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xpwd-my.sharepoint.com/personal/david_smith_tpwd_texas_gov/Documents/Desktop/FFS/Crappie YPR/"/>
    </mc:Choice>
  </mc:AlternateContent>
  <xr:revisionPtr revIDLastSave="904" documentId="8_{9AEA2B99-F498-499F-99F6-078C06D31164}" xr6:coauthVersionLast="47" xr6:coauthVersionMax="47" xr10:uidLastSave="{33F3F2D4-6D05-4DB8-A4CC-EB9A5A9A93BE}"/>
  <bookViews>
    <workbookView xWindow="-28920" yWindow="-120" windowWidth="29040" windowHeight="15840" xr2:uid="{00000000-000D-0000-FFFF-FFFF00000000}"/>
  </bookViews>
  <sheets>
    <sheet name="YPR" sheetId="1" r:id="rId1"/>
    <sheet name="Sheet1" sheetId="9" r:id="rId2"/>
    <sheet name="Monte Carlo" sheetId="8" r:id="rId3"/>
  </sheets>
  <definedNames>
    <definedName name="_2018_U">#REF!</definedName>
    <definedName name="_2022_U">#REF!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1</definedName>
    <definedName name="_AtRisk_SimSetting_StdRecalcWithoutRiskStaticPercentile" hidden="1">0.5</definedName>
    <definedName name="Age">YPR!$F$4:$O$4</definedName>
    <definedName name="awl">YPR!$B$9</definedName>
    <definedName name="bha">YPR!$B$25</definedName>
    <definedName name="bhb">YPR!$B$26</definedName>
    <definedName name="bwl">YPR!$B$10</definedName>
    <definedName name="D">YPR!$B$16</definedName>
    <definedName name="Eo">YPR!$B$23</definedName>
    <definedName name="epro">YPR!$B$22</definedName>
    <definedName name="Fec">YPR!$F$11:$O$11</definedName>
    <definedName name="K">YPR!$B$6</definedName>
    <definedName name="lafished">YPR!$F$10:$O$10</definedName>
    <definedName name="launfished">YPR!$F$9:$O$9</definedName>
    <definedName name="Linf">YPR!$B$5</definedName>
    <definedName name="lmat">YPR!$B$40</definedName>
    <definedName name="lmat_SD">YPR!$B$41</definedName>
    <definedName name="M">YPR!$B$12</definedName>
    <definedName name="mat">YPR!$F$12:$O$12</definedName>
    <definedName name="No">#REF!</definedName>
    <definedName name="no_fork">#REF!</definedName>
    <definedName name="no_RCR">#REF!</definedName>
    <definedName name="Pal_Workbook_GUID" hidden="1">"F4I9UMRE33RIPQZJIMCI2DXM"</definedName>
    <definedName name="per_mat">YPR!$F$12:$O$12</definedName>
    <definedName name="rec_CV">YPR!$B$27</definedName>
    <definedName name="recK">YPR!$B$24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  <definedName name="Ro">YPR!$B$21</definedName>
    <definedName name="Size_SD">YPR!$B$34</definedName>
    <definedName name="Sizelim">YPR!$B$33</definedName>
    <definedName name="So">YPR!$B$13</definedName>
    <definedName name="SPR">YPR!$B$47</definedName>
    <definedName name="SPR2_">YPR!$B$48</definedName>
    <definedName name="SSB">YPR!$F$13:$O$13</definedName>
    <definedName name="TL">YPR!$F$5:$O$5</definedName>
    <definedName name="tnot">YPR!$B$7</definedName>
    <definedName name="Tr_SD">YPR!$B$38</definedName>
    <definedName name="Trophy">YPR!$B$37</definedName>
    <definedName name="Trophy_PR">YPR!$B$49</definedName>
    <definedName name="Trophy_vul">YPR!$F$14:$O$14</definedName>
    <definedName name="U">YPR!$B$14</definedName>
    <definedName name="Uo">YPR!$B$15</definedName>
    <definedName name="vul_cap">YPR!$B$18</definedName>
    <definedName name="vul_sd">YPR!$B$19</definedName>
    <definedName name="vulharv">YPR!$F$8:$O$8</definedName>
    <definedName name="wmat">YPR!$B$35</definedName>
    <definedName name="Wt">YPR!$F$6:$O$6</definedName>
    <definedName name="Yes">#REF!</definedName>
    <definedName name="yes_RCR">#REF!</definedName>
    <definedName name="YPR">YPR!$B$46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25" i="1" l="1"/>
  <c r="R12" i="8"/>
  <c r="F25" i="1"/>
  <c r="B19" i="1"/>
  <c r="B38" i="1" l="1"/>
  <c r="B13" i="1" l="1"/>
  <c r="G25" i="1" s="1"/>
  <c r="H25" i="1" l="1"/>
  <c r="I25" i="1" s="1"/>
  <c r="J25" i="1" s="1"/>
  <c r="K25" i="1" s="1"/>
  <c r="L25" i="1" s="1"/>
  <c r="M25" i="1" s="1"/>
  <c r="N25" i="1" s="1"/>
  <c r="O25" i="1" s="1"/>
  <c r="B41" i="1"/>
  <c r="Q25" i="1" l="1"/>
  <c r="F5" i="1"/>
  <c r="B34" i="1"/>
  <c r="B9" i="1"/>
  <c r="B35" i="1" s="1"/>
  <c r="G5" i="1"/>
  <c r="G7" i="1" s="1"/>
  <c r="H5" i="1"/>
  <c r="H7" i="1" s="1"/>
  <c r="I5" i="1"/>
  <c r="I7" i="1" s="1"/>
  <c r="J5" i="1"/>
  <c r="J7" i="1" s="1"/>
  <c r="K5" i="1"/>
  <c r="K7" i="1" s="1"/>
  <c r="L5" i="1"/>
  <c r="L7" i="1" s="1"/>
  <c r="M5" i="1"/>
  <c r="M7" i="1" s="1"/>
  <c r="N5" i="1"/>
  <c r="N7" i="1" s="1"/>
  <c r="O5" i="1"/>
  <c r="F7" i="1" l="1"/>
  <c r="F14" i="1"/>
  <c r="O14" i="1"/>
  <c r="O7" i="1"/>
  <c r="I12" i="1"/>
  <c r="I14" i="1"/>
  <c r="L12" i="1"/>
  <c r="L14" i="1"/>
  <c r="H12" i="1"/>
  <c r="H14" i="1"/>
  <c r="G12" i="1"/>
  <c r="G14" i="1"/>
  <c r="F12" i="1"/>
  <c r="M12" i="1"/>
  <c r="M14" i="1"/>
  <c r="K12" i="1"/>
  <c r="K14" i="1"/>
  <c r="N12" i="1"/>
  <c r="N14" i="1"/>
  <c r="J12" i="1"/>
  <c r="J14" i="1"/>
  <c r="F8" i="1"/>
  <c r="F6" i="1"/>
  <c r="F11" i="1" s="1"/>
  <c r="O6" i="1"/>
  <c r="O12" i="1"/>
  <c r="N6" i="1"/>
  <c r="J6" i="1"/>
  <c r="M6" i="1"/>
  <c r="I6" i="1"/>
  <c r="L6" i="1"/>
  <c r="H6" i="1"/>
  <c r="K6" i="1"/>
  <c r="K13" i="1" s="1"/>
  <c r="G6" i="1"/>
  <c r="G9" i="1"/>
  <c r="G8" i="1"/>
  <c r="H26" i="1" s="1"/>
  <c r="N8" i="1"/>
  <c r="O26" i="1" s="1"/>
  <c r="J8" i="1"/>
  <c r="K26" i="1" s="1"/>
  <c r="L8" i="1"/>
  <c r="M26" i="1" s="1"/>
  <c r="H8" i="1"/>
  <c r="I26" i="1" s="1"/>
  <c r="O8" i="1"/>
  <c r="M8" i="1"/>
  <c r="N26" i="1" s="1"/>
  <c r="K8" i="1"/>
  <c r="L26" i="1" s="1"/>
  <c r="I8" i="1"/>
  <c r="J26" i="1" s="1"/>
  <c r="F13" i="1" l="1"/>
  <c r="N13" i="1"/>
  <c r="L13" i="1"/>
  <c r="G13" i="1"/>
  <c r="S25" i="1"/>
  <c r="AA25" i="1" s="1"/>
  <c r="M27" i="1"/>
  <c r="N28" i="1" s="1"/>
  <c r="O29" i="1" s="1"/>
  <c r="H9" i="1"/>
  <c r="I9" i="1" s="1"/>
  <c r="J9" i="1" s="1"/>
  <c r="K9" i="1" s="1"/>
  <c r="L9" i="1" s="1"/>
  <c r="M9" i="1" s="1"/>
  <c r="N9" i="1" s="1"/>
  <c r="O9" i="1" s="1"/>
  <c r="H13" i="1"/>
  <c r="J13" i="1"/>
  <c r="K27" i="1"/>
  <c r="L28" i="1" s="1"/>
  <c r="M29" i="1" s="1"/>
  <c r="N30" i="1" s="1"/>
  <c r="O31" i="1" s="1"/>
  <c r="O27" i="1"/>
  <c r="J27" i="1"/>
  <c r="K28" i="1" s="1"/>
  <c r="L29" i="1" s="1"/>
  <c r="M30" i="1" s="1"/>
  <c r="N31" i="1" s="1"/>
  <c r="O32" i="1" s="1"/>
  <c r="L27" i="1"/>
  <c r="M28" i="1" s="1"/>
  <c r="N29" i="1" s="1"/>
  <c r="O30" i="1" s="1"/>
  <c r="I27" i="1"/>
  <c r="J28" i="1" s="1"/>
  <c r="K29" i="1" s="1"/>
  <c r="L30" i="1" s="1"/>
  <c r="M31" i="1" s="1"/>
  <c r="N32" i="1" s="1"/>
  <c r="O33" i="1" s="1"/>
  <c r="G26" i="1"/>
  <c r="N27" i="1"/>
  <c r="O28" i="1" s="1"/>
  <c r="I13" i="1"/>
  <c r="M13" i="1"/>
  <c r="O13" i="1"/>
  <c r="M11" i="1" a="1"/>
  <c r="M11" i="1" s="1"/>
  <c r="J11" i="1" a="1"/>
  <c r="J11" i="1" s="1"/>
  <c r="N11" i="1" a="1"/>
  <c r="N11" i="1" s="1"/>
  <c r="G11" i="1" a="1"/>
  <c r="G11" i="1" s="1"/>
  <c r="O11" i="1" a="1"/>
  <c r="O11" i="1" s="1"/>
  <c r="I11" i="1" a="1"/>
  <c r="I11" i="1" s="1"/>
  <c r="H11" i="1" a="1"/>
  <c r="H11" i="1" s="1"/>
  <c r="L11" i="1" a="1"/>
  <c r="L11" i="1" s="1"/>
  <c r="G10" i="1"/>
  <c r="Z25" i="1" l="1"/>
  <c r="T25" i="1"/>
  <c r="B43" i="1"/>
  <c r="H27" i="1"/>
  <c r="I28" i="1" s="1"/>
  <c r="J29" i="1" s="1"/>
  <c r="K30" i="1" s="1"/>
  <c r="L31" i="1" s="1"/>
  <c r="M32" i="1" s="1"/>
  <c r="N33" i="1" s="1"/>
  <c r="O34" i="1" s="1"/>
  <c r="H10" i="1"/>
  <c r="I10" i="1" s="1"/>
  <c r="K11" i="1" a="1"/>
  <c r="K11" i="1" s="1"/>
  <c r="B22" i="1" s="1"/>
  <c r="B25" i="1" s="1"/>
  <c r="Y25" i="1" l="1"/>
  <c r="U25" i="1"/>
  <c r="B23" i="1"/>
  <c r="B26" i="1" s="1"/>
  <c r="J10" i="1"/>
  <c r="F26" i="1" l="1"/>
  <c r="U26" i="1" s="1"/>
  <c r="K10" i="1"/>
  <c r="L10" i="1" s="1"/>
  <c r="M10" i="1" s="1"/>
  <c r="N10" i="1" s="1"/>
  <c r="O10" i="1" s="1"/>
  <c r="B48" i="1" s="1"/>
  <c r="F159" i="1" s="1"/>
  <c r="Y26" i="1" l="1"/>
  <c r="Z26" i="1"/>
  <c r="T26" i="1"/>
  <c r="X26" i="1"/>
  <c r="V26" i="1"/>
  <c r="W26" i="1"/>
  <c r="S26" i="1"/>
  <c r="G27" i="1"/>
  <c r="H28" i="1" s="1"/>
  <c r="I29" i="1" s="1"/>
  <c r="J30" i="1" s="1"/>
  <c r="K31" i="1" s="1"/>
  <c r="L32" i="1" s="1"/>
  <c r="M33" i="1" s="1"/>
  <c r="N34" i="1" s="1"/>
  <c r="O35" i="1" s="1"/>
  <c r="R26" i="1"/>
  <c r="F27" i="1" s="1"/>
  <c r="Q26" i="1"/>
  <c r="B49" i="1"/>
  <c r="F183" i="1" s="1" a="1"/>
  <c r="F183" i="1" s="1"/>
  <c r="B44" i="1"/>
  <c r="B46" i="1" s="1"/>
  <c r="B47" i="1"/>
  <c r="F132" i="1" s="1"/>
  <c r="AA26" i="1" l="1"/>
  <c r="Z27" i="1"/>
  <c r="Y27" i="1"/>
  <c r="X27" i="1"/>
  <c r="T27" i="1"/>
  <c r="V27" i="1"/>
  <c r="W27" i="1"/>
  <c r="S27" i="1"/>
  <c r="U27" i="1"/>
  <c r="G28" i="1"/>
  <c r="H29" i="1" s="1"/>
  <c r="I30" i="1" s="1"/>
  <c r="J31" i="1" s="1"/>
  <c r="K32" i="1" s="1"/>
  <c r="L33" i="1" s="1"/>
  <c r="M34" i="1" s="1"/>
  <c r="N35" i="1" s="1"/>
  <c r="O36" i="1" s="1"/>
  <c r="Q27" i="1"/>
  <c r="R27" i="1"/>
  <c r="F28" i="1" s="1"/>
  <c r="F108" i="1"/>
  <c r="AA27" i="1" l="1"/>
  <c r="Z28" i="1"/>
  <c r="Y28" i="1"/>
  <c r="X28" i="1"/>
  <c r="T28" i="1"/>
  <c r="W28" i="1"/>
  <c r="V28" i="1"/>
  <c r="U28" i="1"/>
  <c r="S28" i="1"/>
  <c r="G29" i="1"/>
  <c r="H30" i="1" s="1"/>
  <c r="I31" i="1" s="1"/>
  <c r="J32" i="1" s="1"/>
  <c r="K33" i="1" s="1"/>
  <c r="L34" i="1" s="1"/>
  <c r="M35" i="1" s="1"/>
  <c r="N36" i="1" s="1"/>
  <c r="O37" i="1" s="1"/>
  <c r="Q28" i="1"/>
  <c r="R28" i="1"/>
  <c r="F29" i="1" s="1"/>
  <c r="AA28" i="1" l="1"/>
  <c r="Z29" i="1"/>
  <c r="Y29" i="1"/>
  <c r="X29" i="1"/>
  <c r="T29" i="1"/>
  <c r="W29" i="1"/>
  <c r="V29" i="1"/>
  <c r="U29" i="1"/>
  <c r="S29" i="1"/>
  <c r="G30" i="1"/>
  <c r="H31" i="1" s="1"/>
  <c r="I32" i="1" s="1"/>
  <c r="J33" i="1" s="1"/>
  <c r="K34" i="1" s="1"/>
  <c r="L35" i="1" s="1"/>
  <c r="M36" i="1" s="1"/>
  <c r="N37" i="1" s="1"/>
  <c r="O38" i="1" s="1"/>
  <c r="R29" i="1"/>
  <c r="F30" i="1" s="1"/>
  <c r="Q29" i="1"/>
  <c r="AA29" i="1" l="1"/>
  <c r="Z30" i="1"/>
  <c r="Y30" i="1"/>
  <c r="X30" i="1"/>
  <c r="T30" i="1"/>
  <c r="W30" i="1"/>
  <c r="V30" i="1"/>
  <c r="S30" i="1"/>
  <c r="U30" i="1"/>
  <c r="G31" i="1"/>
  <c r="H32" i="1" s="1"/>
  <c r="I33" i="1" s="1"/>
  <c r="J34" i="1" s="1"/>
  <c r="K35" i="1" s="1"/>
  <c r="L36" i="1" s="1"/>
  <c r="M37" i="1" s="1"/>
  <c r="N38" i="1" s="1"/>
  <c r="O39" i="1" s="1"/>
  <c r="Q30" i="1"/>
  <c r="R30" i="1"/>
  <c r="F31" i="1" s="1"/>
  <c r="AA30" i="1" l="1"/>
  <c r="Z31" i="1"/>
  <c r="Y31" i="1"/>
  <c r="X31" i="1"/>
  <c r="T31" i="1"/>
  <c r="W31" i="1"/>
  <c r="V31" i="1"/>
  <c r="U31" i="1"/>
  <c r="S31" i="1"/>
  <c r="G32" i="1"/>
  <c r="H33" i="1" s="1"/>
  <c r="I34" i="1" s="1"/>
  <c r="J35" i="1" s="1"/>
  <c r="K36" i="1" s="1"/>
  <c r="L37" i="1" s="1"/>
  <c r="M38" i="1" s="1"/>
  <c r="N39" i="1" s="1"/>
  <c r="O40" i="1" s="1"/>
  <c r="Q31" i="1"/>
  <c r="R31" i="1"/>
  <c r="F32" i="1" s="1"/>
  <c r="AA31" i="1" l="1"/>
  <c r="Z32" i="1"/>
  <c r="Y32" i="1"/>
  <c r="X32" i="1"/>
  <c r="T32" i="1"/>
  <c r="W32" i="1"/>
  <c r="V32" i="1"/>
  <c r="S32" i="1"/>
  <c r="U32" i="1"/>
  <c r="R32" i="1"/>
  <c r="F33" i="1" s="1"/>
  <c r="Q32" i="1"/>
  <c r="G33" i="1"/>
  <c r="H34" i="1" s="1"/>
  <c r="I35" i="1" s="1"/>
  <c r="J36" i="1" s="1"/>
  <c r="K37" i="1" s="1"/>
  <c r="L38" i="1" s="1"/>
  <c r="M39" i="1" s="1"/>
  <c r="N40" i="1" s="1"/>
  <c r="O41" i="1" s="1"/>
  <c r="AA32" i="1" l="1"/>
  <c r="Z33" i="1"/>
  <c r="Y33" i="1"/>
  <c r="X33" i="1"/>
  <c r="T33" i="1"/>
  <c r="W33" i="1"/>
  <c r="V33" i="1"/>
  <c r="U33" i="1"/>
  <c r="S33" i="1"/>
  <c r="G34" i="1"/>
  <c r="H35" i="1" s="1"/>
  <c r="I36" i="1" s="1"/>
  <c r="J37" i="1" s="1"/>
  <c r="K38" i="1" s="1"/>
  <c r="L39" i="1" s="1"/>
  <c r="M40" i="1" s="1"/>
  <c r="N41" i="1" s="1"/>
  <c r="O42" i="1" s="1"/>
  <c r="Q33" i="1"/>
  <c r="R33" i="1"/>
  <c r="F34" i="1" s="1"/>
  <c r="AA33" i="1" l="1"/>
  <c r="Z34" i="1"/>
  <c r="Y34" i="1"/>
  <c r="X34" i="1"/>
  <c r="T34" i="1"/>
  <c r="W34" i="1"/>
  <c r="V34" i="1"/>
  <c r="U34" i="1"/>
  <c r="S34" i="1"/>
  <c r="G35" i="1"/>
  <c r="H36" i="1" s="1"/>
  <c r="I37" i="1" s="1"/>
  <c r="J38" i="1" s="1"/>
  <c r="K39" i="1" s="1"/>
  <c r="L40" i="1" s="1"/>
  <c r="M41" i="1" s="1"/>
  <c r="N42" i="1" s="1"/>
  <c r="O43" i="1" s="1"/>
  <c r="Q34" i="1"/>
  <c r="R34" i="1"/>
  <c r="F35" i="1" s="1"/>
  <c r="AA34" i="1" l="1"/>
  <c r="Z35" i="1"/>
  <c r="Y35" i="1"/>
  <c r="X35" i="1"/>
  <c r="T35" i="1"/>
  <c r="W35" i="1"/>
  <c r="V35" i="1"/>
  <c r="U35" i="1"/>
  <c r="S35" i="1"/>
  <c r="G36" i="1"/>
  <c r="H37" i="1" s="1"/>
  <c r="I38" i="1" s="1"/>
  <c r="J39" i="1" s="1"/>
  <c r="K40" i="1" s="1"/>
  <c r="L41" i="1" s="1"/>
  <c r="M42" i="1" s="1"/>
  <c r="N43" i="1" s="1"/>
  <c r="O44" i="1" s="1"/>
  <c r="R35" i="1"/>
  <c r="F36" i="1" s="1"/>
  <c r="Q35" i="1"/>
  <c r="AA35" i="1" l="1"/>
  <c r="Z36" i="1"/>
  <c r="Y36" i="1"/>
  <c r="X36" i="1"/>
  <c r="T36" i="1"/>
  <c r="W36" i="1"/>
  <c r="U36" i="1"/>
  <c r="V36" i="1"/>
  <c r="S36" i="1"/>
  <c r="R36" i="1"/>
  <c r="F37" i="1" s="1"/>
  <c r="G37" i="1"/>
  <c r="H38" i="1" s="1"/>
  <c r="I39" i="1" s="1"/>
  <c r="J40" i="1" s="1"/>
  <c r="K41" i="1" s="1"/>
  <c r="L42" i="1" s="1"/>
  <c r="M43" i="1" s="1"/>
  <c r="N44" i="1" s="1"/>
  <c r="O45" i="1" s="1"/>
  <c r="Q36" i="1"/>
  <c r="AA36" i="1" l="1"/>
  <c r="Z37" i="1"/>
  <c r="Y37" i="1"/>
  <c r="X37" i="1"/>
  <c r="T37" i="1"/>
  <c r="W37" i="1"/>
  <c r="V37" i="1"/>
  <c r="U37" i="1"/>
  <c r="S37" i="1"/>
  <c r="G38" i="1"/>
  <c r="H39" i="1" s="1"/>
  <c r="I40" i="1" s="1"/>
  <c r="J41" i="1" s="1"/>
  <c r="K42" i="1" s="1"/>
  <c r="L43" i="1" s="1"/>
  <c r="M44" i="1" s="1"/>
  <c r="N45" i="1" s="1"/>
  <c r="O46" i="1" s="1"/>
  <c r="R37" i="1"/>
  <c r="F38" i="1" s="1"/>
  <c r="Q37" i="1"/>
  <c r="AA37" i="1" l="1"/>
  <c r="Z38" i="1"/>
  <c r="Y38" i="1"/>
  <c r="X38" i="1"/>
  <c r="T38" i="1"/>
  <c r="W38" i="1"/>
  <c r="V38" i="1"/>
  <c r="S38" i="1"/>
  <c r="U38" i="1"/>
  <c r="G39" i="1"/>
  <c r="H40" i="1" s="1"/>
  <c r="I41" i="1" s="1"/>
  <c r="J42" i="1" s="1"/>
  <c r="K43" i="1" s="1"/>
  <c r="L44" i="1" s="1"/>
  <c r="M45" i="1" s="1"/>
  <c r="N46" i="1" s="1"/>
  <c r="O47" i="1" s="1"/>
  <c r="R38" i="1"/>
  <c r="F39" i="1" s="1"/>
  <c r="Q38" i="1"/>
  <c r="AA38" i="1" l="1"/>
  <c r="Z39" i="1"/>
  <c r="Y39" i="1"/>
  <c r="X39" i="1"/>
  <c r="T39" i="1"/>
  <c r="W39" i="1"/>
  <c r="V39" i="1"/>
  <c r="U39" i="1"/>
  <c r="S39" i="1"/>
  <c r="G40" i="1"/>
  <c r="H41" i="1" s="1"/>
  <c r="I42" i="1" s="1"/>
  <c r="J43" i="1" s="1"/>
  <c r="K44" i="1" s="1"/>
  <c r="L45" i="1" s="1"/>
  <c r="M46" i="1" s="1"/>
  <c r="N47" i="1" s="1"/>
  <c r="O48" i="1" s="1"/>
  <c r="R39" i="1"/>
  <c r="F40" i="1" s="1"/>
  <c r="Q39" i="1"/>
  <c r="AA39" i="1" l="1"/>
  <c r="Z40" i="1"/>
  <c r="Y40" i="1"/>
  <c r="X40" i="1"/>
  <c r="T40" i="1"/>
  <c r="W40" i="1"/>
  <c r="V40" i="1"/>
  <c r="U40" i="1"/>
  <c r="S40" i="1"/>
  <c r="Q40" i="1"/>
  <c r="R40" i="1"/>
  <c r="F41" i="1" s="1"/>
  <c r="G41" i="1"/>
  <c r="H42" i="1" s="1"/>
  <c r="I43" i="1" s="1"/>
  <c r="J44" i="1" s="1"/>
  <c r="K45" i="1" s="1"/>
  <c r="L46" i="1" s="1"/>
  <c r="M47" i="1" s="1"/>
  <c r="N48" i="1" s="1"/>
  <c r="O49" i="1" s="1"/>
  <c r="AA40" i="1" l="1"/>
  <c r="Z41" i="1"/>
  <c r="Y41" i="1"/>
  <c r="X41" i="1"/>
  <c r="T41" i="1"/>
  <c r="W41" i="1"/>
  <c r="V41" i="1"/>
  <c r="U41" i="1"/>
  <c r="S41" i="1"/>
  <c r="G42" i="1"/>
  <c r="H43" i="1" s="1"/>
  <c r="I44" i="1" s="1"/>
  <c r="J45" i="1" s="1"/>
  <c r="K46" i="1" s="1"/>
  <c r="L47" i="1" s="1"/>
  <c r="M48" i="1" s="1"/>
  <c r="N49" i="1" s="1"/>
  <c r="O50" i="1" s="1"/>
  <c r="R41" i="1"/>
  <c r="F42" i="1" s="1"/>
  <c r="Q41" i="1"/>
  <c r="AA41" i="1" l="1"/>
  <c r="Z42" i="1"/>
  <c r="Y42" i="1"/>
  <c r="X42" i="1"/>
  <c r="T42" i="1"/>
  <c r="W42" i="1"/>
  <c r="U42" i="1"/>
  <c r="V42" i="1"/>
  <c r="S42" i="1"/>
  <c r="R42" i="1"/>
  <c r="F43" i="1" s="1"/>
  <c r="G43" i="1"/>
  <c r="H44" i="1" s="1"/>
  <c r="I45" i="1" s="1"/>
  <c r="J46" i="1" s="1"/>
  <c r="K47" i="1" s="1"/>
  <c r="L48" i="1" s="1"/>
  <c r="M49" i="1" s="1"/>
  <c r="N50" i="1" s="1"/>
  <c r="O51" i="1" s="1"/>
  <c r="Q42" i="1"/>
  <c r="AA42" i="1" l="1"/>
  <c r="Z43" i="1"/>
  <c r="Y43" i="1"/>
  <c r="X43" i="1"/>
  <c r="T43" i="1"/>
  <c r="W43" i="1"/>
  <c r="V43" i="1"/>
  <c r="U43" i="1"/>
  <c r="S43" i="1"/>
  <c r="G44" i="1"/>
  <c r="H45" i="1" s="1"/>
  <c r="I46" i="1" s="1"/>
  <c r="J47" i="1" s="1"/>
  <c r="K48" i="1" s="1"/>
  <c r="L49" i="1" s="1"/>
  <c r="M50" i="1" s="1"/>
  <c r="N51" i="1" s="1"/>
  <c r="O52" i="1" s="1"/>
  <c r="R43" i="1"/>
  <c r="F44" i="1" s="1"/>
  <c r="Q43" i="1"/>
  <c r="AA43" i="1" l="1"/>
  <c r="Z44" i="1"/>
  <c r="Y44" i="1"/>
  <c r="X44" i="1"/>
  <c r="T44" i="1"/>
  <c r="W44" i="1"/>
  <c r="V44" i="1"/>
  <c r="U44" i="1"/>
  <c r="S44" i="1"/>
  <c r="G45" i="1"/>
  <c r="H46" i="1" s="1"/>
  <c r="I47" i="1" s="1"/>
  <c r="J48" i="1" s="1"/>
  <c r="K49" i="1" s="1"/>
  <c r="L50" i="1" s="1"/>
  <c r="M51" i="1" s="1"/>
  <c r="N52" i="1" s="1"/>
  <c r="O53" i="1" s="1"/>
  <c r="R44" i="1"/>
  <c r="F45" i="1" s="1"/>
  <c r="Q44" i="1"/>
  <c r="AA44" i="1" l="1"/>
  <c r="Z45" i="1"/>
  <c r="Y45" i="1"/>
  <c r="X45" i="1"/>
  <c r="T45" i="1"/>
  <c r="W45" i="1"/>
  <c r="V45" i="1"/>
  <c r="S45" i="1"/>
  <c r="U45" i="1"/>
  <c r="R45" i="1"/>
  <c r="F46" i="1" s="1"/>
  <c r="Q45" i="1"/>
  <c r="G46" i="1"/>
  <c r="H47" i="1" s="1"/>
  <c r="I48" i="1" s="1"/>
  <c r="J49" i="1" s="1"/>
  <c r="K50" i="1" s="1"/>
  <c r="L51" i="1" s="1"/>
  <c r="M52" i="1" s="1"/>
  <c r="N53" i="1" s="1"/>
  <c r="O54" i="1" s="1"/>
  <c r="AA45" i="1" l="1"/>
  <c r="Z46" i="1"/>
  <c r="Y46" i="1"/>
  <c r="X46" i="1"/>
  <c r="T46" i="1"/>
  <c r="W46" i="1"/>
  <c r="V46" i="1"/>
  <c r="U46" i="1"/>
  <c r="S46" i="1"/>
  <c r="G47" i="1"/>
  <c r="H48" i="1" s="1"/>
  <c r="I49" i="1" s="1"/>
  <c r="J50" i="1" s="1"/>
  <c r="K51" i="1" s="1"/>
  <c r="L52" i="1" s="1"/>
  <c r="M53" i="1" s="1"/>
  <c r="N54" i="1" s="1"/>
  <c r="O55" i="1" s="1"/>
  <c r="Q46" i="1"/>
  <c r="R46" i="1"/>
  <c r="F47" i="1" s="1"/>
  <c r="AA46" i="1" l="1"/>
  <c r="Z47" i="1"/>
  <c r="Y47" i="1"/>
  <c r="X47" i="1"/>
  <c r="T47" i="1"/>
  <c r="W47" i="1"/>
  <c r="V47" i="1"/>
  <c r="S47" i="1"/>
  <c r="U47" i="1"/>
  <c r="Q47" i="1"/>
  <c r="G48" i="1"/>
  <c r="H49" i="1" s="1"/>
  <c r="I50" i="1" s="1"/>
  <c r="J51" i="1" s="1"/>
  <c r="K52" i="1" s="1"/>
  <c r="L53" i="1" s="1"/>
  <c r="M54" i="1" s="1"/>
  <c r="N55" i="1" s="1"/>
  <c r="O56" i="1" s="1"/>
  <c r="R47" i="1"/>
  <c r="F48" i="1" s="1"/>
  <c r="AA47" i="1" l="1"/>
  <c r="Z48" i="1"/>
  <c r="Y48" i="1"/>
  <c r="X48" i="1"/>
  <c r="T48" i="1"/>
  <c r="W48" i="1"/>
  <c r="V48" i="1"/>
  <c r="S48" i="1"/>
  <c r="U48" i="1"/>
  <c r="G49" i="1"/>
  <c r="H50" i="1" s="1"/>
  <c r="I51" i="1" s="1"/>
  <c r="J52" i="1" s="1"/>
  <c r="K53" i="1" s="1"/>
  <c r="L54" i="1" s="1"/>
  <c r="M55" i="1" s="1"/>
  <c r="N56" i="1" s="1"/>
  <c r="O57" i="1" s="1"/>
  <c r="R48" i="1"/>
  <c r="F49" i="1" s="1"/>
  <c r="Q48" i="1"/>
  <c r="AA48" i="1" l="1"/>
  <c r="Z49" i="1"/>
  <c r="Y49" i="1"/>
  <c r="X49" i="1"/>
  <c r="T49" i="1"/>
  <c r="W49" i="1"/>
  <c r="V49" i="1"/>
  <c r="U49" i="1"/>
  <c r="S49" i="1"/>
  <c r="G50" i="1"/>
  <c r="H51" i="1" s="1"/>
  <c r="I52" i="1" s="1"/>
  <c r="J53" i="1" s="1"/>
  <c r="K54" i="1" s="1"/>
  <c r="L55" i="1" s="1"/>
  <c r="M56" i="1" s="1"/>
  <c r="N57" i="1" s="1"/>
  <c r="O58" i="1" s="1"/>
  <c r="R49" i="1"/>
  <c r="F50" i="1" s="1"/>
  <c r="Q49" i="1"/>
  <c r="AA49" i="1" l="1"/>
  <c r="Z50" i="1"/>
  <c r="X50" i="1"/>
  <c r="Y50" i="1"/>
  <c r="T50" i="1"/>
  <c r="W50" i="1"/>
  <c r="V50" i="1"/>
  <c r="S50" i="1"/>
  <c r="U50" i="1"/>
  <c r="G51" i="1"/>
  <c r="H52" i="1" s="1"/>
  <c r="I53" i="1" s="1"/>
  <c r="J54" i="1" s="1"/>
  <c r="K55" i="1" s="1"/>
  <c r="L56" i="1" s="1"/>
  <c r="M57" i="1" s="1"/>
  <c r="N58" i="1" s="1"/>
  <c r="O59" i="1" s="1"/>
  <c r="Q50" i="1"/>
  <c r="R50" i="1"/>
  <c r="F51" i="1" s="1"/>
  <c r="AA50" i="1" l="1"/>
  <c r="Z51" i="1"/>
  <c r="Y51" i="1"/>
  <c r="X51" i="1"/>
  <c r="T51" i="1"/>
  <c r="W51" i="1"/>
  <c r="V51" i="1"/>
  <c r="S51" i="1"/>
  <c r="U51" i="1"/>
  <c r="Q51" i="1"/>
  <c r="G52" i="1"/>
  <c r="H53" i="1" s="1"/>
  <c r="I54" i="1" s="1"/>
  <c r="J55" i="1" s="1"/>
  <c r="K56" i="1" s="1"/>
  <c r="L57" i="1" s="1"/>
  <c r="M58" i="1" s="1"/>
  <c r="N59" i="1" s="1"/>
  <c r="O60" i="1" s="1"/>
  <c r="R51" i="1"/>
  <c r="F52" i="1" s="1"/>
  <c r="AA51" i="1" l="1"/>
  <c r="Z52" i="1"/>
  <c r="Y52" i="1"/>
  <c r="X52" i="1"/>
  <c r="T52" i="1"/>
  <c r="W52" i="1"/>
  <c r="V52" i="1"/>
  <c r="S52" i="1"/>
  <c r="U52" i="1"/>
  <c r="G53" i="1"/>
  <c r="H54" i="1" s="1"/>
  <c r="I55" i="1" s="1"/>
  <c r="J56" i="1" s="1"/>
  <c r="K57" i="1" s="1"/>
  <c r="L58" i="1" s="1"/>
  <c r="M59" i="1" s="1"/>
  <c r="N60" i="1" s="1"/>
  <c r="O61" i="1" s="1"/>
  <c r="Q52" i="1"/>
  <c r="R52" i="1"/>
  <c r="F53" i="1" s="1"/>
  <c r="Q53" i="1" l="1"/>
  <c r="AA52" i="1"/>
  <c r="Z53" i="1"/>
  <c r="Y53" i="1"/>
  <c r="X53" i="1"/>
  <c r="T53" i="1"/>
  <c r="W53" i="1"/>
  <c r="V53" i="1"/>
  <c r="U53" i="1"/>
  <c r="S53" i="1"/>
  <c r="G54" i="1"/>
  <c r="H55" i="1" s="1"/>
  <c r="I56" i="1" s="1"/>
  <c r="J57" i="1" s="1"/>
  <c r="K58" i="1" s="1"/>
  <c r="L59" i="1" s="1"/>
  <c r="M60" i="1" s="1"/>
  <c r="N61" i="1" s="1"/>
  <c r="O62" i="1" s="1"/>
  <c r="R53" i="1"/>
  <c r="F54" i="1" s="1"/>
  <c r="G55" i="1" s="1"/>
  <c r="H56" i="1" s="1"/>
  <c r="I57" i="1" s="1"/>
  <c r="J58" i="1" s="1"/>
  <c r="K59" i="1" s="1"/>
  <c r="L60" i="1" s="1"/>
  <c r="M61" i="1" s="1"/>
  <c r="N62" i="1" s="1"/>
  <c r="O63" i="1" s="1"/>
  <c r="Q54" i="1" l="1"/>
  <c r="U54" i="1"/>
  <c r="AA53" i="1"/>
  <c r="Z54" i="1"/>
  <c r="S54" i="1"/>
  <c r="Y54" i="1"/>
  <c r="X54" i="1"/>
  <c r="T54" i="1"/>
  <c r="W54" i="1"/>
  <c r="V54" i="1"/>
  <c r="R54" i="1"/>
  <c r="F55" i="1" s="1"/>
  <c r="G56" i="1" l="1"/>
  <c r="H57" i="1" s="1"/>
  <c r="I58" i="1" s="1"/>
  <c r="J59" i="1" s="1"/>
  <c r="K60" i="1" s="1"/>
  <c r="L61" i="1" s="1"/>
  <c r="M62" i="1" s="1"/>
  <c r="N63" i="1" s="1"/>
  <c r="O64" i="1" s="1"/>
  <c r="Q55" i="1"/>
  <c r="U55" i="1"/>
  <c r="Y55" i="1"/>
  <c r="R55" i="1"/>
  <c r="F56" i="1" s="1"/>
  <c r="V55" i="1"/>
  <c r="Z55" i="1"/>
  <c r="T55" i="1"/>
  <c r="S55" i="1"/>
  <c r="W55" i="1"/>
  <c r="X55" i="1"/>
  <c r="AA54" i="1"/>
  <c r="AA55" i="1" l="1"/>
  <c r="R56" i="1"/>
  <c r="F57" i="1" s="1"/>
  <c r="V56" i="1"/>
  <c r="Z56" i="1"/>
  <c r="S56" i="1"/>
  <c r="W56" i="1"/>
  <c r="Q56" i="1"/>
  <c r="Y56" i="1"/>
  <c r="T56" i="1"/>
  <c r="U56" i="1"/>
  <c r="X56" i="1"/>
  <c r="G57" i="1"/>
  <c r="H58" i="1" s="1"/>
  <c r="I59" i="1" s="1"/>
  <c r="J60" i="1" s="1"/>
  <c r="K61" i="1" s="1"/>
  <c r="L62" i="1" s="1"/>
  <c r="M63" i="1" s="1"/>
  <c r="N64" i="1" s="1"/>
  <c r="O65" i="1" s="1"/>
  <c r="AA56" i="1" l="1"/>
  <c r="S57" i="1"/>
  <c r="W57" i="1"/>
  <c r="T57" i="1"/>
  <c r="V57" i="1"/>
  <c r="Z57" i="1"/>
  <c r="Q57" i="1"/>
  <c r="U57" i="1"/>
  <c r="Y57" i="1"/>
  <c r="R57" i="1"/>
  <c r="F58" i="1" s="1"/>
  <c r="X57" i="1"/>
  <c r="G58" i="1"/>
  <c r="H59" i="1" s="1"/>
  <c r="I60" i="1" s="1"/>
  <c r="J61" i="1" s="1"/>
  <c r="K62" i="1" s="1"/>
  <c r="L63" i="1" s="1"/>
  <c r="M64" i="1" s="1"/>
  <c r="N65" i="1" s="1"/>
  <c r="O66" i="1" s="1"/>
  <c r="T58" i="1" l="1"/>
  <c r="Q58" i="1"/>
  <c r="U58" i="1"/>
  <c r="Y58" i="1"/>
  <c r="W58" i="1"/>
  <c r="R58" i="1"/>
  <c r="F59" i="1" s="1"/>
  <c r="V58" i="1"/>
  <c r="Z58" i="1"/>
  <c r="S58" i="1"/>
  <c r="X58" i="1"/>
  <c r="G59" i="1"/>
  <c r="H60" i="1" s="1"/>
  <c r="I61" i="1" s="1"/>
  <c r="J62" i="1" s="1"/>
  <c r="K63" i="1" s="1"/>
  <c r="L64" i="1" s="1"/>
  <c r="M65" i="1" s="1"/>
  <c r="N66" i="1" s="1"/>
  <c r="O67" i="1" s="1"/>
  <c r="AA57" i="1"/>
  <c r="AA58" i="1" l="1"/>
  <c r="Q59" i="1"/>
  <c r="U59" i="1"/>
  <c r="Y59" i="1"/>
  <c r="R59" i="1"/>
  <c r="F60" i="1" s="1"/>
  <c r="V59" i="1"/>
  <c r="Z59" i="1"/>
  <c r="S59" i="1"/>
  <c r="W59" i="1"/>
  <c r="T59" i="1"/>
  <c r="X59" i="1"/>
  <c r="G60" i="1"/>
  <c r="H61" i="1" s="1"/>
  <c r="I62" i="1" s="1"/>
  <c r="J63" i="1" s="1"/>
  <c r="K64" i="1" s="1"/>
  <c r="L65" i="1" s="1"/>
  <c r="M66" i="1" s="1"/>
  <c r="N67" i="1" s="1"/>
  <c r="O68" i="1" s="1"/>
  <c r="AA59" i="1" l="1"/>
  <c r="R60" i="1"/>
  <c r="F61" i="1" s="1"/>
  <c r="V60" i="1"/>
  <c r="Z60" i="1"/>
  <c r="S60" i="1"/>
  <c r="W60" i="1"/>
  <c r="Y60" i="1"/>
  <c r="T60" i="1"/>
  <c r="Q60" i="1"/>
  <c r="U60" i="1"/>
  <c r="X60" i="1"/>
  <c r="G61" i="1"/>
  <c r="H62" i="1" s="1"/>
  <c r="I63" i="1" s="1"/>
  <c r="J64" i="1" s="1"/>
  <c r="K65" i="1" s="1"/>
  <c r="L66" i="1" s="1"/>
  <c r="M67" i="1" s="1"/>
  <c r="N68" i="1" s="1"/>
  <c r="O69" i="1" s="1"/>
  <c r="AA60" i="1" l="1"/>
  <c r="S61" i="1"/>
  <c r="W61" i="1"/>
  <c r="T61" i="1"/>
  <c r="V61" i="1"/>
  <c r="Q61" i="1"/>
  <c r="U61" i="1"/>
  <c r="Y61" i="1"/>
  <c r="R61" i="1"/>
  <c r="F62" i="1" s="1"/>
  <c r="Z61" i="1"/>
  <c r="G62" i="1"/>
  <c r="H63" i="1" s="1"/>
  <c r="I64" i="1" s="1"/>
  <c r="J65" i="1" s="1"/>
  <c r="K66" i="1" s="1"/>
  <c r="L67" i="1" s="1"/>
  <c r="M68" i="1" s="1"/>
  <c r="N69" i="1" s="1"/>
  <c r="O70" i="1" s="1"/>
  <c r="X61" i="1"/>
  <c r="T62" i="1" l="1"/>
  <c r="Q62" i="1"/>
  <c r="U62" i="1"/>
  <c r="Y62" i="1"/>
  <c r="S62" i="1"/>
  <c r="R62" i="1"/>
  <c r="F63" i="1" s="1"/>
  <c r="V62" i="1"/>
  <c r="Z62" i="1"/>
  <c r="W62" i="1"/>
  <c r="X62" i="1"/>
  <c r="G63" i="1"/>
  <c r="H64" i="1" s="1"/>
  <c r="I65" i="1" s="1"/>
  <c r="J66" i="1" s="1"/>
  <c r="K67" i="1" s="1"/>
  <c r="L68" i="1" s="1"/>
  <c r="M69" i="1" s="1"/>
  <c r="N70" i="1" s="1"/>
  <c r="O71" i="1" s="1"/>
  <c r="AA61" i="1"/>
  <c r="AA62" i="1" l="1"/>
  <c r="Q63" i="1"/>
  <c r="U63" i="1"/>
  <c r="Y63" i="1"/>
  <c r="R63" i="1"/>
  <c r="F64" i="1" s="1"/>
  <c r="V63" i="1"/>
  <c r="Z63" i="1"/>
  <c r="T63" i="1"/>
  <c r="S63" i="1"/>
  <c r="W63" i="1"/>
  <c r="G64" i="1"/>
  <c r="H65" i="1" s="1"/>
  <c r="I66" i="1" s="1"/>
  <c r="J67" i="1" s="1"/>
  <c r="K68" i="1" s="1"/>
  <c r="L69" i="1" s="1"/>
  <c r="M70" i="1" s="1"/>
  <c r="N71" i="1" s="1"/>
  <c r="O72" i="1" s="1"/>
  <c r="X63" i="1"/>
  <c r="AA63" i="1" l="1"/>
  <c r="R64" i="1"/>
  <c r="F65" i="1" s="1"/>
  <c r="V64" i="1"/>
  <c r="Z64" i="1"/>
  <c r="S64" i="1"/>
  <c r="W64" i="1"/>
  <c r="Q64" i="1"/>
  <c r="U64" i="1"/>
  <c r="T64" i="1"/>
  <c r="Y64" i="1"/>
  <c r="G65" i="1"/>
  <c r="H66" i="1" s="1"/>
  <c r="I67" i="1" s="1"/>
  <c r="J68" i="1" s="1"/>
  <c r="K69" i="1" s="1"/>
  <c r="L70" i="1" s="1"/>
  <c r="M71" i="1" s="1"/>
  <c r="N72" i="1" s="1"/>
  <c r="O73" i="1" s="1"/>
  <c r="X64" i="1"/>
  <c r="AA64" i="1" l="1"/>
  <c r="S65" i="1"/>
  <c r="W65" i="1"/>
  <c r="T65" i="1"/>
  <c r="R65" i="1"/>
  <c r="F66" i="1" s="1"/>
  <c r="Z65" i="1"/>
  <c r="Q65" i="1"/>
  <c r="U65" i="1"/>
  <c r="Y65" i="1"/>
  <c r="V65" i="1"/>
  <c r="G66" i="1"/>
  <c r="H67" i="1" s="1"/>
  <c r="I68" i="1" s="1"/>
  <c r="J69" i="1" s="1"/>
  <c r="K70" i="1" s="1"/>
  <c r="L71" i="1" s="1"/>
  <c r="M72" i="1" s="1"/>
  <c r="N73" i="1" s="1"/>
  <c r="O74" i="1" s="1"/>
  <c r="X65" i="1"/>
  <c r="T66" i="1" l="1"/>
  <c r="Q66" i="1"/>
  <c r="U66" i="1"/>
  <c r="Y66" i="1"/>
  <c r="W66" i="1"/>
  <c r="R66" i="1"/>
  <c r="F67" i="1" s="1"/>
  <c r="V66" i="1"/>
  <c r="Z66" i="1"/>
  <c r="S66" i="1"/>
  <c r="X66" i="1"/>
  <c r="G67" i="1"/>
  <c r="H68" i="1" s="1"/>
  <c r="I69" i="1" s="1"/>
  <c r="J70" i="1" s="1"/>
  <c r="K71" i="1" s="1"/>
  <c r="L72" i="1" s="1"/>
  <c r="M73" i="1" s="1"/>
  <c r="N74" i="1" s="1"/>
  <c r="AA65" i="1"/>
  <c r="AA66" i="1" l="1"/>
  <c r="Q67" i="1"/>
  <c r="U67" i="1"/>
  <c r="Y67" i="1"/>
  <c r="R67" i="1"/>
  <c r="F68" i="1" s="1"/>
  <c r="V67" i="1"/>
  <c r="Z67" i="1"/>
  <c r="S67" i="1"/>
  <c r="W67" i="1"/>
  <c r="T67" i="1"/>
  <c r="X67" i="1"/>
  <c r="G68" i="1"/>
  <c r="H69" i="1" s="1"/>
  <c r="I70" i="1" s="1"/>
  <c r="J71" i="1" s="1"/>
  <c r="K72" i="1" s="1"/>
  <c r="L73" i="1" s="1"/>
  <c r="M74" i="1" s="1"/>
  <c r="AA67" i="1" l="1"/>
  <c r="R68" i="1"/>
  <c r="F69" i="1" s="1"/>
  <c r="V68" i="1"/>
  <c r="Z68" i="1"/>
  <c r="S68" i="1"/>
  <c r="W68" i="1"/>
  <c r="Y68" i="1"/>
  <c r="T68" i="1"/>
  <c r="Q68" i="1"/>
  <c r="U68" i="1"/>
  <c r="G69" i="1"/>
  <c r="H70" i="1" s="1"/>
  <c r="I71" i="1" s="1"/>
  <c r="J72" i="1" s="1"/>
  <c r="K73" i="1" s="1"/>
  <c r="L74" i="1" s="1"/>
  <c r="X68" i="1"/>
  <c r="AA68" i="1" l="1"/>
  <c r="S69" i="1"/>
  <c r="W69" i="1"/>
  <c r="T69" i="1"/>
  <c r="V69" i="1"/>
  <c r="Q69" i="1"/>
  <c r="U69" i="1"/>
  <c r="Y69" i="1"/>
  <c r="R69" i="1"/>
  <c r="F70" i="1" s="1"/>
  <c r="Z69" i="1"/>
  <c r="X69" i="1"/>
  <c r="G70" i="1"/>
  <c r="H71" i="1" s="1"/>
  <c r="I72" i="1" s="1"/>
  <c r="J73" i="1" s="1"/>
  <c r="K74" i="1" s="1"/>
  <c r="T70" i="1" l="1"/>
  <c r="Q70" i="1"/>
  <c r="U70" i="1"/>
  <c r="Y70" i="1"/>
  <c r="S70" i="1"/>
  <c r="R70" i="1"/>
  <c r="F71" i="1" s="1"/>
  <c r="V70" i="1"/>
  <c r="Z70" i="1"/>
  <c r="W70" i="1"/>
  <c r="G71" i="1"/>
  <c r="H72" i="1" s="1"/>
  <c r="I73" i="1" s="1"/>
  <c r="J74" i="1" s="1"/>
  <c r="X70" i="1"/>
  <c r="AA69" i="1"/>
  <c r="AA70" i="1" l="1"/>
  <c r="Q71" i="1"/>
  <c r="U71" i="1"/>
  <c r="Y71" i="1"/>
  <c r="R71" i="1"/>
  <c r="F72" i="1" s="1"/>
  <c r="V71" i="1"/>
  <c r="Z71" i="1"/>
  <c r="T71" i="1"/>
  <c r="S71" i="1"/>
  <c r="W71" i="1"/>
  <c r="G72" i="1"/>
  <c r="H73" i="1" s="1"/>
  <c r="I74" i="1" s="1"/>
  <c r="X71" i="1"/>
  <c r="AA71" i="1" l="1"/>
  <c r="R72" i="1"/>
  <c r="F73" i="1" s="1"/>
  <c r="V72" i="1"/>
  <c r="Z72" i="1"/>
  <c r="S72" i="1"/>
  <c r="W72" i="1"/>
  <c r="Q72" i="1"/>
  <c r="T72" i="1"/>
  <c r="U72" i="1"/>
  <c r="Y72" i="1"/>
  <c r="X72" i="1"/>
  <c r="G73" i="1"/>
  <c r="H74" i="1" s="1"/>
  <c r="AA72" i="1" l="1"/>
  <c r="S73" i="1"/>
  <c r="W73" i="1"/>
  <c r="T73" i="1"/>
  <c r="Q73" i="1"/>
  <c r="U73" i="1"/>
  <c r="Y73" i="1"/>
  <c r="Z73" i="1"/>
  <c r="R73" i="1"/>
  <c r="F74" i="1" s="1"/>
  <c r="V73" i="1"/>
  <c r="X73" i="1"/>
  <c r="G74" i="1"/>
  <c r="T74" i="1" l="1"/>
  <c r="Q74" i="1"/>
  <c r="U74" i="1"/>
  <c r="Y74" i="1"/>
  <c r="R74" i="1"/>
  <c r="V74" i="1"/>
  <c r="Z74" i="1"/>
  <c r="S74" i="1"/>
  <c r="W74" i="1"/>
  <c r="X74" i="1"/>
  <c r="AA73" i="1"/>
  <c r="U77" i="1" l="1"/>
  <c r="B2" i="8" s="1"/>
  <c r="AA74" i="1"/>
  <c r="T12" i="8" l="1"/>
  <c r="U12" i="8" s="1"/>
  <c r="V12" i="8" s="1"/>
  <c r="P12" i="8"/>
  <c r="S12" i="8"/>
  <c r="Q12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tc={094C00AD-97E0-4608-849D-1408D715C9F6}</author>
    <author>tc={E757EDA7-FB58-4D08-9B52-79EFC6B95AD9}</author>
    <author>tc={0B8E4CAB-20D4-418B-AB02-A2563EA86B1B}</author>
    <author>tc={9B29D4BD-9191-4FEC-ADC2-248C508B57D8}</author>
    <author>tc={0811EB22-B7A5-4B47-9361-24F2E44DE1F5}</author>
    <author>tc={232FCF0B-722A-4E9C-B3CE-D10BEA220432}</author>
    <author>tc={0AAEC808-62B8-4EC7-93AB-FE67A9B41651}</author>
    <author>tc={6DF37AC4-96B9-4F0D-A48D-87690B97292F}</author>
    <author>tc={1D02F3E0-0E7A-4328-B4B4-DAB4CBC60DB9}</author>
    <author>tc={9AEE3E3E-649E-4892-841C-831B32482325}</author>
  </authors>
  <commentList>
    <comment ref="B12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Would want to justifiy with surrogate measures of M based on life history.</t>
      </text>
    </comment>
    <comment ref="B14" authorId="1" shapeId="0" xr:uid="{00000000-0006-0000-0000-000002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annual exploitation rate.</t>
      </text>
    </comment>
    <comment ref="A15" authorId="2" shapeId="0" xr:uid="{0B8E4CAB-20D4-418B-AB02-A2563EA86B1B}">
      <text>
        <t>[Threaded comment]
Your version of Excel allows you to read this threaded comment; however, any edits to it will get removed if the file is opened in a newer version of Excel. Learn more: https://go.microsoft.com/fwlink/?linkid=870924
Comment:
    fraction of fish stock captured by anglers Uo &gt; U</t>
      </text>
    </comment>
    <comment ref="A21" authorId="3" shapeId="0" xr:uid="{9B29D4BD-9191-4FEC-ADC2-248C508B57D8}">
      <text>
        <t>[Threaded comment]
Your version of Excel allows you to read this threaded comment; however, any edits to it will get removed if the file is opened in a newer version of Excel. Learn more: https://go.microsoft.com/fwlink/?linkid=870924
Comment:
    Recruitment equilibrium unfished</t>
      </text>
    </comment>
    <comment ref="A22" authorId="4" shapeId="0" xr:uid="{0811EB22-B7A5-4B47-9361-24F2E44DE1F5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per recruit in unfished</t>
      </text>
    </comment>
    <comment ref="A23" authorId="5" shapeId="0" xr:uid="{232FCF0B-722A-4E9C-B3CE-D10BEA220432}">
      <text>
        <t>[Threaded comment]
Your version of Excel allows you to read this threaded comment; however, any edits to it will get removed if the file is opened in a newer version of Excel. Learn more: https://go.microsoft.com/fwlink/?linkid=870924
Comment:
    eggs produced in unfished equil</t>
      </text>
    </comment>
    <comment ref="A24" authorId="6" shapeId="0" xr:uid="{0AAEC808-62B8-4EC7-93AB-FE67A9B41651}">
      <text>
        <t>[Threaded comment]
Your version of Excel allows you to read this threaded comment; however, any edits to it will get removed if the file is opened in a newer version of Excel. Learn more: https://go.microsoft.com/fwlink/?linkid=870924
Comment:
    goodyear comp</t>
      </text>
    </comment>
    <comment ref="A43" authorId="7" shapeId="0" xr:uid="{00000000-0006-0000-0000-000003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unfished condition</t>
      </text>
    </comment>
    <comment ref="A44" authorId="8" shapeId="0" xr:uid="{00000000-0006-0000-0000-000004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vulnerable biomass per recruit in the unfished condition.</t>
      </text>
    </comment>
    <comment ref="A47" authorId="9" shapeId="0" xr:uid="{00000000-0006-0000-0000-000005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Spawning Potential Ratio, which is the eggs per recruit in the current, fished condition, relative to the eggs per recruit in the unfished condition.   Values below 35% are often considered at high risk for recruitment overfishing.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<sst xmlns="http://schemas.openxmlformats.org/spreadsheetml/2006/main" count="148" uniqueCount="82">
  <si>
    <t>Parameter Section</t>
  </si>
  <si>
    <t>Linf</t>
  </si>
  <si>
    <t>K</t>
  </si>
  <si>
    <t>tnot</t>
  </si>
  <si>
    <t>Age</t>
  </si>
  <si>
    <t>TL</t>
  </si>
  <si>
    <t>Wt</t>
  </si>
  <si>
    <t>awl</t>
  </si>
  <si>
    <t>bwl</t>
  </si>
  <si>
    <t>M</t>
  </si>
  <si>
    <t>So</t>
  </si>
  <si>
    <t>U</t>
  </si>
  <si>
    <t>Sizelim</t>
  </si>
  <si>
    <t>Size_SD</t>
  </si>
  <si>
    <t>vulharv</t>
  </si>
  <si>
    <t>launfished</t>
  </si>
  <si>
    <t>lafished</t>
  </si>
  <si>
    <t>Fec</t>
  </si>
  <si>
    <t>wmat</t>
  </si>
  <si>
    <t>Phivb0</t>
  </si>
  <si>
    <t>Phivbf</t>
  </si>
  <si>
    <t>YPR</t>
  </si>
  <si>
    <t>SPR</t>
  </si>
  <si>
    <t>Size Lim</t>
  </si>
  <si>
    <t>Crappie Yield per Recruit Model</t>
  </si>
  <si>
    <t>SSB</t>
  </si>
  <si>
    <t>lmat</t>
  </si>
  <si>
    <t>lmat_SD</t>
  </si>
  <si>
    <t>per_mat</t>
  </si>
  <si>
    <t>Trophy</t>
  </si>
  <si>
    <t>Tr_SD</t>
  </si>
  <si>
    <t>Trophy_PR</t>
  </si>
  <si>
    <t>Trophy_vul</t>
  </si>
  <si>
    <t>vul_cap</t>
  </si>
  <si>
    <t>vul_sd</t>
  </si>
  <si>
    <t>vulcap</t>
  </si>
  <si>
    <t>Year</t>
  </si>
  <si>
    <t>Ro</t>
  </si>
  <si>
    <t>D</t>
  </si>
  <si>
    <t>Uo</t>
  </si>
  <si>
    <t>epro</t>
  </si>
  <si>
    <t>Eo</t>
  </si>
  <si>
    <t>recK</t>
  </si>
  <si>
    <t>bha</t>
  </si>
  <si>
    <t>bhb</t>
  </si>
  <si>
    <t>PopSize</t>
  </si>
  <si>
    <t>Eggies</t>
  </si>
  <si>
    <t>rec_CV</t>
  </si>
  <si>
    <t>wSPR</t>
  </si>
  <si>
    <t>Tot_catch</t>
  </si>
  <si>
    <t>Tot_harv</t>
  </si>
  <si>
    <t>wSSB</t>
  </si>
  <si>
    <t>Yield</t>
  </si>
  <si>
    <t>Fec_old</t>
  </si>
  <si>
    <t>Recruitment</t>
  </si>
  <si>
    <t>egg</t>
  </si>
  <si>
    <t>ssb</t>
  </si>
  <si>
    <t>spr</t>
  </si>
  <si>
    <t>samples</t>
  </si>
  <si>
    <t>mean</t>
  </si>
  <si>
    <t>min</t>
  </si>
  <si>
    <t>max</t>
  </si>
  <si>
    <t>sim</t>
  </si>
  <si>
    <t>yield</t>
  </si>
  <si>
    <t>pop_size</t>
  </si>
  <si>
    <t>troph_per</t>
  </si>
  <si>
    <t>sd</t>
  </si>
  <si>
    <t>se</t>
  </si>
  <si>
    <t>2se</t>
  </si>
  <si>
    <t>troph_h</t>
  </si>
  <si>
    <t>troph_l</t>
  </si>
  <si>
    <t>Troph_per</t>
  </si>
  <si>
    <t>Parameters</t>
  </si>
  <si>
    <t>Age 1</t>
  </si>
  <si>
    <t>Age 2</t>
  </si>
  <si>
    <t>Age 3</t>
  </si>
  <si>
    <t>Age 4</t>
  </si>
  <si>
    <t>Age 5</t>
  </si>
  <si>
    <t>Age 6</t>
  </si>
  <si>
    <t>Age 7</t>
  </si>
  <si>
    <t>Age 8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</si>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</sst>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0" fillId="0" borderId="0" xfId="0" applyBorder="1"/>
    <xf numFmtId="1" fontId="1" fillId="0" borderId="0" xfId="0" applyNumberFormat="1" applyFont="1"/>
    <xf numFmtId="2" fontId="1" fillId="0" borderId="0" xfId="0" applyNumberFormat="1" applyFont="1"/>
    <xf numFmtId="2" fontId="1" fillId="0" borderId="0" xfId="0" applyNumberFormat="1" applyFont="1" applyBorder="1"/>
    <xf numFmtId="0" fontId="0" fillId="2" borderId="0" xfId="0" applyFill="1"/>
    <xf numFmtId="2" fontId="0" fillId="2" borderId="0" xfId="0" applyNumberFormat="1" applyFill="1"/>
    <xf numFmtId="2" fontId="0" fillId="0" borderId="0" xfId="0" applyNumberFormat="1" applyBorder="1"/>
    <xf numFmtId="164" fontId="0" fillId="0" borderId="0" xfId="0" applyNumberFormat="1"/>
    <xf numFmtId="0" fontId="0" fillId="3" borderId="0" xfId="0" applyFill="1"/>
    <xf numFmtId="165" fontId="0" fillId="3" borderId="0" xfId="1" applyNumberFormat="1" applyFont="1" applyFill="1"/>
    <xf numFmtId="9" fontId="0" fillId="3" borderId="0" xfId="2" applyFont="1" applyFill="1"/>
    <xf numFmtId="1" fontId="0" fillId="0" borderId="0" xfId="0" applyNumberFormat="1" applyBorder="1"/>
    <xf numFmtId="1" fontId="1" fillId="0" borderId="0" xfId="0" applyNumberFormat="1" applyFont="1" applyBorder="1"/>
    <xf numFmtId="165" fontId="0" fillId="0" borderId="0" xfId="1" applyNumberFormat="1" applyFont="1"/>
    <xf numFmtId="165" fontId="0" fillId="0" borderId="0" xfId="0" applyNumberFormat="1"/>
    <xf numFmtId="9" fontId="0" fillId="0" borderId="0" xfId="2" applyFont="1"/>
    <xf numFmtId="165" fontId="0" fillId="0" borderId="0" xfId="1" applyNumberFormat="1" applyFont="1" applyFill="1"/>
    <xf numFmtId="166" fontId="0" fillId="0" borderId="0" xfId="2" applyNumberFormat="1" applyFont="1"/>
    <xf numFmtId="0" fontId="0" fillId="0" borderId="0" xfId="0" applyFill="1"/>
    <xf numFmtId="2" fontId="0" fillId="0" borderId="0" xfId="0" applyNumberFormat="1" applyFill="1"/>
    <xf numFmtId="0" fontId="5" fillId="0" borderId="2" xfId="0" applyFont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165" fontId="6" fillId="4" borderId="0" xfId="1" applyNumberFormat="1" applyFont="1" applyFill="1" applyAlignment="1">
      <alignment horizontal="center"/>
    </xf>
    <xf numFmtId="165" fontId="6" fillId="0" borderId="0" xfId="1" applyNumberFormat="1" applyFont="1" applyAlignment="1">
      <alignment horizontal="center"/>
    </xf>
    <xf numFmtId="165" fontId="6" fillId="4" borderId="1" xfId="1" applyNumberFormat="1" applyFont="1" applyFill="1" applyBorder="1" applyAlignment="1">
      <alignment horizontal="center"/>
    </xf>
    <xf numFmtId="165" fontId="6" fillId="0" borderId="1" xfId="1" applyNumberFormat="1" applyFont="1" applyBorder="1" applyAlignment="1">
      <alignment horizontal="center"/>
    </xf>
    <xf numFmtId="0" fontId="5" fillId="0" borderId="2" xfId="0" applyFont="1" applyBorder="1" applyAlignment="1">
      <alignment horizontal="right"/>
    </xf>
    <xf numFmtId="0" fontId="5" fillId="0" borderId="2" xfId="0" applyFont="1" applyFill="1" applyBorder="1" applyAlignment="1">
      <alignment horizontal="right"/>
    </xf>
    <xf numFmtId="0" fontId="5" fillId="0" borderId="0" xfId="0" applyFont="1" applyAlignment="1">
      <alignment horizontal="right"/>
    </xf>
    <xf numFmtId="165" fontId="6" fillId="0" borderId="0" xfId="1" applyNumberFormat="1" applyFont="1" applyFill="1" applyAlignment="1">
      <alignment horizontal="right"/>
    </xf>
    <xf numFmtId="165" fontId="6" fillId="0" borderId="0" xfId="1" applyNumberFormat="1" applyFont="1" applyAlignment="1">
      <alignment horizontal="right"/>
    </xf>
    <xf numFmtId="0" fontId="5" fillId="0" borderId="1" xfId="0" applyFont="1" applyBorder="1" applyAlignment="1">
      <alignment horizontal="right"/>
    </xf>
    <xf numFmtId="165" fontId="6" fillId="0" borderId="1" xfId="1" applyNumberFormat="1" applyFont="1" applyFill="1" applyBorder="1" applyAlignment="1">
      <alignment horizontal="right"/>
    </xf>
    <xf numFmtId="165" fontId="6" fillId="0" borderId="1" xfId="1" applyNumberFormat="1" applyFont="1" applyBorder="1" applyAlignment="1">
      <alignment horizontal="right"/>
    </xf>
    <xf numFmtId="2" fontId="0" fillId="0" borderId="0" xfId="2" applyNumberFormat="1" applyFont="1" applyFill="1"/>
    <xf numFmtId="2" fontId="0" fillId="0" borderId="0" xfId="1" applyNumberFormat="1" applyFont="1"/>
    <xf numFmtId="43" fontId="0" fillId="0" borderId="0" xfId="1" applyNumberFormat="1" applyFont="1"/>
    <xf numFmtId="43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YPR!$T$24</c:f>
              <c:strCache>
                <c:ptCount val="1"/>
                <c:pt idx="0">
                  <c:v>wSSB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YPR!$T$25:$T$54</c:f>
              <c:numCache>
                <c:formatCode>0%</c:formatCode>
                <c:ptCount val="30"/>
                <c:pt idx="0">
                  <c:v>1</c:v>
                </c:pt>
                <c:pt idx="1">
                  <c:v>0.6260841764865096</c:v>
                </c:pt>
                <c:pt idx="2">
                  <c:v>0.49843438599913925</c:v>
                </c:pt>
                <c:pt idx="3">
                  <c:v>0.43250167718627464</c:v>
                </c:pt>
                <c:pt idx="4">
                  <c:v>0.42420346378327994</c:v>
                </c:pt>
                <c:pt idx="5">
                  <c:v>0.47900270649581717</c:v>
                </c:pt>
                <c:pt idx="6">
                  <c:v>0.4212003235005442</c:v>
                </c:pt>
                <c:pt idx="7">
                  <c:v>0.46086911500275568</c:v>
                </c:pt>
                <c:pt idx="8">
                  <c:v>0.6709421149853726</c:v>
                </c:pt>
                <c:pt idx="9">
                  <c:v>0.68953287386530449</c:v>
                </c:pt>
                <c:pt idx="10">
                  <c:v>0.71699150274069778</c:v>
                </c:pt>
                <c:pt idx="11">
                  <c:v>0.61779368418866665</c:v>
                </c:pt>
                <c:pt idx="12">
                  <c:v>0.5494711207736942</c:v>
                </c:pt>
                <c:pt idx="13">
                  <c:v>0.4446703177388639</c:v>
                </c:pt>
                <c:pt idx="14">
                  <c:v>0.41492259533351167</c:v>
                </c:pt>
                <c:pt idx="15">
                  <c:v>0.54900515302061148</c:v>
                </c:pt>
                <c:pt idx="16">
                  <c:v>0.5984054845594351</c:v>
                </c:pt>
                <c:pt idx="17">
                  <c:v>0.57958136042895969</c:v>
                </c:pt>
                <c:pt idx="18">
                  <c:v>0.66965106225823623</c:v>
                </c:pt>
                <c:pt idx="19">
                  <c:v>0.64494969511940992</c:v>
                </c:pt>
                <c:pt idx="20">
                  <c:v>0.59655123879704408</c:v>
                </c:pt>
                <c:pt idx="21">
                  <c:v>0.43277124257077204</c:v>
                </c:pt>
                <c:pt idx="22">
                  <c:v>0.34288120838554598</c:v>
                </c:pt>
                <c:pt idx="23">
                  <c:v>0.40020504330770318</c:v>
                </c:pt>
                <c:pt idx="24">
                  <c:v>0.45394112425478123</c:v>
                </c:pt>
                <c:pt idx="25">
                  <c:v>0.41590503072075397</c:v>
                </c:pt>
                <c:pt idx="26">
                  <c:v>0.39955174227504658</c:v>
                </c:pt>
                <c:pt idx="27">
                  <c:v>0.36942804483092356</c:v>
                </c:pt>
                <c:pt idx="28">
                  <c:v>0.3556953080421506</c:v>
                </c:pt>
                <c:pt idx="29">
                  <c:v>0.36932355188455662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AC-485F-90C2-361E2C455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430112"/>
        <c:axId val="1812434688"/>
      </c:lineChart>
      <c:catAx>
        <c:axId val="181243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34688"/>
        <c:crosses val="autoZero"/>
        <c:auto val="1"/>
        <c:lblAlgn val="ctr"/>
        <c:lblOffset val="100"/>
        <c:noMultiLvlLbl val="0"/>
      </c:catAx>
      <c:valAx>
        <c:axId val="1812434688"/>
        <c:scaling>
          <c:orientation val="minMax"/>
          <c:max val="1.8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3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YPR!$Y$24</c:f>
              <c:strCache>
                <c:ptCount val="1"/>
                <c:pt idx="0">
                  <c:v>Fec_old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YPR!$Y$25:$Y$54</c:f>
              <c:numCache>
                <c:formatCode>0%</c:formatCode>
                <c:ptCount val="30"/>
                <c:pt idx="0">
                  <c:v>0.46178652790512009</c:v>
                </c:pt>
                <c:pt idx="1">
                  <c:v>0.38290606996575438</c:v>
                </c:pt>
                <c:pt idx="2">
                  <c:v>0.31360586453179873</c:v>
                </c:pt>
                <c:pt idx="3">
                  <c:v>0.29267714770174791</c:v>
                </c:pt>
                <c:pt idx="4">
                  <c:v>0.28619825368744461</c:v>
                </c:pt>
                <c:pt idx="5">
                  <c:v>0.23084250393077824</c:v>
                </c:pt>
                <c:pt idx="6">
                  <c:v>0.28271593448051813</c:v>
                </c:pt>
                <c:pt idx="7">
                  <c:v>0.29487782593067025</c:v>
                </c:pt>
                <c:pt idx="8">
                  <c:v>0.18759317862314734</c:v>
                </c:pt>
                <c:pt idx="9">
                  <c:v>0.25437322031500464</c:v>
                </c:pt>
                <c:pt idx="10">
                  <c:v>0.2519778041577071</c:v>
                </c:pt>
                <c:pt idx="11">
                  <c:v>0.29097536642575694</c:v>
                </c:pt>
                <c:pt idx="12">
                  <c:v>0.28867787137120104</c:v>
                </c:pt>
                <c:pt idx="13">
                  <c:v>0.30361089974858885</c:v>
                </c:pt>
                <c:pt idx="14">
                  <c:v>0.31521870651217321</c:v>
                </c:pt>
                <c:pt idx="15">
                  <c:v>0.21601512062729714</c:v>
                </c:pt>
                <c:pt idx="16">
                  <c:v>0.23055044229028734</c:v>
                </c:pt>
                <c:pt idx="17">
                  <c:v>0.28847624538956618</c:v>
                </c:pt>
                <c:pt idx="18">
                  <c:v>0.23311477908236841</c:v>
                </c:pt>
                <c:pt idx="19">
                  <c:v>0.26625518478646065</c:v>
                </c:pt>
                <c:pt idx="20">
                  <c:v>0.27075793245319546</c:v>
                </c:pt>
                <c:pt idx="21">
                  <c:v>0.32565513331516988</c:v>
                </c:pt>
                <c:pt idx="22">
                  <c:v>0.35096944075177211</c:v>
                </c:pt>
                <c:pt idx="23">
                  <c:v>0.24613860019875855</c:v>
                </c:pt>
                <c:pt idx="24">
                  <c:v>0.22570136294717191</c:v>
                </c:pt>
                <c:pt idx="25">
                  <c:v>0.28181671601705871</c:v>
                </c:pt>
                <c:pt idx="26">
                  <c:v>0.27501079083513552</c:v>
                </c:pt>
                <c:pt idx="27">
                  <c:v>0.2760491464740556</c:v>
                </c:pt>
                <c:pt idx="28">
                  <c:v>0.28502227197279723</c:v>
                </c:pt>
                <c:pt idx="29">
                  <c:v>0.24548609689922429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78-4CEC-B350-F7C1F7C7B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12430112"/>
        <c:axId val="1812434688"/>
      </c:lineChart>
      <c:catAx>
        <c:axId val="18124301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34688"/>
        <c:crosses val="autoZero"/>
        <c:auto val="1"/>
        <c:lblAlgn val="ctr"/>
        <c:lblOffset val="100"/>
        <c:noMultiLvlLbl val="0"/>
      </c:catAx>
      <c:valAx>
        <c:axId val="181243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2430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'Monte Carlo'!$U$24:$U$25</c:f>
                <c:numCache>
                  <c:formatCode>General</c:formatCode>
                  <c:ptCount val="2"/>
                  <c:pt idx="0">
                    <c:v>67.698099988460342</c:v>
                  </c:pt>
                  <c:pt idx="1">
                    <c:v>98.686977531937288</c:v>
                  </c:pt>
                </c:numCache>
              </c:numRef>
            </c:plus>
            <c:minus>
              <c:numRef>
                <c:f>'Monte Carlo'!$U$24:$U$25</c:f>
                <c:numCache>
                  <c:formatCode>General</c:formatCode>
                  <c:ptCount val="2"/>
                  <c:pt idx="0">
                    <c:v>67.698099988460342</c:v>
                  </c:pt>
                  <c:pt idx="1">
                    <c:v>98.686977531937288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'Monte Carlo'!$N$24:$N$25</c:f>
              <c:strCache>
                <c:ptCount val="2"/>
                <c:pt idx="0">
                  <c:v>troph_h</c:v>
                </c:pt>
                <c:pt idx="1">
                  <c:v>troph_l</c:v>
                </c:pt>
              </c:strCache>
            </c:strRef>
          </c:cat>
          <c:val>
            <c:numRef>
              <c:f>'Monte Carlo'!$P$24:$P$25</c:f>
              <c:numCache>
                <c:formatCode>General</c:formatCode>
                <c:ptCount val="2"/>
                <c:pt idx="0">
                  <c:v>2925.7698352280199</c:v>
                </c:pt>
                <c:pt idx="1">
                  <c:v>4267.4719739405828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A2-42EC-A0A3-AC0C521328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6320623"/>
        <c:axId val="1676351823"/>
      </c:lineChart>
      <c:catAx>
        <c:axId val="16763206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351823"/>
        <c:crosses val="autoZero"/>
        <c:auto val="1"/>
        <c:lblAlgn val="ctr"/>
        <c:lblOffset val="100"/>
        <c:noMultiLvlLbl val="0"/>
      </c:catAx>
      <c:valAx>
        <c:axId val="1676351823"/>
        <c:scaling>
          <c:orientation val="minMax"/>
          <c:min val="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3206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294410</xdr:colOff>
      <xdr:row>87</xdr:row>
      <xdr:rowOff>102671</xdr:rowOff>
    </xdr:from>
    <xdr:to>
      <xdr:col>25</xdr:col>
      <xdr:colOff>535381</xdr:colOff>
      <xdr:row>101</xdr:row>
      <xdr:rowOff>178871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956C18F7-3DCA-406A-83AE-E5D5ECEFB4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459303</xdr:colOff>
      <xdr:row>103</xdr:row>
      <xdr:rowOff>38594</xdr:rowOff>
    </xdr:from>
    <xdr:to>
      <xdr:col>26</xdr:col>
      <xdr:colOff>121103</xdr:colOff>
      <xdr:row>117</xdr:row>
      <xdr:rowOff>114794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4CF3736B-5B73-4E70-8B30-FD58B173F18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623887</xdr:colOff>
      <xdr:row>32</xdr:row>
      <xdr:rowOff>100012</xdr:rowOff>
    </xdr:from>
    <xdr:to>
      <xdr:col>20</xdr:col>
      <xdr:colOff>128587</xdr:colOff>
      <xdr:row>46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1B4EAEF-1F17-4623-A97F-FEE7C7C88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len,Micheal S" id="{5EC7A2BC-E463-492C-AA93-14E2357C023F}" userId="S::msal@ufl.edu::28620f86-faf1-491e-8a31-268ddc63d2e0" providerId="AD"/>
  <person displayName="David Smith" id="{BDEFEF27-8458-4657-B57B-C41DF11CCF63}" userId="S::David.Smith@tpwd.texas.gov::d9318d4e-f541-4b3f-ba43-d566f4a371f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2" dT="2021-03-12T16:18:43.80" personId="{5EC7A2BC-E463-492C-AA93-14E2357C023F}" id="{094C00AD-97E0-4608-849D-1408D715C9F6}">
    <text>Would want to justifiy with surrogate measures of M based on life history.</text>
  </threadedComment>
  <threadedComment ref="B14" dT="2021-03-12T16:21:45.21" personId="{5EC7A2BC-E463-492C-AA93-14E2357C023F}" id="{E757EDA7-FB58-4D08-9B52-79EFC6B95AD9}">
    <text>annual exploitation rate.</text>
  </threadedComment>
  <threadedComment ref="A15" dT="2023-01-09T20:59:58.09" personId="{BDEFEF27-8458-4657-B57B-C41DF11CCF63}" id="{0B8E4CAB-20D4-418B-AB02-A2563EA86B1B}">
    <text>fraction of fish stock captured by anglers Uo &gt; U</text>
  </threadedComment>
  <threadedComment ref="A21" dT="2023-01-06T16:51:52.60" personId="{BDEFEF27-8458-4657-B57B-C41DF11CCF63}" id="{9B29D4BD-9191-4FEC-ADC2-248C508B57D8}">
    <text>Recruitment equilibrium unfished</text>
  </threadedComment>
  <threadedComment ref="A22" dT="2023-01-09T21:28:51.86" personId="{BDEFEF27-8458-4657-B57B-C41DF11CCF63}" id="{0811EB22-B7A5-4B47-9361-24F2E44DE1F5}">
    <text>eggs per recruit in unfished</text>
  </threadedComment>
  <threadedComment ref="A23" dT="2023-01-09T21:31:16.70" personId="{BDEFEF27-8458-4657-B57B-C41DF11CCF63}" id="{232FCF0B-722A-4E9C-B3CE-D10BEA220432}">
    <text>eggs produced in unfished equil</text>
  </threadedComment>
  <threadedComment ref="A24" dT="2023-01-09T21:32:24.94" personId="{BDEFEF27-8458-4657-B57B-C41DF11CCF63}" id="{0AAEC808-62B8-4EC7-93AB-FE67A9B41651}">
    <text>goodyear comp</text>
  </threadedComment>
  <threadedComment ref="A43" dT="2021-03-12T16:43:16.86" personId="{5EC7A2BC-E463-492C-AA93-14E2357C023F}" id="{6DF37AC4-96B9-4F0D-A48D-87690B97292F}">
    <text>Vulnerable biomass per recruit in the unfished condition</text>
  </threadedComment>
  <threadedComment ref="A44" dT="2021-03-12T16:43:42.53" personId="{5EC7A2BC-E463-492C-AA93-14E2357C023F}" id="{1D02F3E0-0E7A-4328-B4B4-DAB4CBC60DB9}">
    <text>vulnerable biomass per recruit in the unfished condition.</text>
  </threadedComment>
  <threadedComment ref="A47" dT="2021-03-18T18:00:54.10" personId="{5EC7A2BC-E463-492C-AA93-14E2357C023F}" id="{9AEE3E3E-649E-4892-841C-831B32482325}">
    <text>Spawning Potential Ratio, which is the eggs per recruit in the current, fished condition, relative to the eggs per recruit in the unfished condition.   Values below 35% are often considered at high risk for recruitment overfishing.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0"/>
  <sheetViews>
    <sheetView tabSelected="1" topLeftCell="A31" zoomScaleNormal="100" workbookViewId="0">
      <selection activeCell="F29" sqref="F29"/>
    </sheetView>
  </sheetViews>
  <sheetFormatPr defaultRowHeight="15" x14ac:dyDescent="0.25"/>
  <cols>
    <col min="1" max="1" width="11.140625" customWidth="1"/>
    <col min="2" max="2" width="13.140625" customWidth="1"/>
    <col min="4" max="4" width="9.140625" customWidth="1"/>
    <col min="5" max="5" width="11.85546875" customWidth="1"/>
    <col min="6" max="6" width="27.140625" customWidth="1"/>
    <col min="7" max="14" width="13.42578125" customWidth="1"/>
    <col min="17" max="17" width="10.5703125" bestFit="1" customWidth="1"/>
    <col min="18" max="19" width="9.5703125" bestFit="1" customWidth="1"/>
    <col min="22" max="22" width="9.5703125" bestFit="1" customWidth="1"/>
    <col min="24" max="24" width="9.5703125" bestFit="1" customWidth="1"/>
    <col min="26" max="26" width="9.5703125" bestFit="1" customWidth="1"/>
  </cols>
  <sheetData>
    <row r="1" spans="1:15" x14ac:dyDescent="0.25">
      <c r="B1" s="1" t="s">
        <v>24</v>
      </c>
    </row>
    <row r="3" spans="1:15" x14ac:dyDescent="0.25">
      <c r="A3" s="2" t="s">
        <v>0</v>
      </c>
    </row>
    <row r="4" spans="1:15" x14ac:dyDescent="0.25">
      <c r="E4" t="s">
        <v>4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</row>
    <row r="5" spans="1:15" x14ac:dyDescent="0.25">
      <c r="A5" t="s">
        <v>1</v>
      </c>
      <c r="B5" s="4">
        <v>353</v>
      </c>
      <c r="E5" t="s">
        <v>5</v>
      </c>
      <c r="F5" s="4">
        <f>Linf*(1-EXP(-K*(F4-tnot)))</f>
        <v>91.575360387539732</v>
      </c>
      <c r="G5" s="4">
        <f t="shared" ref="G5:O5" si="0">Linf*(1-EXP(-K*(G4-tnot)))</f>
        <v>173.14588376341572</v>
      </c>
      <c r="H5" s="4">
        <f t="shared" si="0"/>
        <v>229.26452053182445</v>
      </c>
      <c r="I5" s="4">
        <f t="shared" si="0"/>
        <v>267.87284695180648</v>
      </c>
      <c r="J5" s="4">
        <f t="shared" si="0"/>
        <v>294.43448413311091</v>
      </c>
      <c r="K5" s="4">
        <f t="shared" si="0"/>
        <v>312.70827725422657</v>
      </c>
      <c r="L5" s="4">
        <f t="shared" si="0"/>
        <v>325.28022501309334</v>
      </c>
      <c r="M5" s="4">
        <f t="shared" si="0"/>
        <v>333.92943480791376</v>
      </c>
      <c r="N5" s="4">
        <f t="shared" si="0"/>
        <v>339.87989145231529</v>
      </c>
      <c r="O5" s="4">
        <f t="shared" si="0"/>
        <v>343.97366823850291</v>
      </c>
    </row>
    <row r="6" spans="1:15" x14ac:dyDescent="0.25">
      <c r="A6" t="s">
        <v>2</v>
      </c>
      <c r="B6" s="11">
        <v>0.374</v>
      </c>
      <c r="E6" t="s">
        <v>6</v>
      </c>
      <c r="F6" s="3">
        <f t="shared" ref="F6:O6" si="1">(awl*F5^bwl)/1000</f>
        <v>8.7932523948491426E-3</v>
      </c>
      <c r="G6" s="3">
        <f t="shared" si="1"/>
        <v>7.4043802446972368E-2</v>
      </c>
      <c r="H6" s="3">
        <f t="shared" si="1"/>
        <v>0.18937679741536081</v>
      </c>
      <c r="I6" s="3">
        <f t="shared" si="1"/>
        <v>0.31872892604488384</v>
      </c>
      <c r="J6" s="3">
        <f t="shared" si="1"/>
        <v>0.43728754899150551</v>
      </c>
      <c r="K6" s="3">
        <f t="shared" si="1"/>
        <v>0.53486134981313793</v>
      </c>
      <c r="L6" s="3">
        <f t="shared" si="1"/>
        <v>0.61024169610694456</v>
      </c>
      <c r="M6" s="3">
        <f t="shared" si="1"/>
        <v>0.66623121910076777</v>
      </c>
      <c r="N6" s="3">
        <f t="shared" si="1"/>
        <v>0.70677910242525321</v>
      </c>
      <c r="O6" s="3">
        <f t="shared" si="1"/>
        <v>0.73565939708183292</v>
      </c>
    </row>
    <row r="7" spans="1:15" x14ac:dyDescent="0.25">
      <c r="A7" t="s">
        <v>3</v>
      </c>
      <c r="B7" s="3">
        <v>0.19700000000000001</v>
      </c>
      <c r="E7" t="s">
        <v>35</v>
      </c>
      <c r="F7" s="12">
        <f t="shared" ref="F7:O7" si="2">1/(1+EXP(-(F5-vul_cap)/vul_sd))</f>
        <v>1.633762497970345E-5</v>
      </c>
      <c r="G7" s="12">
        <f t="shared" si="2"/>
        <v>4.6312976574295416E-2</v>
      </c>
      <c r="H7" s="12">
        <f t="shared" si="2"/>
        <v>0.92250745919138222</v>
      </c>
      <c r="I7" s="12">
        <f t="shared" si="2"/>
        <v>0.9980962874881335</v>
      </c>
      <c r="J7" s="12">
        <f t="shared" si="2"/>
        <v>0.99985893178264718</v>
      </c>
      <c r="K7" s="12">
        <f t="shared" si="2"/>
        <v>0.99997648090138791</v>
      </c>
      <c r="L7" s="12">
        <f t="shared" si="2"/>
        <v>0.99999314289348262</v>
      </c>
      <c r="M7" s="12">
        <f t="shared" si="2"/>
        <v>0.99999706317889958</v>
      </c>
      <c r="N7" s="12">
        <f t="shared" si="2"/>
        <v>0.99999836122185015</v>
      </c>
      <c r="O7" s="12">
        <f t="shared" si="2"/>
        <v>0.99999890297627303</v>
      </c>
    </row>
    <row r="8" spans="1:15" x14ac:dyDescent="0.25">
      <c r="B8" s="3"/>
      <c r="E8" s="23" t="s">
        <v>14</v>
      </c>
      <c r="F8" s="24">
        <f t="shared" ref="F8:O8" si="3">1/(1+EXP(-(F5-Sizelim)/Size_SD))</f>
        <v>1.6676498938434884E-3</v>
      </c>
      <c r="G8" s="24">
        <f t="shared" si="3"/>
        <v>3.9801595971439029E-2</v>
      </c>
      <c r="H8" s="24">
        <f t="shared" si="3"/>
        <v>0.27411621363008781</v>
      </c>
      <c r="I8" s="24">
        <f t="shared" si="3"/>
        <v>0.63324772515906858</v>
      </c>
      <c r="J8" s="24">
        <f t="shared" si="3"/>
        <v>0.83088449178754809</v>
      </c>
      <c r="K8" s="24">
        <f t="shared" si="3"/>
        <v>0.90981264772998238</v>
      </c>
      <c r="L8" s="24">
        <f t="shared" si="3"/>
        <v>0.94301575003953098</v>
      </c>
      <c r="M8" s="24">
        <f t="shared" si="3"/>
        <v>0.95878355968205697</v>
      </c>
      <c r="N8" s="24">
        <f t="shared" si="3"/>
        <v>0.9671085528852319</v>
      </c>
      <c r="O8" s="24">
        <f t="shared" si="3"/>
        <v>0.97186685519314653</v>
      </c>
    </row>
    <row r="9" spans="1:15" x14ac:dyDescent="0.25">
      <c r="A9" t="s">
        <v>7</v>
      </c>
      <c r="B9" s="3">
        <f>10^-5.618</f>
        <v>2.4099054286865907E-6</v>
      </c>
      <c r="E9" s="23" t="s">
        <v>15</v>
      </c>
      <c r="F9" s="24">
        <v>1</v>
      </c>
      <c r="G9" s="24">
        <f t="shared" ref="G9:O9" si="4">F9*So</f>
        <v>0.67032004603563933</v>
      </c>
      <c r="H9" s="24">
        <f t="shared" si="4"/>
        <v>0.44932896411722162</v>
      </c>
      <c r="I9" s="24">
        <f t="shared" si="4"/>
        <v>0.30119421191220214</v>
      </c>
      <c r="J9" s="24">
        <f t="shared" si="4"/>
        <v>0.20189651799465544</v>
      </c>
      <c r="K9" s="24">
        <f t="shared" si="4"/>
        <v>0.13533528323661273</v>
      </c>
      <c r="L9" s="24">
        <f t="shared" si="4"/>
        <v>9.0717953289412526E-2</v>
      </c>
      <c r="M9" s="24">
        <f t="shared" si="4"/>
        <v>6.081006262521798E-2</v>
      </c>
      <c r="N9" s="24">
        <f t="shared" si="4"/>
        <v>4.0762203978366225E-2</v>
      </c>
      <c r="O9" s="24">
        <f t="shared" si="4"/>
        <v>2.7323722447292569E-2</v>
      </c>
    </row>
    <row r="10" spans="1:15" x14ac:dyDescent="0.25">
      <c r="A10" t="s">
        <v>8</v>
      </c>
      <c r="B10" s="3">
        <v>3.3450000000000002</v>
      </c>
      <c r="E10" s="23" t="s">
        <v>16</v>
      </c>
      <c r="F10" s="24">
        <v>1</v>
      </c>
      <c r="G10" s="24">
        <f t="shared" ref="G10:O10" si="5">F10*So*(1-U*F$8)</f>
        <v>0.66960126259986652</v>
      </c>
      <c r="H10" s="24">
        <f t="shared" si="5"/>
        <v>0.43736006162688884</v>
      </c>
      <c r="I10" s="24">
        <f t="shared" si="5"/>
        <v>0.24149781802721204</v>
      </c>
      <c r="J10" s="24">
        <f t="shared" si="5"/>
        <v>9.5966470006864965E-2</v>
      </c>
      <c r="K10" s="24">
        <f t="shared" si="5"/>
        <v>2.9960320311066723E-2</v>
      </c>
      <c r="L10" s="24">
        <f t="shared" si="5"/>
        <v>8.3342549243794108E-3</v>
      </c>
      <c r="M10" s="24">
        <f t="shared" si="5"/>
        <v>2.1991212420125407E-3</v>
      </c>
      <c r="N10" s="24">
        <f t="shared" si="5"/>
        <v>5.653263229996999E-4</v>
      </c>
      <c r="O10" s="24">
        <f t="shared" si="5"/>
        <v>1.4329947573532196E-4</v>
      </c>
    </row>
    <row r="11" spans="1:15" x14ac:dyDescent="0.25">
      <c r="B11" s="3"/>
      <c r="E11" s="23" t="s">
        <v>17</v>
      </c>
      <c r="F11" s="24">
        <f>MAX(0,F6-wmat)</f>
        <v>0</v>
      </c>
      <c r="G11" s="24" cm="1">
        <f t="array" ref="G11">MAX(0,G6-wmat)</f>
        <v>0</v>
      </c>
      <c r="H11" s="24" cm="1">
        <f t="array" ref="H11">MAX(0,H6-wmat)</f>
        <v>0.10506535301649388</v>
      </c>
      <c r="I11" s="24" cm="1">
        <f t="array" ref="I11">MAX(0,I6-wmat)</f>
        <v>0.23441748164601689</v>
      </c>
      <c r="J11" s="24" cm="1">
        <f t="array" ref="J11">MAX(0,J6-wmat)</f>
        <v>0.35297610459263856</v>
      </c>
      <c r="K11" s="24" cm="1">
        <f t="array" ref="K11">MAX(0,K6-wmat)</f>
        <v>0.45054990541427098</v>
      </c>
      <c r="L11" s="24" cm="1">
        <f t="array" ref="L11">MAX(0,L6-wmat)</f>
        <v>0.52593025170807761</v>
      </c>
      <c r="M11" s="24" cm="1">
        <f t="array" ref="M11">MAX(0,M6-wmat)</f>
        <v>0.58191977470190082</v>
      </c>
      <c r="N11" s="24" cm="1">
        <f t="array" ref="N11">MAX(0,N6-wmat)</f>
        <v>0.62246765802638626</v>
      </c>
      <c r="O11" s="24" cm="1">
        <f t="array" ref="O11">MAX(0,O6-wmat)</f>
        <v>0.65134795268296597</v>
      </c>
    </row>
    <row r="12" spans="1:15" x14ac:dyDescent="0.25">
      <c r="A12" t="s">
        <v>9</v>
      </c>
      <c r="B12" s="3">
        <v>0.4</v>
      </c>
      <c r="E12" s="23" t="s">
        <v>28</v>
      </c>
      <c r="F12" s="24">
        <f t="shared" ref="F12:O12" si="6">1/(1+EXP(-(F5-lmat)/lmat_SD))</f>
        <v>7.3005375586457123E-3</v>
      </c>
      <c r="G12" s="24">
        <f t="shared" si="6"/>
        <v>0.40593776296498479</v>
      </c>
      <c r="H12" s="24">
        <f t="shared" si="6"/>
        <v>0.93917025075158145</v>
      </c>
      <c r="I12" s="24">
        <f t="shared" si="6"/>
        <v>0.99247390817922621</v>
      </c>
      <c r="J12" s="24">
        <f t="shared" si="6"/>
        <v>0.99826925544552891</v>
      </c>
      <c r="K12" s="24">
        <f t="shared" si="6"/>
        <v>0.99937221327154657</v>
      </c>
      <c r="L12" s="24">
        <f t="shared" si="6"/>
        <v>0.99968766555184674</v>
      </c>
      <c r="M12" s="24">
        <f t="shared" si="6"/>
        <v>0.99980680846991765</v>
      </c>
      <c r="N12" s="24">
        <f t="shared" si="6"/>
        <v>0.99986118313594208</v>
      </c>
      <c r="O12" s="24">
        <f t="shared" si="6"/>
        <v>0.99988941861839542</v>
      </c>
    </row>
    <row r="13" spans="1:15" x14ac:dyDescent="0.25">
      <c r="A13" t="s">
        <v>10</v>
      </c>
      <c r="B13" s="3">
        <f>EXP(-M)</f>
        <v>0.67032004603563933</v>
      </c>
      <c r="E13" s="23" t="s">
        <v>25</v>
      </c>
      <c r="F13" s="24">
        <f>F12*F6</f>
        <v>6.4195469371247521E-5</v>
      </c>
      <c r="G13" s="24">
        <f t="shared" ref="G13:O13" si="7">G12*G6</f>
        <v>3.0057175526745229E-2</v>
      </c>
      <c r="H13" s="24">
        <f t="shared" si="7"/>
        <v>0.17785705431511586</v>
      </c>
      <c r="I13" s="24">
        <f t="shared" si="7"/>
        <v>0.31633014288153344</v>
      </c>
      <c r="J13" s="24">
        <f t="shared" si="7"/>
        <v>0.43653071594735043</v>
      </c>
      <c r="K13" s="24">
        <f t="shared" si="7"/>
        <v>0.5345255709561626</v>
      </c>
      <c r="L13" s="24">
        <f t="shared" si="7"/>
        <v>0.61005109660355095</v>
      </c>
      <c r="M13" s="24">
        <f t="shared" si="7"/>
        <v>0.66610250887216105</v>
      </c>
      <c r="N13" s="24">
        <f t="shared" si="7"/>
        <v>0.70668098956667291</v>
      </c>
      <c r="O13" s="24">
        <f t="shared" si="7"/>
        <v>0.73557804684931327</v>
      </c>
    </row>
    <row r="14" spans="1:15" x14ac:dyDescent="0.25">
      <c r="A14" t="s">
        <v>11</v>
      </c>
      <c r="B14" s="3">
        <v>0.64300000000000002</v>
      </c>
      <c r="E14" s="23" t="s">
        <v>32</v>
      </c>
      <c r="F14" s="24">
        <f t="shared" ref="F14:O14" si="8">1/(1+EXP(-(F5-Trophy)/Tr_SD))</f>
        <v>9.1330297403449158E-4</v>
      </c>
      <c r="G14" s="24">
        <f t="shared" si="8"/>
        <v>1.3085408106868143E-2</v>
      </c>
      <c r="H14" s="24">
        <f t="shared" si="8"/>
        <v>7.7049290699198678E-2</v>
      </c>
      <c r="I14" s="24">
        <f t="shared" si="8"/>
        <v>0.22841482099833504</v>
      </c>
      <c r="J14" s="24">
        <f t="shared" si="8"/>
        <v>0.41425317013478241</v>
      </c>
      <c r="K14" s="24">
        <f t="shared" si="8"/>
        <v>0.56284843133396845</v>
      </c>
      <c r="L14" s="24">
        <f t="shared" si="8"/>
        <v>0.66036594408747995</v>
      </c>
      <c r="M14" s="24">
        <f t="shared" si="8"/>
        <v>0.72081463525182554</v>
      </c>
      <c r="N14" s="24">
        <f t="shared" si="8"/>
        <v>0.75834053954557767</v>
      </c>
      <c r="O14" s="24">
        <f t="shared" si="8"/>
        <v>0.78207934793173894</v>
      </c>
    </row>
    <row r="15" spans="1:15" x14ac:dyDescent="0.25">
      <c r="A15" t="s">
        <v>39</v>
      </c>
      <c r="B15" s="3">
        <v>0.74299999999999999</v>
      </c>
    </row>
    <row r="16" spans="1:15" x14ac:dyDescent="0.25">
      <c r="A16" t="s">
        <v>38</v>
      </c>
      <c r="B16" s="3">
        <v>0.09</v>
      </c>
    </row>
    <row r="17" spans="1:27" x14ac:dyDescent="0.25">
      <c r="B17" s="3"/>
    </row>
    <row r="18" spans="1:27" x14ac:dyDescent="0.25">
      <c r="A18" t="s">
        <v>33</v>
      </c>
      <c r="B18" s="4">
        <v>204</v>
      </c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27" x14ac:dyDescent="0.25">
      <c r="A19" t="s">
        <v>34</v>
      </c>
      <c r="B19" s="3">
        <f>B18*0.05</f>
        <v>10.200000000000001</v>
      </c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27" x14ac:dyDescent="0.25">
      <c r="B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27" x14ac:dyDescent="0.25">
      <c r="A21" t="s">
        <v>37</v>
      </c>
      <c r="B21" s="3">
        <v>10000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27" x14ac:dyDescent="0.25">
      <c r="A22" t="s">
        <v>40</v>
      </c>
      <c r="B22" s="3">
        <f>SUMPRODUCT(Fec,launfished)</f>
        <v>0.37632233866491382</v>
      </c>
      <c r="E22" s="1" t="s">
        <v>4</v>
      </c>
      <c r="F22" s="6">
        <v>1</v>
      </c>
      <c r="G22" s="6">
        <v>2</v>
      </c>
      <c r="H22" s="6">
        <v>3</v>
      </c>
      <c r="I22" s="6">
        <v>4</v>
      </c>
      <c r="J22" s="6">
        <v>5</v>
      </c>
      <c r="K22" s="6">
        <v>6</v>
      </c>
      <c r="L22" s="6">
        <v>7</v>
      </c>
      <c r="M22" s="6">
        <v>8</v>
      </c>
      <c r="N22" s="6">
        <v>9</v>
      </c>
      <c r="O22" s="6">
        <v>10</v>
      </c>
    </row>
    <row r="23" spans="1:27" x14ac:dyDescent="0.25">
      <c r="A23" t="s">
        <v>41</v>
      </c>
      <c r="B23" s="3">
        <f>Ro*epro</f>
        <v>3763.2233866491383</v>
      </c>
    </row>
    <row r="24" spans="1:27" x14ac:dyDescent="0.25">
      <c r="A24" t="s">
        <v>42</v>
      </c>
      <c r="B24" s="3">
        <v>15</v>
      </c>
      <c r="E24" s="1" t="s">
        <v>36</v>
      </c>
      <c r="F24" s="7" t="s">
        <v>54</v>
      </c>
      <c r="G24" s="7"/>
      <c r="H24" s="7"/>
      <c r="I24" s="7"/>
      <c r="J24" s="7"/>
      <c r="K24" s="7"/>
      <c r="L24" s="7"/>
      <c r="M24" s="7"/>
      <c r="N24" s="7"/>
      <c r="O24" s="7"/>
      <c r="Q24" s="13" t="s">
        <v>45</v>
      </c>
      <c r="R24" s="13" t="s">
        <v>46</v>
      </c>
      <c r="S24" s="13" t="s">
        <v>29</v>
      </c>
      <c r="T24" s="13" t="s">
        <v>51</v>
      </c>
      <c r="U24" s="13" t="s">
        <v>48</v>
      </c>
      <c r="V24" s="13" t="s">
        <v>49</v>
      </c>
      <c r="W24" s="13" t="s">
        <v>50</v>
      </c>
      <c r="X24" s="13" t="s">
        <v>52</v>
      </c>
      <c r="Y24" s="13" t="s">
        <v>53</v>
      </c>
      <c r="Z24" s="13" t="s">
        <v>25</v>
      </c>
      <c r="AA24" s="15" t="s">
        <v>71</v>
      </c>
    </row>
    <row r="25" spans="1:27" x14ac:dyDescent="0.25">
      <c r="A25" t="s">
        <v>43</v>
      </c>
      <c r="B25" s="3">
        <f>recK/epro</f>
        <v>39.859446168451747</v>
      </c>
      <c r="E25">
        <v>1</v>
      </c>
      <c r="F25" s="18">
        <f>Ro</f>
        <v>10000</v>
      </c>
      <c r="G25" s="18">
        <f t="shared" ref="G25:O25" si="9">F25*So</f>
        <v>6703.2004603563937</v>
      </c>
      <c r="H25" s="18">
        <f t="shared" si="9"/>
        <v>4493.2896411722168</v>
      </c>
      <c r="I25" s="18">
        <f t="shared" si="9"/>
        <v>3011.9421191220217</v>
      </c>
      <c r="J25" s="18">
        <f t="shared" si="9"/>
        <v>2018.9651799465546</v>
      </c>
      <c r="K25" s="18">
        <f t="shared" si="9"/>
        <v>1353.3528323661274</v>
      </c>
      <c r="L25" s="18">
        <f t="shared" si="9"/>
        <v>907.17953289412537</v>
      </c>
      <c r="M25" s="18">
        <f t="shared" si="9"/>
        <v>608.10062625217995</v>
      </c>
      <c r="N25" s="18">
        <f t="shared" si="9"/>
        <v>407.62203978366239</v>
      </c>
      <c r="O25" s="18">
        <f t="shared" si="9"/>
        <v>273.23722447292579</v>
      </c>
      <c r="Q25" s="14">
        <f t="shared" ref="Q25:Q52" si="10">SUM(F25:O25)</f>
        <v>29776.889656366209</v>
      </c>
      <c r="R25" s="14">
        <f>SUMPRODUCT(F25:O25,Fec)</f>
        <v>3763.2233866491388</v>
      </c>
      <c r="S25" s="14">
        <f t="shared" ref="S25:S54" si="11">SUMPRODUCT(F25:O25,Trophy_vul)</f>
        <v>4289.3271957960087</v>
      </c>
      <c r="T25" s="15">
        <f>SUMPRODUCT(F25:O25,SSB)/SUMPRODUCT($F$25:$O$25,SSB)</f>
        <v>1</v>
      </c>
      <c r="U25" s="15">
        <f t="shared" ref="U25:U53" si="12">SUMPRODUCT(F25:O25,Fec)/SUMPRODUCT($F$25:$O$25,Fec)</f>
        <v>1</v>
      </c>
      <c r="V25" s="14"/>
      <c r="W25" s="14"/>
      <c r="X25" s="13"/>
      <c r="Y25" s="15">
        <f t="shared" ref="Y25:Y54" si="13">SUMPRODUCT(F25:O25,Fec,Trophy_vul)/SUMPRODUCT(F25:O25,Fec)</f>
        <v>0.46178652790512009</v>
      </c>
      <c r="Z25" s="14">
        <f t="shared" ref="Z25:Z54" si="14">SUMPRODUCT(F25:O25,SSB)</f>
        <v>5006.3238510778747</v>
      </c>
      <c r="AA25" s="15">
        <f>S25/Q25</f>
        <v>0.14404886626158966</v>
      </c>
    </row>
    <row r="26" spans="1:27" x14ac:dyDescent="0.25">
      <c r="A26" t="s">
        <v>44</v>
      </c>
      <c r="B26" s="3">
        <f>(recK-1)/Eo</f>
        <v>3.7202149757221631E-3</v>
      </c>
      <c r="E26">
        <v>2</v>
      </c>
      <c r="F26" s="18">
        <f ca="1">(bha*R25)/(1+bhb*R25)*EXP(_xlfn.NORM.INV(RAND(),-0.0977790146459522,rec_CV))</f>
        <v>8004.4075686703154</v>
      </c>
      <c r="G26" s="18">
        <f t="shared" ref="G26:N26" si="15">F25*So*(1-U*F$8)*(1-(Uo*F$7-U*F$8)*D)</f>
        <v>6696.6515220416668</v>
      </c>
      <c r="H26" s="18">
        <f t="shared" si="15"/>
        <v>4374.820709283852</v>
      </c>
      <c r="I26" s="18">
        <f t="shared" si="15"/>
        <v>2367.3722441218592</v>
      </c>
      <c r="J26" s="18">
        <f t="shared" si="15"/>
        <v>1160.8641214979261</v>
      </c>
      <c r="K26" s="18">
        <f t="shared" si="15"/>
        <v>618.47671857136368</v>
      </c>
      <c r="L26" s="18">
        <f t="shared" si="15"/>
        <v>371.11835793092041</v>
      </c>
      <c r="M26" s="18">
        <f t="shared" si="15"/>
        <v>236.42963556439167</v>
      </c>
      <c r="N26" s="18">
        <f t="shared" si="15"/>
        <v>154.54418938338284</v>
      </c>
      <c r="O26" s="18">
        <f>N25*So*(1-U*N$8)*(1-(Uo*N$7-U*N$8)*D)</f>
        <v>102.19785872791729</v>
      </c>
      <c r="Q26" s="14">
        <f t="shared" ca="1" si="10"/>
        <v>24086.882925793598</v>
      </c>
      <c r="R26" s="14">
        <f t="shared" ref="R26:R54" ca="1" si="16">SUMPRODUCT(F26:O26,Fec)</f>
        <v>2198.5380217501051</v>
      </c>
      <c r="S26" s="14">
        <f t="shared" ca="1" si="11"/>
        <v>2414.3787256078654</v>
      </c>
      <c r="T26" s="15">
        <f t="shared" ref="T26:T54" ca="1" si="17">SUMPRODUCT(F26:O26,SSB)/SUMPRODUCT($F$25:$O$25,SSB)</f>
        <v>0.6260841764865096</v>
      </c>
      <c r="U26" s="15">
        <f ca="1">SUMPRODUCT(F26:O26,Fec)/SUMPRODUCT($F$25:$O$25,Fec)</f>
        <v>0.58421671951495135</v>
      </c>
      <c r="V26" s="14">
        <f t="shared" ref="V26:V54" ca="1" si="18">SUMPRODUCT(F26:O26,vulharv)*Uo</f>
        <v>3960.8656126456963</v>
      </c>
      <c r="W26" s="14">
        <f t="shared" ref="W26:W54" ca="1" si="19">SUMPRODUCT(F26:O26,vulharv)*U</f>
        <v>3427.7746822761546</v>
      </c>
      <c r="X26" s="14">
        <f t="shared" ref="X26:X54" ca="1" si="20">SUMPRODUCT(vulharv,F26:O26,Wt)*U</f>
        <v>1280.0943438802221</v>
      </c>
      <c r="Y26" s="15">
        <f t="shared" ca="1" si="13"/>
        <v>0.38290606996575438</v>
      </c>
      <c r="Z26" s="14">
        <f t="shared" ca="1" si="14"/>
        <v>3134.3801455268626</v>
      </c>
      <c r="AA26" s="15">
        <f t="shared" ref="AA26:AA54" ca="1" si="21">S26/Q26</f>
        <v>0.10023624613637375</v>
      </c>
    </row>
    <row r="27" spans="1:27" x14ac:dyDescent="0.25">
      <c r="A27" t="s">
        <v>47</v>
      </c>
      <c r="B27" s="3">
        <v>0.6</v>
      </c>
      <c r="E27">
        <v>3</v>
      </c>
      <c r="F27" s="18">
        <f t="shared" ref="F27:F54" ca="1" si="22">(bha*R26)/(1+bhb*R26)*EXP(_xlfn.NORM.INV(RAND(),-0.0977790146459522,rec_CV))</f>
        <v>7900.1234653891033</v>
      </c>
      <c r="G27" s="18">
        <f t="shared" ref="G27:O27" ca="1" si="23">F26*So*(1-U*F$8)*(1-(Uo*F$7-U*F$8)*D)</f>
        <v>5360.27281277779</v>
      </c>
      <c r="H27" s="18">
        <f t="shared" si="23"/>
        <v>4370.546567232971</v>
      </c>
      <c r="I27" s="18">
        <f t="shared" si="23"/>
        <v>2304.9547096336723</v>
      </c>
      <c r="J27" s="18">
        <f t="shared" si="23"/>
        <v>912.43370282035607</v>
      </c>
      <c r="K27" s="18">
        <f t="shared" si="23"/>
        <v>355.61159731851933</v>
      </c>
      <c r="L27" s="18">
        <f t="shared" si="23"/>
        <v>169.59957427614367</v>
      </c>
      <c r="M27" s="18">
        <f t="shared" si="23"/>
        <v>96.721073321550875</v>
      </c>
      <c r="N27" s="18">
        <f t="shared" si="23"/>
        <v>60.086809315922068</v>
      </c>
      <c r="O27" s="18">
        <f t="shared" si="23"/>
        <v>38.746887293449248</v>
      </c>
      <c r="Q27" s="14">
        <f t="shared" ca="1" si="10"/>
        <v>21569.097199379474</v>
      </c>
      <c r="R27" s="14">
        <f t="shared" ca="1" si="16"/>
        <v>1689.9240151278761</v>
      </c>
      <c r="S27" s="14">
        <f t="shared" ca="1" si="11"/>
        <v>1776.3090295211287</v>
      </c>
      <c r="T27" s="15">
        <f t="shared" ca="1" si="17"/>
        <v>0.49843438599913925</v>
      </c>
      <c r="U27" s="15">
        <f t="shared" ca="1" si="12"/>
        <v>0.44906290206508936</v>
      </c>
      <c r="V27" s="14">
        <f t="shared" ca="1" si="18"/>
        <v>3205.5032977403134</v>
      </c>
      <c r="W27" s="14">
        <f t="shared" ca="1" si="19"/>
        <v>2774.0762051776874</v>
      </c>
      <c r="X27" s="14">
        <f t="shared" ca="1" si="20"/>
        <v>926.39362958130289</v>
      </c>
      <c r="Y27" s="15">
        <f t="shared" ca="1" si="13"/>
        <v>0.31360586453179873</v>
      </c>
      <c r="Z27" s="14">
        <f t="shared" ca="1" si="14"/>
        <v>2495.3239548248466</v>
      </c>
      <c r="AA27" s="15">
        <f t="shared" ca="1" si="21"/>
        <v>8.235435229863175E-2</v>
      </c>
    </row>
    <row r="28" spans="1:27" x14ac:dyDescent="0.25">
      <c r="B28" s="3"/>
      <c r="E28">
        <v>4</v>
      </c>
      <c r="F28" s="18">
        <f t="shared" ca="1" si="22"/>
        <v>15761.598578086128</v>
      </c>
      <c r="G28" s="18">
        <f t="shared" ref="G28:O28" ca="1" si="24">F27*So*(1-U*F$8)*(1-(Uo*F$7-U*F$8)*D)</f>
        <v>5290.4373828815014</v>
      </c>
      <c r="H28" s="18">
        <f t="shared" ca="1" si="24"/>
        <v>3498.3636021985658</v>
      </c>
      <c r="I28" s="18">
        <f t="shared" si="24"/>
        <v>2302.7027993259167</v>
      </c>
      <c r="J28" s="18">
        <f t="shared" si="24"/>
        <v>888.37670787358161</v>
      </c>
      <c r="K28" s="18">
        <f t="shared" si="24"/>
        <v>279.50903167591576</v>
      </c>
      <c r="L28" s="18">
        <f t="shared" si="24"/>
        <v>97.516323091668951</v>
      </c>
      <c r="M28" s="18">
        <f t="shared" si="24"/>
        <v>44.20113559006451</v>
      </c>
      <c r="N28" s="18">
        <f t="shared" si="24"/>
        <v>24.580931555513637</v>
      </c>
      <c r="O28" s="18">
        <f t="shared" si="24"/>
        <v>15.064796921037415</v>
      </c>
      <c r="Q28" s="14">
        <f t="shared" ca="1" si="10"/>
        <v>28202.351289199894</v>
      </c>
      <c r="R28" s="14">
        <f t="shared" ca="1" si="16"/>
        <v>1448.9806743252839</v>
      </c>
      <c r="S28" s="14">
        <f t="shared" ca="1" si="11"/>
        <v>1531.1544841279344</v>
      </c>
      <c r="T28" s="15">
        <f t="shared" ca="1" si="17"/>
        <v>0.43250167718627464</v>
      </c>
      <c r="U28" s="15">
        <f t="shared" ca="1" si="12"/>
        <v>0.38503711458263706</v>
      </c>
      <c r="V28" s="14">
        <f t="shared" ca="1" si="18"/>
        <v>2837.6534234158994</v>
      </c>
      <c r="W28" s="14">
        <f t="shared" ca="1" si="19"/>
        <v>2455.7350622562899</v>
      </c>
      <c r="X28" s="14">
        <f t="shared" ca="1" si="20"/>
        <v>792.76134936131018</v>
      </c>
      <c r="Y28" s="15">
        <f t="shared" ca="1" si="13"/>
        <v>0.29267714770174791</v>
      </c>
      <c r="Z28" s="14">
        <f t="shared" ca="1" si="14"/>
        <v>2165.2434621288303</v>
      </c>
      <c r="AA28" s="15">
        <f t="shared" ca="1" si="21"/>
        <v>5.4291731509432367E-2</v>
      </c>
    </row>
    <row r="29" spans="1:27" x14ac:dyDescent="0.25">
      <c r="B29" s="3"/>
      <c r="E29">
        <v>5</v>
      </c>
      <c r="F29" s="18">
        <f t="shared" ca="1" si="22"/>
        <v>3771.304212436391</v>
      </c>
      <c r="G29" s="18">
        <f t="shared" ref="G29:O29" ca="1" si="25">F28*So*(1-U*F$8)*(1-(Uo*F$7-U*F$8)*D)</f>
        <v>10554.993310775022</v>
      </c>
      <c r="H29" s="18">
        <f t="shared" ca="1" si="25"/>
        <v>3452.7857492372978</v>
      </c>
      <c r="I29" s="18">
        <f t="shared" ca="1" si="25"/>
        <v>1843.1771715322689</v>
      </c>
      <c r="J29" s="18">
        <f t="shared" si="25"/>
        <v>887.50877556355863</v>
      </c>
      <c r="K29" s="18">
        <f t="shared" si="25"/>
        <v>272.1395676350536</v>
      </c>
      <c r="L29" s="18">
        <f t="shared" si="25"/>
        <v>76.647368211488526</v>
      </c>
      <c r="M29" s="18">
        <f t="shared" si="25"/>
        <v>25.41475848401172</v>
      </c>
      <c r="N29" s="18">
        <f t="shared" si="25"/>
        <v>11.23338535546694</v>
      </c>
      <c r="O29" s="18">
        <f t="shared" si="25"/>
        <v>6.1628624689779921</v>
      </c>
      <c r="Q29" s="14">
        <f t="shared" ca="1" si="10"/>
        <v>20901.367161699534</v>
      </c>
      <c r="R29" s="14">
        <f t="shared" ca="1" si="16"/>
        <v>1296.8300583727303</v>
      </c>
      <c r="S29" s="14">
        <f t="shared" ca="1" si="11"/>
        <v>1431.7042880656809</v>
      </c>
      <c r="T29" s="15">
        <f t="shared" ca="1" si="17"/>
        <v>0.42420346378327994</v>
      </c>
      <c r="U29" s="15">
        <f t="shared" ca="1" si="12"/>
        <v>0.34460618600891979</v>
      </c>
      <c r="V29" s="14">
        <f t="shared" ca="1" si="18"/>
        <v>2703.4506095185584</v>
      </c>
      <c r="W29" s="14">
        <f t="shared" ca="1" si="19"/>
        <v>2339.5945382509194</v>
      </c>
      <c r="X29" s="14">
        <f t="shared" ca="1" si="20"/>
        <v>713.56042300909655</v>
      </c>
      <c r="Y29" s="15">
        <f t="shared" ca="1" si="13"/>
        <v>0.28619825368744461</v>
      </c>
      <c r="Z29" s="14">
        <f t="shared" ca="1" si="14"/>
        <v>2123.6999184480837</v>
      </c>
      <c r="AA29" s="15">
        <f t="shared" ca="1" si="21"/>
        <v>6.8498116749472288E-2</v>
      </c>
    </row>
    <row r="30" spans="1:27" x14ac:dyDescent="0.25">
      <c r="B30" s="3"/>
      <c r="E30">
        <v>6</v>
      </c>
      <c r="F30" s="18">
        <f t="shared" ca="1" si="22"/>
        <v>8943.8895300613567</v>
      </c>
      <c r="G30" s="18">
        <f t="shared" ref="G30:O30" ca="1" si="26">F29*So*(1-U*F$8)*(1-(Uo*F$7-U*F$8)*D)</f>
        <v>2525.5110094294305</v>
      </c>
      <c r="H30" s="18">
        <f t="shared" ca="1" si="26"/>
        <v>6888.6800559558396</v>
      </c>
      <c r="I30" s="18">
        <f t="shared" ca="1" si="26"/>
        <v>1819.1636418771843</v>
      </c>
      <c r="J30" s="18">
        <f t="shared" ca="1" si="26"/>
        <v>710.3981960382273</v>
      </c>
      <c r="K30" s="18">
        <f t="shared" si="26"/>
        <v>271.87369087185994</v>
      </c>
      <c r="L30" s="18">
        <f t="shared" si="26"/>
        <v>74.626503195161547</v>
      </c>
      <c r="M30" s="18">
        <f t="shared" si="26"/>
        <v>19.975879829871459</v>
      </c>
      <c r="N30" s="18">
        <f t="shared" si="26"/>
        <v>6.4589692539754449</v>
      </c>
      <c r="O30" s="18">
        <f t="shared" si="26"/>
        <v>2.8164029849896219</v>
      </c>
      <c r="Q30" s="14">
        <f t="shared" ca="1" si="10"/>
        <v>21263.393879497897</v>
      </c>
      <c r="R30" s="14">
        <f t="shared" ca="1" si="16"/>
        <v>1580.1792680642693</v>
      </c>
      <c r="S30" s="14">
        <f t="shared" ca="1" si="11"/>
        <v>1505.5965147390577</v>
      </c>
      <c r="T30" s="15">
        <f t="shared" ca="1" si="17"/>
        <v>0.47900270649581717</v>
      </c>
      <c r="U30" s="15">
        <f t="shared" ca="1" si="12"/>
        <v>0.41990046981274143</v>
      </c>
      <c r="V30" s="14">
        <f t="shared" ca="1" si="18"/>
        <v>3040.2355967011604</v>
      </c>
      <c r="W30" s="14">
        <f t="shared" ca="1" si="19"/>
        <v>2631.0518017211925</v>
      </c>
      <c r="X30" s="14">
        <f t="shared" ca="1" si="20"/>
        <v>761.88454188811374</v>
      </c>
      <c r="Y30" s="15">
        <f t="shared" ca="1" si="13"/>
        <v>0.23084250393077824</v>
      </c>
      <c r="Z30" s="14">
        <f t="shared" ca="1" si="14"/>
        <v>2398.0426742608643</v>
      </c>
      <c r="AA30" s="15">
        <f t="shared" ca="1" si="21"/>
        <v>7.0806971044765799E-2</v>
      </c>
    </row>
    <row r="31" spans="1:27" x14ac:dyDescent="0.25">
      <c r="B31" s="3"/>
      <c r="E31">
        <v>7</v>
      </c>
      <c r="F31" s="18">
        <f t="shared" ca="1" si="22"/>
        <v>27706.548745504027</v>
      </c>
      <c r="G31" s="18">
        <f t="shared" ref="G31:O31" ca="1" si="27">F30*So*(1-U*F$8)*(1-(Uo*F$7-U*F$8)*D)</f>
        <v>5989.4111434457909</v>
      </c>
      <c r="H31" s="18">
        <f t="shared" ca="1" si="27"/>
        <v>1648.2660679655112</v>
      </c>
      <c r="I31" s="18">
        <f t="shared" ca="1" si="27"/>
        <v>3629.4277167610312</v>
      </c>
      <c r="J31" s="18">
        <f t="shared" ca="1" si="27"/>
        <v>701.1428903568418</v>
      </c>
      <c r="K31" s="18">
        <f t="shared" ca="1" si="27"/>
        <v>217.61878289370489</v>
      </c>
      <c r="L31" s="18">
        <f t="shared" si="27"/>
        <v>74.55359408719751</v>
      </c>
      <c r="M31" s="18">
        <f t="shared" si="27"/>
        <v>19.449200862797827</v>
      </c>
      <c r="N31" s="18">
        <f t="shared" si="27"/>
        <v>5.0767192504865228</v>
      </c>
      <c r="O31" s="18">
        <f t="shared" si="27"/>
        <v>1.6193747219754737</v>
      </c>
      <c r="Q31" s="14">
        <f t="shared" ca="1" si="10"/>
        <v>39993.114235849367</v>
      </c>
      <c r="R31" s="14">
        <f t="shared" ca="1" si="16"/>
        <v>1424.2545047657136</v>
      </c>
      <c r="S31" s="14">
        <f t="shared" ca="1" si="11"/>
        <v>1540.9965165128133</v>
      </c>
      <c r="T31" s="15">
        <f t="shared" ca="1" si="17"/>
        <v>0.4212003235005442</v>
      </c>
      <c r="U31" s="15">
        <f t="shared" ca="1" si="12"/>
        <v>0.37846663841922568</v>
      </c>
      <c r="V31" s="14">
        <f t="shared" ca="1" si="18"/>
        <v>2905.6751110739488</v>
      </c>
      <c r="W31" s="14">
        <f t="shared" ca="1" si="19"/>
        <v>2514.6017448459611</v>
      </c>
      <c r="X31" s="14">
        <f t="shared" ca="1" si="20"/>
        <v>808.10145030682088</v>
      </c>
      <c r="Y31" s="15">
        <f t="shared" ca="1" si="13"/>
        <v>0.28271593448051813</v>
      </c>
      <c r="Z31" s="14">
        <f t="shared" ca="1" si="14"/>
        <v>2108.6652256224911</v>
      </c>
      <c r="AA31" s="15">
        <f t="shared" ca="1" si="21"/>
        <v>3.8531545891254494E-2</v>
      </c>
    </row>
    <row r="32" spans="1:27" x14ac:dyDescent="0.25">
      <c r="B32" s="3"/>
      <c r="E32">
        <v>8</v>
      </c>
      <c r="F32" s="18">
        <f t="shared" ca="1" si="22"/>
        <v>6281.2996229770833</v>
      </c>
      <c r="G32" s="18">
        <f t="shared" ref="G32:O32" ca="1" si="28">F31*So*(1-U*F$8)*(1-(Uo*F$7-U*F$8)*D)</f>
        <v>18554.110182710116</v>
      </c>
      <c r="H32" s="18">
        <f t="shared" ca="1" si="28"/>
        <v>3908.9685683320577</v>
      </c>
      <c r="I32" s="18">
        <f t="shared" ca="1" si="28"/>
        <v>868.41927670868995</v>
      </c>
      <c r="J32" s="18">
        <f t="shared" ca="1" si="28"/>
        <v>1398.8557054961545</v>
      </c>
      <c r="K32" s="18">
        <f t="shared" ca="1" si="28"/>
        <v>214.78357248787228</v>
      </c>
      <c r="L32" s="18">
        <f t="shared" ca="1" si="28"/>
        <v>59.675735278313802</v>
      </c>
      <c r="M32" s="18">
        <f t="shared" si="28"/>
        <v>19.430199250437514</v>
      </c>
      <c r="N32" s="18">
        <f t="shared" si="28"/>
        <v>4.9428677619042416</v>
      </c>
      <c r="O32" s="18">
        <f t="shared" si="28"/>
        <v>1.2728208637537821</v>
      </c>
      <c r="Q32" s="14">
        <f t="shared" ca="1" si="10"/>
        <v>31311.758551866376</v>
      </c>
      <c r="R32" s="14">
        <f t="shared" ca="1" si="16"/>
        <v>1251.4010947327033</v>
      </c>
      <c r="S32" s="14">
        <f t="shared" ca="1" si="11"/>
        <v>1506.5961492057825</v>
      </c>
      <c r="T32" s="15">
        <f t="shared" ca="1" si="17"/>
        <v>0.46086911500275568</v>
      </c>
      <c r="U32" s="15">
        <f t="shared" ca="1" si="12"/>
        <v>0.3325343638042651</v>
      </c>
      <c r="V32" s="14">
        <f t="shared" ca="1" si="18"/>
        <v>2830.09928851014</v>
      </c>
      <c r="W32" s="14">
        <f t="shared" ca="1" si="19"/>
        <v>2449.1976346056799</v>
      </c>
      <c r="X32" s="14">
        <f t="shared" ca="1" si="20"/>
        <v>705.23125544274592</v>
      </c>
      <c r="Y32" s="15">
        <f t="shared" ca="1" si="13"/>
        <v>0.29487782593067025</v>
      </c>
      <c r="Z32" s="14">
        <f t="shared" ca="1" si="14"/>
        <v>2307.2600426634476</v>
      </c>
      <c r="AA32" s="15">
        <f t="shared" ca="1" si="21"/>
        <v>4.8115986418015476E-2</v>
      </c>
    </row>
    <row r="33" spans="1:27" x14ac:dyDescent="0.25">
      <c r="A33" t="s">
        <v>12</v>
      </c>
      <c r="B33" s="4">
        <v>254</v>
      </c>
      <c r="E33">
        <v>9</v>
      </c>
      <c r="F33" s="18">
        <f t="shared" ca="1" si="22"/>
        <v>22767.644219536611</v>
      </c>
      <c r="G33" s="18">
        <f t="shared" ref="G33:O33" ca="1" si="29">F32*So*(1-U*F$8)*(1-(Uo*F$7-U*F$8)*D)</f>
        <v>4206.3674680609229</v>
      </c>
      <c r="H33" s="18">
        <f t="shared" ca="1" si="29"/>
        <v>12109.276150953559</v>
      </c>
      <c r="I33" s="18">
        <f t="shared" ca="1" si="29"/>
        <v>2059.5119457734045</v>
      </c>
      <c r="J33" s="18">
        <f t="shared" ca="1" si="29"/>
        <v>334.70655838571128</v>
      </c>
      <c r="K33" s="18">
        <f t="shared" ca="1" si="29"/>
        <v>428.51639794649338</v>
      </c>
      <c r="L33" s="18">
        <f t="shared" ca="1" si="29"/>
        <v>58.898259807736302</v>
      </c>
      <c r="M33" s="18">
        <f t="shared" ca="1" si="29"/>
        <v>15.552723394097431</v>
      </c>
      <c r="N33" s="18">
        <f t="shared" si="29"/>
        <v>4.9380386453856469</v>
      </c>
      <c r="O33" s="18">
        <f t="shared" si="29"/>
        <v>1.2392619925801001</v>
      </c>
      <c r="Q33" s="14">
        <f t="shared" ca="1" si="10"/>
        <v>41986.651024496496</v>
      </c>
      <c r="R33" s="14">
        <f t="shared" ca="1" si="16"/>
        <v>2110.1701910579764</v>
      </c>
      <c r="S33" s="14">
        <f t="shared" ca="1" si="11"/>
        <v>1913.9319698404488</v>
      </c>
      <c r="T33" s="15">
        <f t="shared" ca="1" si="17"/>
        <v>0.6709421149853726</v>
      </c>
      <c r="U33" s="15">
        <f t="shared" ca="1" si="12"/>
        <v>0.56073476757831286</v>
      </c>
      <c r="V33" s="14">
        <f t="shared" ca="1" si="18"/>
        <v>4140.9801832396179</v>
      </c>
      <c r="W33" s="14">
        <f t="shared" ca="1" si="19"/>
        <v>3583.6477225075027</v>
      </c>
      <c r="X33" s="14">
        <f t="shared" ca="1" si="20"/>
        <v>922.86267295729351</v>
      </c>
      <c r="Y33" s="15">
        <f t="shared" ca="1" si="13"/>
        <v>0.18759317862314734</v>
      </c>
      <c r="Z33" s="14">
        <f t="shared" ca="1" si="14"/>
        <v>3358.9535129439046</v>
      </c>
      <c r="AA33" s="15">
        <f t="shared" ca="1" si="21"/>
        <v>4.5584296988197354E-2</v>
      </c>
    </row>
    <row r="34" spans="1:27" x14ac:dyDescent="0.25">
      <c r="A34" t="s">
        <v>13</v>
      </c>
      <c r="B34" s="3">
        <f>Sizelim*0.1</f>
        <v>25.400000000000002</v>
      </c>
      <c r="E34">
        <v>10</v>
      </c>
      <c r="F34" s="18">
        <f t="shared" ca="1" si="22"/>
        <v>5803.098244488453</v>
      </c>
      <c r="G34" s="18">
        <f t="shared" ref="G34:O34" ca="1" si="30">F33*So*(1-U*F$8)*(1-(Uo*F$7-U*F$8)*D)</f>
        <v>15246.697931606301</v>
      </c>
      <c r="H34" s="18">
        <f t="shared" ca="1" si="30"/>
        <v>2745.2712504964247</v>
      </c>
      <c r="I34" s="18">
        <f t="shared" ca="1" si="30"/>
        <v>6379.9947355932072</v>
      </c>
      <c r="J34" s="18">
        <f t="shared" ca="1" si="30"/>
        <v>793.77804456004878</v>
      </c>
      <c r="K34" s="18">
        <f t="shared" ca="1" si="30"/>
        <v>102.53183956356746</v>
      </c>
      <c r="L34" s="18">
        <f t="shared" ca="1" si="30"/>
        <v>117.50838225559822</v>
      </c>
      <c r="M34" s="18">
        <f t="shared" ca="1" si="30"/>
        <v>15.35009730355671</v>
      </c>
      <c r="N34" s="18">
        <f t="shared" ca="1" si="30"/>
        <v>3.9526073907511372</v>
      </c>
      <c r="O34" s="18">
        <f t="shared" si="30"/>
        <v>1.2380512499813687</v>
      </c>
      <c r="Q34" s="14">
        <f t="shared" ca="1" si="10"/>
        <v>31209.421184507886</v>
      </c>
      <c r="R34" s="14">
        <f t="shared" ca="1" si="16"/>
        <v>2184.3960952239718</v>
      </c>
      <c r="S34" s="14">
        <f t="shared" ca="1" si="11"/>
        <v>2352.7795514444997</v>
      </c>
      <c r="T34" s="15">
        <f t="shared" ca="1" si="17"/>
        <v>0.68953287386530449</v>
      </c>
      <c r="U34" s="15">
        <f t="shared" ca="1" si="12"/>
        <v>0.58045879045437387</v>
      </c>
      <c r="V34" s="14">
        <f t="shared" ca="1" si="18"/>
        <v>4675.3565436370645</v>
      </c>
      <c r="W34" s="14">
        <f t="shared" ca="1" si="19"/>
        <v>4046.1026346684148</v>
      </c>
      <c r="X34" s="14">
        <f t="shared" ca="1" si="20"/>
        <v>1218.1938432020404</v>
      </c>
      <c r="Y34" s="15">
        <f t="shared" ca="1" si="13"/>
        <v>0.25437322031500464</v>
      </c>
      <c r="Z34" s="14">
        <f t="shared" ca="1" si="14"/>
        <v>3452.0248725341453</v>
      </c>
      <c r="AA34" s="15">
        <f t="shared" ca="1" si="21"/>
        <v>7.5386837119952782E-2</v>
      </c>
    </row>
    <row r="35" spans="1:27" x14ac:dyDescent="0.25">
      <c r="A35" t="s">
        <v>18</v>
      </c>
      <c r="B35" s="3">
        <f>(awl*lmat^bwl)/1000</f>
        <v>8.4311444398866939E-2</v>
      </c>
      <c r="E35">
        <v>11</v>
      </c>
      <c r="F35" s="18">
        <f t="shared" ca="1" si="22"/>
        <v>14170.234194101102</v>
      </c>
      <c r="G35" s="18">
        <f t="shared" ref="G35:O35" ca="1" si="31">F34*So*(1-U*F$8)*(1-(Uo*F$7-U*F$8)*D)</f>
        <v>3886.1326691510917</v>
      </c>
      <c r="H35" s="18">
        <f t="shared" ca="1" si="31"/>
        <v>9950.7049287677328</v>
      </c>
      <c r="I35" s="18">
        <f t="shared" ca="1" si="31"/>
        <v>1446.3966225234155</v>
      </c>
      <c r="J35" s="18">
        <f t="shared" ca="1" si="31"/>
        <v>2458.9805152214321</v>
      </c>
      <c r="K35" s="18">
        <f t="shared" ca="1" si="31"/>
        <v>243.16082572879657</v>
      </c>
      <c r="L35" s="18">
        <f t="shared" ca="1" si="31"/>
        <v>28.116428343332078</v>
      </c>
      <c r="M35" s="18">
        <f t="shared" ca="1" si="31"/>
        <v>30.625100087762601</v>
      </c>
      <c r="N35" s="18">
        <f t="shared" ca="1" si="31"/>
        <v>3.9011114975409353</v>
      </c>
      <c r="O35" s="18">
        <f t="shared" ca="1" si="31"/>
        <v>0.99098667957526088</v>
      </c>
      <c r="Q35" s="14">
        <f t="shared" ca="1" si="10"/>
        <v>32219.24338210178</v>
      </c>
      <c r="R35" s="14">
        <f t="shared" ca="1" si="16"/>
        <v>2397.7348548433029</v>
      </c>
      <c r="S35" s="14">
        <f t="shared" ca="1" si="11"/>
        <v>2360.7452476745011</v>
      </c>
      <c r="T35" s="15">
        <f t="shared" ca="1" si="17"/>
        <v>0.71699150274069778</v>
      </c>
      <c r="U35" s="15">
        <f t="shared" ca="1" si="12"/>
        <v>0.6371492224856472</v>
      </c>
      <c r="V35" s="14">
        <f t="shared" ca="1" si="18"/>
        <v>4567.1130821345259</v>
      </c>
      <c r="W35" s="14">
        <f t="shared" ca="1" si="19"/>
        <v>3952.4276067462988</v>
      </c>
      <c r="X35" s="14">
        <f t="shared" ca="1" si="20"/>
        <v>1203.0701771523056</v>
      </c>
      <c r="Y35" s="15">
        <f t="shared" ca="1" si="13"/>
        <v>0.2519778041577071</v>
      </c>
      <c r="Z35" s="14">
        <f t="shared" ca="1" si="14"/>
        <v>3589.4916611909225</v>
      </c>
      <c r="AA35" s="15">
        <f t="shared" ca="1" si="21"/>
        <v>7.3271281379187397E-2</v>
      </c>
    </row>
    <row r="36" spans="1:27" x14ac:dyDescent="0.25">
      <c r="B36" s="3"/>
      <c r="E36">
        <v>12</v>
      </c>
      <c r="F36" s="18">
        <f t="shared" ca="1" si="22"/>
        <v>5589.0986905975597</v>
      </c>
      <c r="G36" s="18">
        <f t="shared" ref="G36:O36" ca="1" si="32">F35*So*(1-U*F$8)*(1-(Uo*F$7-U*F$8)*D)</f>
        <v>9489.3120383614023</v>
      </c>
      <c r="H36" s="18">
        <f t="shared" ca="1" si="32"/>
        <v>2536.2711111764684</v>
      </c>
      <c r="I36" s="18">
        <f t="shared" ca="1" si="32"/>
        <v>5242.7118078383473</v>
      </c>
      <c r="J36" s="18">
        <f t="shared" ca="1" si="32"/>
        <v>557.47085373362347</v>
      </c>
      <c r="K36" s="18">
        <f t="shared" ca="1" si="32"/>
        <v>753.26816687612768</v>
      </c>
      <c r="L36" s="18">
        <f t="shared" ca="1" si="32"/>
        <v>66.679910958492997</v>
      </c>
      <c r="M36" s="18">
        <f t="shared" ca="1" si="32"/>
        <v>7.3277192281653409</v>
      </c>
      <c r="N36" s="18">
        <f t="shared" ca="1" si="32"/>
        <v>7.7831382891644747</v>
      </c>
      <c r="O36" s="18">
        <f t="shared" ca="1" si="32"/>
        <v>0.97807577313321159</v>
      </c>
      <c r="Q36" s="14">
        <f t="shared" ca="1" si="10"/>
        <v>24250.901512832483</v>
      </c>
      <c r="R36" s="14">
        <f t="shared" ca="1" si="16"/>
        <v>2076.4312569349968</v>
      </c>
      <c r="S36" s="14">
        <f t="shared" ca="1" si="11"/>
        <v>2233.0991766857742</v>
      </c>
      <c r="T36" s="15">
        <f t="shared" ca="1" si="17"/>
        <v>0.61779368418866665</v>
      </c>
      <c r="U36" s="15">
        <f t="shared" ca="1" si="12"/>
        <v>0.55176933272194062</v>
      </c>
      <c r="V36" s="14">
        <f t="shared" ca="1" si="18"/>
        <v>4182.4132590316731</v>
      </c>
      <c r="W36" s="14">
        <f t="shared" ca="1" si="19"/>
        <v>3619.504341261596</v>
      </c>
      <c r="X36" s="14">
        <f t="shared" ca="1" si="20"/>
        <v>1180.5783168586929</v>
      </c>
      <c r="Y36" s="15">
        <f t="shared" ca="1" si="13"/>
        <v>0.29097536642575694</v>
      </c>
      <c r="Z36" s="14">
        <f t="shared" ca="1" si="14"/>
        <v>3092.8752561989941</v>
      </c>
      <c r="AA36" s="15">
        <f t="shared" ca="1" si="21"/>
        <v>9.2083140723825008E-2</v>
      </c>
    </row>
    <row r="37" spans="1:27" x14ac:dyDescent="0.25">
      <c r="A37" t="s">
        <v>29</v>
      </c>
      <c r="B37" s="3">
        <v>305</v>
      </c>
      <c r="E37">
        <v>13</v>
      </c>
      <c r="F37" s="18">
        <f t="shared" ca="1" si="22"/>
        <v>6691.2637424399109</v>
      </c>
      <c r="G37" s="18">
        <f t="shared" ref="G37:O37" ca="1" si="33">F36*So*(1-U*F$8)*(1-(Uo*F$7-U*F$8)*D)</f>
        <v>3742.8246253231227</v>
      </c>
      <c r="H37" s="18">
        <f t="shared" ca="1" si="33"/>
        <v>6193.1668413915841</v>
      </c>
      <c r="I37" s="18">
        <f t="shared" ca="1" si="33"/>
        <v>1336.2810572346871</v>
      </c>
      <c r="J37" s="18">
        <f t="shared" ca="1" si="33"/>
        <v>2020.6484043747673</v>
      </c>
      <c r="K37" s="18">
        <f t="shared" ca="1" si="33"/>
        <v>170.77201119708019</v>
      </c>
      <c r="L37" s="18">
        <f t="shared" ca="1" si="33"/>
        <v>206.56227887294574</v>
      </c>
      <c r="M37" s="18">
        <f t="shared" ca="1" si="33"/>
        <v>17.378155564299412</v>
      </c>
      <c r="N37" s="18">
        <f t="shared" ca="1" si="33"/>
        <v>1.8622845944516579</v>
      </c>
      <c r="O37" s="18">
        <f t="shared" ca="1" si="33"/>
        <v>1.9513666821304088</v>
      </c>
      <c r="Q37" s="14">
        <f t="shared" ca="1" si="10"/>
        <v>20382.710767674977</v>
      </c>
      <c r="R37" s="14">
        <f t="shared" ca="1" si="16"/>
        <v>1875.2970910240492</v>
      </c>
      <c r="S37" s="14">
        <f t="shared" ca="1" si="11"/>
        <v>1922.5433080833186</v>
      </c>
      <c r="T37" s="15">
        <f t="shared" ca="1" si="17"/>
        <v>0.5494711207736942</v>
      </c>
      <c r="U37" s="15">
        <f t="shared" ca="1" si="12"/>
        <v>0.49832202299684825</v>
      </c>
      <c r="V37" s="14">
        <f t="shared" ca="1" si="18"/>
        <v>3531.7912782762646</v>
      </c>
      <c r="W37" s="14">
        <f t="shared" ca="1" si="19"/>
        <v>3056.4492488985711</v>
      </c>
      <c r="X37" s="14">
        <f t="shared" ca="1" si="20"/>
        <v>998.09318329158782</v>
      </c>
      <c r="Y37" s="15">
        <f t="shared" ca="1" si="13"/>
        <v>0.28867787137120104</v>
      </c>
      <c r="Z37" s="14">
        <f t="shared" ca="1" si="14"/>
        <v>2750.8303774078367</v>
      </c>
      <c r="AA37" s="15">
        <f t="shared" ca="1" si="21"/>
        <v>9.4322258211713819E-2</v>
      </c>
    </row>
    <row r="38" spans="1:27" x14ac:dyDescent="0.25">
      <c r="A38" t="s">
        <v>30</v>
      </c>
      <c r="B38" s="3">
        <f>B37*0.1</f>
        <v>30.5</v>
      </c>
      <c r="E38">
        <v>14</v>
      </c>
      <c r="F38" s="18">
        <f t="shared" ca="1" si="22"/>
        <v>19558.534358125169</v>
      </c>
      <c r="G38" s="18">
        <f t="shared" ref="G38:O38" ca="1" si="34">F37*So*(1-U*F$8)*(1-(Uo*F$7-U*F$8)*D)</f>
        <v>4480.9061525192446</v>
      </c>
      <c r="H38" s="18">
        <f t="shared" ca="1" si="34"/>
        <v>2442.7416096117454</v>
      </c>
      <c r="I38" s="18">
        <f t="shared" ca="1" si="34"/>
        <v>3262.9837945860431</v>
      </c>
      <c r="J38" s="18">
        <f t="shared" ca="1" si="34"/>
        <v>515.03006174409836</v>
      </c>
      <c r="K38" s="18">
        <f t="shared" ca="1" si="34"/>
        <v>618.99234664227856</v>
      </c>
      <c r="L38" s="18">
        <f t="shared" ca="1" si="34"/>
        <v>46.82934624315002</v>
      </c>
      <c r="M38" s="18">
        <f t="shared" ca="1" si="34"/>
        <v>53.834376266710251</v>
      </c>
      <c r="N38" s="18">
        <f t="shared" ca="1" si="34"/>
        <v>4.4165272139503058</v>
      </c>
      <c r="O38" s="18">
        <f t="shared" ca="1" si="34"/>
        <v>0.46690678942668745</v>
      </c>
      <c r="Q38" s="14">
        <f t="shared" ca="1" si="10"/>
        <v>30984.735479741816</v>
      </c>
      <c r="R38" s="14">
        <f t="shared" ca="1" si="16"/>
        <v>1541.2377235931256</v>
      </c>
      <c r="S38" s="14">
        <f t="shared" ca="1" si="11"/>
        <v>1645.217929665029</v>
      </c>
      <c r="T38" s="15">
        <f t="shared" ca="1" si="17"/>
        <v>0.4446703177388639</v>
      </c>
      <c r="U38" s="15">
        <f t="shared" ca="1" si="12"/>
        <v>0.4095525471756486</v>
      </c>
      <c r="V38" s="14">
        <f t="shared" ca="1" si="18"/>
        <v>3000.5572536357836</v>
      </c>
      <c r="W38" s="14">
        <f t="shared" ca="1" si="19"/>
        <v>2596.7137470899179</v>
      </c>
      <c r="X38" s="14">
        <f t="shared" ca="1" si="20"/>
        <v>869.28110264858446</v>
      </c>
      <c r="Y38" s="15">
        <f t="shared" ca="1" si="13"/>
        <v>0.30361089974858885</v>
      </c>
      <c r="Z38" s="14">
        <f t="shared" ca="1" si="14"/>
        <v>2226.1636175624512</v>
      </c>
      <c r="AA38" s="15">
        <f t="shared" ca="1" si="21"/>
        <v>5.3097691627565835E-2</v>
      </c>
    </row>
    <row r="39" spans="1:27" x14ac:dyDescent="0.25">
      <c r="B39" s="3"/>
      <c r="E39">
        <v>15</v>
      </c>
      <c r="F39" s="18">
        <f t="shared" ca="1" si="22"/>
        <v>12778.78542814148</v>
      </c>
      <c r="G39" s="18">
        <f t="shared" ref="G39:O39" ca="1" si="35">F38*So*(1-U*F$8)*(1-(Uo*F$7-U*F$8)*D)</f>
        <v>13097.668887824313</v>
      </c>
      <c r="H39" s="18">
        <f t="shared" ca="1" si="35"/>
        <v>2924.4479779971198</v>
      </c>
      <c r="I39" s="18">
        <f t="shared" ca="1" si="35"/>
        <v>1287.0033200547816</v>
      </c>
      <c r="J39" s="18">
        <f t="shared" ca="1" si="35"/>
        <v>1257.6207199055539</v>
      </c>
      <c r="K39" s="18">
        <f t="shared" ca="1" si="35"/>
        <v>157.77097382210863</v>
      </c>
      <c r="L39" s="18">
        <f t="shared" ca="1" si="35"/>
        <v>169.74097054650613</v>
      </c>
      <c r="M39" s="18">
        <f t="shared" ca="1" si="35"/>
        <v>12.204690322614278</v>
      </c>
      <c r="N39" s="18">
        <f t="shared" ca="1" si="35"/>
        <v>13.681600843556003</v>
      </c>
      <c r="O39" s="18">
        <f t="shared" ca="1" si="35"/>
        <v>1.107299361238774</v>
      </c>
      <c r="Q39" s="14">
        <f t="shared" ca="1" si="10"/>
        <v>31700.031868819271</v>
      </c>
      <c r="R39" s="14">
        <f t="shared" ca="1" si="16"/>
        <v>1229.559649658494</v>
      </c>
      <c r="S39" s="14">
        <f t="shared" ca="1" si="11"/>
        <v>1444.2608201181879</v>
      </c>
      <c r="T39" s="15">
        <f t="shared" ca="1" si="17"/>
        <v>0.41492259533351167</v>
      </c>
      <c r="U39" s="15">
        <f t="shared" ca="1" si="12"/>
        <v>0.32673044444308746</v>
      </c>
      <c r="V39" s="14">
        <f t="shared" ca="1" si="18"/>
        <v>2625.6182909914355</v>
      </c>
      <c r="W39" s="14">
        <f t="shared" ca="1" si="19"/>
        <v>2272.2376327153338</v>
      </c>
      <c r="X39" s="14">
        <f t="shared" ca="1" si="20"/>
        <v>707.10289424638177</v>
      </c>
      <c r="Y39" s="15">
        <f t="shared" ca="1" si="13"/>
        <v>0.31521870651217321</v>
      </c>
      <c r="Z39" s="14">
        <f t="shared" ca="1" si="14"/>
        <v>2077.2368853692928</v>
      </c>
      <c r="AA39" s="15">
        <f t="shared" ca="1" si="21"/>
        <v>4.5560232434302038E-2</v>
      </c>
    </row>
    <row r="40" spans="1:27" x14ac:dyDescent="0.25">
      <c r="A40" t="s">
        <v>26</v>
      </c>
      <c r="B40" s="3">
        <v>180</v>
      </c>
      <c r="E40">
        <v>16</v>
      </c>
      <c r="F40" s="18">
        <f t="shared" ca="1" si="22"/>
        <v>7719.4029517767858</v>
      </c>
      <c r="G40" s="18">
        <f t="shared" ref="G40:O40" ca="1" si="36">F39*So*(1-U*F$8)*(1-(Uo*F$7-U*F$8)*D)</f>
        <v>8557.5072887207498</v>
      </c>
      <c r="H40" s="18">
        <f t="shared" ca="1" si="36"/>
        <v>8548.1485199012077</v>
      </c>
      <c r="I40" s="18">
        <f t="shared" ca="1" si="36"/>
        <v>1540.7991750744393</v>
      </c>
      <c r="J40" s="18">
        <f t="shared" ca="1" si="36"/>
        <v>496.03741353961294</v>
      </c>
      <c r="K40" s="18">
        <f t="shared" ca="1" si="36"/>
        <v>385.25138708689013</v>
      </c>
      <c r="L40" s="18">
        <f t="shared" ca="1" si="36"/>
        <v>43.264183096772044</v>
      </c>
      <c r="M40" s="18">
        <f t="shared" ca="1" si="36"/>
        <v>44.237986364866835</v>
      </c>
      <c r="N40" s="18">
        <f t="shared" ca="1" si="36"/>
        <v>3.1017300281507136</v>
      </c>
      <c r="O40" s="18">
        <f t="shared" ca="1" si="36"/>
        <v>3.4302127307040959</v>
      </c>
      <c r="Q40" s="14">
        <f t="shared" ca="1" si="10"/>
        <v>27341.180848320182</v>
      </c>
      <c r="R40" s="14">
        <f t="shared" ca="1" si="16"/>
        <v>1660.6307246307888</v>
      </c>
      <c r="S40" s="14">
        <f t="shared" ca="1" si="11"/>
        <v>1617.414434178685</v>
      </c>
      <c r="T40" s="15">
        <f t="shared" ca="1" si="17"/>
        <v>0.54900515302061148</v>
      </c>
      <c r="U40" s="15">
        <f t="shared" ca="1" si="12"/>
        <v>0.44127880649398621</v>
      </c>
      <c r="V40" s="14">
        <f t="shared" ca="1" si="18"/>
        <v>3361.7574760537518</v>
      </c>
      <c r="W40" s="14">
        <f t="shared" ca="1" si="19"/>
        <v>2909.3002114435567</v>
      </c>
      <c r="X40" s="14">
        <f t="shared" ca="1" si="20"/>
        <v>775.13142682823718</v>
      </c>
      <c r="Y40" s="15">
        <f t="shared" ca="1" si="13"/>
        <v>0.21601512062729714</v>
      </c>
      <c r="Z40" s="14">
        <f t="shared" ca="1" si="14"/>
        <v>2748.4975919317458</v>
      </c>
      <c r="AA40" s="15">
        <f t="shared" ca="1" si="21"/>
        <v>5.9156714669771022E-2</v>
      </c>
    </row>
    <row r="41" spans="1:27" x14ac:dyDescent="0.25">
      <c r="A41" t="s">
        <v>27</v>
      </c>
      <c r="B41" s="3">
        <f>B40/10</f>
        <v>18</v>
      </c>
      <c r="E41">
        <v>17</v>
      </c>
      <c r="F41" s="18">
        <f t="shared" ca="1" si="22"/>
        <v>23217.72223947055</v>
      </c>
      <c r="G41" s="18">
        <f t="shared" ref="G41:O41" ca="1" si="37">F40*So*(1-U*F$8)*(1-(Uo*F$7-U*F$8)*D)</f>
        <v>5169.4151526268934</v>
      </c>
      <c r="H41" s="18">
        <f t="shared" ca="1" si="37"/>
        <v>5585.027678637045</v>
      </c>
      <c r="I41" s="18">
        <f t="shared" ca="1" si="37"/>
        <v>4503.7491817166938</v>
      </c>
      <c r="J41" s="18">
        <f t="shared" ca="1" si="37"/>
        <v>593.85552910256808</v>
      </c>
      <c r="K41" s="18">
        <f t="shared" ca="1" si="37"/>
        <v>151.95288896598382</v>
      </c>
      <c r="L41" s="18">
        <f t="shared" ca="1" si="37"/>
        <v>105.64418882275396</v>
      </c>
      <c r="M41" s="18">
        <f t="shared" ca="1" si="37"/>
        <v>11.275535516027478</v>
      </c>
      <c r="N41" s="18">
        <f t="shared" ca="1" si="37"/>
        <v>11.242750702046296</v>
      </c>
      <c r="O41" s="18">
        <f t="shared" ca="1" si="37"/>
        <v>0.77765708497342789</v>
      </c>
      <c r="Q41" s="14">
        <f t="shared" ca="1" si="10"/>
        <v>39350.662802645544</v>
      </c>
      <c r="R41" s="14">
        <f t="shared" ca="1" si="16"/>
        <v>1990.2573228663416</v>
      </c>
      <c r="S41" s="14">
        <f t="shared" ca="1" si="11"/>
        <v>1966.4526054679802</v>
      </c>
      <c r="T41" s="15">
        <f t="shared" ca="1" si="17"/>
        <v>0.5984054845594351</v>
      </c>
      <c r="U41" s="15">
        <f t="shared" ca="1" si="12"/>
        <v>0.52887036414771882</v>
      </c>
      <c r="V41" s="14">
        <f t="shared" ca="1" si="18"/>
        <v>3998.18943543254</v>
      </c>
      <c r="W41" s="14">
        <f t="shared" ca="1" si="19"/>
        <v>3460.0751103406774</v>
      </c>
      <c r="X41" s="14">
        <f t="shared" ca="1" si="20"/>
        <v>1016.2376349342262</v>
      </c>
      <c r="Y41" s="15">
        <f t="shared" ca="1" si="13"/>
        <v>0.23055044229028734</v>
      </c>
      <c r="Z41" s="14">
        <f t="shared" ca="1" si="14"/>
        <v>2995.8116499657131</v>
      </c>
      <c r="AA41" s="15">
        <f t="shared" ca="1" si="21"/>
        <v>4.9972540877653925E-2</v>
      </c>
    </row>
    <row r="42" spans="1:27" x14ac:dyDescent="0.25">
      <c r="B42" s="3"/>
      <c r="E42">
        <v>18</v>
      </c>
      <c r="F42" s="18">
        <f t="shared" ca="1" si="22"/>
        <v>8044.1189829659406</v>
      </c>
      <c r="G42" s="18">
        <f t="shared" ref="G42:O42" ca="1" si="38">F41*So*(1-U*F$8)*(1-(Uo*F$7-U*F$8)*D)</f>
        <v>15548.099497329109</v>
      </c>
      <c r="H42" s="18">
        <f t="shared" ca="1" si="38"/>
        <v>3373.8010071976091</v>
      </c>
      <c r="I42" s="18">
        <f t="shared" ca="1" si="38"/>
        <v>2942.5744977366612</v>
      </c>
      <c r="J42" s="18">
        <f t="shared" ca="1" si="38"/>
        <v>1735.8370879997458</v>
      </c>
      <c r="K42" s="18">
        <f t="shared" ca="1" si="38"/>
        <v>181.91785702541929</v>
      </c>
      <c r="L42" s="18">
        <f t="shared" ca="1" si="38"/>
        <v>41.668739509209765</v>
      </c>
      <c r="M42" s="18">
        <f t="shared" ca="1" si="38"/>
        <v>27.533047381674727</v>
      </c>
      <c r="N42" s="18">
        <f t="shared" ca="1" si="38"/>
        <v>2.8655923394253584</v>
      </c>
      <c r="O42" s="18">
        <f t="shared" ca="1" si="38"/>
        <v>2.8187510385128389</v>
      </c>
      <c r="Q42" s="14">
        <f t="shared" ca="1" si="10"/>
        <v>31901.235060523311</v>
      </c>
      <c r="R42" s="14">
        <f t="shared" ca="1" si="16"/>
        <v>1780.489185607466</v>
      </c>
      <c r="S42" s="14">
        <f t="shared" ca="1" si="11"/>
        <v>2016.0851655645019</v>
      </c>
      <c r="T42" s="15">
        <f t="shared" ca="1" si="17"/>
        <v>0.57958136042895969</v>
      </c>
      <c r="U42" s="15">
        <f t="shared" ca="1" si="12"/>
        <v>0.47312875231487511</v>
      </c>
      <c r="V42" s="14">
        <f t="shared" ca="1" si="18"/>
        <v>3788.8844379949674</v>
      </c>
      <c r="W42" s="14">
        <f t="shared" ca="1" si="19"/>
        <v>3278.9403682782827</v>
      </c>
      <c r="X42" s="14">
        <f t="shared" ca="1" si="20"/>
        <v>1015.7773732114346</v>
      </c>
      <c r="Y42" s="15">
        <f t="shared" ca="1" si="13"/>
        <v>0.28847624538956618</v>
      </c>
      <c r="Z42" s="14">
        <f t="shared" ca="1" si="14"/>
        <v>2901.5719883556631</v>
      </c>
      <c r="AA42" s="15">
        <f t="shared" ca="1" si="21"/>
        <v>6.3197715127316131E-2</v>
      </c>
    </row>
    <row r="43" spans="1:27" x14ac:dyDescent="0.25">
      <c r="A43" t="s">
        <v>19</v>
      </c>
      <c r="B43" s="3">
        <f>SUMPRODUCT(Wt,vulharv,launfished)</f>
        <v>0.36376691607944445</v>
      </c>
      <c r="E43">
        <v>19</v>
      </c>
      <c r="F43" s="18">
        <f t="shared" ca="1" si="22"/>
        <v>16223.849137655223</v>
      </c>
      <c r="G43" s="18">
        <f t="shared" ref="G43:O43" ca="1" si="39">F42*So*(1-U*F$8)*(1-(Uo*F$7-U*F$8)*D)</f>
        <v>5386.8661630763118</v>
      </c>
      <c r="H43" s="18">
        <f t="shared" ca="1" si="39"/>
        <v>10147.413623268661</v>
      </c>
      <c r="I43" s="18">
        <f t="shared" ca="1" si="39"/>
        <v>1777.5490786181147</v>
      </c>
      <c r="J43" s="18">
        <f t="shared" ca="1" si="39"/>
        <v>1134.1284208519289</v>
      </c>
      <c r="K43" s="18">
        <f t="shared" ca="1" si="39"/>
        <v>531.74509239875727</v>
      </c>
      <c r="L43" s="18">
        <f t="shared" ca="1" si="39"/>
        <v>49.885776098424721</v>
      </c>
      <c r="M43" s="18">
        <f t="shared" ca="1" si="39"/>
        <v>10.859730118867004</v>
      </c>
      <c r="N43" s="18">
        <f t="shared" ca="1" si="39"/>
        <v>6.9973164064636384</v>
      </c>
      <c r="O43" s="18">
        <f t="shared" ca="1" si="39"/>
        <v>0.71845330353536141</v>
      </c>
      <c r="Q43" s="14">
        <f t="shared" ca="1" si="10"/>
        <v>35270.012791796282</v>
      </c>
      <c r="R43" s="14">
        <f t="shared" ca="1" si="16"/>
        <v>2160.1076029583837</v>
      </c>
      <c r="S43" s="14">
        <f t="shared" ca="1" si="11"/>
        <v>2088.9233495697649</v>
      </c>
      <c r="T43" s="15">
        <f t="shared" ca="1" si="17"/>
        <v>0.66965106225823623</v>
      </c>
      <c r="U43" s="15">
        <f t="shared" ca="1" si="12"/>
        <v>0.57400461812122017</v>
      </c>
      <c r="V43" s="14">
        <f t="shared" ca="1" si="18"/>
        <v>4190.2969644652712</v>
      </c>
      <c r="W43" s="14">
        <f t="shared" ca="1" si="19"/>
        <v>3626.3269827068229</v>
      </c>
      <c r="X43" s="14">
        <f t="shared" ca="1" si="20"/>
        <v>1037.428174352998</v>
      </c>
      <c r="Y43" s="15">
        <f t="shared" ca="1" si="13"/>
        <v>0.23311477908236841</v>
      </c>
      <c r="Z43" s="14">
        <f t="shared" ca="1" si="14"/>
        <v>3352.490084883043</v>
      </c>
      <c r="AA43" s="15">
        <f t="shared" ca="1" si="21"/>
        <v>5.9226611623334695E-2</v>
      </c>
    </row>
    <row r="44" spans="1:27" x14ac:dyDescent="0.25">
      <c r="A44" t="s">
        <v>20</v>
      </c>
      <c r="B44" s="3">
        <f>SUMPRODUCT(Wt,vulharv,lafished)</f>
        <v>0.12957160839862378</v>
      </c>
      <c r="E44">
        <v>20</v>
      </c>
      <c r="F44" s="18">
        <f t="shared" ca="1" si="22"/>
        <v>2042.2370486188793</v>
      </c>
      <c r="G44" s="18">
        <f t="shared" ref="G44:O44" ca="1" si="40">F43*So*(1-U*F$8)*(1-(Uo*F$7-U*F$8)*D)</f>
        <v>10864.546402105323</v>
      </c>
      <c r="H44" s="18">
        <f t="shared" ca="1" si="40"/>
        <v>3515.7196607415367</v>
      </c>
      <c r="I44" s="18">
        <f t="shared" ca="1" si="40"/>
        <v>5346.3513994800414</v>
      </c>
      <c r="J44" s="18">
        <f t="shared" ca="1" si="40"/>
        <v>685.10378618131347</v>
      </c>
      <c r="K44" s="18">
        <f t="shared" ca="1" si="40"/>
        <v>347.4215559208364</v>
      </c>
      <c r="L44" s="18">
        <f t="shared" ca="1" si="40"/>
        <v>145.81590314761698</v>
      </c>
      <c r="M44" s="18">
        <f t="shared" ca="1" si="40"/>
        <v>13.001258775283569</v>
      </c>
      <c r="N44" s="18">
        <f t="shared" ca="1" si="40"/>
        <v>2.7599185327045079</v>
      </c>
      <c r="O44" s="18">
        <f t="shared" ca="1" si="40"/>
        <v>1.7543476156535602</v>
      </c>
      <c r="Q44" s="14">
        <f t="shared" ca="1" si="10"/>
        <v>22964.711281119187</v>
      </c>
      <c r="R44" s="14">
        <f t="shared" ca="1" si="16"/>
        <v>2108.129908146534</v>
      </c>
      <c r="S44" s="14">
        <f t="shared" ca="1" si="11"/>
        <v>2224.58225315559</v>
      </c>
      <c r="T44" s="15">
        <f t="shared" ca="1" si="17"/>
        <v>0.64494969511940992</v>
      </c>
      <c r="U44" s="15">
        <f t="shared" ca="1" si="12"/>
        <v>0.56019260393246595</v>
      </c>
      <c r="V44" s="14">
        <f t="shared" ca="1" si="18"/>
        <v>4327.8186002471484</v>
      </c>
      <c r="W44" s="14">
        <f t="shared" ca="1" si="19"/>
        <v>3745.3396500120007</v>
      </c>
      <c r="X44" s="14">
        <f t="shared" ca="1" si="20"/>
        <v>1161.8850873139825</v>
      </c>
      <c r="Y44" s="15">
        <f t="shared" ca="1" si="13"/>
        <v>0.26625518478646065</v>
      </c>
      <c r="Z44" s="14">
        <f t="shared" ca="1" si="14"/>
        <v>3228.8270414217054</v>
      </c>
      <c r="AA44" s="15">
        <f t="shared" ca="1" si="21"/>
        <v>9.6869593783422248E-2</v>
      </c>
    </row>
    <row r="45" spans="1:27" x14ac:dyDescent="0.25">
      <c r="B45" s="3"/>
      <c r="E45">
        <v>21</v>
      </c>
      <c r="F45" s="18">
        <f t="shared" ca="1" si="22"/>
        <v>5820.0002999317985</v>
      </c>
      <c r="G45" s="18">
        <f t="shared" ref="G45:O45" ca="1" si="41">F44*So*(1-U*F$8)*(1-(Uo*F$7-U*F$8)*D)</f>
        <v>1367.6149840003498</v>
      </c>
      <c r="H45" s="18">
        <f t="shared" ca="1" si="41"/>
        <v>7090.708815588463</v>
      </c>
      <c r="I45" s="18">
        <f t="shared" ca="1" si="41"/>
        <v>1852.3215300186416</v>
      </c>
      <c r="J45" s="18">
        <f t="shared" ca="1" si="41"/>
        <v>2060.593223612731</v>
      </c>
      <c r="K45" s="18">
        <f t="shared" ca="1" si="41"/>
        <v>209.87025718266844</v>
      </c>
      <c r="L45" s="18">
        <f t="shared" ca="1" si="41"/>
        <v>95.270438173705386</v>
      </c>
      <c r="M45" s="18">
        <f t="shared" ca="1" si="41"/>
        <v>38.002621962490004</v>
      </c>
      <c r="N45" s="18">
        <f t="shared" ca="1" si="41"/>
        <v>3.3041718946636078</v>
      </c>
      <c r="O45" s="18">
        <f t="shared" ca="1" si="41"/>
        <v>0.69195906201635426</v>
      </c>
      <c r="Q45" s="14">
        <f t="shared" ca="1" si="10"/>
        <v>18538.378301427525</v>
      </c>
      <c r="R45" s="14">
        <f t="shared" ca="1" si="16"/>
        <v>2075.8290958552657</v>
      </c>
      <c r="S45" s="14">
        <f t="shared" ca="1" si="11"/>
        <v>2057.7284728925642</v>
      </c>
      <c r="T45" s="15">
        <f t="shared" ca="1" si="17"/>
        <v>0.59655123879704408</v>
      </c>
      <c r="U45" s="15">
        <f t="shared" ca="1" si="12"/>
        <v>0.55160932067432544</v>
      </c>
      <c r="V45" s="14">
        <f t="shared" ca="1" si="18"/>
        <v>3874.0012533964668</v>
      </c>
      <c r="W45" s="14">
        <f t="shared" ca="1" si="19"/>
        <v>3352.601353881465</v>
      </c>
      <c r="X45" s="14">
        <f t="shared" ca="1" si="20"/>
        <v>1079.4254109885605</v>
      </c>
      <c r="Y45" s="15">
        <f t="shared" ca="1" si="13"/>
        <v>0.27075793245319546</v>
      </c>
      <c r="Z45" s="14">
        <f t="shared" ca="1" si="14"/>
        <v>2986.5286951796948</v>
      </c>
      <c r="AA45" s="15">
        <f t="shared" ca="1" si="21"/>
        <v>0.11099829982076218</v>
      </c>
    </row>
    <row r="46" spans="1:27" x14ac:dyDescent="0.25">
      <c r="A46" s="9" t="s">
        <v>21</v>
      </c>
      <c r="B46" s="10">
        <f>B44*U</f>
        <v>8.3314544200315088E-2</v>
      </c>
      <c r="E46">
        <v>22</v>
      </c>
      <c r="F46" s="18">
        <f t="shared" ca="1" si="22"/>
        <v>12289.461769996178</v>
      </c>
      <c r="G46" s="18">
        <f t="shared" ref="G46:O46" ca="1" si="42">F45*So*(1-U*F$8)*(1-(Uo*F$7-U*F$8)*D)</f>
        <v>3897.451386682123</v>
      </c>
      <c r="H46" s="18">
        <f t="shared" ca="1" si="42"/>
        <v>892.56921223172355</v>
      </c>
      <c r="I46" s="18">
        <f t="shared" ca="1" si="42"/>
        <v>3735.8702825120035</v>
      </c>
      <c r="J46" s="18">
        <f t="shared" ca="1" si="42"/>
        <v>713.92261890596797</v>
      </c>
      <c r="K46" s="18">
        <f t="shared" ca="1" si="42"/>
        <v>631.22878388825222</v>
      </c>
      <c r="L46" s="18">
        <f t="shared" ca="1" si="42"/>
        <v>57.55092342622806</v>
      </c>
      <c r="M46" s="18">
        <f t="shared" ca="1" si="42"/>
        <v>24.829434704737633</v>
      </c>
      <c r="N46" s="18">
        <f t="shared" ca="1" si="42"/>
        <v>9.6580798507525039</v>
      </c>
      <c r="O46" s="18">
        <f t="shared" ca="1" si="42"/>
        <v>0.82841274402827436</v>
      </c>
      <c r="Q46" s="14">
        <f t="shared" ca="1" si="10"/>
        <v>22253.370904941992</v>
      </c>
      <c r="R46" s="14">
        <f t="shared" ca="1" si="16"/>
        <v>1557.1970346185321</v>
      </c>
      <c r="S46" s="14">
        <f t="shared" ca="1" si="11"/>
        <v>1699.2286372330195</v>
      </c>
      <c r="T46" s="15">
        <f t="shared" ca="1" si="17"/>
        <v>0.43277124257077204</v>
      </c>
      <c r="U46" s="15">
        <f t="shared" ca="1" si="12"/>
        <v>0.41379340916700041</v>
      </c>
      <c r="V46" s="14">
        <f t="shared" ca="1" si="18"/>
        <v>3003.0042895299885</v>
      </c>
      <c r="W46" s="14">
        <f t="shared" ca="1" si="19"/>
        <v>2598.8314376416993</v>
      </c>
      <c r="X46" s="14">
        <f t="shared" ca="1" si="20"/>
        <v>922.55375684141484</v>
      </c>
      <c r="Y46" s="15">
        <f t="shared" ca="1" si="13"/>
        <v>0.32565513331516988</v>
      </c>
      <c r="Z46" s="14">
        <f t="shared" ca="1" si="14"/>
        <v>2166.5929937426645</v>
      </c>
      <c r="AA46" s="15">
        <f t="shared" ca="1" si="21"/>
        <v>7.6358258013650315E-2</v>
      </c>
    </row>
    <row r="47" spans="1:27" x14ac:dyDescent="0.25">
      <c r="A47" s="9" t="s">
        <v>22</v>
      </c>
      <c r="B47" s="10">
        <f>SUMPRODUCT(Fec,lafished)/SUMPRODUCT(Fec,launfished)</f>
        <v>0.41465349754644654</v>
      </c>
      <c r="E47">
        <v>23</v>
      </c>
      <c r="F47" s="18">
        <f t="shared" ca="1" si="22"/>
        <v>11853.618634046707</v>
      </c>
      <c r="G47" s="18">
        <f t="shared" ref="G47:O47" ca="1" si="43">F46*So*(1-U*F$8)*(1-(Uo*F$7-U*F$8)*D)</f>
        <v>8229.8242867117788</v>
      </c>
      <c r="H47" s="18">
        <f t="shared" ca="1" si="43"/>
        <v>2543.6582332161784</v>
      </c>
      <c r="I47" s="18">
        <f t="shared" ca="1" si="43"/>
        <v>470.2664968741791</v>
      </c>
      <c r="J47" s="18">
        <f t="shared" ca="1" si="43"/>
        <v>1439.8808483088283</v>
      </c>
      <c r="K47" s="18">
        <f t="shared" ca="1" si="43"/>
        <v>218.69843177113418</v>
      </c>
      <c r="L47" s="18">
        <f t="shared" ca="1" si="43"/>
        <v>173.09646394707852</v>
      </c>
      <c r="M47" s="18">
        <f t="shared" ca="1" si="43"/>
        <v>14.99895374474384</v>
      </c>
      <c r="N47" s="18">
        <f t="shared" ca="1" si="43"/>
        <v>6.3102136285253572</v>
      </c>
      <c r="O47" s="18">
        <f t="shared" ca="1" si="43"/>
        <v>2.4214467909880408</v>
      </c>
      <c r="Q47" s="14">
        <f t="shared" ca="1" si="10"/>
        <v>24952.774009040138</v>
      </c>
      <c r="R47" s="14">
        <f t="shared" ca="1" si="16"/>
        <v>1089.5370917344424</v>
      </c>
      <c r="S47" s="14">
        <f t="shared" ca="1" si="11"/>
        <v>1273.2862597727158</v>
      </c>
      <c r="T47" s="15">
        <f t="shared" ca="1" si="17"/>
        <v>0.34288120838554598</v>
      </c>
      <c r="U47" s="15">
        <f t="shared" ca="1" si="12"/>
        <v>0.28952230037680315</v>
      </c>
      <c r="V47" s="14">
        <f t="shared" ca="1" si="18"/>
        <v>2172.383157551722</v>
      </c>
      <c r="W47" s="14">
        <f t="shared" ca="1" si="19"/>
        <v>1880.0031901827151</v>
      </c>
      <c r="X47" s="14">
        <f t="shared" ca="1" si="20"/>
        <v>640.56199355514332</v>
      </c>
      <c r="Y47" s="15">
        <f t="shared" ca="1" si="13"/>
        <v>0.35096944075177211</v>
      </c>
      <c r="Z47" s="14">
        <f t="shared" ca="1" si="14"/>
        <v>1716.5743716269617</v>
      </c>
      <c r="AA47" s="15">
        <f t="shared" ca="1" si="21"/>
        <v>5.1027844010907042E-2</v>
      </c>
    </row>
    <row r="48" spans="1:27" x14ac:dyDescent="0.25">
      <c r="A48" s="9" t="s">
        <v>25</v>
      </c>
      <c r="B48" s="10">
        <f>SUMPRODUCT(SSB,lafished)/SUMPRODUCT(SSB,launfished)</f>
        <v>0.47805951196043739</v>
      </c>
      <c r="E48">
        <v>24</v>
      </c>
      <c r="F48" s="18">
        <f t="shared" ca="1" si="22"/>
        <v>5323.0768797400506</v>
      </c>
      <c r="G48" s="18">
        <f t="shared" ref="G48:O48" ca="1" si="44">F47*So*(1-U*F$8)*(1-(Uo*F$7-U*F$8)*D)</f>
        <v>7937.9553267390338</v>
      </c>
      <c r="H48" s="18">
        <f t="shared" ca="1" si="44"/>
        <v>5371.1664951997636</v>
      </c>
      <c r="I48" s="18">
        <f t="shared" ca="1" si="44"/>
        <v>1340.1730982730626</v>
      </c>
      <c r="J48" s="18">
        <f t="shared" ca="1" si="44"/>
        <v>181.25033024302772</v>
      </c>
      <c r="K48" s="18">
        <f t="shared" ca="1" si="44"/>
        <v>441.08377452025667</v>
      </c>
      <c r="L48" s="18">
        <f t="shared" ca="1" si="44"/>
        <v>59.971798144516256</v>
      </c>
      <c r="M48" s="18">
        <f t="shared" ca="1" si="44"/>
        <v>45.112496925422697</v>
      </c>
      <c r="N48" s="18">
        <f t="shared" ca="1" si="44"/>
        <v>3.8118710095177799</v>
      </c>
      <c r="O48" s="18">
        <f t="shared" ca="1" si="44"/>
        <v>1.5820791272554253</v>
      </c>
      <c r="Q48" s="14">
        <f t="shared" ca="1" si="10"/>
        <v>20705.184149921908</v>
      </c>
      <c r="R48" s="14">
        <f t="shared" ca="1" si="16"/>
        <v>1202.3868823717501</v>
      </c>
      <c r="S48" s="14">
        <f t="shared" ca="1" si="11"/>
        <v>1228.2888572749412</v>
      </c>
      <c r="T48" s="15">
        <f t="shared" ca="1" si="17"/>
        <v>0.40020504330770318</v>
      </c>
      <c r="U48" s="15">
        <f t="shared" ca="1" si="12"/>
        <v>0.3195098347436619</v>
      </c>
      <c r="V48" s="14">
        <f t="shared" ca="1" si="18"/>
        <v>2453.9350226163551</v>
      </c>
      <c r="W48" s="14">
        <f t="shared" ca="1" si="19"/>
        <v>2123.6611299358228</v>
      </c>
      <c r="X48" s="14">
        <f t="shared" ca="1" si="20"/>
        <v>591.78516490987829</v>
      </c>
      <c r="Y48" s="15">
        <f t="shared" ca="1" si="13"/>
        <v>0.24613860019875855</v>
      </c>
      <c r="Z48" s="14">
        <f t="shared" ca="1" si="14"/>
        <v>2003.5560536330083</v>
      </c>
      <c r="AA48" s="15">
        <f t="shared" ca="1" si="21"/>
        <v>5.9322769040891329E-2</v>
      </c>
    </row>
    <row r="49" spans="1:27" x14ac:dyDescent="0.25">
      <c r="A49" s="9" t="s">
        <v>31</v>
      </c>
      <c r="B49" s="10">
        <f>SUMPRODUCT(Trophy_vul,lafished)*U</f>
        <v>0.10466908590814333</v>
      </c>
      <c r="E49">
        <v>25</v>
      </c>
      <c r="F49" s="18">
        <f t="shared" ca="1" si="22"/>
        <v>10363.837058895291</v>
      </c>
      <c r="G49" s="18">
        <f t="shared" ref="G49:O49" ca="1" si="45">F48*So*(1-U*F$8)*(1-(Uo*F$7-U*F$8)*D)</f>
        <v>3564.6790888656019</v>
      </c>
      <c r="H49" s="18">
        <f t="shared" ca="1" si="45"/>
        <v>5180.6792230321607</v>
      </c>
      <c r="I49" s="18">
        <f t="shared" ca="1" si="45"/>
        <v>2829.897801997904</v>
      </c>
      <c r="J49" s="18">
        <f t="shared" ca="1" si="45"/>
        <v>516.53013399720146</v>
      </c>
      <c r="K49" s="18">
        <f t="shared" ca="1" si="45"/>
        <v>55.523052404326862</v>
      </c>
      <c r="L49" s="18">
        <f t="shared" ca="1" si="45"/>
        <v>120.95462631406765</v>
      </c>
      <c r="M49" s="18">
        <f t="shared" ca="1" si="45"/>
        <v>15.629883463325497</v>
      </c>
      <c r="N49" s="18">
        <f t="shared" ca="1" si="45"/>
        <v>11.465000967633534</v>
      </c>
      <c r="O49" s="18">
        <f t="shared" ca="1" si="45"/>
        <v>0.9557016473557115</v>
      </c>
      <c r="Q49" s="14">
        <f t="shared" ca="1" si="10"/>
        <v>22660.151571584869</v>
      </c>
      <c r="R49" s="14">
        <f t="shared" ca="1" si="16"/>
        <v>1495.494230044347</v>
      </c>
      <c r="S49" s="14">
        <f t="shared" ca="1" si="11"/>
        <v>1447.476545931044</v>
      </c>
      <c r="T49" s="15">
        <f t="shared" ca="1" si="17"/>
        <v>0.45394112425478123</v>
      </c>
      <c r="U49" s="15">
        <f t="shared" ca="1" si="12"/>
        <v>0.39739714505121887</v>
      </c>
      <c r="V49" s="14">
        <f t="shared" ca="1" si="18"/>
        <v>2966.0966036397235</v>
      </c>
      <c r="W49" s="14">
        <f t="shared" ca="1" si="19"/>
        <v>2566.8911388160732</v>
      </c>
      <c r="X49" s="14">
        <f t="shared" ca="1" si="20"/>
        <v>741.74254008028004</v>
      </c>
      <c r="Y49" s="15">
        <f t="shared" ca="1" si="13"/>
        <v>0.22570136294717191</v>
      </c>
      <c r="Z49" s="14">
        <f t="shared" ca="1" si="14"/>
        <v>2272.5762773418164</v>
      </c>
      <c r="AA49" s="15">
        <f t="shared" ca="1" si="21"/>
        <v>6.3877619766062599E-2</v>
      </c>
    </row>
    <row r="50" spans="1:27" x14ac:dyDescent="0.25">
      <c r="E50">
        <v>26</v>
      </c>
      <c r="F50" s="18">
        <f t="shared" ca="1" si="22"/>
        <v>6615.4395496674742</v>
      </c>
      <c r="G50" s="18">
        <f t="shared" ref="G50:O50" ca="1" si="46">F49*So*(1-U*F$8)*(1-(Uo*F$7-U*F$8)*D)</f>
        <v>6940.3005214642981</v>
      </c>
      <c r="H50" s="18">
        <f t="shared" ca="1" si="46"/>
        <v>2326.4755383865077</v>
      </c>
      <c r="I50" s="18">
        <f t="shared" ca="1" si="46"/>
        <v>2729.5360810761194</v>
      </c>
      <c r="J50" s="18">
        <f t="shared" ca="1" si="46"/>
        <v>1090.7005167824475</v>
      </c>
      <c r="K50" s="18">
        <f t="shared" ca="1" si="46"/>
        <v>158.23049624177895</v>
      </c>
      <c r="L50" s="18">
        <f t="shared" ca="1" si="46"/>
        <v>15.225611195256812</v>
      </c>
      <c r="M50" s="18">
        <f t="shared" ca="1" si="46"/>
        <v>31.523262135367979</v>
      </c>
      <c r="N50" s="18">
        <f t="shared" ca="1" si="46"/>
        <v>3.9722170405966093</v>
      </c>
      <c r="O50" s="18">
        <f t="shared" ca="1" si="46"/>
        <v>2.8744730040296727</v>
      </c>
      <c r="Q50" s="14">
        <f t="shared" ca="1" si="10"/>
        <v>19914.278266993875</v>
      </c>
      <c r="R50" s="14">
        <f t="shared" ca="1" si="16"/>
        <v>1371.261380591714</v>
      </c>
      <c r="S50" s="14">
        <f t="shared" ca="1" si="11"/>
        <v>1478.5015470915121</v>
      </c>
      <c r="T50" s="15">
        <f t="shared" ca="1" si="17"/>
        <v>0.41590503072075397</v>
      </c>
      <c r="U50" s="15">
        <f t="shared" ca="1" si="12"/>
        <v>0.36438479455048162</v>
      </c>
      <c r="V50" s="14">
        <f t="shared" ca="1" si="18"/>
        <v>2789.8816741684395</v>
      </c>
      <c r="W50" s="14">
        <f t="shared" ca="1" si="19"/>
        <v>2414.3928889506146</v>
      </c>
      <c r="X50" s="14">
        <f t="shared" ca="1" si="20"/>
        <v>771.0805102349824</v>
      </c>
      <c r="Y50" s="15">
        <f t="shared" ca="1" si="13"/>
        <v>0.28181671601705871</v>
      </c>
      <c r="Z50" s="14">
        <f t="shared" ca="1" si="14"/>
        <v>2082.1552750805868</v>
      </c>
      <c r="AA50" s="15">
        <f t="shared" ca="1" si="21"/>
        <v>7.4243290530995307E-2</v>
      </c>
    </row>
    <row r="51" spans="1:27" x14ac:dyDescent="0.25">
      <c r="E51">
        <v>27</v>
      </c>
      <c r="F51" s="18">
        <f t="shared" ca="1" si="22"/>
        <v>6731.6791332241137</v>
      </c>
      <c r="G51" s="18">
        <f t="shared" ref="G51:O51" ca="1" si="47">F50*So*(1-U*F$8)*(1-(Uo*F$7-U*F$8)*D)</f>
        <v>4430.1293329255323</v>
      </c>
      <c r="H51" s="18">
        <f t="shared" ca="1" si="47"/>
        <v>4529.5632481116663</v>
      </c>
      <c r="I51" s="18">
        <f t="shared" ca="1" si="47"/>
        <v>1225.7464032004482</v>
      </c>
      <c r="J51" s="18">
        <f t="shared" ca="1" si="47"/>
        <v>1052.0190559900173</v>
      </c>
      <c r="K51" s="18">
        <f t="shared" ca="1" si="47"/>
        <v>334.11813302374821</v>
      </c>
      <c r="L51" s="18">
        <f t="shared" ca="1" si="47"/>
        <v>43.390193994848296</v>
      </c>
      <c r="M51" s="18">
        <f t="shared" ca="1" si="47"/>
        <v>3.9681072771290262</v>
      </c>
      <c r="N51" s="18">
        <f t="shared" ca="1" si="47"/>
        <v>8.0113994018648089</v>
      </c>
      <c r="O51" s="18">
        <f t="shared" ca="1" si="47"/>
        <v>0.99590315618598368</v>
      </c>
      <c r="Q51" s="14">
        <f t="shared" ca="1" si="10"/>
        <v>18359.620910305552</v>
      </c>
      <c r="R51" s="14">
        <f t="shared" ca="1" si="16"/>
        <v>1315.8758804670424</v>
      </c>
      <c r="S51" s="14">
        <f t="shared" ca="1" si="11"/>
        <v>1355.3244100764889</v>
      </c>
      <c r="T51" s="15">
        <f t="shared" ca="1" si="17"/>
        <v>0.39955174227504658</v>
      </c>
      <c r="U51" s="15">
        <f t="shared" ca="1" si="12"/>
        <v>0.34966722547893409</v>
      </c>
      <c r="V51" s="14">
        <f t="shared" ca="1" si="18"/>
        <v>2553.6236416072247</v>
      </c>
      <c r="W51" s="14">
        <f t="shared" ca="1" si="19"/>
        <v>2209.9327073397653</v>
      </c>
      <c r="X51" s="14">
        <f t="shared" ca="1" si="20"/>
        <v>690.71423307950079</v>
      </c>
      <c r="Y51" s="15">
        <f t="shared" ca="1" si="13"/>
        <v>0.27501079083513552</v>
      </c>
      <c r="Z51" s="14">
        <f t="shared" ca="1" si="14"/>
        <v>2000.2854170912856</v>
      </c>
      <c r="AA51" s="15">
        <f t="shared" ca="1" si="21"/>
        <v>7.3820936537732293E-2</v>
      </c>
    </row>
    <row r="52" spans="1:27" x14ac:dyDescent="0.25">
      <c r="E52">
        <v>28</v>
      </c>
      <c r="F52" s="18">
        <f t="shared" ca="1" si="22"/>
        <v>11155.260670174228</v>
      </c>
      <c r="G52" s="18">
        <f t="shared" ref="G52:O52" ca="1" si="48">F51*So*(1-U*F$8)*(1-(Uo*F$7-U*F$8)*D)</f>
        <v>4507.970931340139</v>
      </c>
      <c r="H52" s="18">
        <f t="shared" ca="1" si="48"/>
        <v>2891.308661453641</v>
      </c>
      <c r="I52" s="18">
        <f t="shared" ca="1" si="48"/>
        <v>2386.4836607275861</v>
      </c>
      <c r="J52" s="18">
        <f t="shared" ca="1" si="48"/>
        <v>472.42774437687819</v>
      </c>
      <c r="K52" s="18">
        <f t="shared" ca="1" si="48"/>
        <v>322.26870482257317</v>
      </c>
      <c r="L52" s="18">
        <f t="shared" ca="1" si="48"/>
        <v>91.622354435042695</v>
      </c>
      <c r="M52" s="18">
        <f t="shared" ca="1" si="48"/>
        <v>11.308376546528093</v>
      </c>
      <c r="N52" s="18">
        <f t="shared" ca="1" si="48"/>
        <v>1.0084645469118352</v>
      </c>
      <c r="O52" s="18">
        <f t="shared" ca="1" si="48"/>
        <v>2.0085956704383197</v>
      </c>
      <c r="Q52" s="14">
        <f t="shared" ca="1" si="10"/>
        <v>21841.668164093964</v>
      </c>
      <c r="R52" s="14">
        <f t="shared" ca="1" si="16"/>
        <v>1231.8672614245638</v>
      </c>
      <c r="S52" s="14">
        <f t="shared" ca="1" si="11"/>
        <v>1285.1425842423446</v>
      </c>
      <c r="T52" s="15">
        <f t="shared" ca="1" si="17"/>
        <v>0.36942804483092356</v>
      </c>
      <c r="U52" s="15">
        <f t="shared" ca="1" si="12"/>
        <v>0.32734364528953647</v>
      </c>
      <c r="V52" s="14">
        <f t="shared" ca="1" si="18"/>
        <v>2442.7800167004102</v>
      </c>
      <c r="W52" s="14">
        <f t="shared" ca="1" si="19"/>
        <v>2114.0074707111226</v>
      </c>
      <c r="X52" s="14">
        <f t="shared" ca="1" si="20"/>
        <v>665.9953351005355</v>
      </c>
      <c r="Y52" s="15">
        <f t="shared" ca="1" si="13"/>
        <v>0.2760491464740556</v>
      </c>
      <c r="Z52" s="14">
        <f t="shared" ca="1" si="14"/>
        <v>1849.476432094119</v>
      </c>
      <c r="AA52" s="15">
        <f t="shared" ca="1" si="21"/>
        <v>5.883903072728762E-2</v>
      </c>
    </row>
    <row r="53" spans="1:27" x14ac:dyDescent="0.25">
      <c r="E53">
        <v>29</v>
      </c>
      <c r="F53" s="18">
        <f t="shared" ca="1" si="22"/>
        <v>1939.488200091243</v>
      </c>
      <c r="G53" s="18">
        <f t="shared" ref="G53:O53" ca="1" si="49">F52*So*(1-U*F$8)*(1-(Uo*F$7-U*F$8)*D)</f>
        <v>7470.2893345693774</v>
      </c>
      <c r="H53" s="18">
        <f t="shared" ca="1" si="49"/>
        <v>2942.1117127426473</v>
      </c>
      <c r="I53" s="18">
        <f t="shared" ca="1" si="49"/>
        <v>1523.3391169790675</v>
      </c>
      <c r="J53" s="18">
        <f t="shared" ca="1" si="49"/>
        <v>919.7996338280393</v>
      </c>
      <c r="K53" s="18">
        <f t="shared" ca="1" si="49"/>
        <v>144.72045580895912</v>
      </c>
      <c r="L53" s="18">
        <f t="shared" ca="1" si="49"/>
        <v>88.372987210715834</v>
      </c>
      <c r="M53" s="18">
        <f t="shared" ca="1" si="49"/>
        <v>23.878669087166024</v>
      </c>
      <c r="N53" s="18">
        <f t="shared" ca="1" si="49"/>
        <v>2.8739386397219278</v>
      </c>
      <c r="O53" s="18">
        <f t="shared" ca="1" si="49"/>
        <v>0.25283941308008645</v>
      </c>
      <c r="Q53" s="14">
        <f ca="1">SUM(F53:O53)</f>
        <v>15055.12688837002</v>
      </c>
      <c r="R53" s="14">
        <f t="shared" ca="1" si="16"/>
        <v>1118.409522070719</v>
      </c>
      <c r="S53" s="14">
        <f t="shared" ca="1" si="11"/>
        <v>1214.5973429873015</v>
      </c>
      <c r="T53" s="15">
        <f t="shared" ca="1" si="17"/>
        <v>0.3556953080421506</v>
      </c>
      <c r="U53" s="15">
        <f t="shared" ca="1" si="12"/>
        <v>0.29719456092841112</v>
      </c>
      <c r="V53" s="14">
        <f t="shared" ca="1" si="18"/>
        <v>2286.1128213556444</v>
      </c>
      <c r="W53" s="14">
        <f t="shared" ca="1" si="19"/>
        <v>1978.4260351704972</v>
      </c>
      <c r="X53" s="14">
        <f t="shared" ca="1" si="20"/>
        <v>614.13504017117123</v>
      </c>
      <c r="Y53" s="15">
        <f t="shared" ca="1" si="13"/>
        <v>0.28502227197279723</v>
      </c>
      <c r="Z53" s="14">
        <f t="shared" ca="1" si="14"/>
        <v>1780.7259043679103</v>
      </c>
      <c r="AA53" s="15">
        <f t="shared" ca="1" si="21"/>
        <v>8.0676659319661365E-2</v>
      </c>
    </row>
    <row r="54" spans="1:27" x14ac:dyDescent="0.25">
      <c r="E54">
        <v>30</v>
      </c>
      <c r="F54" s="18">
        <f t="shared" ca="1" si="22"/>
        <v>17996.409382019519</v>
      </c>
      <c r="G54" s="18">
        <f t="shared" ref="G54:O54" ca="1" si="50">F53*So*(1-U*F$8)*(1-(Uo*F$7-U*F$8)*D)</f>
        <v>1298.8076607122873</v>
      </c>
      <c r="H54" s="18">
        <f t="shared" ca="1" si="50"/>
        <v>4875.4586228618937</v>
      </c>
      <c r="I54" s="18">
        <f t="shared" ca="1" si="50"/>
        <v>1550.1056384239027</v>
      </c>
      <c r="J54" s="18">
        <f t="shared" ca="1" si="50"/>
        <v>587.12606545401206</v>
      </c>
      <c r="K54" s="18">
        <f t="shared" ca="1" si="50"/>
        <v>281.7654632796424</v>
      </c>
      <c r="L54" s="18">
        <f t="shared" ca="1" si="50"/>
        <v>39.685451298708557</v>
      </c>
      <c r="M54" s="18">
        <f t="shared" ca="1" si="50"/>
        <v>23.03181718982264</v>
      </c>
      <c r="N54" s="18">
        <f t="shared" ca="1" si="50"/>
        <v>6.0685837151230633</v>
      </c>
      <c r="O54" s="18">
        <f t="shared" ca="1" si="50"/>
        <v>0.72054586462225034</v>
      </c>
      <c r="Q54" s="14">
        <f ca="1">SUM(F54:O54)</f>
        <v>26659.179230819533</v>
      </c>
      <c r="R54" s="14">
        <f t="shared" ca="1" si="16"/>
        <v>1248.3257881185084</v>
      </c>
      <c r="S54" s="14">
        <f t="shared" ca="1" si="11"/>
        <v>1212.9335845603571</v>
      </c>
      <c r="T54" s="15">
        <f t="shared" ca="1" si="17"/>
        <v>0.36932355188455662</v>
      </c>
      <c r="U54" s="15">
        <f t="shared" ref="U54:U74" ca="1" si="51">SUMPRODUCT(F54:O54,Fec)/SUMPRODUCT($F$25:$O$25,Fec)</f>
        <v>0.33171716368133186</v>
      </c>
      <c r="V54" s="14">
        <f t="shared" ca="1" si="18"/>
        <v>2385.0396341064488</v>
      </c>
      <c r="W54" s="14">
        <f t="shared" ca="1" si="19"/>
        <v>2064.0383374568596</v>
      </c>
      <c r="X54" s="14">
        <f t="shared" ca="1" si="20"/>
        <v>619.01464978040474</v>
      </c>
      <c r="Y54" s="15">
        <f t="shared" ca="1" si="13"/>
        <v>0.24548609689922429</v>
      </c>
      <c r="Z54" s="14">
        <f t="shared" ca="1" si="14"/>
        <v>1848.9533065644528</v>
      </c>
      <c r="AA54" s="15">
        <f t="shared" ca="1" si="21"/>
        <v>4.5497784236287989E-2</v>
      </c>
    </row>
    <row r="55" spans="1:27" x14ac:dyDescent="0.25">
      <c r="E55">
        <v>31</v>
      </c>
      <c r="F55" s="18">
        <f t="shared" ref="F55:F74" ca="1" si="52">(bha*R54)/(1+bhb*R54)*EXP(_xlfn.NORM.INV(RAND(),-0.0977790146459522,rec_CV))</f>
        <v>3835.6367659147263</v>
      </c>
      <c r="G55" s="18">
        <f t="shared" ref="G55:G74" ca="1" si="53">F54*So*(1-U*F$8)*(1-(Uo*F$7-U*F$8)*D)</f>
        <v>12051.568227938595</v>
      </c>
      <c r="H55" s="18">
        <f t="shared" ref="H55:H74" ca="1" si="54">G54*So*(1-U*G$8)*(1-(Uo*G$7-U*G$8)*D)</f>
        <v>847.66234950976354</v>
      </c>
      <c r="I55" s="18">
        <f t="shared" ref="I55:I74" ca="1" si="55">H54*So*(1-U*H$8)*(1-(Uo*H$7-U*H$8)*D)</f>
        <v>2568.7249972420491</v>
      </c>
      <c r="J55" s="18">
        <f t="shared" ref="J55:J74" ca="1" si="56">I54*So*(1-U*I$8)*(1-(Uo*I$7-U*I$8)*D)</f>
        <v>597.44243050144905</v>
      </c>
      <c r="K55" s="18">
        <f t="shared" ref="K55:K74" ca="1" si="57">J54*So*(1-U*J$8)*(1-(Uo*J$7-U*J$8)*D)</f>
        <v>179.85639671077709</v>
      </c>
      <c r="L55" s="18">
        <f t="shared" ref="L55:L74" ca="1" si="58">K54*So*(1-U*K$8)*(1-(Uo*K$7-U*K$8)*D)</f>
        <v>77.266130127473431</v>
      </c>
      <c r="M55" s="18">
        <f t="shared" ref="M55:M74" ca="1" si="59">L54*So*(1-U*L$8)*(1-(Uo*L$7-U*L$8)*D)</f>
        <v>10.342844439874641</v>
      </c>
      <c r="N55" s="18">
        <f t="shared" ref="N55:N74" ca="1" si="60">M54*So*(1-U*M$8)*(1-(Uo*M$7-U*M$8)*D)</f>
        <v>5.8533626902586047</v>
      </c>
      <c r="O55" s="18">
        <f t="shared" ref="O55:O74" ca="1" si="61">N54*So*(1-U*N$8)*(1-(Uo*N$7-U*N$8)*D)</f>
        <v>1.5214983505942015</v>
      </c>
      <c r="Q55" s="14">
        <f t="shared" ref="Q55:Q74" ca="1" si="62">SUM(F55:O55)</f>
        <v>20175.875003425561</v>
      </c>
      <c r="R55" s="14">
        <f t="shared" ref="R55:R74" ca="1" si="63">SUMPRODUCT(F55:O55,Fec)</f>
        <v>1034.4210280213729</v>
      </c>
      <c r="S55" s="14">
        <f t="shared" ref="S55:S74" ca="1" si="64">SUMPRODUCT(F55:O55,Trophy_vul)</f>
        <v>1226.0817111080066</v>
      </c>
      <c r="T55" s="15">
        <f t="shared" ref="T55:T74" ca="1" si="65">SUMPRODUCT(F55:O55,SSB)/SUMPRODUCT($F$25:$O$25,SSB)</f>
        <v>0.3479661715651734</v>
      </c>
      <c r="U55" s="15">
        <f t="shared" ca="1" si="51"/>
        <v>0.27487632854621613</v>
      </c>
      <c r="V55" s="14">
        <f t="shared" ref="V55:V74" ca="1" si="66">SUMPRODUCT(F55:O55,vulharv)*Uo</f>
        <v>2299.6042704239271</v>
      </c>
      <c r="W55" s="14">
        <f t="shared" ref="W55:W74" ca="1" si="67">SUMPRODUCT(F55:O55,vulharv)*U</f>
        <v>1990.1016768271672</v>
      </c>
      <c r="X55" s="14">
        <f t="shared" ref="X55:X74" ca="1" si="68">SUMPRODUCT(vulharv,F55:O55,Wt)*U</f>
        <v>616.50015518702071</v>
      </c>
      <c r="Y55" s="15">
        <f t="shared" ref="Y55:Y74" ca="1" si="69">SUMPRODUCT(F55:O55,Fec,Trophy_vul)/SUMPRODUCT(F55:O55,Fec)</f>
        <v>0.30169855928107558</v>
      </c>
      <c r="Z55" s="14">
        <f t="shared" ref="Z55:Z74" ca="1" si="70">SUMPRODUCT(F55:O55,SSB)</f>
        <v>1742.0313440749833</v>
      </c>
      <c r="AA55" s="15">
        <f t="shared" ref="AA55:AA74" ca="1" si="71">S55/Q55</f>
        <v>6.0769692065391775E-2</v>
      </c>
    </row>
    <row r="56" spans="1:27" x14ac:dyDescent="0.25">
      <c r="E56">
        <v>32</v>
      </c>
      <c r="F56" s="18">
        <f t="shared" ca="1" si="52"/>
        <v>3200.5541556889521</v>
      </c>
      <c r="G56" s="18">
        <f t="shared" ca="1" si="53"/>
        <v>2568.5922786461829</v>
      </c>
      <c r="H56" s="18">
        <f t="shared" ca="1" si="54"/>
        <v>7865.4145247104652</v>
      </c>
      <c r="I56" s="18">
        <f t="shared" ca="1" si="55"/>
        <v>446.60649076096882</v>
      </c>
      <c r="J56" s="18">
        <f t="shared" ca="1" si="56"/>
        <v>990.03917384786507</v>
      </c>
      <c r="K56" s="18">
        <f t="shared" ca="1" si="57"/>
        <v>183.01664517147222</v>
      </c>
      <c r="L56" s="18">
        <f t="shared" ca="1" si="58"/>
        <v>49.320479489430149</v>
      </c>
      <c r="M56" s="18">
        <f t="shared" ca="1" si="59"/>
        <v>20.137141905340386</v>
      </c>
      <c r="N56" s="18">
        <f t="shared" ca="1" si="60"/>
        <v>2.6285559344515224</v>
      </c>
      <c r="O56" s="18">
        <f t="shared" ca="1" si="61"/>
        <v>1.4675387366683963</v>
      </c>
      <c r="Q56" s="14">
        <f t="shared" ca="1" si="62"/>
        <v>15327.776984891798</v>
      </c>
      <c r="R56" s="14">
        <f t="shared" ca="1" si="63"/>
        <v>1403.2426283419488</v>
      </c>
      <c r="S56" s="14">
        <f t="shared" ca="1" si="64"/>
        <v>1307.9335875122231</v>
      </c>
      <c r="T56" s="15">
        <f t="shared" ca="1" si="65"/>
        <v>0.43825624309253308</v>
      </c>
      <c r="U56" s="15">
        <f t="shared" ca="1" si="51"/>
        <v>0.37288316003781763</v>
      </c>
      <c r="V56" s="14">
        <f t="shared" ca="1" si="66"/>
        <v>2678.7573840022073</v>
      </c>
      <c r="W56" s="14">
        <f t="shared" ca="1" si="67"/>
        <v>2318.224761660053</v>
      </c>
      <c r="X56" s="14">
        <f t="shared" ca="1" si="68"/>
        <v>642.31110667728171</v>
      </c>
      <c r="Y56" s="15">
        <f t="shared" ca="1" si="69"/>
        <v>0.21829883100760741</v>
      </c>
      <c r="Z56" s="14">
        <f t="shared" ca="1" si="70"/>
        <v>2194.0526826779314</v>
      </c>
      <c r="AA56" s="15">
        <f t="shared" ca="1" si="71"/>
        <v>8.5330937995863332E-2</v>
      </c>
    </row>
    <row r="57" spans="1:27" x14ac:dyDescent="0.25">
      <c r="E57">
        <v>33</v>
      </c>
      <c r="F57" s="18">
        <f t="shared" ca="1" si="52"/>
        <v>3235.9374086653634</v>
      </c>
      <c r="G57" s="18">
        <f t="shared" ca="1" si="53"/>
        <v>2143.2995858071199</v>
      </c>
      <c r="H57" s="18">
        <f t="shared" ca="1" si="54"/>
        <v>1676.3829100421183</v>
      </c>
      <c r="I57" s="18">
        <f t="shared" ca="1" si="55"/>
        <v>4144.0382261791538</v>
      </c>
      <c r="J57" s="18">
        <f t="shared" ca="1" si="56"/>
        <v>172.13127976829492</v>
      </c>
      <c r="K57" s="18">
        <f t="shared" ca="1" si="57"/>
        <v>303.28218910379644</v>
      </c>
      <c r="L57" s="18">
        <f t="shared" ca="1" si="58"/>
        <v>50.1870873623648</v>
      </c>
      <c r="M57" s="18">
        <f t="shared" ca="1" si="59"/>
        <v>12.853930857926363</v>
      </c>
      <c r="N57" s="18">
        <f t="shared" ca="1" si="60"/>
        <v>5.1177027911304878</v>
      </c>
      <c r="O57" s="18">
        <f t="shared" ca="1" si="61"/>
        <v>0.65902419847090943</v>
      </c>
      <c r="Q57" s="14">
        <f t="shared" ca="1" si="62"/>
        <v>11743.889344775738</v>
      </c>
      <c r="R57" s="14">
        <f t="shared" ca="1" si="63"/>
        <v>1382.4564798570184</v>
      </c>
      <c r="S57" s="14">
        <f t="shared" ca="1" si="64"/>
        <v>1395.5365530698698</v>
      </c>
      <c r="T57" s="15">
        <f t="shared" ca="1" si="65"/>
        <v>0.39034684917565615</v>
      </c>
      <c r="U57" s="15">
        <f t="shared" ca="1" si="51"/>
        <v>0.36735966426058742</v>
      </c>
      <c r="V57" s="14">
        <f t="shared" ca="1" si="66"/>
        <v>2718.3561921781693</v>
      </c>
      <c r="W57" s="14">
        <f t="shared" ca="1" si="67"/>
        <v>2352.4939859630722</v>
      </c>
      <c r="X57" s="14">
        <f t="shared" ca="1" si="68"/>
        <v>759.3721224914716</v>
      </c>
      <c r="Y57" s="15">
        <f t="shared" ca="1" si="69"/>
        <v>0.26265802278477846</v>
      </c>
      <c r="Z57" s="14">
        <f t="shared" ca="1" si="70"/>
        <v>1954.2027412211853</v>
      </c>
      <c r="AA57" s="15">
        <f t="shared" ca="1" si="71"/>
        <v>0.11883086702368099</v>
      </c>
    </row>
    <row r="58" spans="1:27" x14ac:dyDescent="0.25">
      <c r="E58">
        <v>34</v>
      </c>
      <c r="F58" s="18">
        <f t="shared" ca="1" si="52"/>
        <v>7927.3836735102832</v>
      </c>
      <c r="G58" s="18">
        <f t="shared" ca="1" si="53"/>
        <v>2166.994517297047</v>
      </c>
      <c r="H58" s="18">
        <f t="shared" ca="1" si="54"/>
        <v>1398.8170978389569</v>
      </c>
      <c r="I58" s="18">
        <f t="shared" ca="1" si="55"/>
        <v>883.23315180692475</v>
      </c>
      <c r="J58" s="18">
        <f t="shared" ca="1" si="56"/>
        <v>1597.1971255176684</v>
      </c>
      <c r="K58" s="18">
        <f t="shared" ca="1" si="57"/>
        <v>52.729581536122652</v>
      </c>
      <c r="L58" s="18">
        <f t="shared" ca="1" si="58"/>
        <v>83.166477594104805</v>
      </c>
      <c r="M58" s="18">
        <f t="shared" ca="1" si="59"/>
        <v>13.0797866848557</v>
      </c>
      <c r="N58" s="18">
        <f t="shared" ca="1" si="60"/>
        <v>3.2667296152470606</v>
      </c>
      <c r="O58" s="18">
        <f t="shared" ca="1" si="61"/>
        <v>1.2830961425368546</v>
      </c>
      <c r="Q58" s="14">
        <f t="shared" ca="1" si="62"/>
        <v>14127.151237543747</v>
      </c>
      <c r="R58" s="14">
        <f t="shared" ca="1" si="63"/>
        <v>995.76255954231817</v>
      </c>
      <c r="S58" s="14">
        <f t="shared" ca="1" si="64"/>
        <v>1104.2694406687856</v>
      </c>
      <c r="T58" s="15">
        <f t="shared" ca="1" si="65"/>
        <v>0.27603826330356068</v>
      </c>
      <c r="U58" s="15">
        <f t="shared" ca="1" si="51"/>
        <v>0.26460362759091166</v>
      </c>
      <c r="V58" s="14">
        <f t="shared" ca="1" si="66"/>
        <v>1866.8977589250369</v>
      </c>
      <c r="W58" s="14">
        <f t="shared" ca="1" si="67"/>
        <v>1615.632919231223</v>
      </c>
      <c r="X58" s="14">
        <f t="shared" ca="1" si="68"/>
        <v>593.31303145616812</v>
      </c>
      <c r="Y58" s="15">
        <f t="shared" ca="1" si="69"/>
        <v>0.34355430173356211</v>
      </c>
      <c r="Z58" s="14">
        <f t="shared" ca="1" si="70"/>
        <v>1381.9369413867303</v>
      </c>
      <c r="AA58" s="15">
        <f t="shared" ca="1" si="71"/>
        <v>7.816646272846034E-2</v>
      </c>
    </row>
    <row r="59" spans="1:27" x14ac:dyDescent="0.25">
      <c r="E59">
        <v>35</v>
      </c>
      <c r="F59" s="18">
        <f t="shared" ca="1" si="52"/>
        <v>9733.6904460546139</v>
      </c>
      <c r="G59" s="18">
        <f t="shared" ca="1" si="53"/>
        <v>5308.6925943020897</v>
      </c>
      <c r="H59" s="18">
        <f t="shared" ca="1" si="54"/>
        <v>1414.2815133223157</v>
      </c>
      <c r="I59" s="18">
        <f t="shared" ca="1" si="55"/>
        <v>736.99250136991452</v>
      </c>
      <c r="J59" s="18">
        <f t="shared" ca="1" si="56"/>
        <v>340.41612896235478</v>
      </c>
      <c r="K59" s="18">
        <f t="shared" ca="1" si="57"/>
        <v>489.27502411306136</v>
      </c>
      <c r="L59" s="18">
        <f t="shared" ca="1" si="58"/>
        <v>14.45958160065118</v>
      </c>
      <c r="M59" s="18">
        <f t="shared" ca="1" si="59"/>
        <v>21.674893751205435</v>
      </c>
      <c r="N59" s="18">
        <f t="shared" ca="1" si="60"/>
        <v>3.3241291708196825</v>
      </c>
      <c r="O59" s="18">
        <f t="shared" ca="1" si="61"/>
        <v>0.81902532036419973</v>
      </c>
      <c r="Q59" s="14">
        <f t="shared" ca="1" si="62"/>
        <v>18063.625837967389</v>
      </c>
      <c r="R59" s="14">
        <f t="shared" ca="1" si="63"/>
        <v>684.77790164715168</v>
      </c>
      <c r="S59" s="14">
        <f t="shared" ca="1" si="64"/>
        <v>800.40531625728454</v>
      </c>
      <c r="T59" s="15">
        <f t="shared" ca="1" si="65"/>
        <v>0.21596775040480889</v>
      </c>
      <c r="U59" s="15">
        <f t="shared" ca="1" si="51"/>
        <v>0.18196578605366656</v>
      </c>
      <c r="V59" s="14">
        <f t="shared" ca="1" si="66"/>
        <v>1373.3063322434855</v>
      </c>
      <c r="W59" s="14">
        <f t="shared" ca="1" si="67"/>
        <v>1188.4737168675117</v>
      </c>
      <c r="X59" s="14">
        <f t="shared" ca="1" si="68"/>
        <v>401.7190031271324</v>
      </c>
      <c r="Y59" s="15">
        <f t="shared" ca="1" si="69"/>
        <v>0.35173844005038202</v>
      </c>
      <c r="Z59" s="14">
        <f t="shared" ca="1" si="70"/>
        <v>1081.2044999152281</v>
      </c>
      <c r="AA59" s="15">
        <f t="shared" ca="1" si="71"/>
        <v>4.4310335224888059E-2</v>
      </c>
    </row>
    <row r="60" spans="1:27" x14ac:dyDescent="0.25">
      <c r="E60">
        <v>36</v>
      </c>
      <c r="F60" s="18">
        <f t="shared" ca="1" si="52"/>
        <v>4945.7074270898838</v>
      </c>
      <c r="G60" s="18">
        <f t="shared" ca="1" si="53"/>
        <v>6518.3132940654059</v>
      </c>
      <c r="H60" s="18">
        <f t="shared" ca="1" si="54"/>
        <v>3464.6999501399073</v>
      </c>
      <c r="I60" s="18">
        <f t="shared" ca="1" si="55"/>
        <v>745.14021293771839</v>
      </c>
      <c r="J60" s="18">
        <f t="shared" ca="1" si="56"/>
        <v>284.05198998403614</v>
      </c>
      <c r="K60" s="18">
        <f t="shared" ca="1" si="57"/>
        <v>104.2808724393041</v>
      </c>
      <c r="L60" s="18">
        <f t="shared" ca="1" si="58"/>
        <v>134.1697000094116</v>
      </c>
      <c r="M60" s="18">
        <f t="shared" ca="1" si="59"/>
        <v>3.7684642171645271</v>
      </c>
      <c r="N60" s="18">
        <f t="shared" ca="1" si="60"/>
        <v>5.5085108288670925</v>
      </c>
      <c r="O60" s="18">
        <f t="shared" ca="1" si="61"/>
        <v>0.83341637653616096</v>
      </c>
      <c r="Q60" s="14">
        <f t="shared" ca="1" si="62"/>
        <v>16206.473838088235</v>
      </c>
      <c r="R60" s="14">
        <f t="shared" ca="1" si="63"/>
        <v>762.66967951933213</v>
      </c>
      <c r="S60" s="14">
        <f t="shared" ca="1" si="64"/>
        <v>799.47581331355173</v>
      </c>
      <c r="T60" s="15">
        <f t="shared" ca="1" si="65"/>
        <v>0.26302249423736357</v>
      </c>
      <c r="U60" s="15">
        <f t="shared" ca="1" si="51"/>
        <v>0.20266394023407441</v>
      </c>
      <c r="V60" s="14">
        <f t="shared" ca="1" si="66"/>
        <v>1602.2355044356359</v>
      </c>
      <c r="W60" s="14">
        <f t="shared" ca="1" si="67"/>
        <v>1386.5914257767347</v>
      </c>
      <c r="X60" s="14">
        <f t="shared" ca="1" si="68"/>
        <v>377.73967113871532</v>
      </c>
      <c r="Y60" s="15">
        <f t="shared" ca="1" si="69"/>
        <v>0.24535957497255328</v>
      </c>
      <c r="Z60" s="14">
        <f t="shared" ca="1" si="70"/>
        <v>1316.7757862705062</v>
      </c>
      <c r="AA60" s="15">
        <f t="shared" ca="1" si="71"/>
        <v>4.933064535202189E-2</v>
      </c>
    </row>
    <row r="61" spans="1:27" x14ac:dyDescent="0.25">
      <c r="E61">
        <v>37</v>
      </c>
      <c r="F61" s="18">
        <f t="shared" ca="1" si="52"/>
        <v>5696.7982891006423</v>
      </c>
      <c r="G61" s="18">
        <f t="shared" ca="1" si="53"/>
        <v>3311.9679169194242</v>
      </c>
      <c r="H61" s="18">
        <f t="shared" ca="1" si="54"/>
        <v>4254.1547365512361</v>
      </c>
      <c r="I61" s="18">
        <f t="shared" ca="1" si="55"/>
        <v>1825.4408576322701</v>
      </c>
      <c r="J61" s="18">
        <f t="shared" ca="1" si="56"/>
        <v>287.1922847364911</v>
      </c>
      <c r="K61" s="18">
        <f t="shared" ca="1" si="57"/>
        <v>87.014647114242479</v>
      </c>
      <c r="L61" s="18">
        <f t="shared" ca="1" si="58"/>
        <v>28.596050651193757</v>
      </c>
      <c r="M61" s="18">
        <f t="shared" ca="1" si="59"/>
        <v>34.967382008508224</v>
      </c>
      <c r="N61" s="18">
        <f t="shared" ca="1" si="60"/>
        <v>0.95772676843200066</v>
      </c>
      <c r="O61" s="18">
        <f t="shared" ca="1" si="61"/>
        <v>1.38107844165772</v>
      </c>
      <c r="Q61" s="14">
        <f t="shared" ca="1" si="62"/>
        <v>15528.470969924098</v>
      </c>
      <c r="R61" s="14">
        <f t="shared" ca="1" si="63"/>
        <v>1052.3394286159607</v>
      </c>
      <c r="S61" s="14">
        <f t="shared" ca="1" si="64"/>
        <v>1007.1203330413862</v>
      </c>
      <c r="T61" s="15">
        <f t="shared" ca="1" si="65"/>
        <v>0.32924296846879503</v>
      </c>
      <c r="U61" s="15">
        <f t="shared" ca="1" si="51"/>
        <v>0.27963777870571432</v>
      </c>
      <c r="V61" s="14">
        <f t="shared" ca="1" si="66"/>
        <v>2113.0642878381436</v>
      </c>
      <c r="W61" s="14">
        <f t="shared" ca="1" si="67"/>
        <v>1828.6680176042078</v>
      </c>
      <c r="X61" s="14">
        <f t="shared" ca="1" si="68"/>
        <v>505.55498691144578</v>
      </c>
      <c r="Y61" s="15">
        <f t="shared" ca="1" si="69"/>
        <v>0.21095360740488941</v>
      </c>
      <c r="Z61" s="14">
        <f t="shared" ca="1" si="70"/>
        <v>1648.2969258450091</v>
      </c>
      <c r="AA61" s="15">
        <f t="shared" ca="1" si="71"/>
        <v>6.4856374783583012E-2</v>
      </c>
    </row>
    <row r="62" spans="1:27" x14ac:dyDescent="0.25">
      <c r="E62">
        <v>38</v>
      </c>
      <c r="F62" s="18">
        <f t="shared" ca="1" si="52"/>
        <v>14933.586199300102</v>
      </c>
      <c r="G62" s="18">
        <f t="shared" ca="1" si="53"/>
        <v>3814.9472933470179</v>
      </c>
      <c r="H62" s="18">
        <f t="shared" ca="1" si="54"/>
        <v>2161.54446180063</v>
      </c>
      <c r="I62" s="18">
        <f t="shared" ca="1" si="55"/>
        <v>2241.3796237901888</v>
      </c>
      <c r="J62" s="18">
        <f t="shared" ca="1" si="56"/>
        <v>703.56225774996585</v>
      </c>
      <c r="K62" s="18">
        <f t="shared" ca="1" si="57"/>
        <v>87.976624672417415</v>
      </c>
      <c r="L62" s="18">
        <f t="shared" ca="1" si="58"/>
        <v>23.861281537732729</v>
      </c>
      <c r="M62" s="18">
        <f t="shared" ca="1" si="59"/>
        <v>7.4527186614026908</v>
      </c>
      <c r="N62" s="18">
        <f t="shared" ca="1" si="60"/>
        <v>8.886696500659319</v>
      </c>
      <c r="O62" s="18">
        <f t="shared" ca="1" si="61"/>
        <v>0.24011857904470776</v>
      </c>
      <c r="Q62" s="14">
        <f t="shared" ca="1" si="62"/>
        <v>23983.437275939159</v>
      </c>
      <c r="R62" s="14">
        <f t="shared" ca="1" si="63"/>
        <v>1063.0748598381283</v>
      </c>
      <c r="S62" s="14">
        <f t="shared" ca="1" si="64"/>
        <v>1111.0953653275349</v>
      </c>
      <c r="T62" s="15">
        <f t="shared" ca="1" si="65"/>
        <v>0.31744189474861217</v>
      </c>
      <c r="U62" s="15">
        <f t="shared" ca="1" si="51"/>
        <v>0.28249050099168171</v>
      </c>
      <c r="V62" s="14">
        <f t="shared" ca="1" si="66"/>
        <v>2148.5360738015579</v>
      </c>
      <c r="W62" s="14">
        <f t="shared" ca="1" si="67"/>
        <v>1859.3656735590873</v>
      </c>
      <c r="X62" s="14">
        <f t="shared" ca="1" si="68"/>
        <v>578.20899879948558</v>
      </c>
      <c r="Y62" s="15">
        <f t="shared" ca="1" si="69"/>
        <v>0.26190821911457873</v>
      </c>
      <c r="Z62" s="14">
        <f t="shared" ca="1" si="70"/>
        <v>1589.2169290113295</v>
      </c>
      <c r="AA62" s="15">
        <f t="shared" ca="1" si="71"/>
        <v>4.6327611532239216E-2</v>
      </c>
    </row>
    <row r="63" spans="1:27" x14ac:dyDescent="0.25">
      <c r="E63">
        <v>39</v>
      </c>
      <c r="F63" s="18">
        <f t="shared" ca="1" si="52"/>
        <v>6626.6888100616698</v>
      </c>
      <c r="G63" s="18">
        <f t="shared" ca="1" si="53"/>
        <v>10000.502275108345</v>
      </c>
      <c r="H63" s="18">
        <f t="shared" ca="1" si="54"/>
        <v>2489.8122206647477</v>
      </c>
      <c r="I63" s="18">
        <f t="shared" ca="1" si="55"/>
        <v>1138.849433700685</v>
      </c>
      <c r="J63" s="18">
        <f t="shared" ca="1" si="56"/>
        <v>863.87356894926381</v>
      </c>
      <c r="K63" s="18">
        <f t="shared" ca="1" si="57"/>
        <v>215.52470582745644</v>
      </c>
      <c r="L63" s="18">
        <f t="shared" ca="1" si="58"/>
        <v>24.125076405721515</v>
      </c>
      <c r="M63" s="18">
        <f t="shared" ca="1" si="59"/>
        <v>6.2187404956852159</v>
      </c>
      <c r="N63" s="18">
        <f t="shared" ca="1" si="60"/>
        <v>1.8940522579748944</v>
      </c>
      <c r="O63" s="18">
        <f t="shared" ca="1" si="61"/>
        <v>2.2280477130585687</v>
      </c>
      <c r="Q63" s="14">
        <f t="shared" ca="1" si="62"/>
        <v>21369.716931184612</v>
      </c>
      <c r="R63" s="14">
        <f t="shared" ca="1" si="63"/>
        <v>949.52771534857789</v>
      </c>
      <c r="S63" s="14">
        <f t="shared" ca="1" si="64"/>
        <v>1091.6440751152791</v>
      </c>
      <c r="T63" s="15">
        <f t="shared" ca="1" si="65"/>
        <v>0.3232398524094961</v>
      </c>
      <c r="U63" s="15">
        <f t="shared" ca="1" si="51"/>
        <v>0.25231765903593073</v>
      </c>
      <c r="V63" s="14">
        <f t="shared" ca="1" si="66"/>
        <v>2050.1857469805864</v>
      </c>
      <c r="W63" s="14">
        <f t="shared" ca="1" si="67"/>
        <v>1774.2522682483404</v>
      </c>
      <c r="X63" s="14">
        <f t="shared" ca="1" si="68"/>
        <v>532.51714168786862</v>
      </c>
      <c r="Y63" s="15">
        <f t="shared" ca="1" si="69"/>
        <v>0.28974719103555008</v>
      </c>
      <c r="Z63" s="14">
        <f t="shared" ca="1" si="70"/>
        <v>1618.2433827365523</v>
      </c>
      <c r="AA63" s="15">
        <f t="shared" ca="1" si="71"/>
        <v>5.1083693744312257E-2</v>
      </c>
    </row>
    <row r="64" spans="1:27" x14ac:dyDescent="0.25">
      <c r="E64">
        <v>40</v>
      </c>
      <c r="F64" s="18">
        <f t="shared" ca="1" si="52"/>
        <v>5922.6333639457407</v>
      </c>
      <c r="G64" s="18">
        <f t="shared" ca="1" si="53"/>
        <v>4437.6625705995957</v>
      </c>
      <c r="H64" s="18">
        <f t="shared" ca="1" si="54"/>
        <v>6526.7933899828731</v>
      </c>
      <c r="I64" s="18">
        <f t="shared" ca="1" si="55"/>
        <v>1311.8033367507142</v>
      </c>
      <c r="J64" s="18">
        <f t="shared" ca="1" si="56"/>
        <v>438.93587429121402</v>
      </c>
      <c r="K64" s="18">
        <f t="shared" ca="1" si="57"/>
        <v>264.63343473730276</v>
      </c>
      <c r="L64" s="18">
        <f t="shared" ca="1" si="58"/>
        <v>59.101494456836242</v>
      </c>
      <c r="M64" s="18">
        <f t="shared" ca="1" si="59"/>
        <v>6.2874908612312428</v>
      </c>
      <c r="N64" s="18">
        <f t="shared" ca="1" si="60"/>
        <v>1.580446010744168</v>
      </c>
      <c r="O64" s="18">
        <f t="shared" ca="1" si="61"/>
        <v>0.47487148925152217</v>
      </c>
      <c r="Q64" s="14">
        <f t="shared" ca="1" si="62"/>
        <v>18969.906273125504</v>
      </c>
      <c r="R64" s="14">
        <f t="shared" ca="1" si="63"/>
        <v>1303.4490924845077</v>
      </c>
      <c r="S64" s="14">
        <f t="shared" ca="1" si="64"/>
        <v>1241.9076341419702</v>
      </c>
      <c r="T64" s="15">
        <f t="shared" ca="1" si="65"/>
        <v>0.41634033371547086</v>
      </c>
      <c r="U64" s="15">
        <f t="shared" ca="1" si="51"/>
        <v>0.34636505956802338</v>
      </c>
      <c r="V64" s="14">
        <f t="shared" ca="1" si="66"/>
        <v>2582.3136752898013</v>
      </c>
      <c r="W64" s="14">
        <f t="shared" ca="1" si="67"/>
        <v>2234.7613636760998</v>
      </c>
      <c r="X64" s="14">
        <f t="shared" ca="1" si="68"/>
        <v>607.28187829573733</v>
      </c>
      <c r="Y64" s="15">
        <f t="shared" ca="1" si="69"/>
        <v>0.21367747534717144</v>
      </c>
      <c r="Z64" s="14">
        <f t="shared" ca="1" si="70"/>
        <v>2084.3345428454836</v>
      </c>
      <c r="AA64" s="15">
        <f t="shared" ca="1" si="71"/>
        <v>6.5467251986446012E-2</v>
      </c>
    </row>
    <row r="65" spans="5:27" x14ac:dyDescent="0.25">
      <c r="E65">
        <v>41</v>
      </c>
      <c r="F65" s="18">
        <f t="shared" ca="1" si="52"/>
        <v>17581.40454041566</v>
      </c>
      <c r="G65" s="18">
        <f t="shared" ca="1" si="53"/>
        <v>3966.1811731161997</v>
      </c>
      <c r="H65" s="18">
        <f t="shared" ca="1" si="54"/>
        <v>2896.225203093617</v>
      </c>
      <c r="I65" s="18">
        <f t="shared" ca="1" si="55"/>
        <v>3438.7610745103216</v>
      </c>
      <c r="J65" s="18">
        <f t="shared" ca="1" si="56"/>
        <v>505.59584741922873</v>
      </c>
      <c r="K65" s="18">
        <f t="shared" ca="1" si="57"/>
        <v>134.46077321752963</v>
      </c>
      <c r="L65" s="18">
        <f t="shared" ca="1" si="58"/>
        <v>72.568160648558788</v>
      </c>
      <c r="M65" s="18">
        <f t="shared" ca="1" si="59"/>
        <v>15.403064431097015</v>
      </c>
      <c r="N65" s="18">
        <f t="shared" ca="1" si="60"/>
        <v>1.5979183978038645</v>
      </c>
      <c r="O65" s="18">
        <f t="shared" ca="1" si="61"/>
        <v>0.3962450073083772</v>
      </c>
      <c r="Q65" s="14">
        <f t="shared" ca="1" si="62"/>
        <v>28612.59400025733</v>
      </c>
      <c r="R65" s="14">
        <f t="shared" ca="1" si="63"/>
        <v>1397.8250604991204</v>
      </c>
      <c r="S65" s="14">
        <f t="shared" ca="1" si="64"/>
        <v>1422.2440166300437</v>
      </c>
      <c r="T65" s="15">
        <f t="shared" ca="1" si="65"/>
        <v>0.41383070881620987</v>
      </c>
      <c r="U65" s="15">
        <f t="shared" ca="1" si="51"/>
        <v>0.37144355167918325</v>
      </c>
      <c r="V65" s="14">
        <f t="shared" ca="1" si="66"/>
        <v>2813.1669020775034</v>
      </c>
      <c r="W65" s="14">
        <f t="shared" ca="1" si="67"/>
        <v>2434.5441696310022</v>
      </c>
      <c r="X65" s="14">
        <f t="shared" ca="1" si="68"/>
        <v>744.89048803979802</v>
      </c>
      <c r="Y65" s="15">
        <f t="shared" ca="1" si="69"/>
        <v>0.24911524526583356</v>
      </c>
      <c r="Z65" s="14">
        <f t="shared" ca="1" si="70"/>
        <v>2071.7705478550542</v>
      </c>
      <c r="AA65" s="15">
        <f t="shared" ca="1" si="71"/>
        <v>4.9706923343519734E-2</v>
      </c>
    </row>
    <row r="66" spans="5:27" x14ac:dyDescent="0.25">
      <c r="E66">
        <v>42</v>
      </c>
      <c r="F66" s="18">
        <f t="shared" ca="1" si="52"/>
        <v>6259.3094628003946</v>
      </c>
      <c r="G66" s="18">
        <f t="shared" ca="1" si="53"/>
        <v>11773.653947520479</v>
      </c>
      <c r="H66" s="18">
        <f t="shared" ca="1" si="54"/>
        <v>2588.5144917772523</v>
      </c>
      <c r="I66" s="18">
        <f t="shared" ca="1" si="55"/>
        <v>1525.9294873190731</v>
      </c>
      <c r="J66" s="18">
        <f t="shared" ca="1" si="56"/>
        <v>1325.3688802513689</v>
      </c>
      <c r="K66" s="18">
        <f t="shared" ca="1" si="57"/>
        <v>154.88095770102885</v>
      </c>
      <c r="L66" s="18">
        <f t="shared" ca="1" si="58"/>
        <v>36.872026399329698</v>
      </c>
      <c r="M66" s="18">
        <f t="shared" ca="1" si="59"/>
        <v>18.912754480892112</v>
      </c>
      <c r="N66" s="18">
        <f t="shared" ca="1" si="60"/>
        <v>3.9145726936593026</v>
      </c>
      <c r="O66" s="18">
        <f t="shared" ca="1" si="61"/>
        <v>0.40062563536596224</v>
      </c>
      <c r="Q66" s="14">
        <f t="shared" ca="1" si="62"/>
        <v>23687.757206578844</v>
      </c>
      <c r="R66" s="14">
        <f t="shared" ca="1" si="63"/>
        <v>1200.3683433316112</v>
      </c>
      <c r="S66" s="14">
        <f t="shared" ca="1" si="64"/>
        <v>1385.2441142965022</v>
      </c>
      <c r="T66" s="15">
        <f t="shared" ca="1" si="65"/>
        <v>0.39887000416332569</v>
      </c>
      <c r="U66" s="15">
        <f t="shared" ca="1" si="51"/>
        <v>0.31897344908893305</v>
      </c>
      <c r="V66" s="14">
        <f t="shared" ca="1" si="66"/>
        <v>2566.4068032043151</v>
      </c>
      <c r="W66" s="14">
        <f t="shared" ca="1" si="67"/>
        <v>2220.9953895832768</v>
      </c>
      <c r="X66" s="14">
        <f t="shared" ca="1" si="68"/>
        <v>688.22314171864184</v>
      </c>
      <c r="Y66" s="15">
        <f t="shared" ca="1" si="69"/>
        <v>0.29867859733337393</v>
      </c>
      <c r="Z66" s="14">
        <f t="shared" ca="1" si="70"/>
        <v>1996.8724153223886</v>
      </c>
      <c r="AA66" s="15">
        <f t="shared" ca="1" si="71"/>
        <v>5.847932762126487E-2</v>
      </c>
    </row>
    <row r="67" spans="5:27" x14ac:dyDescent="0.25">
      <c r="E67">
        <v>43</v>
      </c>
      <c r="F67" s="18">
        <f t="shared" ca="1" si="52"/>
        <v>5676.9799906403523</v>
      </c>
      <c r="G67" s="18">
        <f t="shared" ca="1" si="53"/>
        <v>4191.6414240992062</v>
      </c>
      <c r="H67" s="18">
        <f t="shared" ca="1" si="54"/>
        <v>7684.0347261247834</v>
      </c>
      <c r="I67" s="18">
        <f t="shared" ca="1" si="55"/>
        <v>1363.8064426538929</v>
      </c>
      <c r="J67" s="18">
        <f t="shared" ca="1" si="56"/>
        <v>588.12444718585675</v>
      </c>
      <c r="K67" s="18">
        <f t="shared" ca="1" si="57"/>
        <v>406.00491979567886</v>
      </c>
      <c r="L67" s="18">
        <f t="shared" ca="1" si="58"/>
        <v>42.47167872422505</v>
      </c>
      <c r="M67" s="18">
        <f t="shared" ca="1" si="59"/>
        <v>9.6096080742725061</v>
      </c>
      <c r="N67" s="18">
        <f t="shared" ca="1" si="60"/>
        <v>4.8065339584838727</v>
      </c>
      <c r="O67" s="18">
        <f t="shared" ca="1" si="61"/>
        <v>0.9814507266071304</v>
      </c>
      <c r="Q67" s="14">
        <f t="shared" ca="1" si="62"/>
        <v>19968.461221983354</v>
      </c>
      <c r="R67" s="14">
        <f t="shared" ca="1" si="63"/>
        <v>1549.1055869311181</v>
      </c>
      <c r="S67" s="14">
        <f t="shared" ca="1" si="64"/>
        <v>1475.134978369834</v>
      </c>
      <c r="T67" s="15">
        <f t="shared" ca="1" si="65"/>
        <v>0.48630695395043055</v>
      </c>
      <c r="U67" s="15">
        <f t="shared" ca="1" si="51"/>
        <v>0.41164327167685827</v>
      </c>
      <c r="V67" s="14">
        <f t="shared" ca="1" si="66"/>
        <v>3015.9605123138044</v>
      </c>
      <c r="W67" s="14">
        <f t="shared" ca="1" si="67"/>
        <v>2610.0438888529966</v>
      </c>
      <c r="X67" s="14">
        <f t="shared" ca="1" si="68"/>
        <v>728.14073219127874</v>
      </c>
      <c r="Y67" s="15">
        <f t="shared" ca="1" si="69"/>
        <v>0.22318310749355338</v>
      </c>
      <c r="Z67" s="14">
        <f t="shared" ca="1" si="70"/>
        <v>2434.6101025070702</v>
      </c>
      <c r="AA67" s="15">
        <f t="shared" ca="1" si="71"/>
        <v>7.3873242508333714E-2</v>
      </c>
    </row>
    <row r="68" spans="5:27" x14ac:dyDescent="0.25">
      <c r="E68">
        <v>44</v>
      </c>
      <c r="F68" s="18">
        <f t="shared" ca="1" si="52"/>
        <v>19087.065304095835</v>
      </c>
      <c r="G68" s="18">
        <f t="shared" ca="1" si="53"/>
        <v>3801.6756694921796</v>
      </c>
      <c r="H68" s="18">
        <f t="shared" ca="1" si="54"/>
        <v>2735.6603485891114</v>
      </c>
      <c r="I68" s="18">
        <f t="shared" ca="1" si="55"/>
        <v>4048.4749451296516</v>
      </c>
      <c r="J68" s="18">
        <f t="shared" ca="1" si="56"/>
        <v>525.6389084947366</v>
      </c>
      <c r="K68" s="18">
        <f t="shared" ca="1" si="57"/>
        <v>180.16223450507195</v>
      </c>
      <c r="L68" s="18">
        <f t="shared" ca="1" si="58"/>
        <v>111.33525237687941</v>
      </c>
      <c r="M68" s="18">
        <f t="shared" ca="1" si="59"/>
        <v>11.068992584677703</v>
      </c>
      <c r="N68" s="18">
        <f t="shared" ca="1" si="60"/>
        <v>2.4422094403740648</v>
      </c>
      <c r="O68" s="18">
        <f t="shared" ca="1" si="61"/>
        <v>1.2050807623669617</v>
      </c>
      <c r="Q68" s="14">
        <f t="shared" ca="1" si="62"/>
        <v>30504.728945470884</v>
      </c>
      <c r="R68" s="14">
        <f t="shared" ca="1" si="63"/>
        <v>1570.4674397160638</v>
      </c>
      <c r="S68" s="14">
        <f t="shared" ca="1" si="64"/>
        <v>1606.1379318608979</v>
      </c>
      <c r="T68" s="15">
        <f t="shared" ca="1" si="65"/>
        <v>0.4566960855638621</v>
      </c>
      <c r="U68" s="15">
        <f t="shared" ca="1" si="51"/>
        <v>0.41731974915112452</v>
      </c>
      <c r="V68" s="14">
        <f t="shared" ca="1" si="66"/>
        <v>3132.8710377580928</v>
      </c>
      <c r="W68" s="14">
        <f t="shared" ca="1" si="67"/>
        <v>2711.2194848969766</v>
      </c>
      <c r="X68" s="14">
        <f t="shared" ca="1" si="68"/>
        <v>850.65192261087861</v>
      </c>
      <c r="Y68" s="15">
        <f t="shared" ca="1" si="69"/>
        <v>0.25886776667766048</v>
      </c>
      <c r="Z68" s="14">
        <f t="shared" ca="1" si="70"/>
        <v>2286.3685058522647</v>
      </c>
      <c r="AA68" s="15">
        <f t="shared" ca="1" si="71"/>
        <v>5.2652096490743129E-2</v>
      </c>
    </row>
    <row r="69" spans="5:27" x14ac:dyDescent="0.25">
      <c r="E69">
        <v>45</v>
      </c>
      <c r="F69" s="18">
        <f t="shared" ca="1" si="52"/>
        <v>9448.3139150584939</v>
      </c>
      <c r="G69" s="18">
        <f t="shared" ca="1" si="53"/>
        <v>12781.942491998207</v>
      </c>
      <c r="H69" s="18">
        <f t="shared" ca="1" si="54"/>
        <v>2481.1505410343452</v>
      </c>
      <c r="I69" s="18">
        <f t="shared" ca="1" si="55"/>
        <v>1441.3329421837666</v>
      </c>
      <c r="J69" s="18">
        <f t="shared" ca="1" si="56"/>
        <v>1560.3650816351892</v>
      </c>
      <c r="K69" s="18">
        <f t="shared" ca="1" si="57"/>
        <v>161.02081923367484</v>
      </c>
      <c r="L69" s="18">
        <f t="shared" ca="1" si="58"/>
        <v>49.404346768751154</v>
      </c>
      <c r="M69" s="18">
        <f t="shared" ca="1" si="59"/>
        <v>29.016255537598482</v>
      </c>
      <c r="N69" s="18">
        <f t="shared" ca="1" si="60"/>
        <v>2.8131010106545808</v>
      </c>
      <c r="O69" s="18">
        <f t="shared" ca="1" si="61"/>
        <v>0.61230392621507657</v>
      </c>
      <c r="Q69" s="14">
        <f t="shared" ca="1" si="62"/>
        <v>27955.971798386901</v>
      </c>
      <c r="R69" s="14">
        <f t="shared" ca="1" si="63"/>
        <v>1266.8943598577735</v>
      </c>
      <c r="S69" s="14">
        <f t="shared" ca="1" si="64"/>
        <v>1489.4477480911139</v>
      </c>
      <c r="T69" s="15">
        <f t="shared" ca="1" si="65"/>
        <v>0.41969821430143173</v>
      </c>
      <c r="U69" s="15">
        <f t="shared" ca="1" si="51"/>
        <v>0.33665138358577368</v>
      </c>
      <c r="V69" s="14">
        <f t="shared" ca="1" si="66"/>
        <v>2703.0708176283065</v>
      </c>
      <c r="W69" s="14">
        <f t="shared" ca="1" si="67"/>
        <v>2339.2658623620473</v>
      </c>
      <c r="X69" s="14">
        <f t="shared" ca="1" si="68"/>
        <v>740.82365308434521</v>
      </c>
      <c r="Y69" s="15">
        <f t="shared" ca="1" si="69"/>
        <v>0.31354031173150704</v>
      </c>
      <c r="Z69" s="14">
        <f t="shared" ca="1" si="70"/>
        <v>2101.145180512051</v>
      </c>
      <c r="AA69" s="15">
        <f t="shared" ca="1" si="71"/>
        <v>5.3278339198248051E-2</v>
      </c>
    </row>
    <row r="70" spans="5:27" x14ac:dyDescent="0.25">
      <c r="E70">
        <v>46</v>
      </c>
      <c r="F70" s="18">
        <f t="shared" ca="1" si="52"/>
        <v>14066.120799565801</v>
      </c>
      <c r="G70" s="18">
        <f t="shared" ca="1" si="53"/>
        <v>6327.2065760003916</v>
      </c>
      <c r="H70" s="18">
        <f t="shared" ca="1" si="54"/>
        <v>8342.0907743367588</v>
      </c>
      <c r="I70" s="18">
        <f t="shared" ca="1" si="55"/>
        <v>1307.2397716164753</v>
      </c>
      <c r="J70" s="18">
        <f t="shared" ca="1" si="56"/>
        <v>555.51920772033736</v>
      </c>
      <c r="K70" s="18">
        <f t="shared" ca="1" si="57"/>
        <v>477.99213431140805</v>
      </c>
      <c r="L70" s="18">
        <f t="shared" ca="1" si="58"/>
        <v>44.155360374290396</v>
      </c>
      <c r="M70" s="18">
        <f t="shared" ca="1" si="59"/>
        <v>12.875788395014293</v>
      </c>
      <c r="N70" s="18">
        <f t="shared" ca="1" si="60"/>
        <v>7.3742625766341661</v>
      </c>
      <c r="O70" s="18">
        <f t="shared" ca="1" si="61"/>
        <v>0.70529282427127726</v>
      </c>
      <c r="Q70" s="14">
        <f t="shared" ca="1" si="62"/>
        <v>31141.279967721377</v>
      </c>
      <c r="R70" s="14">
        <f t="shared" ca="1" si="63"/>
        <v>1630.1138308121883</v>
      </c>
      <c r="S70" s="14">
        <f t="shared" ca="1" si="64"/>
        <v>1580.7320917543643</v>
      </c>
      <c r="T70" s="15">
        <f t="shared" ca="1" si="65"/>
        <v>0.52484496404218683</v>
      </c>
      <c r="U70" s="15">
        <f t="shared" ca="1" si="51"/>
        <v>0.43316956325138045</v>
      </c>
      <c r="V70" s="14">
        <f t="shared" ca="1" si="66"/>
        <v>3230.6058120241378</v>
      </c>
      <c r="W70" s="14">
        <f t="shared" ca="1" si="67"/>
        <v>2795.8001845646309</v>
      </c>
      <c r="X70" s="14">
        <f t="shared" ca="1" si="68"/>
        <v>764.76411166919206</v>
      </c>
      <c r="Y70" s="15">
        <f t="shared" ca="1" si="69"/>
        <v>0.22363247522422328</v>
      </c>
      <c r="Z70" s="14">
        <f t="shared" ca="1" si="70"/>
        <v>2627.5438616025094</v>
      </c>
      <c r="AA70" s="15">
        <f t="shared" ca="1" si="71"/>
        <v>5.0760023139473649E-2</v>
      </c>
    </row>
    <row r="71" spans="5:27" x14ac:dyDescent="0.25">
      <c r="E71">
        <v>47</v>
      </c>
      <c r="F71" s="18">
        <f t="shared" ca="1" si="52"/>
        <v>4305.1264946323508</v>
      </c>
      <c r="G71" s="18">
        <f t="shared" ca="1" si="53"/>
        <v>9419.590926163426</v>
      </c>
      <c r="H71" s="18">
        <f t="shared" ca="1" si="54"/>
        <v>4129.4295947598412</v>
      </c>
      <c r="I71" s="18">
        <f t="shared" ca="1" si="55"/>
        <v>4395.1838706658045</v>
      </c>
      <c r="J71" s="18">
        <f t="shared" ca="1" si="56"/>
        <v>503.83695603920415</v>
      </c>
      <c r="K71" s="18">
        <f t="shared" ca="1" si="57"/>
        <v>170.17415659607019</v>
      </c>
      <c r="L71" s="18">
        <f t="shared" ca="1" si="58"/>
        <v>131.075689758896</v>
      </c>
      <c r="M71" s="18">
        <f t="shared" ca="1" si="59"/>
        <v>11.507794634875479</v>
      </c>
      <c r="N71" s="18">
        <f t="shared" ca="1" si="60"/>
        <v>3.272284543502916</v>
      </c>
      <c r="O71" s="18">
        <f t="shared" ca="1" si="61"/>
        <v>1.8488545060748005</v>
      </c>
      <c r="Q71" s="14">
        <f t="shared" ca="1" si="62"/>
        <v>23071.046622300044</v>
      </c>
      <c r="R71" s="14">
        <f t="shared" ca="1" si="63"/>
        <v>1797.5566913761936</v>
      </c>
      <c r="S71" s="14">
        <f t="shared" ca="1" si="64"/>
        <v>1852.5645133647859</v>
      </c>
      <c r="T71" s="15">
        <f t="shared" ca="1" si="65"/>
        <v>0.56136668325381367</v>
      </c>
      <c r="U71" s="15">
        <f t="shared" ca="1" si="51"/>
        <v>0.47766409449766406</v>
      </c>
      <c r="V71" s="14">
        <f t="shared" ca="1" si="66"/>
        <v>3722.6798863930912</v>
      </c>
      <c r="W71" s="14">
        <f t="shared" ca="1" si="67"/>
        <v>3221.6462543078837</v>
      </c>
      <c r="X71" s="14">
        <f t="shared" ca="1" si="68"/>
        <v>952.60326056215195</v>
      </c>
      <c r="Y71" s="15">
        <f t="shared" ca="1" si="69"/>
        <v>0.24390306921868196</v>
      </c>
      <c r="Z71" s="14">
        <f t="shared" ca="1" si="70"/>
        <v>2810.383415574046</v>
      </c>
      <c r="AA71" s="15">
        <f t="shared" ca="1" si="71"/>
        <v>8.0298243235056854E-2</v>
      </c>
    </row>
    <row r="72" spans="5:27" x14ac:dyDescent="0.25">
      <c r="E72">
        <v>48</v>
      </c>
      <c r="F72" s="18">
        <f t="shared" ca="1" si="52"/>
        <v>11446.868783541047</v>
      </c>
      <c r="G72" s="18">
        <f t="shared" ca="1" si="53"/>
        <v>2882.9931892861637</v>
      </c>
      <c r="H72" s="18">
        <f t="shared" ca="1" si="54"/>
        <v>6147.6635974826604</v>
      </c>
      <c r="I72" s="18">
        <f t="shared" ca="1" si="55"/>
        <v>2175.6658901115202</v>
      </c>
      <c r="J72" s="18">
        <f t="shared" ca="1" si="56"/>
        <v>1693.9937957139775</v>
      </c>
      <c r="K72" s="18">
        <f t="shared" ca="1" si="57"/>
        <v>154.34215030610892</v>
      </c>
      <c r="L72" s="18">
        <f t="shared" ca="1" si="58"/>
        <v>46.665401695577479</v>
      </c>
      <c r="M72" s="18">
        <f t="shared" ca="1" si="59"/>
        <v>34.161019332282308</v>
      </c>
      <c r="N72" s="18">
        <f t="shared" ca="1" si="60"/>
        <v>2.9246192433614473</v>
      </c>
      <c r="O72" s="18">
        <f t="shared" ca="1" si="61"/>
        <v>0.82041803645344002</v>
      </c>
      <c r="Q72" s="14">
        <f t="shared" ca="1" si="62"/>
        <v>24586.098864749147</v>
      </c>
      <c r="R72" s="14">
        <f t="shared" ca="1" si="63"/>
        <v>1870.1753150289821</v>
      </c>
      <c r="S72" s="14">
        <f t="shared" ca="1" si="64"/>
        <v>1865.720087566232</v>
      </c>
      <c r="T72" s="15">
        <f t="shared" ca="1" si="65"/>
        <v>0.54828593121339986</v>
      </c>
      <c r="U72" s="15">
        <f t="shared" ca="1" si="51"/>
        <v>0.49696101529976661</v>
      </c>
      <c r="V72" s="14">
        <f t="shared" ca="1" si="66"/>
        <v>3585.0251165403702</v>
      </c>
      <c r="W72" s="14">
        <f t="shared" ca="1" si="67"/>
        <v>3102.5183713801589</v>
      </c>
      <c r="X72" s="14">
        <f t="shared" ca="1" si="68"/>
        <v>970.14357407711157</v>
      </c>
      <c r="Y72" s="15">
        <f t="shared" ca="1" si="69"/>
        <v>0.2595661610032044</v>
      </c>
      <c r="Z72" s="14">
        <f t="shared" ca="1" si="70"/>
        <v>2744.8969346440867</v>
      </c>
      <c r="AA72" s="15">
        <f t="shared" ca="1" si="71"/>
        <v>7.5885161685461569E-2</v>
      </c>
    </row>
    <row r="73" spans="5:27" x14ac:dyDescent="0.25">
      <c r="E73">
        <v>49</v>
      </c>
      <c r="F73" s="18">
        <f t="shared" ca="1" si="52"/>
        <v>14026.60958938186</v>
      </c>
      <c r="G73" s="18">
        <f t="shared" ca="1" si="53"/>
        <v>7665.5691261911397</v>
      </c>
      <c r="H73" s="18">
        <f t="shared" ca="1" si="54"/>
        <v>1881.5755822619135</v>
      </c>
      <c r="I73" s="18">
        <f t="shared" ca="1" si="55"/>
        <v>3239.0095740816669</v>
      </c>
      <c r="J73" s="18">
        <f t="shared" ca="1" si="56"/>
        <v>838.54615138936958</v>
      </c>
      <c r="K73" s="18">
        <f t="shared" ca="1" si="57"/>
        <v>518.92708921367523</v>
      </c>
      <c r="L73" s="18">
        <f t="shared" ca="1" si="58"/>
        <v>42.323926186334305</v>
      </c>
      <c r="M73" s="18">
        <f t="shared" ca="1" si="59"/>
        <v>12.161963003236064</v>
      </c>
      <c r="N73" s="18">
        <f t="shared" ca="1" si="60"/>
        <v>8.6817655060731198</v>
      </c>
      <c r="O73" s="18">
        <f t="shared" ca="1" si="61"/>
        <v>0.73325236394143845</v>
      </c>
      <c r="Q73" s="14">
        <f t="shared" ca="1" si="62"/>
        <v>28234.138019579204</v>
      </c>
      <c r="R73" s="14">
        <f t="shared" ca="1" si="63"/>
        <v>1521.9766157531999</v>
      </c>
      <c r="S73" s="14">
        <f t="shared" ca="1" si="64"/>
        <v>1681.2501970535752</v>
      </c>
      <c r="T73" s="15">
        <f t="shared" ca="1" si="65"/>
        <v>0.45434137826124427</v>
      </c>
      <c r="U73" s="15">
        <f t="shared" ca="1" si="51"/>
        <v>0.40443429990171353</v>
      </c>
      <c r="V73" s="14">
        <f t="shared" ca="1" si="66"/>
        <v>3064.8023735664606</v>
      </c>
      <c r="W73" s="14">
        <f t="shared" ca="1" si="67"/>
        <v>2652.3121483219843</v>
      </c>
      <c r="X73" s="14">
        <f t="shared" ca="1" si="68"/>
        <v>880.90612411080883</v>
      </c>
      <c r="Y73" s="15">
        <f t="shared" ca="1" si="69"/>
        <v>0.3069324305385403</v>
      </c>
      <c r="Z73" s="14">
        <f t="shared" ca="1" si="70"/>
        <v>2274.5800785208617</v>
      </c>
      <c r="AA73" s="15">
        <f t="shared" ca="1" si="71"/>
        <v>5.9546715960929919E-2</v>
      </c>
    </row>
    <row r="74" spans="5:27" x14ac:dyDescent="0.25">
      <c r="E74">
        <v>50</v>
      </c>
      <c r="F74" s="18">
        <f t="shared" ca="1" si="52"/>
        <v>10387.454427479533</v>
      </c>
      <c r="G74" s="18">
        <f t="shared" ca="1" si="53"/>
        <v>9393.1316455818269</v>
      </c>
      <c r="H74" s="18">
        <f t="shared" ca="1" si="54"/>
        <v>5002.9073067471572</v>
      </c>
      <c r="I74" s="18">
        <f t="shared" ca="1" si="55"/>
        <v>991.34268306420836</v>
      </c>
      <c r="J74" s="18">
        <f t="shared" ca="1" si="56"/>
        <v>1248.3805647751749</v>
      </c>
      <c r="K74" s="18">
        <f t="shared" ca="1" si="57"/>
        <v>256.87479766029048</v>
      </c>
      <c r="L74" s="18">
        <f t="shared" ca="1" si="58"/>
        <v>142.30093189973914</v>
      </c>
      <c r="M74" s="18">
        <f t="shared" ca="1" si="59"/>
        <v>11.030485235888893</v>
      </c>
      <c r="N74" s="18">
        <f t="shared" ca="1" si="60"/>
        <v>3.0908712020736417</v>
      </c>
      <c r="O74" s="18">
        <f t="shared" ca="1" si="61"/>
        <v>2.1766679867689716</v>
      </c>
      <c r="Q74" s="14">
        <f t="shared" ca="1" si="62"/>
        <v>27438.690381632663</v>
      </c>
      <c r="R74" s="14">
        <f t="shared" ca="1" si="63"/>
        <v>1399.0046601078702</v>
      </c>
      <c r="S74" s="14">
        <f t="shared" ca="1" si="64"/>
        <v>1512.0027427744194</v>
      </c>
      <c r="T74" s="15">
        <f t="shared" ca="1" si="65"/>
        <v>0.45274698219095016</v>
      </c>
      <c r="U74" s="15">
        <f t="shared" ca="1" si="51"/>
        <v>0.37175700625988517</v>
      </c>
      <c r="V74" s="14">
        <f t="shared" ca="1" si="66"/>
        <v>2831.698026984945</v>
      </c>
      <c r="W74" s="14">
        <f t="shared" ca="1" si="67"/>
        <v>2450.5811996653024</v>
      </c>
      <c r="X74" s="14">
        <f t="shared" ca="1" si="68"/>
        <v>745.11828921709855</v>
      </c>
      <c r="Y74" s="15">
        <f t="shared" ca="1" si="69"/>
        <v>0.28440104534842492</v>
      </c>
      <c r="Z74" s="14">
        <f t="shared" ca="1" si="70"/>
        <v>2266.5980154460835</v>
      </c>
      <c r="AA74" s="15">
        <f t="shared" ca="1" si="71"/>
        <v>5.5104770735943991E-2</v>
      </c>
    </row>
    <row r="75" spans="5:27" x14ac:dyDescent="0.25">
      <c r="F75" s="18"/>
      <c r="G75" s="18"/>
      <c r="H75" s="18"/>
      <c r="I75" s="18"/>
      <c r="J75" s="18"/>
      <c r="K75" s="18"/>
      <c r="L75" s="18"/>
      <c r="M75" s="18"/>
      <c r="N75" s="18"/>
      <c r="O75" s="18"/>
    </row>
    <row r="76" spans="5:27" x14ac:dyDescent="0.25">
      <c r="F76" s="18"/>
      <c r="G76" s="18"/>
      <c r="H76" s="18"/>
      <c r="I76" s="18"/>
      <c r="J76" s="18"/>
      <c r="K76" s="18"/>
      <c r="L76" s="18"/>
      <c r="M76" s="18"/>
      <c r="N76" s="18"/>
      <c r="O76" s="18"/>
    </row>
    <row r="77" spans="5:27" x14ac:dyDescent="0.25">
      <c r="F77" s="18"/>
      <c r="G77" s="18"/>
      <c r="H77" s="18"/>
      <c r="I77" s="18"/>
      <c r="J77" s="18"/>
      <c r="K77" s="18"/>
      <c r="L77" s="18"/>
      <c r="M77" s="18"/>
      <c r="N77" s="18"/>
      <c r="O77" s="18"/>
      <c r="U77" s="45">
        <f ca="1">AVERAGE(U54:U74)</f>
        <v>0.34270943109991608</v>
      </c>
    </row>
    <row r="78" spans="5:27" x14ac:dyDescent="0.25">
      <c r="F78" s="18"/>
      <c r="G78" s="18"/>
      <c r="H78" s="18"/>
      <c r="I78" s="18"/>
      <c r="J78" s="18"/>
      <c r="K78" s="18"/>
      <c r="L78" s="18"/>
      <c r="M78" s="18"/>
      <c r="N78" s="18"/>
      <c r="O78" s="18"/>
    </row>
    <row r="79" spans="5:27" x14ac:dyDescent="0.25">
      <c r="F79" s="18"/>
      <c r="G79" s="18"/>
      <c r="H79" s="18"/>
      <c r="I79" s="18"/>
      <c r="J79" s="18"/>
      <c r="K79" s="18"/>
      <c r="L79" s="18"/>
      <c r="M79" s="18"/>
      <c r="N79" s="18"/>
      <c r="O79" s="18"/>
    </row>
    <row r="80" spans="5:27" x14ac:dyDescent="0.25">
      <c r="F80" s="18"/>
      <c r="G80" s="18"/>
      <c r="H80" s="18"/>
      <c r="I80" s="18"/>
      <c r="J80" s="18"/>
      <c r="K80" s="18"/>
      <c r="L80" s="18"/>
      <c r="M80" s="18"/>
      <c r="N80" s="18"/>
      <c r="O80" s="18"/>
    </row>
    <row r="81" spans="6:15" x14ac:dyDescent="0.25">
      <c r="F81" s="18"/>
      <c r="G81" s="18"/>
      <c r="H81" s="18"/>
      <c r="I81" s="18"/>
      <c r="J81" s="18"/>
      <c r="K81" s="18"/>
      <c r="L81" s="18"/>
      <c r="M81" s="18"/>
      <c r="N81" s="18"/>
      <c r="O81" s="18"/>
    </row>
    <row r="82" spans="6:15" x14ac:dyDescent="0.25">
      <c r="F82" s="18"/>
      <c r="G82" s="18"/>
      <c r="H82" s="18"/>
      <c r="I82" s="18"/>
      <c r="J82" s="18"/>
      <c r="K82" s="18"/>
      <c r="L82" s="18"/>
      <c r="M82" s="18"/>
      <c r="N82" s="18"/>
      <c r="O82" s="18"/>
    </row>
    <row r="83" spans="6:15" x14ac:dyDescent="0.25">
      <c r="F83" s="18"/>
      <c r="G83" s="18"/>
      <c r="H83" s="18"/>
      <c r="I83" s="18"/>
      <c r="J83" s="18"/>
      <c r="K83" s="18"/>
      <c r="L83" s="18"/>
      <c r="M83" s="18"/>
      <c r="N83" s="18"/>
      <c r="O83" s="18"/>
    </row>
    <row r="84" spans="6:15" x14ac:dyDescent="0.25">
      <c r="F84" s="18"/>
      <c r="G84" s="18"/>
      <c r="H84" s="18"/>
      <c r="I84" s="18"/>
      <c r="J84" s="18"/>
      <c r="K84" s="18"/>
      <c r="L84" s="18"/>
      <c r="M84" s="18"/>
      <c r="N84" s="18"/>
      <c r="O84" s="18"/>
    </row>
    <row r="85" spans="6:15" x14ac:dyDescent="0.25">
      <c r="F85" s="18"/>
      <c r="G85" s="18"/>
      <c r="H85" s="18"/>
      <c r="I85" s="18"/>
      <c r="J85" s="18"/>
      <c r="K85" s="18"/>
      <c r="L85" s="18"/>
      <c r="M85" s="18"/>
      <c r="N85" s="18"/>
      <c r="O85" s="18"/>
    </row>
    <row r="86" spans="6:15" x14ac:dyDescent="0.25">
      <c r="F86" s="18"/>
      <c r="G86" s="18"/>
      <c r="H86" s="18"/>
      <c r="I86" s="18"/>
      <c r="J86" s="18"/>
      <c r="K86" s="18"/>
      <c r="L86" s="18"/>
      <c r="M86" s="18"/>
      <c r="N86" s="18"/>
      <c r="O86" s="18"/>
    </row>
    <row r="87" spans="6:15" x14ac:dyDescent="0.25">
      <c r="F87" s="18"/>
      <c r="G87" s="18"/>
      <c r="H87" s="18"/>
      <c r="I87" s="18"/>
      <c r="J87" s="18"/>
      <c r="K87" s="18"/>
      <c r="L87" s="18"/>
      <c r="M87" s="18"/>
      <c r="N87" s="18"/>
      <c r="O87" s="18"/>
    </row>
    <row r="88" spans="6:15" x14ac:dyDescent="0.25">
      <c r="F88" s="18"/>
      <c r="G88" s="18"/>
      <c r="H88" s="18"/>
      <c r="I88" s="18"/>
      <c r="J88" s="18"/>
      <c r="K88" s="18"/>
      <c r="L88" s="18"/>
      <c r="M88" s="18"/>
      <c r="N88" s="18"/>
      <c r="O88" s="18"/>
    </row>
    <row r="89" spans="6:15" x14ac:dyDescent="0.25">
      <c r="F89" s="18"/>
      <c r="G89" s="18"/>
      <c r="H89" s="18"/>
      <c r="I89" s="18"/>
      <c r="J89" s="18"/>
      <c r="K89" s="18"/>
      <c r="L89" s="18"/>
      <c r="M89" s="18"/>
      <c r="N89" s="18"/>
      <c r="O89" s="18"/>
    </row>
    <row r="90" spans="6:15" x14ac:dyDescent="0.25"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6:15" x14ac:dyDescent="0.25">
      <c r="F91" s="3"/>
      <c r="G91" s="3"/>
      <c r="H91" s="3"/>
      <c r="I91" s="3"/>
      <c r="J91" s="3"/>
      <c r="K91" s="3"/>
      <c r="L91" s="3"/>
      <c r="M91" s="3"/>
      <c r="N91" s="3"/>
      <c r="O91" s="3"/>
    </row>
    <row r="92" spans="6:15" x14ac:dyDescent="0.25">
      <c r="F92" s="3"/>
      <c r="G92" s="3"/>
      <c r="H92" s="3"/>
      <c r="I92" s="3"/>
      <c r="J92" s="3"/>
      <c r="K92" s="3"/>
      <c r="L92" s="3"/>
      <c r="M92" s="3"/>
      <c r="N92" s="3"/>
      <c r="O92" s="3"/>
    </row>
    <row r="93" spans="6:15" x14ac:dyDescent="0.25">
      <c r="F93" s="3"/>
      <c r="G93" s="3"/>
      <c r="H93" s="3"/>
      <c r="I93" s="3"/>
      <c r="J93" s="3"/>
      <c r="K93" s="3"/>
      <c r="L93" s="3"/>
      <c r="M93" s="3"/>
      <c r="N93" s="3"/>
      <c r="O93" s="3"/>
    </row>
    <row r="94" spans="6:15" x14ac:dyDescent="0.25">
      <c r="F94" s="3"/>
      <c r="G94" s="3"/>
      <c r="H94" s="3"/>
      <c r="I94" s="3"/>
      <c r="J94" s="3"/>
      <c r="K94" s="3"/>
      <c r="L94" s="3"/>
      <c r="M94" s="3"/>
      <c r="N94" s="3"/>
      <c r="O94" s="3"/>
    </row>
    <row r="95" spans="6:15" x14ac:dyDescent="0.25"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6:15" x14ac:dyDescent="0.25">
      <c r="F96" s="3"/>
      <c r="G96" s="3"/>
      <c r="H96" s="3"/>
      <c r="I96" s="3"/>
      <c r="J96" s="3"/>
      <c r="K96" s="3"/>
      <c r="L96" s="3"/>
      <c r="M96" s="3"/>
      <c r="N96" s="3"/>
      <c r="O96" s="3"/>
    </row>
    <row r="97" spans="6:17" x14ac:dyDescent="0.25">
      <c r="F97" s="3"/>
      <c r="G97" s="3"/>
      <c r="H97" s="3"/>
      <c r="I97" s="3"/>
      <c r="J97" s="3"/>
      <c r="K97" s="3"/>
      <c r="L97" s="3"/>
      <c r="M97" s="3"/>
      <c r="N97" s="3"/>
      <c r="O97" s="3"/>
    </row>
    <row r="98" spans="6:17" x14ac:dyDescent="0.25">
      <c r="F98" s="3"/>
      <c r="G98" s="3"/>
      <c r="H98" s="3"/>
      <c r="I98" s="3"/>
      <c r="J98" s="3"/>
      <c r="K98" s="3"/>
      <c r="L98" s="3"/>
      <c r="M98" s="3"/>
      <c r="N98" s="3"/>
      <c r="O98" s="3"/>
    </row>
    <row r="99" spans="6:17" x14ac:dyDescent="0.25">
      <c r="F99" s="3"/>
      <c r="G99" s="3"/>
      <c r="H99" s="3"/>
      <c r="I99" s="3"/>
      <c r="J99" s="3"/>
      <c r="K99" s="3"/>
      <c r="L99" s="3"/>
      <c r="M99" s="3"/>
      <c r="N99" s="3"/>
      <c r="O99" s="3"/>
    </row>
    <row r="100" spans="6:17" x14ac:dyDescent="0.25">
      <c r="F100" s="3"/>
      <c r="G100" s="3"/>
      <c r="H100" s="3"/>
      <c r="I100" s="3"/>
      <c r="J100" s="3"/>
      <c r="K100" s="3"/>
      <c r="L100" s="3"/>
      <c r="M100" s="3"/>
      <c r="N100" s="3"/>
      <c r="O100" s="3"/>
    </row>
    <row r="101" spans="6:17" x14ac:dyDescent="0.25">
      <c r="F101" s="3"/>
      <c r="G101" s="3"/>
      <c r="H101" s="3"/>
      <c r="I101" s="3"/>
      <c r="J101" s="3"/>
      <c r="K101" s="3"/>
      <c r="L101" s="3"/>
      <c r="M101" s="3"/>
      <c r="N101" s="3"/>
      <c r="O101" s="3"/>
    </row>
    <row r="102" spans="6:17" x14ac:dyDescent="0.25">
      <c r="F102" s="3"/>
      <c r="G102" s="3"/>
      <c r="H102" s="3"/>
      <c r="I102" s="3"/>
      <c r="J102" s="3"/>
      <c r="K102" s="3"/>
      <c r="L102" s="3"/>
      <c r="M102" s="3"/>
      <c r="N102" s="3"/>
      <c r="O102" s="3"/>
    </row>
    <row r="103" spans="6:17" x14ac:dyDescent="0.25">
      <c r="F103" s="3"/>
      <c r="G103" s="3"/>
      <c r="H103" s="3"/>
      <c r="I103" s="3"/>
      <c r="J103" s="3"/>
      <c r="K103" s="3"/>
      <c r="L103" s="3"/>
      <c r="M103" s="3"/>
      <c r="N103" s="3"/>
      <c r="O103" s="3"/>
    </row>
    <row r="104" spans="6:17" x14ac:dyDescent="0.25">
      <c r="F104" s="3"/>
      <c r="G104" s="3"/>
      <c r="H104" s="3"/>
      <c r="I104" s="3"/>
      <c r="J104" s="3"/>
      <c r="K104" s="3"/>
      <c r="L104" s="3"/>
      <c r="M104" s="3"/>
      <c r="N104" s="3"/>
      <c r="O104" s="3"/>
      <c r="Q104" s="5"/>
    </row>
    <row r="105" spans="6:17" x14ac:dyDescent="0.25">
      <c r="Q105" s="5"/>
    </row>
    <row r="106" spans="6:17" x14ac:dyDescent="0.25">
      <c r="Q106" s="5"/>
    </row>
    <row r="107" spans="6:17" x14ac:dyDescent="0.25">
      <c r="F107" t="s">
        <v>21</v>
      </c>
      <c r="Q107" s="5"/>
    </row>
    <row r="108" spans="6:17" x14ac:dyDescent="0.25">
      <c r="F108" s="3">
        <f>YPR</f>
        <v>8.3314544200315088E-2</v>
      </c>
      <c r="G108" s="4">
        <v>100</v>
      </c>
      <c r="H108" s="4">
        <v>125</v>
      </c>
      <c r="I108" s="4">
        <v>150</v>
      </c>
      <c r="J108" s="4">
        <v>175</v>
      </c>
      <c r="K108" s="4">
        <v>200</v>
      </c>
      <c r="L108" s="4">
        <v>225</v>
      </c>
      <c r="M108" s="4">
        <v>254</v>
      </c>
      <c r="N108" s="4">
        <v>280</v>
      </c>
      <c r="Q108" s="5"/>
    </row>
    <row r="109" spans="6:17" x14ac:dyDescent="0.25">
      <c r="F109">
        <v>0.05</v>
      </c>
      <c r="G109" s="3">
        <f t="dataTable" ref="G109:N128" dt2D="1" dtr="1" r1="B33" r2="B14" ca="1"/>
        <v>2.2678662371344745E-2</v>
      </c>
      <c r="H109" s="3">
        <v>2.2816314383090584E-2</v>
      </c>
      <c r="I109" s="3">
        <v>2.2612220282001407E-2</v>
      </c>
      <c r="J109" s="3">
        <v>2.1980220996333844E-2</v>
      </c>
      <c r="K109" s="3">
        <v>2.0975482541641544E-2</v>
      </c>
      <c r="L109" s="3">
        <v>1.9326031057219795E-2</v>
      </c>
      <c r="M109" s="3">
        <v>1.6485568815394352E-2</v>
      </c>
      <c r="N109" s="3">
        <v>1.323219578958698E-2</v>
      </c>
      <c r="Q109" s="5"/>
    </row>
    <row r="110" spans="6:17" x14ac:dyDescent="0.25">
      <c r="F110">
        <v>0.1</v>
      </c>
      <c r="G110" s="3">
        <v>3.8330654044374288E-2</v>
      </c>
      <c r="H110" s="3">
        <v>3.9026601652325243E-2</v>
      </c>
      <c r="I110" s="3">
        <v>3.8957830835529027E-2</v>
      </c>
      <c r="J110" s="3">
        <v>3.8363263092824035E-2</v>
      </c>
      <c r="K110" s="3">
        <v>3.7078633810910963E-2</v>
      </c>
      <c r="L110" s="3">
        <v>3.4578430756008735E-2</v>
      </c>
      <c r="M110" s="3">
        <v>2.9968760525428323E-2</v>
      </c>
      <c r="N110" s="3">
        <v>2.4463290062700649E-2</v>
      </c>
      <c r="Q110" s="5"/>
    </row>
    <row r="111" spans="6:17" x14ac:dyDescent="0.25">
      <c r="F111">
        <v>0.15</v>
      </c>
      <c r="G111" s="3">
        <v>4.8791055767487171E-2</v>
      </c>
      <c r="H111" s="3">
        <v>5.027941687699275E-2</v>
      </c>
      <c r="I111" s="3">
        <v>5.0559845374676261E-2</v>
      </c>
      <c r="J111" s="3">
        <v>5.0440388554324853E-2</v>
      </c>
      <c r="K111" s="3">
        <v>4.9363981661566518E-2</v>
      </c>
      <c r="L111" s="3">
        <v>4.6575204016892836E-2</v>
      </c>
      <c r="M111" s="3">
        <v>4.0980879929725614E-2</v>
      </c>
      <c r="N111" s="3">
        <v>3.3990125392324835E-2</v>
      </c>
      <c r="Q111" s="5"/>
    </row>
    <row r="112" spans="6:17" x14ac:dyDescent="0.25">
      <c r="F112">
        <v>0.2</v>
      </c>
      <c r="G112" s="3">
        <v>5.5447499179581888E-2</v>
      </c>
      <c r="H112" s="3">
        <v>5.7838014443111235E-2</v>
      </c>
      <c r="I112" s="3">
        <v>5.8593850337900738E-2</v>
      </c>
      <c r="J112" s="3">
        <v>5.9222383814905903E-2</v>
      </c>
      <c r="K112" s="3">
        <v>5.8671331002571769E-2</v>
      </c>
      <c r="L112" s="3">
        <v>5.5980470827194567E-2</v>
      </c>
      <c r="M112" s="3">
        <v>4.9966160418645399E-2</v>
      </c>
      <c r="N112" s="3">
        <v>4.2069480442719395E-2</v>
      </c>
      <c r="Q112" s="5"/>
    </row>
    <row r="113" spans="6:17" x14ac:dyDescent="0.25">
      <c r="F113">
        <v>0.25</v>
      </c>
      <c r="G113" s="3">
        <v>5.9341303263473671E-2</v>
      </c>
      <c r="H113" s="3">
        <v>6.2663208688232289E-2</v>
      </c>
      <c r="I113" s="3">
        <v>6.3960708478040307E-2</v>
      </c>
      <c r="J113" s="3">
        <v>6.549510723705404E-2</v>
      </c>
      <c r="K113" s="3">
        <v>6.5665144479988086E-2</v>
      </c>
      <c r="L113" s="3">
        <v>6.3330148513656176E-2</v>
      </c>
      <c r="M113" s="3">
        <v>5.7294111536037653E-2</v>
      </c>
      <c r="N113" s="3">
        <v>4.892261182886852E-2</v>
      </c>
      <c r="Q113" s="5"/>
    </row>
    <row r="114" spans="6:17" x14ac:dyDescent="0.25">
      <c r="F114">
        <v>0.3</v>
      </c>
      <c r="G114" s="3">
        <v>6.1248141778514294E-2</v>
      </c>
      <c r="H114" s="3">
        <v>6.5480536601566941E-2</v>
      </c>
      <c r="I114" s="3">
        <v>6.7345946717130775E-2</v>
      </c>
      <c r="J114" s="3">
        <v>6.9865510815005902E-2</v>
      </c>
      <c r="K114" s="3">
        <v>7.086779720279747E-2</v>
      </c>
      <c r="L114" s="3">
        <v>6.9054086164742942E-2</v>
      </c>
      <c r="M114" s="3">
        <v>6.3270469466941939E-2</v>
      </c>
      <c r="N114" s="3">
        <v>5.4739401838325354E-2</v>
      </c>
      <c r="Q114" s="5"/>
    </row>
    <row r="115" spans="6:17" x14ac:dyDescent="0.25">
      <c r="F115">
        <v>0.35</v>
      </c>
      <c r="G115" s="3">
        <v>6.174176716572622E-2</v>
      </c>
      <c r="H115" s="3">
        <v>6.6834180961966722E-2</v>
      </c>
      <c r="I115" s="3">
        <v>6.9267821055272988E-2</v>
      </c>
      <c r="J115" s="3">
        <v>7.2799450625138235E-2</v>
      </c>
      <c r="K115" s="3">
        <v>7.4687447956321498E-2</v>
      </c>
      <c r="L115" s="3">
        <v>7.3495018164316028E-2</v>
      </c>
      <c r="M115" s="3">
        <v>6.8146862352735926E-2</v>
      </c>
      <c r="N115" s="3">
        <v>5.9682134801598147E-2</v>
      </c>
      <c r="Q115" s="5"/>
    </row>
    <row r="116" spans="6:17" x14ac:dyDescent="0.25">
      <c r="F116">
        <v>0.4</v>
      </c>
      <c r="G116" s="3">
        <v>6.1243837306340247E-2</v>
      </c>
      <c r="H116" s="3">
        <v>6.7129824876772506E-2</v>
      </c>
      <c r="I116" s="3">
        <v>7.0115833975634229E-2</v>
      </c>
      <c r="J116" s="3">
        <v>7.4652471556664213E-2</v>
      </c>
      <c r="K116" s="3">
        <v>7.7441208700438371E-2</v>
      </c>
      <c r="L116" s="3">
        <v>7.6924680134787718E-2</v>
      </c>
      <c r="M116" s="3">
        <v>7.2129297281839408E-2</v>
      </c>
      <c r="N116" s="3">
        <v>6.3888924224742683E-2</v>
      </c>
      <c r="Q116" s="5"/>
    </row>
    <row r="117" spans="6:17" x14ac:dyDescent="0.25">
      <c r="F117">
        <v>0.45</v>
      </c>
      <c r="G117" s="3">
        <v>6.0062457426514788E-2</v>
      </c>
      <c r="H117" s="3">
        <v>6.6668341705524534E-2</v>
      </c>
      <c r="I117" s="3">
        <v>7.0181275836270943E-2</v>
      </c>
      <c r="J117" s="3">
        <v>7.5694629449091666E-2</v>
      </c>
      <c r="K117" s="3">
        <v>7.9374235894643069E-2</v>
      </c>
      <c r="L117" s="3">
        <v>7.9557407511323314E-2</v>
      </c>
      <c r="M117" s="3">
        <v>7.5385570816606781E-2</v>
      </c>
      <c r="N117" s="3">
        <v>6.7476812130486036E-2</v>
      </c>
      <c r="Q117" s="5"/>
    </row>
    <row r="118" spans="6:17" x14ac:dyDescent="0.25">
      <c r="F118">
        <v>0.5</v>
      </c>
      <c r="G118" s="3">
        <v>5.8421658234429033E-2</v>
      </c>
      <c r="H118" s="3">
        <v>6.5671977354043065E-2</v>
      </c>
      <c r="I118" s="3">
        <v>6.9681171067461106E-2</v>
      </c>
      <c r="J118" s="3">
        <v>7.6130298191956575E-2</v>
      </c>
      <c r="K118" s="3">
        <v>8.0675311323133436E-2</v>
      </c>
      <c r="L118" s="3">
        <v>8.1561514478390551E-2</v>
      </c>
      <c r="M118" s="3">
        <v>7.8051699996435256E-2</v>
      </c>
      <c r="N118" s="3">
        <v>7.0544561392001021E-2</v>
      </c>
      <c r="Q118" s="5"/>
    </row>
    <row r="119" spans="6:17" x14ac:dyDescent="0.25">
      <c r="F119">
        <v>0.55000000000000004</v>
      </c>
      <c r="G119" s="3">
        <v>5.6483680908090202E-2</v>
      </c>
      <c r="H119" s="3">
        <v>6.4304454456469831E-2</v>
      </c>
      <c r="I119" s="3">
        <v>6.8776832484262584E-2</v>
      </c>
      <c r="J119" s="3">
        <v>7.6113800580217481E-2</v>
      </c>
      <c r="K119" s="3">
        <v>8.1489426605521872E-2</v>
      </c>
      <c r="L119" s="3">
        <v>8.3068729095239408E-2</v>
      </c>
      <c r="M119" s="3">
        <v>8.0237465903331695E-2</v>
      </c>
      <c r="N119" s="3">
        <v>7.3175161186379428E-2</v>
      </c>
      <c r="Q119" s="5"/>
    </row>
    <row r="120" spans="6:17" x14ac:dyDescent="0.25">
      <c r="F120">
        <v>0.6</v>
      </c>
      <c r="G120" s="3">
        <v>5.4365627680290074E-2</v>
      </c>
      <c r="H120" s="3">
        <v>6.2686219575540478E-2</v>
      </c>
      <c r="I120" s="3">
        <v>6.7588062561704687E-2</v>
      </c>
      <c r="J120" s="3">
        <v>7.5761599738352767E-2</v>
      </c>
      <c r="K120" s="3">
        <v>8.192783446745612E-2</v>
      </c>
      <c r="L120" s="3">
        <v>8.4181939116977245E-2</v>
      </c>
      <c r="M120" s="3">
        <v>8.2031157089161047E-2</v>
      </c>
      <c r="N120" s="3">
        <v>7.5438065042910563E-2</v>
      </c>
      <c r="Q120" s="5"/>
    </row>
    <row r="121" spans="6:17" x14ac:dyDescent="0.25">
      <c r="F121">
        <v>0.65</v>
      </c>
      <c r="G121" s="3">
        <v>5.2151761348399397E-2</v>
      </c>
      <c r="H121" s="3">
        <v>6.0905864794668543E-2</v>
      </c>
      <c r="I121" s="3">
        <v>6.6203888987999671E-2</v>
      </c>
      <c r="J121" s="3">
        <v>7.5161692700601745E-2</v>
      </c>
      <c r="K121" s="3">
        <v>8.2075981105365903E-2</v>
      </c>
      <c r="L121" s="3">
        <v>8.4981482282047494E-2</v>
      </c>
      <c r="M121" s="3">
        <v>8.3503595443492271E-2</v>
      </c>
      <c r="N121" s="3">
        <v>7.7391180314457533E-2</v>
      </c>
      <c r="Q121" s="5"/>
    </row>
    <row r="122" spans="6:17" x14ac:dyDescent="0.25">
      <c r="F122">
        <v>0.7</v>
      </c>
      <c r="G122" s="3">
        <v>4.9902495928310024E-2</v>
      </c>
      <c r="H122" s="3">
        <v>5.9028583499394487E-2</v>
      </c>
      <c r="I122" s="3">
        <v>6.4690583093065399E-2</v>
      </c>
      <c r="J122" s="3">
        <v>7.4380759236903959E-2</v>
      </c>
      <c r="K122" s="3">
        <v>8.1999687605724583E-2</v>
      </c>
      <c r="L122" s="3">
        <v>8.5530194684378738E-2</v>
      </c>
      <c r="M122" s="3">
        <v>8.4711522427311281E-2</v>
      </c>
      <c r="N122" s="3">
        <v>7.9082627258534086E-2</v>
      </c>
      <c r="Q122" s="5"/>
    </row>
    <row r="123" spans="6:17" x14ac:dyDescent="0.25">
      <c r="F123">
        <v>0.75</v>
      </c>
      <c r="G123" s="3">
        <v>4.7660911731037751E-2</v>
      </c>
      <c r="H123" s="3">
        <v>5.7102366300420856E-2</v>
      </c>
      <c r="I123" s="3">
        <v>6.3097583729107662E-2</v>
      </c>
      <c r="J123" s="3">
        <v>7.3469537216880626E-2</v>
      </c>
      <c r="K123" s="3">
        <v>8.1749904366608478E-2</v>
      </c>
      <c r="L123" s="3">
        <v>8.5877411278505011E-2</v>
      </c>
      <c r="M123" s="3">
        <v>8.5700419010831155E-2</v>
      </c>
      <c r="N123" s="3">
        <v>8.05522852781171E-2</v>
      </c>
      <c r="Q123" s="5"/>
    </row>
    <row r="124" spans="6:17" x14ac:dyDescent="0.25">
      <c r="F124">
        <v>0.8</v>
      </c>
      <c r="G124" s="3">
        <v>4.5457449224493567E-2</v>
      </c>
      <c r="H124" s="3">
        <v>5.5162506485850853E-2</v>
      </c>
      <c r="I124" s="3">
        <v>6.1461835740653781E-2</v>
      </c>
      <c r="J124" s="3">
        <v>7.2466820680633134E-2</v>
      </c>
      <c r="K124" s="3">
        <v>8.1366320812940374E-2</v>
      </c>
      <c r="L124" s="3">
        <v>8.6062093577825682E-2</v>
      </c>
      <c r="M124" s="3">
        <v>8.6506828133145378E-2</v>
      </c>
      <c r="N124" s="3">
        <v>8.1833143240780837E-2</v>
      </c>
      <c r="Q124" s="5"/>
    </row>
    <row r="125" spans="6:17" x14ac:dyDescent="0.25">
      <c r="F125">
        <v>0.85</v>
      </c>
      <c r="G125" s="3">
        <v>4.3313285008928379E-2</v>
      </c>
      <c r="H125" s="3">
        <v>5.323486465639992E-2</v>
      </c>
      <c r="I125" s="3">
        <v>5.9810951186887958E-2</v>
      </c>
      <c r="J125" s="3">
        <v>7.1402408308173945E-2</v>
      </c>
      <c r="K125" s="3">
        <v>8.0880073391601123E-2</v>
      </c>
      <c r="L125" s="3">
        <v>8.6115241199129555E-2</v>
      </c>
      <c r="M125" s="3">
        <v>8.7160244047487442E-2</v>
      </c>
      <c r="N125" s="3">
        <v>8.2952470168405623E-2</v>
      </c>
      <c r="Q125" s="5"/>
    </row>
    <row r="126" spans="6:17" x14ac:dyDescent="0.25">
      <c r="F126">
        <v>0.9</v>
      </c>
      <c r="G126" s="3">
        <v>4.124276793976954E-2</v>
      </c>
      <c r="H126" s="3">
        <v>5.133823884429798E-2</v>
      </c>
      <c r="I126" s="3">
        <v>5.8165512853046976E-2</v>
      </c>
      <c r="J126" s="3">
        <v>7.0299268121916558E-2</v>
      </c>
      <c r="K126" s="3">
        <v>8.0315757873570773E-2</v>
      </c>
      <c r="L126" s="3">
        <v>8.6061726079813008E-2</v>
      </c>
      <c r="M126" s="3">
        <v>8.768462852832766E-2</v>
      </c>
      <c r="N126" s="3">
        <v>8.3932821968493845E-2</v>
      </c>
      <c r="Q126" s="5"/>
    </row>
    <row r="127" spans="6:17" x14ac:dyDescent="0.25">
      <c r="F127">
        <v>0.95</v>
      </c>
      <c r="G127" s="3">
        <v>3.9255191733205935E-2</v>
      </c>
      <c r="H127" s="3">
        <v>4.9486098994367775E-2</v>
      </c>
      <c r="I127" s="3">
        <v>5.654076319362094E-2</v>
      </c>
      <c r="J127" s="3">
        <v>6.9175128991801824E-2</v>
      </c>
      <c r="K127" s="3">
        <v>7.9692917372405317E-2</v>
      </c>
      <c r="L127" s="3">
        <v>8.5921670947133003E-2</v>
      </c>
      <c r="M127" s="3">
        <v>8.809960959540096E-2</v>
      </c>
      <c r="N127" s="3">
        <v>8.4792899262016774E-2</v>
      </c>
      <c r="Q127" s="5"/>
    </row>
    <row r="128" spans="6:17" x14ac:dyDescent="0.25">
      <c r="F128">
        <v>1</v>
      </c>
      <c r="G128" s="3">
        <v>3.7356100145154288E-2</v>
      </c>
      <c r="H128" s="3">
        <v>4.7687872744390306E-2</v>
      </c>
      <c r="I128" s="3">
        <v>5.4947857571800374E-2</v>
      </c>
      <c r="J128" s="3">
        <v>6.8043660813291898E-2</v>
      </c>
      <c r="K128" s="3">
        <v>7.9027145206650787E-2</v>
      </c>
      <c r="L128" s="3">
        <v>8.5711476950609281E-2</v>
      </c>
      <c r="M128" s="3">
        <v>8.8421414154966585E-2</v>
      </c>
      <c r="N128" s="3">
        <v>8.5548270751712771E-2</v>
      </c>
      <c r="Q128" s="5"/>
    </row>
    <row r="129" spans="5:17" x14ac:dyDescent="0.25">
      <c r="H129" s="4"/>
      <c r="I129" s="4"/>
      <c r="J129" s="4"/>
      <c r="K129" s="4"/>
      <c r="L129" s="4"/>
      <c r="M129" s="4"/>
      <c r="N129" s="4"/>
      <c r="Q129" s="5"/>
    </row>
    <row r="130" spans="5:17" x14ac:dyDescent="0.25">
      <c r="Q130" s="5"/>
    </row>
    <row r="131" spans="5:17" x14ac:dyDescent="0.25">
      <c r="F131" t="s">
        <v>22</v>
      </c>
      <c r="G131" t="s">
        <v>23</v>
      </c>
      <c r="Q131" s="5"/>
    </row>
    <row r="132" spans="5:17" x14ac:dyDescent="0.25">
      <c r="F132" s="3">
        <f>B47</f>
        <v>0.41465349754644654</v>
      </c>
      <c r="G132" s="4">
        <v>100</v>
      </c>
      <c r="H132" s="4">
        <v>125</v>
      </c>
      <c r="I132" s="4">
        <v>150</v>
      </c>
      <c r="J132" s="4">
        <v>175</v>
      </c>
      <c r="K132" s="4">
        <v>200</v>
      </c>
      <c r="L132" s="4">
        <v>225</v>
      </c>
      <c r="M132" s="6">
        <v>254</v>
      </c>
      <c r="N132" s="4">
        <v>280</v>
      </c>
      <c r="Q132" s="5"/>
    </row>
    <row r="133" spans="5:17" x14ac:dyDescent="0.25">
      <c r="E133" t="s">
        <v>11</v>
      </c>
      <c r="F133">
        <v>0.05</v>
      </c>
      <c r="G133" s="3">
        <f t="dataTable" ref="G133:N152" dt2D="1" dtr="1" r1="B33" r2="B14" ca="1"/>
        <v>0.81608118284378128</v>
      </c>
      <c r="H133" s="3">
        <v>0.82676275840400093</v>
      </c>
      <c r="I133" s="3">
        <v>0.83557017768876463</v>
      </c>
      <c r="J133" s="3">
        <v>0.85294628502533298</v>
      </c>
      <c r="K133" s="3">
        <v>0.87144579935283939</v>
      </c>
      <c r="L133" s="3">
        <v>0.89107317507057293</v>
      </c>
      <c r="M133" s="7">
        <v>0.91595344680514212</v>
      </c>
      <c r="N133" s="3">
        <v>0.93813768576423162</v>
      </c>
      <c r="Q133" s="5"/>
    </row>
    <row r="134" spans="5:17" x14ac:dyDescent="0.25">
      <c r="F134">
        <v>0.1</v>
      </c>
      <c r="G134" s="3">
        <v>0.66605659143195584</v>
      </c>
      <c r="H134" s="3">
        <v>0.68383899916899282</v>
      </c>
      <c r="I134" s="3">
        <v>0.69906504240764333</v>
      </c>
      <c r="J134" s="3">
        <v>0.72942951279320545</v>
      </c>
      <c r="K134" s="3">
        <v>0.76199486970193275</v>
      </c>
      <c r="L134" s="3">
        <v>0.79694140117025469</v>
      </c>
      <c r="M134" s="7">
        <v>0.84169847415523302</v>
      </c>
      <c r="N134" s="3">
        <v>0.88212238724556558</v>
      </c>
      <c r="Q134" s="5"/>
    </row>
    <row r="135" spans="5:17" x14ac:dyDescent="0.25">
      <c r="F135">
        <v>0.15</v>
      </c>
      <c r="G135" s="3">
        <v>0.54364308543141271</v>
      </c>
      <c r="H135" s="3">
        <v>0.56586312786838178</v>
      </c>
      <c r="I135" s="3">
        <v>0.5856680263671501</v>
      </c>
      <c r="J135" s="3">
        <v>0.62559493913427411</v>
      </c>
      <c r="K135" s="3">
        <v>0.66872699186230689</v>
      </c>
      <c r="L135" s="3">
        <v>0.71552685271744365</v>
      </c>
      <c r="M135" s="7">
        <v>0.77604891775174289</v>
      </c>
      <c r="N135" s="3">
        <v>0.83137758552123098</v>
      </c>
      <c r="Q135" s="5"/>
    </row>
    <row r="136" spans="5:17" x14ac:dyDescent="0.25">
      <c r="F136">
        <v>0.2</v>
      </c>
      <c r="G136" s="3">
        <v>0.44368486619314307</v>
      </c>
      <c r="H136" s="3">
        <v>0.46838265631906351</v>
      </c>
      <c r="I136" s="3">
        <v>0.49135934215174404</v>
      </c>
      <c r="J136" s="3">
        <v>0.53819053306436904</v>
      </c>
      <c r="K136" s="3">
        <v>0.58914375933235574</v>
      </c>
      <c r="L136" s="3">
        <v>0.64502410709554936</v>
      </c>
      <c r="M136" s="7">
        <v>0.71795025505053556</v>
      </c>
      <c r="N136" s="3">
        <v>0.7853777204914163</v>
      </c>
      <c r="Q136" s="5"/>
    </row>
    <row r="137" spans="5:17" x14ac:dyDescent="0.25">
      <c r="F137">
        <v>0.25</v>
      </c>
      <c r="G137" s="3">
        <v>0.36196728919267968</v>
      </c>
      <c r="H137" s="3">
        <v>0.38771746230466309</v>
      </c>
      <c r="I137" s="3">
        <v>0.41279735042677601</v>
      </c>
      <c r="J137" s="3">
        <v>0.46448296825317575</v>
      </c>
      <c r="K137" s="3">
        <v>0.52111530852354615</v>
      </c>
      <c r="L137" s="3">
        <v>0.58386962424659195</v>
      </c>
      <c r="M137" s="7">
        <v>0.66646752770131479</v>
      </c>
      <c r="N137" s="3">
        <v>0.74364460239787677</v>
      </c>
      <c r="Q137" s="5"/>
    </row>
    <row r="138" spans="5:17" x14ac:dyDescent="0.25">
      <c r="F138">
        <v>0.3</v>
      </c>
      <c r="G138" s="3">
        <v>0.2950573498546461</v>
      </c>
      <c r="H138" s="3">
        <v>0.32083732587524222</v>
      </c>
      <c r="I138" s="3">
        <v>0.34721463739822594</v>
      </c>
      <c r="J138" s="3">
        <v>0.4021832296213585</v>
      </c>
      <c r="K138" s="3">
        <v>0.46283240431636113</v>
      </c>
      <c r="L138" s="3">
        <v>0.53071384575873315</v>
      </c>
      <c r="M138" s="8">
        <v>0.62077406888944142</v>
      </c>
      <c r="N138" s="3">
        <v>0.70574399668271592</v>
      </c>
      <c r="Q138" s="5"/>
    </row>
    <row r="139" spans="5:17" x14ac:dyDescent="0.25">
      <c r="F139">
        <v>0.35</v>
      </c>
      <c r="G139" s="3">
        <v>0.2401677845055748</v>
      </c>
      <c r="H139" s="3">
        <v>0.26525594498278293</v>
      </c>
      <c r="I139" s="3">
        <v>0.29232745439986918</v>
      </c>
      <c r="J139" s="3">
        <v>0.34938103934612047</v>
      </c>
      <c r="K139" s="3">
        <v>0.41276351165660974</v>
      </c>
      <c r="L139" s="3">
        <v>0.48439577051772775</v>
      </c>
      <c r="M139" s="8">
        <v>0.58014100463041351</v>
      </c>
      <c r="N139" s="3">
        <v>0.67128237779855193</v>
      </c>
      <c r="O139" s="5"/>
      <c r="P139" s="5"/>
      <c r="Q139" s="5"/>
    </row>
    <row r="140" spans="5:17" x14ac:dyDescent="0.25">
      <c r="E140" s="5"/>
      <c r="F140" s="5">
        <v>0.4</v>
      </c>
      <c r="G140" s="11">
        <v>0.19504197351457148</v>
      </c>
      <c r="H140" s="11">
        <v>0.2189397421110052</v>
      </c>
      <c r="I140" s="11">
        <v>0.24625724255863524</v>
      </c>
      <c r="J140" s="11">
        <v>0.30448734256405857</v>
      </c>
      <c r="K140" s="11">
        <v>0.36961649644137151</v>
      </c>
      <c r="L140" s="11">
        <v>0.44391986708044789</v>
      </c>
      <c r="M140" s="8">
        <v>0.54392749842754817</v>
      </c>
      <c r="N140" s="11">
        <v>0.63990384761088959</v>
      </c>
      <c r="O140" s="5"/>
      <c r="P140" s="5"/>
      <c r="Q140" s="5"/>
    </row>
    <row r="141" spans="5:17" x14ac:dyDescent="0.25">
      <c r="E141" s="5"/>
      <c r="F141" s="5">
        <v>0.45</v>
      </c>
      <c r="G141" s="11">
        <v>0.15785706891392168</v>
      </c>
      <c r="H141" s="11">
        <v>0.18022988034000156</v>
      </c>
      <c r="I141" s="11">
        <v>0.20746303551748563</v>
      </c>
      <c r="J141" s="11">
        <v>0.26618412894183247</v>
      </c>
      <c r="K141" s="11">
        <v>0.3323046114553852</v>
      </c>
      <c r="L141" s="11">
        <v>0.40843518601327611</v>
      </c>
      <c r="M141" s="8">
        <v>0.51157170906345972</v>
      </c>
      <c r="N141" s="11">
        <v>0.61128721406313513</v>
      </c>
      <c r="O141" s="5"/>
      <c r="P141" s="5"/>
      <c r="Q141" s="5"/>
    </row>
    <row r="142" spans="5:17" x14ac:dyDescent="0.25">
      <c r="E142" s="5"/>
      <c r="F142" s="5">
        <v>0.5</v>
      </c>
      <c r="G142" s="11">
        <v>0.12714299394134848</v>
      </c>
      <c r="H142" s="11">
        <v>0.14777601195077514</v>
      </c>
      <c r="I142" s="11">
        <v>0.17468360267611388</v>
      </c>
      <c r="J142" s="11">
        <v>0.23338090203959486</v>
      </c>
      <c r="K142" s="11">
        <v>0.29991643560659637</v>
      </c>
      <c r="L142" s="11">
        <v>0.3772165385192891</v>
      </c>
      <c r="M142" s="8">
        <v>0.48258243165569137</v>
      </c>
      <c r="N142" s="11">
        <v>0.58514322580426648</v>
      </c>
      <c r="O142" s="5"/>
      <c r="P142" s="5"/>
      <c r="Q142" s="5"/>
    </row>
    <row r="143" spans="5:17" x14ac:dyDescent="0.25">
      <c r="E143" s="5"/>
      <c r="F143" s="5">
        <v>0.55000000000000004</v>
      </c>
      <c r="G143" s="11">
        <v>0.10171517701233999</v>
      </c>
      <c r="H143" s="11">
        <v>0.12048038522204028</v>
      </c>
      <c r="I143" s="11">
        <v>0.14688826434317723</v>
      </c>
      <c r="J143" s="11">
        <v>0.20517714401934922</v>
      </c>
      <c r="K143" s="11">
        <v>0.27168944717390298</v>
      </c>
      <c r="L143" s="11">
        <v>0.34964761075579137</v>
      </c>
      <c r="M143" s="8">
        <v>0.45653139246637531</v>
      </c>
      <c r="N143" s="11">
        <v>0.56121195850875083</v>
      </c>
      <c r="O143" s="5"/>
      <c r="P143" s="5"/>
      <c r="Q143" s="5"/>
    </row>
    <row r="144" spans="5:17" x14ac:dyDescent="0.25">
      <c r="E144" s="5"/>
      <c r="F144" s="5">
        <v>0.6</v>
      </c>
      <c r="G144" s="11">
        <v>8.061908761477278E-2</v>
      </c>
      <c r="H144" s="11">
        <v>9.7451035501593952E-2</v>
      </c>
      <c r="I144" s="11">
        <v>0.1232353785796038</v>
      </c>
      <c r="J144" s="11">
        <v>0.18083015875039105</v>
      </c>
      <c r="K144" s="11">
        <v>0.24698692422081828</v>
      </c>
      <c r="L144" s="11">
        <v>0.32520588631786163</v>
      </c>
      <c r="M144" s="8">
        <v>0.43304616831506348</v>
      </c>
      <c r="N144" s="11">
        <v>0.53926034864786021</v>
      </c>
      <c r="O144" s="5"/>
      <c r="P144" s="5"/>
      <c r="Q144" s="5"/>
    </row>
    <row r="145" spans="5:17" x14ac:dyDescent="0.25">
      <c r="E145" s="5"/>
      <c r="F145" s="5">
        <v>0.65</v>
      </c>
      <c r="G145" s="11">
        <v>6.3084836518960033E-2</v>
      </c>
      <c r="H145" s="11">
        <v>7.7962884947186811E-2</v>
      </c>
      <c r="I145" s="11">
        <v>0.10303756735076919</v>
      </c>
      <c r="J145" s="11">
        <v>0.15972771173676156</v>
      </c>
      <c r="K145" s="11">
        <v>0.22527787774586383</v>
      </c>
      <c r="L145" s="11">
        <v>0.30344925243418119</v>
      </c>
      <c r="M145" s="8">
        <v>0.41180370180287545</v>
      </c>
      <c r="N145" s="11">
        <v>0.51907987050107851</v>
      </c>
      <c r="O145" s="5"/>
      <c r="P145" s="5"/>
      <c r="Q145" s="5"/>
    </row>
    <row r="146" spans="5:17" x14ac:dyDescent="0.25">
      <c r="E146" s="5"/>
      <c r="F146" s="5">
        <v>0.7</v>
      </c>
      <c r="G146" s="11">
        <v>4.8490287514257567E-2</v>
      </c>
      <c r="H146" s="11">
        <v>6.1425671527124019E-2</v>
      </c>
      <c r="I146" s="11">
        <v>8.5732816896025174E-2</v>
      </c>
      <c r="J146" s="11">
        <v>0.14136492053720001</v>
      </c>
      <c r="K146" s="11">
        <v>0.20611973553397264</v>
      </c>
      <c r="L146" s="11">
        <v>0.28400416848851123</v>
      </c>
      <c r="M146" s="8">
        <v>0.39252438391486516</v>
      </c>
      <c r="N146" s="11">
        <v>0.50048435222581988</v>
      </c>
      <c r="O146" s="5"/>
      <c r="P146" s="5"/>
      <c r="Q146" s="5"/>
    </row>
    <row r="147" spans="5:17" x14ac:dyDescent="0.25">
      <c r="E147" s="5"/>
      <c r="F147" s="5">
        <v>0.75</v>
      </c>
      <c r="G147" s="11">
        <v>3.6331302618453472E-2</v>
      </c>
      <c r="H147" s="11">
        <v>4.7357721948789719E-2</v>
      </c>
      <c r="I147" s="11">
        <v>7.0860653967161846E-2</v>
      </c>
      <c r="J147" s="11">
        <v>0.12532488446640852</v>
      </c>
      <c r="K147" s="11">
        <v>0.18914350704304148</v>
      </c>
      <c r="L147" s="11">
        <v>0.26655527854375843</v>
      </c>
      <c r="M147" s="8">
        <v>0.3749666759260023</v>
      </c>
      <c r="N147" s="11">
        <v>0.4833079268331979</v>
      </c>
      <c r="O147" s="5"/>
      <c r="P147" s="5"/>
      <c r="Q147" s="5"/>
    </row>
    <row r="148" spans="5:17" x14ac:dyDescent="0.25">
      <c r="E148" s="5"/>
      <c r="F148" s="5">
        <v>0.8</v>
      </c>
      <c r="G148" s="11">
        <v>2.6197907358366197E-2</v>
      </c>
      <c r="H148" s="11">
        <v>3.5364675143941149E-2</v>
      </c>
      <c r="I148" s="11">
        <v>5.8042665782922477E-2</v>
      </c>
      <c r="J148" s="11">
        <v>0.11126257735756113</v>
      </c>
      <c r="K148" s="11">
        <v>0.17404117200602159</v>
      </c>
      <c r="L148" s="11">
        <v>0.25083635260565246</v>
      </c>
      <c r="M148" s="8">
        <v>0.35892224289441071</v>
      </c>
      <c r="N148" s="11">
        <v>0.46740311394707917</v>
      </c>
      <c r="O148" s="5"/>
      <c r="P148" s="5"/>
      <c r="Q148" s="5"/>
    </row>
    <row r="149" spans="5:17" x14ac:dyDescent="0.25">
      <c r="E149" s="5"/>
      <c r="F149" s="5">
        <v>0.85</v>
      </c>
      <c r="G149" s="11">
        <v>1.7755317289364379E-2</v>
      </c>
      <c r="H149" s="11">
        <v>2.5122352782930287E-2</v>
      </c>
      <c r="I149" s="11">
        <v>4.6966697194641853E-2</v>
      </c>
      <c r="J149" s="11">
        <v>9.8891562029879213E-2</v>
      </c>
      <c r="K149" s="11">
        <v>0.16055504775156926</v>
      </c>
      <c r="L149" s="11">
        <v>0.23662244441960961</v>
      </c>
      <c r="M149" s="8">
        <v>0.34421157138348596</v>
      </c>
      <c r="N149" s="11">
        <v>0.45263902825314217</v>
      </c>
      <c r="O149" s="5"/>
      <c r="P149" s="5"/>
      <c r="Q149" s="5"/>
    </row>
    <row r="150" spans="5:17" x14ac:dyDescent="0.25">
      <c r="E150" s="5"/>
      <c r="F150" s="5">
        <v>0.9</v>
      </c>
      <c r="G150" s="11">
        <v>1.0728911407911009E-2</v>
      </c>
      <c r="H150" s="11">
        <v>1.6363061016008443E-2</v>
      </c>
      <c r="I150" s="11">
        <v>3.7374123658463147E-2</v>
      </c>
      <c r="J150" s="11">
        <v>8.7973119841767505E-2</v>
      </c>
      <c r="K150" s="11">
        <v>0.1484689025453014</v>
      </c>
      <c r="L150" s="11">
        <v>0.22372315664741607</v>
      </c>
      <c r="M150" s="8">
        <v>0.33068004441225307</v>
      </c>
      <c r="N150" s="11">
        <v>0.43889971057413157</v>
      </c>
      <c r="O150" s="5"/>
      <c r="P150" s="5"/>
      <c r="Q150" s="5"/>
    </row>
    <row r="151" spans="5:17" x14ac:dyDescent="0.25">
      <c r="E151" s="5"/>
      <c r="F151" s="5">
        <v>0.95</v>
      </c>
      <c r="G151" s="11">
        <v>4.8923725147199835E-3</v>
      </c>
      <c r="H151" s="11">
        <v>8.8646932485337126E-3</v>
      </c>
      <c r="I151" s="11">
        <v>2.9049663162394185E-2</v>
      </c>
      <c r="J151" s="11">
        <v>7.8307423319461611E-2</v>
      </c>
      <c r="K151" s="11">
        <v>0.13760059452911505</v>
      </c>
      <c r="L151" s="11">
        <v>0.21197690731990254</v>
      </c>
      <c r="M151" s="8">
        <v>0.31819444699079863</v>
      </c>
      <c r="N151" s="11">
        <v>0.42608257753695178</v>
      </c>
      <c r="O151" s="5"/>
      <c r="P151" s="5"/>
      <c r="Q151" s="5"/>
    </row>
    <row r="152" spans="5:17" x14ac:dyDescent="0.25">
      <c r="E152" s="5"/>
      <c r="F152" s="5">
        <v>1</v>
      </c>
      <c r="G152" s="11">
        <v>5.8338906693609756E-5</v>
      </c>
      <c r="H152" s="11">
        <v>2.4420872482418345E-3</v>
      </c>
      <c r="I152" s="11">
        <v>2.1813254261694469E-2</v>
      </c>
      <c r="J152" s="11">
        <v>6.9726414333365516E-2</v>
      </c>
      <c r="K152" s="11">
        <v>0.12779602808782412</v>
      </c>
      <c r="L152" s="11">
        <v>0.20124609450780906</v>
      </c>
      <c r="M152" s="8">
        <v>0.30663987595482711</v>
      </c>
      <c r="N152" s="11">
        <v>0.41409698582668569</v>
      </c>
      <c r="O152" s="5"/>
      <c r="P152" s="5"/>
      <c r="Q152" s="5"/>
    </row>
    <row r="153" spans="5:17" x14ac:dyDescent="0.25"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</row>
    <row r="154" spans="5:17" x14ac:dyDescent="0.25"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</row>
    <row r="155" spans="5:17" x14ac:dyDescent="0.25"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</row>
    <row r="156" spans="5:17" x14ac:dyDescent="0.25"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</row>
    <row r="157" spans="5:17" x14ac:dyDescent="0.25"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</row>
    <row r="158" spans="5:17" x14ac:dyDescent="0.25">
      <c r="E158" s="5"/>
      <c r="F158" s="5" t="s">
        <v>25</v>
      </c>
      <c r="G158" s="5" t="s">
        <v>23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</row>
    <row r="159" spans="5:17" x14ac:dyDescent="0.25">
      <c r="E159" s="5"/>
      <c r="F159" s="11">
        <f>SPR2_</f>
        <v>0.47805951196043739</v>
      </c>
      <c r="G159" s="16">
        <v>100</v>
      </c>
      <c r="H159" s="16">
        <v>125</v>
      </c>
      <c r="I159" s="16">
        <v>150</v>
      </c>
      <c r="J159" s="16">
        <v>175</v>
      </c>
      <c r="K159" s="16">
        <v>200</v>
      </c>
      <c r="L159" s="16">
        <v>225</v>
      </c>
      <c r="M159" s="17">
        <v>254</v>
      </c>
      <c r="N159" s="16">
        <v>280</v>
      </c>
      <c r="O159" s="5"/>
      <c r="P159" s="5"/>
      <c r="Q159" s="5"/>
    </row>
    <row r="160" spans="5:17" x14ac:dyDescent="0.25">
      <c r="E160" s="5" t="s">
        <v>11</v>
      </c>
      <c r="F160" s="5">
        <v>0.05</v>
      </c>
      <c r="G160" s="11">
        <f t="dataTable" ref="G160:N179" dt2D="1" dtr="1" r1="B33" r2="B14" ca="1"/>
        <v>0.83156345095270134</v>
      </c>
      <c r="H160" s="11">
        <v>0.84240256163327487</v>
      </c>
      <c r="I160" s="11">
        <v>0.85102738720379867</v>
      </c>
      <c r="J160" s="11">
        <v>0.86782179044830032</v>
      </c>
      <c r="K160" s="11">
        <v>0.88540209381230972</v>
      </c>
      <c r="L160" s="11">
        <v>0.90356875228809108</v>
      </c>
      <c r="M160" s="8">
        <v>0.92611120349452536</v>
      </c>
      <c r="N160" s="11">
        <v>0.94587384156143739</v>
      </c>
      <c r="O160" s="5"/>
      <c r="P160" s="5"/>
      <c r="Q160" s="5"/>
    </row>
    <row r="161" spans="5:17" x14ac:dyDescent="0.25">
      <c r="E161" s="5"/>
      <c r="F161" s="5">
        <v>0.1</v>
      </c>
      <c r="G161" s="11">
        <v>0.6929605377245861</v>
      </c>
      <c r="H161" s="11">
        <v>0.71136652795727007</v>
      </c>
      <c r="I161" s="11">
        <v>0.72647204480367766</v>
      </c>
      <c r="J161" s="11">
        <v>0.75615113828404712</v>
      </c>
      <c r="K161" s="11">
        <v>0.78738210651162177</v>
      </c>
      <c r="L161" s="11">
        <v>0.81993168660672344</v>
      </c>
      <c r="M161" s="8">
        <v>0.86065844926001511</v>
      </c>
      <c r="N161" s="11">
        <v>0.89677158838372661</v>
      </c>
      <c r="O161" s="5"/>
      <c r="P161" s="5"/>
      <c r="Q161" s="5"/>
    </row>
    <row r="162" spans="5:17" x14ac:dyDescent="0.25">
      <c r="E162" s="5"/>
      <c r="F162" s="5">
        <v>0.15</v>
      </c>
      <c r="G162" s="11">
        <v>0.57875725268395894</v>
      </c>
      <c r="H162" s="11">
        <v>0.60226294345158582</v>
      </c>
      <c r="I162" s="11">
        <v>0.62218306748355501</v>
      </c>
      <c r="J162" s="11">
        <v>0.66167171343064834</v>
      </c>
      <c r="K162" s="11">
        <v>0.70343284507360637</v>
      </c>
      <c r="L162" s="11">
        <v>0.74730814627634823</v>
      </c>
      <c r="M162" s="8">
        <v>0.80262724810666908</v>
      </c>
      <c r="N162" s="11">
        <v>0.85220090883705857</v>
      </c>
      <c r="O162" s="5"/>
      <c r="P162" s="5"/>
      <c r="Q162" s="5"/>
    </row>
    <row r="163" spans="5:17" x14ac:dyDescent="0.25">
      <c r="E163" s="5"/>
      <c r="F163" s="5">
        <v>0.2</v>
      </c>
      <c r="G163" s="11">
        <v>0.48448647713559945</v>
      </c>
      <c r="H163" s="11">
        <v>0.51124484039005702</v>
      </c>
      <c r="I163" s="11">
        <v>0.53469150833148615</v>
      </c>
      <c r="J163" s="11">
        <v>0.58158257870964281</v>
      </c>
      <c r="K163" s="11">
        <v>0.63140740350162372</v>
      </c>
      <c r="L163" s="11">
        <v>0.68414990046838631</v>
      </c>
      <c r="M163" s="8">
        <v>0.75111530520038738</v>
      </c>
      <c r="N163" s="11">
        <v>0.81171286395480613</v>
      </c>
      <c r="O163" s="5"/>
      <c r="P163" s="5"/>
      <c r="Q163" s="5"/>
    </row>
    <row r="164" spans="5:17" x14ac:dyDescent="0.25">
      <c r="E164" s="5"/>
      <c r="F164" s="5">
        <v>0.25</v>
      </c>
      <c r="G164" s="11">
        <v>0.40648899621725371</v>
      </c>
      <c r="H164" s="11">
        <v>0.43512717733584022</v>
      </c>
      <c r="I164" s="11">
        <v>0.46110921484560552</v>
      </c>
      <c r="J164" s="11">
        <v>0.51352658728380929</v>
      </c>
      <c r="K164" s="11">
        <v>0.56947379072695403</v>
      </c>
      <c r="L164" s="11">
        <v>0.62911516525203148</v>
      </c>
      <c r="M164" s="8">
        <v>0.70532224653528508</v>
      </c>
      <c r="N164" s="11">
        <v>0.77489885651277335</v>
      </c>
      <c r="O164" s="5"/>
      <c r="P164" s="5"/>
      <c r="Q164" s="5"/>
    </row>
    <row r="165" spans="5:17" x14ac:dyDescent="0.25">
      <c r="E165" s="5"/>
      <c r="F165" s="5">
        <v>0.3</v>
      </c>
      <c r="G165" s="11">
        <v>0.34177723201380211</v>
      </c>
      <c r="H165" s="11">
        <v>0.37128233349563527</v>
      </c>
      <c r="I165" s="11">
        <v>0.39904018169405742</v>
      </c>
      <c r="J165" s="11">
        <v>0.45552695945332011</v>
      </c>
      <c r="K165" s="11">
        <v>0.51607411227952449</v>
      </c>
      <c r="L165" s="11">
        <v>0.58104485117742988</v>
      </c>
      <c r="M165" s="8">
        <v>0.66454002930044231</v>
      </c>
      <c r="N165" s="11">
        <v>0.74138772734936209</v>
      </c>
      <c r="O165" s="5"/>
      <c r="P165" s="5"/>
      <c r="Q165" s="5"/>
    </row>
    <row r="166" spans="5:17" x14ac:dyDescent="0.25">
      <c r="E166" s="5"/>
      <c r="F166" s="5">
        <v>0.35</v>
      </c>
      <c r="G166" s="11">
        <v>0.28791909425009871</v>
      </c>
      <c r="H166" s="11">
        <v>0.31754963139465547</v>
      </c>
      <c r="I166" s="11">
        <v>0.34650327506939899</v>
      </c>
      <c r="J166" s="11">
        <v>0.40593136273454478</v>
      </c>
      <c r="K166" s="11">
        <v>0.46988799204009685</v>
      </c>
      <c r="L166" s="11">
        <v>0.53894091601197203</v>
      </c>
      <c r="M166" s="8">
        <v>0.62814400986169383</v>
      </c>
      <c r="N166" s="11">
        <v>0.71084299520048522</v>
      </c>
      <c r="O166" s="5"/>
      <c r="P166" s="5"/>
      <c r="Q166" s="5"/>
    </row>
    <row r="167" spans="5:17" x14ac:dyDescent="0.25">
      <c r="E167" s="5"/>
      <c r="F167" s="5">
        <v>0.4</v>
      </c>
      <c r="G167" s="11">
        <v>0.24293955631526534</v>
      </c>
      <c r="H167" s="11">
        <v>0.27215745280867992</v>
      </c>
      <c r="I167" s="11">
        <v>0.30186524339785598</v>
      </c>
      <c r="J167" s="11">
        <v>0.36336284972084548</v>
      </c>
      <c r="K167" s="11">
        <v>0.42979993102631003</v>
      </c>
      <c r="L167" s="11">
        <v>0.50194670386802442</v>
      </c>
      <c r="M167" s="8">
        <v>0.59558464338507555</v>
      </c>
      <c r="N167" s="11">
        <v>0.68296023634818359</v>
      </c>
      <c r="O167" s="5"/>
      <c r="P167" s="5"/>
      <c r="Q167" s="5"/>
    </row>
    <row r="168" spans="5:17" x14ac:dyDescent="0.25">
      <c r="E168" s="5"/>
      <c r="F168" s="5">
        <v>0.45</v>
      </c>
      <c r="G168" s="11">
        <v>0.20523776420364032</v>
      </c>
      <c r="H168" s="11">
        <v>0.2336566035668789</v>
      </c>
      <c r="I168" s="11">
        <v>0.26378298861887706</v>
      </c>
      <c r="J168" s="11">
        <v>0.32667703868648484</v>
      </c>
      <c r="K168" s="11">
        <v>0.39487031078635082</v>
      </c>
      <c r="L168" s="11">
        <v>0.46932915457902979</v>
      </c>
      <c r="M168" s="8">
        <v>0.56637978943420453</v>
      </c>
      <c r="N168" s="11">
        <v>0.65746460040705013</v>
      </c>
      <c r="O168" s="5"/>
      <c r="P168" s="5"/>
      <c r="Q168" s="5"/>
    </row>
    <row r="169" spans="5:17" x14ac:dyDescent="0.25">
      <c r="E169" s="5"/>
      <c r="F169" s="5">
        <v>0.5</v>
      </c>
      <c r="G169" s="11">
        <v>0.17351767723061481</v>
      </c>
      <c r="H169" s="11">
        <v>0.20086367171904629</v>
      </c>
      <c r="I169" s="11">
        <v>0.23115413124065362</v>
      </c>
      <c r="J169" s="11">
        <v>0.29492495224852266</v>
      </c>
      <c r="K169" s="11">
        <v>0.36430975957536083</v>
      </c>
      <c r="L169" s="11">
        <v>0.44046276979653159</v>
      </c>
      <c r="M169" s="8">
        <v>0.5401075981792739</v>
      </c>
      <c r="N169" s="11">
        <v>0.63410845859766574</v>
      </c>
      <c r="O169" s="5"/>
      <c r="P169" s="5"/>
      <c r="Q169" s="5"/>
    </row>
    <row r="170" spans="5:17" x14ac:dyDescent="0.25">
      <c r="E170" s="5"/>
      <c r="F170" s="5">
        <v>0.55000000000000004</v>
      </c>
      <c r="G170" s="11">
        <v>0.14673042209524145</v>
      </c>
      <c r="H170" s="11">
        <v>0.17281321064341376</v>
      </c>
      <c r="I170" s="11">
        <v>0.20307496090266408</v>
      </c>
      <c r="J170" s="11">
        <v>0.26732095964734681</v>
      </c>
      <c r="K170" s="11">
        <v>0.33745661007098443</v>
      </c>
      <c r="L170" s="11">
        <v>0.41481522489333328</v>
      </c>
      <c r="M170" s="8">
        <v>0.51639995216053958</v>
      </c>
      <c r="N170" s="11">
        <v>0.61266918088137345</v>
      </c>
      <c r="O170" s="5"/>
      <c r="P170" s="5"/>
      <c r="Q170" s="5"/>
    </row>
    <row r="171" spans="5:17" x14ac:dyDescent="0.25">
      <c r="E171" s="5"/>
      <c r="F171" s="5">
        <v>0.6</v>
      </c>
      <c r="G171" s="11">
        <v>0.12402671601576835</v>
      </c>
      <c r="H171" s="11">
        <v>0.14871766395637279</v>
      </c>
      <c r="I171" s="11">
        <v>0.17880492223685304</v>
      </c>
      <c r="J171" s="11">
        <v>0.24321529834425648</v>
      </c>
      <c r="K171" s="11">
        <v>0.31375718794570534</v>
      </c>
      <c r="L171" s="11">
        <v>0.39193451836765719</v>
      </c>
      <c r="M171" s="8">
        <v>0.49493643885416772</v>
      </c>
      <c r="N171" s="11">
        <v>0.59294703835579343</v>
      </c>
      <c r="O171" s="5"/>
      <c r="P171" s="5"/>
      <c r="Q171" s="5"/>
    </row>
    <row r="172" spans="5:17" x14ac:dyDescent="0.25">
      <c r="E172" s="5"/>
      <c r="F172" s="5">
        <v>0.65</v>
      </c>
      <c r="G172" s="11">
        <v>0.10471788025914511</v>
      </c>
      <c r="H172" s="11">
        <v>0.12793403257317554</v>
      </c>
      <c r="I172" s="11">
        <v>0.15773684341476762</v>
      </c>
      <c r="J172" s="11">
        <v>0.22207068066428659</v>
      </c>
      <c r="K172" s="11">
        <v>0.29274868115483005</v>
      </c>
      <c r="L172" s="11">
        <v>0.37143755304986381</v>
      </c>
      <c r="M172" s="8">
        <v>0.4754388295930676</v>
      </c>
      <c r="N172" s="11">
        <v>0.5747632273355745</v>
      </c>
      <c r="O172" s="5"/>
      <c r="P172" s="5"/>
      <c r="Q172" s="5"/>
    </row>
    <row r="173" spans="5:17" x14ac:dyDescent="0.25">
      <c r="E173" s="5"/>
      <c r="F173" s="5">
        <v>0.7</v>
      </c>
      <c r="G173" s="11">
        <v>8.8244122421052534E-2</v>
      </c>
      <c r="H173" s="11">
        <v>0.10993636595903707</v>
      </c>
      <c r="I173" s="11">
        <v>0.13937217189885873</v>
      </c>
      <c r="J173" s="11">
        <v>0.2034425211342398</v>
      </c>
      <c r="K173" s="11">
        <v>0.27404435032012964</v>
      </c>
      <c r="L173" s="11">
        <v>0.35300004601699919</v>
      </c>
      <c r="M173" s="8">
        <v>0.4576660406998922</v>
      </c>
      <c r="N173" s="11">
        <v>0.55795801156793901</v>
      </c>
      <c r="O173" s="5"/>
      <c r="P173" s="5"/>
      <c r="Q173" s="5"/>
    </row>
    <row r="174" spans="5:17" x14ac:dyDescent="0.25">
      <c r="E174" s="5"/>
      <c r="F174" s="5">
        <v>0.75</v>
      </c>
      <c r="G174" s="11">
        <v>7.4148914289136975E-2</v>
      </c>
      <c r="H174" s="11">
        <v>9.4293239503007539E-2</v>
      </c>
      <c r="I174" s="11">
        <v>0.12330053858218992</v>
      </c>
      <c r="J174" s="11">
        <v>0.18696234997966873</v>
      </c>
      <c r="K174" s="11">
        <v>0.25732085109026948</v>
      </c>
      <c r="L174" s="11">
        <v>0.33634766672115696</v>
      </c>
      <c r="M174" s="8">
        <v>0.44140955299371587</v>
      </c>
      <c r="N174" s="11">
        <v>0.54238897905763006</v>
      </c>
      <c r="O174" s="5"/>
      <c r="P174" s="5"/>
      <c r="Q174" s="5"/>
    </row>
    <row r="175" spans="5:17" x14ac:dyDescent="0.25">
      <c r="E175" s="5"/>
      <c r="F175" s="5">
        <v>0.8</v>
      </c>
      <c r="G175" s="11">
        <v>6.2058432038877037E-2</v>
      </c>
      <c r="H175" s="11">
        <v>8.0649458042537481E-2</v>
      </c>
      <c r="I175" s="11">
        <v>0.10918302770200863</v>
      </c>
      <c r="J175" s="11">
        <v>0.17232400795033684</v>
      </c>
      <c r="K175" s="11">
        <v>0.24230744984023014</v>
      </c>
      <c r="L175" s="11">
        <v>0.32124830543539856</v>
      </c>
      <c r="M175" s="8">
        <v>0.42648926613601246</v>
      </c>
      <c r="N175" s="11">
        <v>0.52792941000092286</v>
      </c>
      <c r="O175" s="5"/>
      <c r="P175" s="5"/>
    </row>
    <row r="176" spans="5:17" x14ac:dyDescent="0.25">
      <c r="E176" s="5"/>
      <c r="F176" s="5">
        <v>0.85</v>
      </c>
      <c r="G176" s="11">
        <v>5.1665156868874337E-2</v>
      </c>
      <c r="H176" s="11">
        <v>6.8711301864808158E-2</v>
      </c>
      <c r="I176" s="11">
        <v>9.673858564899801E-2</v>
      </c>
      <c r="J176" s="11">
        <v>0.15927224724146602</v>
      </c>
      <c r="K176" s="11">
        <v>0.22877692453294382</v>
      </c>
      <c r="L176" s="11">
        <v>0.30750537671573513</v>
      </c>
      <c r="M176" s="8">
        <v>0.41274976458546153</v>
      </c>
      <c r="N176" s="11">
        <v>0.51446675235337658</v>
      </c>
      <c r="O176" s="5"/>
      <c r="P176" s="5"/>
    </row>
    <row r="177" spans="5:16" x14ac:dyDescent="0.25">
      <c r="E177" s="5"/>
      <c r="F177" s="5">
        <v>0.9</v>
      </c>
      <c r="G177" s="11">
        <v>4.2714856980345099E-2</v>
      </c>
      <c r="H177" s="11">
        <v>5.8234706011653897E-2</v>
      </c>
      <c r="I177" s="11">
        <v>8.5733057065564056E-2</v>
      </c>
      <c r="J177" s="11">
        <v>0.14759339276786898</v>
      </c>
      <c r="K177" s="11">
        <v>0.21653795300735837</v>
      </c>
      <c r="L177" s="11">
        <v>0.29495206516946315</v>
      </c>
      <c r="M177" s="8">
        <v>0.40005697223479031</v>
      </c>
      <c r="N177" s="11">
        <v>0.50190120158103302</v>
      </c>
      <c r="O177" s="5"/>
      <c r="P177" s="5"/>
    </row>
    <row r="178" spans="5:16" x14ac:dyDescent="0.25">
      <c r="E178" s="5"/>
      <c r="F178" s="5">
        <v>0.95</v>
      </c>
      <c r="G178" s="11">
        <v>3.499628604419365E-2</v>
      </c>
      <c r="H178" s="11">
        <v>4.9015836418256083E-2</v>
      </c>
      <c r="I178" s="11">
        <v>7.59703914332064E-2</v>
      </c>
      <c r="J178" s="11">
        <v>0.13710774742985476</v>
      </c>
      <c r="K178" s="11">
        <v>0.20542880137807712</v>
      </c>
      <c r="L178" s="11">
        <v>0.28344642340895559</v>
      </c>
      <c r="M178" s="8">
        <v>0.388295173106319</v>
      </c>
      <c r="N178" s="11">
        <v>0.49014438116976838</v>
      </c>
      <c r="O178" s="5"/>
      <c r="P178" s="5"/>
    </row>
    <row r="179" spans="5:16" x14ac:dyDescent="0.25">
      <c r="E179" s="5"/>
      <c r="F179" s="5">
        <v>1</v>
      </c>
      <c r="G179" s="11">
        <v>2.8333038978268582E-2</v>
      </c>
      <c r="H179" s="11">
        <v>4.0883597321743195E-2</v>
      </c>
      <c r="I179" s="11">
        <v>6.7285617690880539E-2</v>
      </c>
      <c r="J179" s="11">
        <v>0.12766345428358616</v>
      </c>
      <c r="K179" s="11">
        <v>0.1953121356326149</v>
      </c>
      <c r="L179" s="11">
        <v>0.27286723465583268</v>
      </c>
      <c r="M179" s="8">
        <v>0.37736437578613702</v>
      </c>
      <c r="N179" s="11">
        <v>0.47911812049249353</v>
      </c>
      <c r="O179" s="5"/>
      <c r="P179" s="5"/>
    </row>
    <row r="180" spans="5:16" x14ac:dyDescent="0.25"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</row>
    <row r="181" spans="5:16" x14ac:dyDescent="0.25"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</row>
    <row r="182" spans="5:16" x14ac:dyDescent="0.25"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</row>
    <row r="183" spans="5:16" x14ac:dyDescent="0.25">
      <c r="E183" s="5"/>
      <c r="F183" s="11" cm="1">
        <f t="array" ref="F183">Trophy_PR</f>
        <v>0.10466908590814333</v>
      </c>
      <c r="G183" s="16">
        <v>100</v>
      </c>
      <c r="H183" s="16">
        <v>125</v>
      </c>
      <c r="I183" s="16">
        <v>150</v>
      </c>
      <c r="J183" s="16">
        <v>175</v>
      </c>
      <c r="K183" s="16">
        <v>200</v>
      </c>
      <c r="L183" s="16">
        <v>225</v>
      </c>
      <c r="M183" s="16">
        <v>254</v>
      </c>
      <c r="N183" s="16">
        <v>280</v>
      </c>
      <c r="O183" s="5"/>
      <c r="P183" s="5"/>
    </row>
    <row r="184" spans="5:16" x14ac:dyDescent="0.25">
      <c r="E184" s="5"/>
      <c r="F184" s="5">
        <v>0.05</v>
      </c>
      <c r="G184" s="11">
        <f t="dataTable" ref="G184:N203" dt2D="1" dtr="1" r1="B33" r2="B14"/>
        <v>1.7373546047301982E-2</v>
      </c>
      <c r="H184" s="11">
        <v>1.7599891166609042E-2</v>
      </c>
      <c r="I184" s="11">
        <v>1.7783453896296705E-2</v>
      </c>
      <c r="J184" s="11">
        <v>1.814552660356988E-2</v>
      </c>
      <c r="K184" s="11">
        <v>1.8537648762673446E-2</v>
      </c>
      <c r="L184" s="11">
        <v>1.8965711697495214E-2</v>
      </c>
      <c r="M184" s="11">
        <v>1.9521562749471991E-2</v>
      </c>
      <c r="N184" s="11">
        <v>2.0025857150415483E-2</v>
      </c>
      <c r="O184" s="5"/>
      <c r="P184" s="5"/>
    </row>
    <row r="185" spans="5:16" x14ac:dyDescent="0.25">
      <c r="E185" s="5"/>
      <c r="F185" s="5">
        <v>0.1</v>
      </c>
      <c r="G185" s="11">
        <v>2.8148287759972968E-2</v>
      </c>
      <c r="H185" s="11">
        <v>2.8895425932594296E-2</v>
      </c>
      <c r="I185" s="11">
        <v>2.9522190155814972E-2</v>
      </c>
      <c r="J185" s="11">
        <v>3.0771615153942722E-2</v>
      </c>
      <c r="K185" s="11">
        <v>3.213804083990341E-2</v>
      </c>
      <c r="L185" s="11">
        <v>3.3652255818694458E-2</v>
      </c>
      <c r="M185" s="11">
        <v>3.564455591779328E-2</v>
      </c>
      <c r="N185" s="11">
        <v>3.7479428105413826E-2</v>
      </c>
      <c r="O185" s="5"/>
      <c r="P185" s="5"/>
    </row>
    <row r="186" spans="5:16" x14ac:dyDescent="0.25">
      <c r="E186" s="5"/>
      <c r="F186" s="5">
        <v>0.15</v>
      </c>
      <c r="G186" s="11">
        <v>3.4211149979198704E-2</v>
      </c>
      <c r="H186" s="11">
        <v>3.5599259246036553E-2</v>
      </c>
      <c r="I186" s="11">
        <v>3.6805596259394564E-2</v>
      </c>
      <c r="J186" s="11">
        <v>3.9236012338856464E-2</v>
      </c>
      <c r="K186" s="11">
        <v>4.1920609419039516E-2</v>
      </c>
      <c r="L186" s="11">
        <v>4.4940377915682915E-2</v>
      </c>
      <c r="M186" s="11">
        <v>4.896473682583815E-2</v>
      </c>
      <c r="N186" s="11">
        <v>5.2725042684563607E-2</v>
      </c>
      <c r="O186" s="5"/>
      <c r="P186" s="5"/>
    </row>
    <row r="187" spans="5:16" x14ac:dyDescent="0.25">
      <c r="E187" s="5"/>
      <c r="F187" s="5">
        <v>0.2</v>
      </c>
      <c r="G187" s="11">
        <v>3.6973862691561742E-2</v>
      </c>
      <c r="H187" s="11">
        <v>3.9013201552375372E-2</v>
      </c>
      <c r="I187" s="11">
        <v>4.0852106740383781E-2</v>
      </c>
      <c r="J187" s="11">
        <v>4.4596508191683919E-2</v>
      </c>
      <c r="K187" s="11">
        <v>4.8774553854231462E-2</v>
      </c>
      <c r="L187" s="11">
        <v>5.3544690801710232E-2</v>
      </c>
      <c r="M187" s="11">
        <v>5.9981060967145318E-2</v>
      </c>
      <c r="N187" s="11">
        <v>6.6078901133045792E-2</v>
      </c>
      <c r="O187" s="5"/>
      <c r="P187" s="5"/>
    </row>
    <row r="188" spans="5:16" x14ac:dyDescent="0.25">
      <c r="E188" s="5"/>
      <c r="F188" s="5">
        <v>0.25</v>
      </c>
      <c r="G188" s="11">
        <v>3.7481233245196373E-2</v>
      </c>
      <c r="H188" s="11">
        <v>4.0116994571539201E-2</v>
      </c>
      <c r="I188" s="11">
        <v>4.2587106106507677E-2</v>
      </c>
      <c r="J188" s="11">
        <v>4.7670449745707E-2</v>
      </c>
      <c r="K188" s="11">
        <v>5.3401052788325201E-2</v>
      </c>
      <c r="L188" s="11">
        <v>6.0041330561183819E-2</v>
      </c>
      <c r="M188" s="11">
        <v>6.9109321517447933E-2</v>
      </c>
      <c r="N188" s="11">
        <v>7.7814467437680598E-2</v>
      </c>
      <c r="O188" s="5"/>
      <c r="P188" s="5"/>
    </row>
    <row r="189" spans="5:16" x14ac:dyDescent="0.25">
      <c r="E189" s="5"/>
      <c r="F189" s="5">
        <v>0.3</v>
      </c>
      <c r="G189" s="11">
        <v>3.6497505718728042E-2</v>
      </c>
      <c r="H189" s="11">
        <v>3.9640289076622266E-2</v>
      </c>
      <c r="I189" s="11">
        <v>4.2706586290109615E-2</v>
      </c>
      <c r="J189" s="11">
        <v>4.9084067840339321E-2</v>
      </c>
      <c r="K189" s="11">
        <v>5.6348926076203405E-2</v>
      </c>
      <c r="L189" s="11">
        <v>6.4891803333866724E-2</v>
      </c>
      <c r="M189" s="11">
        <v>7.6694252380233682E-2</v>
      </c>
      <c r="N189" s="11">
        <v>8.8167397775458761E-2</v>
      </c>
      <c r="O189" s="5"/>
      <c r="P189" s="5"/>
    </row>
    <row r="190" spans="5:16" x14ac:dyDescent="0.25">
      <c r="E190" s="5"/>
      <c r="F190" s="5">
        <v>0.35</v>
      </c>
      <c r="G190" s="11">
        <v>3.4574574211797438E-2</v>
      </c>
      <c r="H190" s="11">
        <v>3.8120449279111138E-2</v>
      </c>
      <c r="I190" s="11">
        <v>4.1728685505167368E-2</v>
      </c>
      <c r="J190" s="11">
        <v>4.9313019857562819E-2</v>
      </c>
      <c r="K190" s="11">
        <v>5.8044537704412001E-2</v>
      </c>
      <c r="L190" s="11">
        <v>6.8463415938158606E-2</v>
      </c>
      <c r="M190" s="11">
        <v>8.3020217475274743E-2</v>
      </c>
      <c r="N190" s="11">
        <v>9.7340030860859919E-2</v>
      </c>
      <c r="O190" s="5"/>
      <c r="P190" s="5"/>
    </row>
    <row r="191" spans="5:16" x14ac:dyDescent="0.25">
      <c r="E191" s="5"/>
      <c r="F191" s="5">
        <v>0.4</v>
      </c>
      <c r="G191" s="11">
        <v>3.2105305974028019E-2</v>
      </c>
      <c r="H191" s="11">
        <v>3.5948502219628656E-2</v>
      </c>
      <c r="I191" s="11">
        <v>4.0035003901640914E-2</v>
      </c>
      <c r="J191" s="11">
        <v>4.8715413514478334E-2</v>
      </c>
      <c r="K191" s="11">
        <v>5.8816667303693719E-2</v>
      </c>
      <c r="L191" s="11">
        <v>7.1046658093786755E-2</v>
      </c>
      <c r="M191" s="11">
        <v>8.8320603444769941E-2</v>
      </c>
      <c r="N191" s="11">
        <v>0.10550546617004437</v>
      </c>
      <c r="O191" s="5"/>
      <c r="P191" s="5"/>
    </row>
    <row r="192" spans="5:16" x14ac:dyDescent="0.25">
      <c r="E192" s="5"/>
      <c r="F192" s="5">
        <v>0.45</v>
      </c>
      <c r="G192" s="11">
        <v>2.9364767363211461E-2</v>
      </c>
      <c r="H192" s="11">
        <v>3.3405266089497433E-2</v>
      </c>
      <c r="I192" s="11">
        <v>3.7903374164221244E-2</v>
      </c>
      <c r="J192" s="11">
        <v>4.7558446482668611E-2</v>
      </c>
      <c r="K192" s="11">
        <v>5.8917015797074458E-2</v>
      </c>
      <c r="L192" s="11">
        <v>7.2869879326926096E-2</v>
      </c>
      <c r="M192" s="11">
        <v>9.2786027492655326E-2</v>
      </c>
      <c r="N192" s="11">
        <v>0.11281125523782931</v>
      </c>
      <c r="O192" s="5"/>
      <c r="P192" s="5"/>
    </row>
    <row r="193" spans="5:16" x14ac:dyDescent="0.25">
      <c r="E193" s="5"/>
      <c r="F193" s="5">
        <v>0.5</v>
      </c>
      <c r="G193" s="11">
        <v>2.6541728345259308E-2</v>
      </c>
      <c r="H193" s="11">
        <v>3.0689428188772874E-2</v>
      </c>
      <c r="I193" s="11">
        <v>3.5533562079709299E-2</v>
      </c>
      <c r="J193" s="11">
        <v>4.6039673518292912E-2</v>
      </c>
      <c r="K193" s="11">
        <v>5.8536951211080393E-2</v>
      </c>
      <c r="L193" s="11">
        <v>7.4111579589915988E-2</v>
      </c>
      <c r="M193" s="11">
        <v>9.6571466686702689E-2</v>
      </c>
      <c r="N193" s="11">
        <v>0.11938273044719988</v>
      </c>
      <c r="O193" s="5"/>
      <c r="P193" s="5"/>
    </row>
    <row r="194" spans="5:16" x14ac:dyDescent="0.25">
      <c r="E194" s="5"/>
      <c r="F194" s="5">
        <v>0.55000000000000004</v>
      </c>
      <c r="G194" s="11">
        <v>2.3762447340103993E-2</v>
      </c>
      <c r="H194" s="11">
        <v>2.7939100782390675E-2</v>
      </c>
      <c r="I194" s="11">
        <v>3.3067182971345865E-2</v>
      </c>
      <c r="J194" s="11">
        <v>4.4303796939731938E-2</v>
      </c>
      <c r="K194" s="11">
        <v>5.7821043696173101E-2</v>
      </c>
      <c r="L194" s="11">
        <v>7.4910609202548217E-2</v>
      </c>
      <c r="M194" s="11">
        <v>9.9802409740181758E-2</v>
      </c>
      <c r="N194" s="11">
        <v>0.12532599496095756</v>
      </c>
      <c r="O194" s="5"/>
      <c r="P194" s="5"/>
    </row>
    <row r="195" spans="5:16" x14ac:dyDescent="0.25">
      <c r="E195" s="5"/>
      <c r="F195" s="5">
        <v>0.6</v>
      </c>
      <c r="G195" s="11">
        <v>2.1108405401229161E-2</v>
      </c>
      <c r="H195" s="11">
        <v>2.5248160969359616E-2</v>
      </c>
      <c r="I195" s="11">
        <v>3.0602944645729598E-2</v>
      </c>
      <c r="J195" s="11">
        <v>4.2455767653439357E-2</v>
      </c>
      <c r="K195" s="11">
        <v>5.6877884349238447E-2</v>
      </c>
      <c r="L195" s="11">
        <v>7.5374550921577702E-2</v>
      </c>
      <c r="M195" s="11">
        <v>0.10258012705005513</v>
      </c>
      <c r="N195" s="11">
        <v>0.13073059668097123</v>
      </c>
      <c r="O195" s="5"/>
      <c r="P195" s="5"/>
    </row>
    <row r="196" spans="5:16" x14ac:dyDescent="0.25">
      <c r="E196" s="5"/>
      <c r="F196" s="5">
        <v>0.65</v>
      </c>
      <c r="G196" s="11">
        <v>1.8629364713870725E-2</v>
      </c>
      <c r="H196" s="11">
        <v>2.267847835214442E-2</v>
      </c>
      <c r="I196" s="11">
        <v>2.8208165994784339E-2</v>
      </c>
      <c r="J196" s="11">
        <v>4.0570882474686744E-2</v>
      </c>
      <c r="K196" s="11">
        <v>5.5788630500619628E-2</v>
      </c>
      <c r="L196" s="11">
        <v>7.5586534768856586E-2</v>
      </c>
      <c r="M196" s="11">
        <v>0.10498614960184564</v>
      </c>
      <c r="N196" s="11">
        <v>0.1356719083623647</v>
      </c>
      <c r="O196" s="5"/>
      <c r="P196" s="5"/>
    </row>
    <row r="197" spans="5:16" x14ac:dyDescent="0.25">
      <c r="E197" s="5"/>
      <c r="F197" s="5">
        <v>0.7</v>
      </c>
      <c r="G197" s="11">
        <v>1.6352868930157114E-2</v>
      </c>
      <c r="H197" s="11">
        <v>2.0268951306165475E-2</v>
      </c>
      <c r="I197" s="11">
        <v>2.5927372517861775E-2</v>
      </c>
      <c r="J197" s="11">
        <v>3.8702469189373062E-2</v>
      </c>
      <c r="K197" s="11">
        <v>5.4613670715410484E-2</v>
      </c>
      <c r="L197" s="11">
        <v>7.5610714695524758E-2</v>
      </c>
      <c r="M197" s="11">
        <v>0.10708604225740569</v>
      </c>
      <c r="N197" s="11">
        <v>0.14021323525784302</v>
      </c>
      <c r="O197" s="5"/>
      <c r="P197" s="5"/>
    </row>
    <row r="198" spans="5:16" x14ac:dyDescent="0.25">
      <c r="E198" s="5"/>
      <c r="F198" s="5">
        <v>0.75</v>
      </c>
      <c r="G198" s="11">
        <v>1.4291079650552874E-2</v>
      </c>
      <c r="H198" s="11">
        <v>1.8042108524330375E-2</v>
      </c>
      <c r="I198" s="11">
        <v>2.3788635653774849E-2</v>
      </c>
      <c r="J198" s="11">
        <v>3.6887663627262576E-2</v>
      </c>
      <c r="K198" s="11">
        <v>5.3397755858187929E-2</v>
      </c>
      <c r="L198" s="11">
        <v>7.5496615229209432E-2</v>
      </c>
      <c r="M198" s="11">
        <v>0.10893255192077185</v>
      </c>
      <c r="N198" s="11">
        <v>0.14440767092123361</v>
      </c>
      <c r="O198" s="5"/>
      <c r="P198" s="5"/>
    </row>
    <row r="199" spans="5:16" x14ac:dyDescent="0.25">
      <c r="E199" s="5"/>
      <c r="F199" s="5">
        <v>0.8</v>
      </c>
      <c r="G199" s="11">
        <v>1.2445652131934513E-2</v>
      </c>
      <c r="H199" s="11">
        <v>1.6008886770348566E-2</v>
      </c>
      <c r="I199" s="11">
        <v>2.1808201815643115E-2</v>
      </c>
      <c r="J199" s="11">
        <v>3.5151702937175601E-2</v>
      </c>
      <c r="K199" s="11">
        <v>5.2173898176726567E-2</v>
      </c>
      <c r="L199" s="11">
        <v>7.5282535942401849E-2</v>
      </c>
      <c r="M199" s="11">
        <v>0.11056820612904782</v>
      </c>
      <c r="N199" s="11">
        <v>0.14829972105918107</v>
      </c>
      <c r="O199" s="5"/>
      <c r="P199" s="5"/>
    </row>
    <row r="200" spans="5:16" x14ac:dyDescent="0.25">
      <c r="E200" s="5"/>
      <c r="F200" s="5">
        <v>0.85</v>
      </c>
      <c r="G200" s="11">
        <v>1.0811191775464741E-2</v>
      </c>
      <c r="H200" s="11">
        <v>1.4172067938900596E-2</v>
      </c>
      <c r="I200" s="11">
        <v>1.9993849279178705E-2</v>
      </c>
      <c r="J200" s="11">
        <v>3.3511086242042028E-2</v>
      </c>
      <c r="K200" s="11">
        <v>5.0966298468170537E-2</v>
      </c>
      <c r="L200" s="11">
        <v>7.4998181892296484E-2</v>
      </c>
      <c r="M200" s="11">
        <v>0.11202743273976086</v>
      </c>
      <c r="N200" s="11">
        <v>0.15192671458579593</v>
      </c>
      <c r="O200" s="5"/>
      <c r="P200" s="5"/>
    </row>
    <row r="201" spans="5:16" x14ac:dyDescent="0.25">
      <c r="E201" s="5"/>
      <c r="F201" s="5">
        <v>0.9</v>
      </c>
      <c r="G201" s="11">
        <v>9.3776988441412711E-3</v>
      </c>
      <c r="H201" s="11">
        <v>1.25287481121802E-2</v>
      </c>
      <c r="I201" s="11">
        <v>1.8347316463740604E-2</v>
      </c>
      <c r="J201" s="11">
        <v>3.1975887877594922E-2</v>
      </c>
      <c r="K201" s="11">
        <v>4.9792521995302291E-2</v>
      </c>
      <c r="L201" s="11">
        <v>7.4666669114604192E-2</v>
      </c>
      <c r="M201" s="11">
        <v>0.11333826658333648</v>
      </c>
      <c r="N201" s="11">
        <v>0.15532002030690409</v>
      </c>
      <c r="O201" s="5"/>
      <c r="P201" s="5"/>
    </row>
    <row r="202" spans="5:16" x14ac:dyDescent="0.25">
      <c r="E202" s="5"/>
      <c r="F202" s="5">
        <v>0.95</v>
      </c>
      <c r="G202" s="11">
        <v>8.1322999024826832E-3</v>
      </c>
      <c r="H202" s="11">
        <v>1.1072117842537543E-2</v>
      </c>
      <c r="I202" s="11">
        <v>1.6866063541423022E-2</v>
      </c>
      <c r="J202" s="11">
        <v>3.0551449454089268E-2</v>
      </c>
      <c r="K202" s="11">
        <v>4.866510691561126E-2</v>
      </c>
      <c r="L202" s="11">
        <v>7.4306035805394161E-2</v>
      </c>
      <c r="M202" s="11">
        <v>0.11452370421915896</v>
      </c>
      <c r="N202" s="11">
        <v>0.15850608693837936</v>
      </c>
      <c r="O202" s="5"/>
      <c r="P202" s="5"/>
    </row>
    <row r="203" spans="5:16" x14ac:dyDescent="0.25">
      <c r="E203" s="5"/>
      <c r="F203" s="5">
        <v>1</v>
      </c>
      <c r="G203" s="11">
        <v>7.0604783812763606E-3</v>
      </c>
      <c r="H203" s="11">
        <v>9.7927559015660529E-3</v>
      </c>
      <c r="I203" s="11">
        <v>1.55445605889089E-2</v>
      </c>
      <c r="J203" s="11">
        <v>2.9239624997036421E-2</v>
      </c>
      <c r="K203" s="11">
        <v>4.7592754566491417E-2</v>
      </c>
      <c r="L203" s="11">
        <v>7.3930371995082789E-2</v>
      </c>
      <c r="M203" s="11">
        <v>0.11560276327609022</v>
      </c>
      <c r="N203" s="11">
        <v>0.16150732344685728</v>
      </c>
      <c r="O203" s="5"/>
      <c r="P203" s="5"/>
    </row>
    <row r="204" spans="5:16" x14ac:dyDescent="0.25"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</row>
    <row r="205" spans="5:16" x14ac:dyDescent="0.25"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</row>
    <row r="206" spans="5:16" x14ac:dyDescent="0.25"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</row>
    <row r="207" spans="5:16" x14ac:dyDescent="0.25"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</row>
    <row r="208" spans="5:16" x14ac:dyDescent="0.25"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</row>
    <row r="209" spans="5:16" x14ac:dyDescent="0.25"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</row>
    <row r="210" spans="5:16" x14ac:dyDescent="0.25">
      <c r="E210" s="5"/>
      <c r="F210" s="5"/>
      <c r="G210" s="5"/>
      <c r="H210" s="5"/>
      <c r="I210" s="5"/>
      <c r="J210" s="5"/>
      <c r="K210" s="5"/>
      <c r="L210" s="5"/>
      <c r="M210" s="5"/>
      <c r="N210" s="5"/>
    </row>
  </sheetData>
  <conditionalFormatting sqref="G109:N12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33:N152">
    <cfRule type="cellIs" dxfId="1" priority="6" operator="lessThan">
      <formula>0.35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60:N179">
    <cfRule type="cellIs" dxfId="0" priority="4" operator="lessThan">
      <formula>0.35</formula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4:N20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84:N20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8EE6-FFE6-46B7-AAC0-283189ED4B1F}">
  <dimension ref="A1:O49"/>
  <sheetViews>
    <sheetView topLeftCell="A19" workbookViewId="0">
      <selection activeCell="O38" sqref="O38"/>
    </sheetView>
  </sheetViews>
  <sheetFormatPr defaultRowHeight="15" x14ac:dyDescent="0.25"/>
  <cols>
    <col min="4" max="4" width="16.28515625" customWidth="1"/>
    <col min="5" max="5" width="7.85546875" customWidth="1"/>
    <col min="6" max="13" width="14.7109375" customWidth="1"/>
    <col min="14" max="15" width="12.140625" customWidth="1"/>
  </cols>
  <sheetData>
    <row r="1" spans="1:15" x14ac:dyDescent="0.25">
      <c r="B1" t="s">
        <v>24</v>
      </c>
    </row>
    <row r="4" spans="1:15" x14ac:dyDescent="0.25">
      <c r="A4" s="46" t="s">
        <v>72</v>
      </c>
      <c r="B4" s="46"/>
      <c r="E4" t="s">
        <v>4</v>
      </c>
      <c r="F4">
        <v>1</v>
      </c>
      <c r="G4">
        <v>2</v>
      </c>
      <c r="H4">
        <v>3</v>
      </c>
      <c r="I4">
        <v>4</v>
      </c>
      <c r="J4">
        <v>5</v>
      </c>
      <c r="K4">
        <v>6</v>
      </c>
      <c r="L4">
        <v>7</v>
      </c>
      <c r="M4">
        <v>8</v>
      </c>
      <c r="N4">
        <v>9</v>
      </c>
      <c r="O4">
        <v>10</v>
      </c>
    </row>
    <row r="5" spans="1:15" x14ac:dyDescent="0.25">
      <c r="A5" s="1" t="s">
        <v>1</v>
      </c>
      <c r="B5">
        <v>353</v>
      </c>
      <c r="E5" t="s">
        <v>5</v>
      </c>
      <c r="F5" s="4">
        <v>91.575360387539732</v>
      </c>
      <c r="G5" s="4">
        <v>173.14588376341572</v>
      </c>
      <c r="H5" s="4">
        <v>229.26452053182445</v>
      </c>
      <c r="I5" s="4">
        <v>267.87284695180648</v>
      </c>
      <c r="J5" s="4">
        <v>294.43448413311091</v>
      </c>
      <c r="K5" s="4">
        <v>312.70827725422657</v>
      </c>
      <c r="L5" s="4">
        <v>325.28022501309334</v>
      </c>
      <c r="M5" s="4">
        <v>333.92943480791376</v>
      </c>
      <c r="N5" s="4">
        <v>339.87989145231529</v>
      </c>
      <c r="O5" s="4">
        <v>343.97366823850291</v>
      </c>
    </row>
    <row r="6" spans="1:15" x14ac:dyDescent="0.25">
      <c r="A6" s="1" t="s">
        <v>2</v>
      </c>
      <c r="B6">
        <v>0.374</v>
      </c>
      <c r="E6" t="s">
        <v>6</v>
      </c>
      <c r="F6" s="3">
        <v>8.7932523948491426E-3</v>
      </c>
      <c r="G6" s="3">
        <v>7.4043802446972368E-2</v>
      </c>
      <c r="H6" s="3">
        <v>0.18937679741536081</v>
      </c>
      <c r="I6" s="3">
        <v>0.31872892604488384</v>
      </c>
      <c r="J6" s="3">
        <v>0.43728754899150551</v>
      </c>
      <c r="K6" s="3">
        <v>0.53486134981313793</v>
      </c>
      <c r="L6" s="3">
        <v>0.61024169610694456</v>
      </c>
      <c r="M6" s="3">
        <v>0.66623121910076777</v>
      </c>
      <c r="N6" s="3">
        <v>0.70677910242525321</v>
      </c>
      <c r="O6" s="3">
        <v>0.73565939708183292</v>
      </c>
    </row>
    <row r="7" spans="1:15" x14ac:dyDescent="0.25">
      <c r="A7" s="1" t="s">
        <v>3</v>
      </c>
      <c r="B7">
        <v>0.19700000000000001</v>
      </c>
      <c r="E7" t="s">
        <v>35</v>
      </c>
      <c r="F7" s="20">
        <v>4.7354004387470151E-3</v>
      </c>
      <c r="G7" s="20">
        <v>0.99954888696456168</v>
      </c>
      <c r="H7" s="20">
        <v>0.99999994312007334</v>
      </c>
      <c r="I7" s="20">
        <v>0.99999999988191957</v>
      </c>
      <c r="J7" s="20">
        <v>0.99999999999831535</v>
      </c>
      <c r="K7" s="20">
        <v>0.99999999999990941</v>
      </c>
      <c r="L7" s="20">
        <v>0.99999999999998779</v>
      </c>
      <c r="M7" s="20">
        <v>0.99999999999999689</v>
      </c>
      <c r="N7" s="20">
        <v>0.99999999999999889</v>
      </c>
      <c r="O7" s="20">
        <v>0.99999999999999933</v>
      </c>
    </row>
    <row r="8" spans="1:15" x14ac:dyDescent="0.25">
      <c r="A8" s="1"/>
      <c r="E8" t="s">
        <v>14</v>
      </c>
      <c r="F8" s="20">
        <v>1.6676498938434884E-3</v>
      </c>
      <c r="G8" s="20">
        <v>3.9801595971439029E-2</v>
      </c>
      <c r="H8" s="20">
        <v>0.27411621363008781</v>
      </c>
      <c r="I8" s="20">
        <v>0.63324772515906858</v>
      </c>
      <c r="J8" s="20">
        <v>0.83088449178754809</v>
      </c>
      <c r="K8" s="20">
        <v>0.90981264772998238</v>
      </c>
      <c r="L8" s="20">
        <v>0.94301575003953098</v>
      </c>
      <c r="M8" s="20">
        <v>0.95878355968205697</v>
      </c>
      <c r="N8" s="20">
        <v>0.9671085528852319</v>
      </c>
      <c r="O8" s="20">
        <v>0.97186685519314653</v>
      </c>
    </row>
    <row r="9" spans="1:15" x14ac:dyDescent="0.25">
      <c r="A9" s="1" t="s">
        <v>7</v>
      </c>
      <c r="B9">
        <v>2.4099054286865907E-6</v>
      </c>
      <c r="E9" t="s">
        <v>15</v>
      </c>
      <c r="F9" s="20">
        <v>1</v>
      </c>
      <c r="G9" s="20">
        <v>0.68797691182897946</v>
      </c>
      <c r="H9" s="20">
        <v>0.47331223120973936</v>
      </c>
      <c r="I9" s="20">
        <v>0.32562788715856039</v>
      </c>
      <c r="J9" s="20">
        <v>0.22402446821274177</v>
      </c>
      <c r="K9" s="20">
        <v>0.15412366181513146</v>
      </c>
      <c r="L9" s="20">
        <v>0.10603352089534815</v>
      </c>
      <c r="M9" s="20">
        <v>7.2948614255935185E-2</v>
      </c>
      <c r="N9" s="20">
        <v>5.0186962358001755E-2</v>
      </c>
      <c r="O9" s="20">
        <v>3.4527471377135285E-2</v>
      </c>
    </row>
    <row r="10" spans="1:15" x14ac:dyDescent="0.25">
      <c r="A10" s="1" t="s">
        <v>8</v>
      </c>
      <c r="B10">
        <v>3.3450000000000002</v>
      </c>
      <c r="E10" t="s">
        <v>16</v>
      </c>
      <c r="F10" s="20">
        <v>1</v>
      </c>
      <c r="G10" s="20">
        <v>0.68734589428579129</v>
      </c>
      <c r="H10" s="20">
        <v>0.46252638889012243</v>
      </c>
      <c r="I10" s="20">
        <v>0.27023327090887139</v>
      </c>
      <c r="J10" s="20">
        <v>0.12116287403977422</v>
      </c>
      <c r="K10" s="20">
        <v>4.5264119914695075E-2</v>
      </c>
      <c r="L10" s="20">
        <v>1.5557973234376219E-2</v>
      </c>
      <c r="M10" s="20">
        <v>5.1520497035331099E-3</v>
      </c>
      <c r="N10" s="20">
        <v>1.6753712815946351E-3</v>
      </c>
      <c r="O10" s="20">
        <v>5.3952872048677598E-4</v>
      </c>
    </row>
    <row r="11" spans="1:15" x14ac:dyDescent="0.25">
      <c r="A11" s="1"/>
      <c r="E11" t="s">
        <v>17</v>
      </c>
      <c r="F11" s="3">
        <v>0</v>
      </c>
      <c r="G11" s="3">
        <v>0</v>
      </c>
      <c r="H11" s="3">
        <v>0.10506535301649388</v>
      </c>
      <c r="I11" s="3">
        <v>0.23441748164601689</v>
      </c>
      <c r="J11" s="3">
        <v>0.35297610459263856</v>
      </c>
      <c r="K11" s="3">
        <v>0.45054990541427098</v>
      </c>
      <c r="L11" s="3">
        <v>0.52593025170807761</v>
      </c>
      <c r="M11" s="3">
        <v>0.58191977470190082</v>
      </c>
      <c r="N11" s="3">
        <v>0.62246765802638626</v>
      </c>
      <c r="O11" s="3">
        <v>0.65134795268296597</v>
      </c>
    </row>
    <row r="12" spans="1:15" x14ac:dyDescent="0.25">
      <c r="A12" s="1" t="s">
        <v>9</v>
      </c>
      <c r="B12">
        <v>0.374</v>
      </c>
      <c r="E12" t="s">
        <v>28</v>
      </c>
      <c r="F12" s="20">
        <v>7.3005375586457123E-3</v>
      </c>
      <c r="G12" s="20">
        <v>0.40593776296498479</v>
      </c>
      <c r="H12" s="20">
        <v>0.93917025075158145</v>
      </c>
      <c r="I12" s="20">
        <v>0.99247390817922621</v>
      </c>
      <c r="J12" s="20">
        <v>0.99826925544552891</v>
      </c>
      <c r="K12" s="20">
        <v>0.99937221327154657</v>
      </c>
      <c r="L12" s="20">
        <v>0.99968766555184674</v>
      </c>
      <c r="M12" s="20">
        <v>0.99980680846991765</v>
      </c>
      <c r="N12" s="20">
        <v>0.99986118313594208</v>
      </c>
      <c r="O12" s="20">
        <v>0.99988941861839542</v>
      </c>
    </row>
    <row r="13" spans="1:15" x14ac:dyDescent="0.25">
      <c r="A13" s="1" t="s">
        <v>10</v>
      </c>
      <c r="B13">
        <v>0.68797691182897946</v>
      </c>
      <c r="E13" t="s">
        <v>25</v>
      </c>
      <c r="F13" s="3">
        <v>6.4195469371247521E-5</v>
      </c>
      <c r="G13" s="3">
        <v>3.0057175526745229E-2</v>
      </c>
      <c r="H13" s="3">
        <v>0.17785705431511586</v>
      </c>
      <c r="I13" s="3">
        <v>0.31633014288153344</v>
      </c>
      <c r="J13" s="3">
        <v>0.43653071594735043</v>
      </c>
      <c r="K13" s="3">
        <v>0.5345255709561626</v>
      </c>
      <c r="L13" s="3">
        <v>0.61005109660355095</v>
      </c>
      <c r="M13" s="3">
        <v>0.66610250887216105</v>
      </c>
      <c r="N13" s="3">
        <v>0.70668098956667291</v>
      </c>
      <c r="O13" s="3">
        <v>0.73557804684931327</v>
      </c>
    </row>
    <row r="14" spans="1:15" x14ac:dyDescent="0.25">
      <c r="A14" s="1" t="s">
        <v>11</v>
      </c>
      <c r="B14">
        <v>0.55000000000000004</v>
      </c>
      <c r="E14" t="s">
        <v>32</v>
      </c>
      <c r="F14" s="20">
        <v>9.1330297403449158E-4</v>
      </c>
      <c r="G14" s="20">
        <v>1.3085408106868143E-2</v>
      </c>
      <c r="H14" s="20">
        <v>7.7049290699198678E-2</v>
      </c>
      <c r="I14" s="20">
        <v>0.22841482099833504</v>
      </c>
      <c r="J14" s="20">
        <v>0.41425317013478241</v>
      </c>
      <c r="K14" s="20">
        <v>0.56284843133396845</v>
      </c>
      <c r="L14" s="20">
        <v>0.66036594408747995</v>
      </c>
      <c r="M14" s="20">
        <v>0.72081463525182554</v>
      </c>
      <c r="N14" s="20">
        <v>0.75834053954557767</v>
      </c>
      <c r="O14" s="20">
        <v>0.78207934793173894</v>
      </c>
    </row>
    <row r="15" spans="1:15" x14ac:dyDescent="0.25">
      <c r="A15" s="1" t="s">
        <v>39</v>
      </c>
      <c r="B15">
        <v>0.82500000000000007</v>
      </c>
    </row>
    <row r="16" spans="1:15" x14ac:dyDescent="0.25">
      <c r="A16" s="1" t="s">
        <v>38</v>
      </c>
      <c r="B16">
        <v>0.1</v>
      </c>
    </row>
    <row r="17" spans="1:13" x14ac:dyDescent="0.25">
      <c r="A17" s="1"/>
    </row>
    <row r="18" spans="1:13" x14ac:dyDescent="0.25">
      <c r="A18" s="1" t="s">
        <v>33</v>
      </c>
      <c r="B18">
        <v>125</v>
      </c>
    </row>
    <row r="19" spans="1:13" x14ac:dyDescent="0.25">
      <c r="A19" s="1" t="s">
        <v>34</v>
      </c>
      <c r="B19">
        <v>6.25</v>
      </c>
    </row>
    <row r="20" spans="1:13" x14ac:dyDescent="0.25">
      <c r="A20" s="1"/>
    </row>
    <row r="21" spans="1:13" x14ac:dyDescent="0.25">
      <c r="A21" s="1" t="s">
        <v>37</v>
      </c>
      <c r="B21">
        <v>10000</v>
      </c>
    </row>
    <row r="22" spans="1:13" x14ac:dyDescent="0.25">
      <c r="A22" s="1" t="s">
        <v>40</v>
      </c>
      <c r="B22">
        <v>0.42652290751845262</v>
      </c>
    </row>
    <row r="23" spans="1:13" x14ac:dyDescent="0.25">
      <c r="A23" s="1" t="s">
        <v>41</v>
      </c>
      <c r="B23">
        <v>4265.2290751845258</v>
      </c>
    </row>
    <row r="24" spans="1:13" x14ac:dyDescent="0.25">
      <c r="A24" s="1" t="s">
        <v>42</v>
      </c>
      <c r="B24">
        <v>15</v>
      </c>
    </row>
    <row r="25" spans="1:13" x14ac:dyDescent="0.25">
      <c r="A25" s="1" t="s">
        <v>43</v>
      </c>
      <c r="B25">
        <v>35.168099381276626</v>
      </c>
    </row>
    <row r="26" spans="1:13" ht="18" x14ac:dyDescent="0.25">
      <c r="A26" s="1" t="s">
        <v>44</v>
      </c>
      <c r="B26">
        <v>3.2823559422524851E-3</v>
      </c>
      <c r="E26" s="25" t="s">
        <v>36</v>
      </c>
      <c r="F26" s="26" t="s">
        <v>73</v>
      </c>
      <c r="G26" s="25" t="s">
        <v>74</v>
      </c>
      <c r="H26" s="25" t="s">
        <v>75</v>
      </c>
      <c r="I26" s="25" t="s">
        <v>76</v>
      </c>
      <c r="J26" s="25" t="s">
        <v>77</v>
      </c>
      <c r="K26" s="25" t="s">
        <v>78</v>
      </c>
      <c r="L26" s="25" t="s">
        <v>79</v>
      </c>
      <c r="M26" s="25" t="s">
        <v>80</v>
      </c>
    </row>
    <row r="27" spans="1:13" ht="18" x14ac:dyDescent="0.25">
      <c r="A27" s="1" t="s">
        <v>47</v>
      </c>
      <c r="B27">
        <v>0.6</v>
      </c>
      <c r="E27" s="27">
        <v>1</v>
      </c>
      <c r="F27" s="29">
        <v>10000</v>
      </c>
      <c r="G27" s="30">
        <v>5117.0857778654245</v>
      </c>
      <c r="H27" s="30">
        <v>2618.4566858032595</v>
      </c>
      <c r="I27" s="30">
        <v>1339.8867466880492</v>
      </c>
      <c r="J27" s="30">
        <v>685.6315415427789</v>
      </c>
      <c r="K27" s="30">
        <v>350.84354100845007</v>
      </c>
      <c r="L27" s="30">
        <v>179.52964939502846</v>
      </c>
      <c r="M27" s="30">
        <v>91.866861562446616</v>
      </c>
    </row>
    <row r="28" spans="1:13" ht="18" x14ac:dyDescent="0.25">
      <c r="E28" s="27">
        <v>2</v>
      </c>
      <c r="F28" s="29">
        <v>7627.0832943909054</v>
      </c>
      <c r="G28" s="30">
        <v>4673.7429383385879</v>
      </c>
      <c r="H28" s="30">
        <v>1873.2799479433443</v>
      </c>
      <c r="I28" s="30">
        <v>684.75768089138785</v>
      </c>
      <c r="J28" s="30">
        <v>319.83797615566766</v>
      </c>
      <c r="K28" s="30">
        <v>159.6433454933765</v>
      </c>
      <c r="L28" s="30">
        <v>80.968267400459993</v>
      </c>
      <c r="M28" s="30">
        <v>41.27652568125481</v>
      </c>
    </row>
    <row r="29" spans="1:13" ht="18" x14ac:dyDescent="0.25">
      <c r="A29" s="1" t="s">
        <v>12</v>
      </c>
      <c r="B29">
        <v>254</v>
      </c>
      <c r="E29" s="27">
        <v>3</v>
      </c>
      <c r="F29" s="29">
        <v>7178.3155267567827</v>
      </c>
      <c r="G29" s="30">
        <v>3564.7026687279708</v>
      </c>
      <c r="H29" s="30">
        <v>1710.9795122261364</v>
      </c>
      <c r="I29" s="30">
        <v>489.88506847136154</v>
      </c>
      <c r="J29" s="30">
        <v>163.45524079158605</v>
      </c>
      <c r="K29" s="30">
        <v>74.471492974825111</v>
      </c>
      <c r="L29" s="30">
        <v>36.842762017102103</v>
      </c>
      <c r="M29" s="30">
        <v>18.615804018911778</v>
      </c>
    </row>
    <row r="30" spans="1:13" ht="18" x14ac:dyDescent="0.25">
      <c r="A30" s="1" t="s">
        <v>13</v>
      </c>
      <c r="B30">
        <v>25.400000000000002</v>
      </c>
      <c r="E30" s="27">
        <v>4</v>
      </c>
      <c r="F30" s="29">
        <v>8224.9325325171249</v>
      </c>
      <c r="G30" s="30">
        <v>3354.9601502345754</v>
      </c>
      <c r="H30" s="30">
        <v>1304.9783254745066</v>
      </c>
      <c r="I30" s="30">
        <v>447.44156708677258</v>
      </c>
      <c r="J30" s="30">
        <v>116.93812871576965</v>
      </c>
      <c r="K30" s="30">
        <v>38.059132197561091</v>
      </c>
      <c r="L30" s="30">
        <v>17.186657447263332</v>
      </c>
      <c r="M30" s="30">
        <v>8.4706967216379283</v>
      </c>
    </row>
    <row r="31" spans="1:13" ht="18" x14ac:dyDescent="0.25">
      <c r="A31" s="1" t="s">
        <v>18</v>
      </c>
      <c r="B31">
        <v>8.4311444398866939E-2</v>
      </c>
      <c r="E31" s="27">
        <v>5</v>
      </c>
      <c r="F31" s="29">
        <v>9434.5512876852426</v>
      </c>
      <c r="G31" s="30">
        <v>3844.1220342163228</v>
      </c>
      <c r="H31" s="30">
        <v>1228.1950798575622</v>
      </c>
      <c r="I31" s="30">
        <v>341.26741015436113</v>
      </c>
      <c r="J31" s="30">
        <v>106.80664288880538</v>
      </c>
      <c r="K31" s="30">
        <v>27.228026939825025</v>
      </c>
      <c r="L31" s="30">
        <v>8.7833510742253136</v>
      </c>
      <c r="M31" s="30">
        <v>3.9514671247196178</v>
      </c>
    </row>
    <row r="32" spans="1:13" ht="18" x14ac:dyDescent="0.25">
      <c r="A32" s="1"/>
      <c r="E32" s="27">
        <v>6</v>
      </c>
      <c r="F32" s="29">
        <v>35100.26619220867</v>
      </c>
      <c r="G32" s="30">
        <v>4409.4667457212136</v>
      </c>
      <c r="H32" s="30">
        <v>1407.269105257903</v>
      </c>
      <c r="I32" s="30">
        <v>321.18767483353662</v>
      </c>
      <c r="J32" s="30">
        <v>81.462316170718296</v>
      </c>
      <c r="K32" s="30">
        <v>24.868998519697442</v>
      </c>
      <c r="L32" s="30">
        <v>6.2837302340349579</v>
      </c>
      <c r="M32" s="30">
        <v>2.0194225154699033</v>
      </c>
    </row>
    <row r="33" spans="1:13" ht="18" x14ac:dyDescent="0.25">
      <c r="A33" s="1" t="s">
        <v>29</v>
      </c>
      <c r="B33">
        <v>305</v>
      </c>
      <c r="E33" s="27">
        <v>7</v>
      </c>
      <c r="F33" s="29">
        <v>9099.353785826559</v>
      </c>
      <c r="G33" s="30">
        <v>16404.962124963997</v>
      </c>
      <c r="H33" s="30">
        <v>1614.2323960276162</v>
      </c>
      <c r="I33" s="30">
        <v>368.0176701532439</v>
      </c>
      <c r="J33" s="30">
        <v>76.669178300947877</v>
      </c>
      <c r="K33" s="30">
        <v>18.967792315781654</v>
      </c>
      <c r="L33" s="30">
        <v>5.7393096544878643</v>
      </c>
      <c r="M33" s="30">
        <v>1.4447226586429445</v>
      </c>
    </row>
    <row r="34" spans="1:13" ht="18" x14ac:dyDescent="0.25">
      <c r="A34" s="1" t="s">
        <v>30</v>
      </c>
      <c r="B34">
        <v>30.5</v>
      </c>
      <c r="E34" s="27">
        <v>8</v>
      </c>
      <c r="F34" s="29">
        <v>7929.4061453953009</v>
      </c>
      <c r="G34" s="30">
        <v>4252.8040499951385</v>
      </c>
      <c r="H34" s="30">
        <v>6005.5836328552741</v>
      </c>
      <c r="I34" s="30">
        <v>422.14104129224131</v>
      </c>
      <c r="J34" s="30">
        <v>87.847743178507429</v>
      </c>
      <c r="K34" s="30">
        <v>17.85175182088356</v>
      </c>
      <c r="L34" s="30">
        <v>4.3774192787080839</v>
      </c>
      <c r="M34" s="30">
        <v>1.3195523031679366</v>
      </c>
    </row>
    <row r="35" spans="1:13" ht="18" x14ac:dyDescent="0.25">
      <c r="A35" s="1"/>
      <c r="E35" s="27">
        <v>9</v>
      </c>
      <c r="F35" s="29">
        <v>2445.6950568456568</v>
      </c>
      <c r="G35" s="30">
        <v>3706.0005977259893</v>
      </c>
      <c r="H35" s="30">
        <v>1556.8807902046576</v>
      </c>
      <c r="I35" s="30">
        <v>1570.5318110204712</v>
      </c>
      <c r="J35" s="30">
        <v>100.76727501999169</v>
      </c>
      <c r="K35" s="30">
        <v>20.454583497577971</v>
      </c>
      <c r="L35" s="30">
        <v>4.1198575605675343</v>
      </c>
      <c r="M35" s="30">
        <v>1.0064335327567218</v>
      </c>
    </row>
    <row r="36" spans="1:13" ht="18" x14ac:dyDescent="0.25">
      <c r="A36" s="1" t="s">
        <v>26</v>
      </c>
      <c r="B36">
        <v>180</v>
      </c>
      <c r="E36" s="28">
        <v>10</v>
      </c>
      <c r="F36" s="31">
        <v>8782.2907081056346</v>
      </c>
      <c r="G36" s="32">
        <v>1143.0550001261979</v>
      </c>
      <c r="H36" s="32">
        <v>1356.7051458891381</v>
      </c>
      <c r="I36" s="32">
        <v>407.14291174071928</v>
      </c>
      <c r="J36" s="32">
        <v>374.89415964932414</v>
      </c>
      <c r="K36" s="32">
        <v>23.462784200745389</v>
      </c>
      <c r="L36" s="32">
        <v>4.7205434691386854</v>
      </c>
      <c r="M36" s="32">
        <v>0.94721627861980728</v>
      </c>
    </row>
    <row r="37" spans="1:13" x14ac:dyDescent="0.25">
      <c r="A37" s="1" t="s">
        <v>27</v>
      </c>
      <c r="B37">
        <v>18</v>
      </c>
    </row>
    <row r="38" spans="1:13" x14ac:dyDescent="0.25">
      <c r="A38" s="1"/>
    </row>
    <row r="39" spans="1:13" ht="18" x14ac:dyDescent="0.25">
      <c r="A39" s="1" t="s">
        <v>19</v>
      </c>
      <c r="B39">
        <v>0.41533815818408709</v>
      </c>
      <c r="E39" s="33" t="s">
        <v>36</v>
      </c>
      <c r="F39" s="34" t="s">
        <v>73</v>
      </c>
      <c r="G39" s="33" t="s">
        <v>74</v>
      </c>
      <c r="H39" s="33" t="s">
        <v>75</v>
      </c>
      <c r="I39" s="33" t="s">
        <v>76</v>
      </c>
      <c r="J39" s="33" t="s">
        <v>77</v>
      </c>
      <c r="K39" s="33" t="s">
        <v>78</v>
      </c>
      <c r="L39" s="33" t="s">
        <v>79</v>
      </c>
      <c r="M39" s="33" t="s">
        <v>80</v>
      </c>
    </row>
    <row r="40" spans="1:13" ht="18" x14ac:dyDescent="0.25">
      <c r="A40" s="1" t="s">
        <v>20</v>
      </c>
      <c r="B40">
        <v>0.16041736001109555</v>
      </c>
      <c r="E40" s="35">
        <v>1</v>
      </c>
      <c r="F40" s="36">
        <v>10000</v>
      </c>
      <c r="G40" s="37">
        <v>5117.0857778654245</v>
      </c>
      <c r="H40" s="37">
        <v>2618.4566858032595</v>
      </c>
      <c r="I40" s="37">
        <v>1339.8867466880492</v>
      </c>
      <c r="J40" s="37">
        <v>685.6315415427789</v>
      </c>
      <c r="K40" s="37">
        <v>350.84354100845007</v>
      </c>
      <c r="L40" s="37">
        <v>179.52964939502846</v>
      </c>
      <c r="M40" s="37">
        <v>91.866861562446616</v>
      </c>
    </row>
    <row r="41" spans="1:13" ht="18" x14ac:dyDescent="0.25">
      <c r="A41" s="1"/>
      <c r="E41" s="35">
        <v>2</v>
      </c>
      <c r="F41" s="36">
        <v>7627.0832943909054</v>
      </c>
      <c r="G41" s="37">
        <v>4673.7429383385879</v>
      </c>
      <c r="H41" s="37">
        <v>1873.2799479433443</v>
      </c>
      <c r="I41" s="37">
        <v>684.75768089138785</v>
      </c>
      <c r="J41" s="37">
        <v>319.83797615566766</v>
      </c>
      <c r="K41" s="37">
        <v>159.6433454933765</v>
      </c>
      <c r="L41" s="37">
        <v>80.968267400459993</v>
      </c>
      <c r="M41" s="37">
        <v>41.27652568125481</v>
      </c>
    </row>
    <row r="42" spans="1:13" ht="18" x14ac:dyDescent="0.25">
      <c r="A42" s="1" t="s">
        <v>21</v>
      </c>
      <c r="B42">
        <v>8.8229548006102554E-2</v>
      </c>
      <c r="E42" s="35">
        <v>3</v>
      </c>
      <c r="F42" s="36">
        <v>7178.3155267567827</v>
      </c>
      <c r="G42" s="37">
        <v>3564.7026687279708</v>
      </c>
      <c r="H42" s="37">
        <v>1710.9795122261364</v>
      </c>
      <c r="I42" s="37">
        <v>489.88506847136154</v>
      </c>
      <c r="J42" s="37">
        <v>163.45524079158605</v>
      </c>
      <c r="K42" s="37">
        <v>74.471492974825111</v>
      </c>
      <c r="L42" s="37">
        <v>36.842762017102103</v>
      </c>
      <c r="M42" s="37">
        <v>18.615804018911778</v>
      </c>
    </row>
    <row r="43" spans="1:13" ht="18" x14ac:dyDescent="0.25">
      <c r="A43" s="1" t="s">
        <v>22</v>
      </c>
      <c r="B43">
        <v>0.44002095980497957</v>
      </c>
      <c r="E43" s="35">
        <v>4</v>
      </c>
      <c r="F43" s="36">
        <v>8224.9325325171249</v>
      </c>
      <c r="G43" s="37">
        <v>3354.9601502345754</v>
      </c>
      <c r="H43" s="37">
        <v>1304.9783254745066</v>
      </c>
      <c r="I43" s="37">
        <v>447.44156708677258</v>
      </c>
      <c r="J43" s="37">
        <v>116.93812871576965</v>
      </c>
      <c r="K43" s="37">
        <v>38.059132197561091</v>
      </c>
      <c r="L43" s="37">
        <v>17.186657447263332</v>
      </c>
      <c r="M43" s="37">
        <v>8.4706967216379283</v>
      </c>
    </row>
    <row r="44" spans="1:13" ht="18" x14ac:dyDescent="0.25">
      <c r="A44" s="1" t="s">
        <v>25</v>
      </c>
      <c r="B44">
        <v>0.49810793510681783</v>
      </c>
      <c r="E44" s="35">
        <v>5</v>
      </c>
      <c r="F44" s="36">
        <v>9434.5512876852426</v>
      </c>
      <c r="G44" s="37">
        <v>3844.1220342163228</v>
      </c>
      <c r="H44" s="37">
        <v>1228.1950798575622</v>
      </c>
      <c r="I44" s="37">
        <v>341.26741015436113</v>
      </c>
      <c r="J44" s="37">
        <v>106.80664288880538</v>
      </c>
      <c r="K44" s="37">
        <v>27.228026939825025</v>
      </c>
      <c r="L44" s="37">
        <v>8.7833510742253136</v>
      </c>
      <c r="M44" s="37">
        <v>3.9514671247196178</v>
      </c>
    </row>
    <row r="45" spans="1:13" ht="18" x14ac:dyDescent="0.25">
      <c r="A45" s="1" t="s">
        <v>31</v>
      </c>
      <c r="B45">
        <v>0.1092405309672278</v>
      </c>
      <c r="E45" s="35">
        <v>6</v>
      </c>
      <c r="F45" s="36">
        <v>35100.26619220867</v>
      </c>
      <c r="G45" s="37">
        <v>4409.4667457212136</v>
      </c>
      <c r="H45" s="37">
        <v>1407.269105257903</v>
      </c>
      <c r="I45" s="37">
        <v>321.18767483353662</v>
      </c>
      <c r="J45" s="37">
        <v>81.462316170718296</v>
      </c>
      <c r="K45" s="37">
        <v>24.868998519697442</v>
      </c>
      <c r="L45" s="37">
        <v>6.2837302340349579</v>
      </c>
      <c r="M45" s="37">
        <v>2.0194225154699033</v>
      </c>
    </row>
    <row r="46" spans="1:13" ht="18" x14ac:dyDescent="0.25">
      <c r="E46" s="35">
        <v>7</v>
      </c>
      <c r="F46" s="36">
        <v>9099.353785826559</v>
      </c>
      <c r="G46" s="37">
        <v>16404.962124963997</v>
      </c>
      <c r="H46" s="37">
        <v>1614.2323960276162</v>
      </c>
      <c r="I46" s="37">
        <v>368.0176701532439</v>
      </c>
      <c r="J46" s="37">
        <v>76.669178300947877</v>
      </c>
      <c r="K46" s="37">
        <v>18.967792315781654</v>
      </c>
      <c r="L46" s="37">
        <v>5.7393096544878643</v>
      </c>
      <c r="M46" s="37">
        <v>1.4447226586429445</v>
      </c>
    </row>
    <row r="47" spans="1:13" ht="18" x14ac:dyDescent="0.25">
      <c r="E47" s="35">
        <v>8</v>
      </c>
      <c r="F47" s="36">
        <v>7929.4061453953009</v>
      </c>
      <c r="G47" s="37">
        <v>4252.8040499951385</v>
      </c>
      <c r="H47" s="37">
        <v>6005.5836328552741</v>
      </c>
      <c r="I47" s="37">
        <v>422.14104129224131</v>
      </c>
      <c r="J47" s="37">
        <v>87.847743178507429</v>
      </c>
      <c r="K47" s="37">
        <v>17.85175182088356</v>
      </c>
      <c r="L47" s="37">
        <v>4.3774192787080839</v>
      </c>
      <c r="M47" s="37">
        <v>1.3195523031679366</v>
      </c>
    </row>
    <row r="48" spans="1:13" ht="18" x14ac:dyDescent="0.25">
      <c r="E48" s="35">
        <v>9</v>
      </c>
      <c r="F48" s="36">
        <v>2445.6950568456568</v>
      </c>
      <c r="G48" s="37">
        <v>3706.0005977259893</v>
      </c>
      <c r="H48" s="37">
        <v>1556.8807902046576</v>
      </c>
      <c r="I48" s="37">
        <v>1570.5318110204712</v>
      </c>
      <c r="J48" s="37">
        <v>100.76727501999169</v>
      </c>
      <c r="K48" s="37">
        <v>20.454583497577971</v>
      </c>
      <c r="L48" s="37">
        <v>4.1198575605675343</v>
      </c>
      <c r="M48" s="37">
        <v>1.0064335327567218</v>
      </c>
    </row>
    <row r="49" spans="5:13" ht="18" x14ac:dyDescent="0.25">
      <c r="E49" s="38">
        <v>10</v>
      </c>
      <c r="F49" s="39">
        <v>8782.2907081056346</v>
      </c>
      <c r="G49" s="40">
        <v>1143.0550001261979</v>
      </c>
      <c r="H49" s="40">
        <v>1356.7051458891381</v>
      </c>
      <c r="I49" s="40">
        <v>407.14291174071928</v>
      </c>
      <c r="J49" s="40">
        <v>374.89415964932414</v>
      </c>
      <c r="K49" s="40">
        <v>23.462784200745389</v>
      </c>
      <c r="L49" s="40">
        <v>4.7205434691386854</v>
      </c>
      <c r="M49" s="40">
        <v>0.94721627861980728</v>
      </c>
    </row>
  </sheetData>
  <mergeCells count="1">
    <mergeCell ref="A4:B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4EED-8C67-4269-820B-B3AC9966D6B0}">
  <dimension ref="A1:V10001"/>
  <sheetViews>
    <sheetView topLeftCell="A4994" workbookViewId="0">
      <selection activeCell="B5001" sqref="B2:B5001"/>
    </sheetView>
  </sheetViews>
  <sheetFormatPr defaultRowHeight="15" x14ac:dyDescent="0.25"/>
  <cols>
    <col min="2" max="7" width="11.7109375" customWidth="1"/>
    <col min="8" max="8" width="11.7109375" style="18" customWidth="1"/>
    <col min="10" max="10" width="10.5703125" style="18" bestFit="1" customWidth="1"/>
    <col min="13" max="20" width="10.85546875" customWidth="1"/>
  </cols>
  <sheetData>
    <row r="1" spans="1:22" x14ac:dyDescent="0.25">
      <c r="A1" t="s">
        <v>62</v>
      </c>
      <c r="B1" t="s">
        <v>48</v>
      </c>
      <c r="H1"/>
      <c r="J1"/>
    </row>
    <row r="2" spans="1:22" x14ac:dyDescent="0.25">
      <c r="A2">
        <v>1</v>
      </c>
      <c r="B2" s="41">
        <f ca="1">YPR!U77</f>
        <v>0.34270943109991608</v>
      </c>
      <c r="C2" s="21"/>
      <c r="D2" s="21"/>
      <c r="F2" s="18"/>
      <c r="H2"/>
      <c r="J2"/>
    </row>
    <row r="3" spans="1:22" x14ac:dyDescent="0.25">
      <c r="A3">
        <v>2</v>
      </c>
      <c r="B3" s="42">
        <f t="dataTable" ref="B3:B5001" dt2D="0" dtr="0" r1="D2" ca="1"/>
        <v>0.41962415475989462</v>
      </c>
      <c r="C3" s="18"/>
      <c r="D3" s="22"/>
      <c r="E3" s="22"/>
      <c r="F3" s="18"/>
      <c r="G3" s="22"/>
      <c r="M3" s="1"/>
      <c r="N3" s="1"/>
      <c r="O3" s="1"/>
      <c r="P3" s="1"/>
      <c r="Q3" s="1"/>
      <c r="R3" s="1"/>
      <c r="S3" s="1"/>
      <c r="T3" s="1"/>
    </row>
    <row r="4" spans="1:22" x14ac:dyDescent="0.25">
      <c r="A4">
        <v>3</v>
      </c>
      <c r="B4" s="42">
        <v>0.4763365199582924</v>
      </c>
      <c r="C4" s="18"/>
      <c r="D4" s="22"/>
      <c r="E4" s="22"/>
      <c r="F4" s="18"/>
      <c r="G4" s="22"/>
      <c r="L4" s="1"/>
    </row>
    <row r="5" spans="1:22" x14ac:dyDescent="0.25">
      <c r="A5">
        <v>4</v>
      </c>
      <c r="B5" s="42">
        <v>0.3840825053506417</v>
      </c>
      <c r="C5" s="18"/>
      <c r="D5" s="22"/>
      <c r="E5" s="22"/>
      <c r="F5" s="18"/>
      <c r="G5" s="22"/>
      <c r="L5" s="1"/>
      <c r="M5" s="19"/>
      <c r="N5" s="19"/>
      <c r="O5" s="19"/>
      <c r="P5" s="19"/>
      <c r="Q5" s="20"/>
      <c r="R5" s="20"/>
      <c r="S5" s="19"/>
      <c r="T5" s="20"/>
    </row>
    <row r="6" spans="1:22" x14ac:dyDescent="0.25">
      <c r="A6">
        <v>5</v>
      </c>
      <c r="B6" s="42">
        <v>0.22879955419960676</v>
      </c>
      <c r="C6" s="18"/>
      <c r="D6" s="22"/>
      <c r="E6" s="22"/>
      <c r="F6" s="18"/>
      <c r="G6" s="22"/>
      <c r="L6" s="1"/>
      <c r="M6" s="19"/>
      <c r="N6" s="19"/>
      <c r="O6" s="19"/>
      <c r="P6" s="19"/>
      <c r="Q6" s="20"/>
      <c r="R6" s="20"/>
      <c r="S6" s="19"/>
      <c r="T6" s="20"/>
    </row>
    <row r="7" spans="1:22" x14ac:dyDescent="0.25">
      <c r="A7">
        <v>6</v>
      </c>
      <c r="B7" s="42">
        <v>0.35389933424609116</v>
      </c>
      <c r="C7" s="18"/>
      <c r="D7" s="22"/>
      <c r="E7" s="22"/>
      <c r="F7" s="18"/>
      <c r="G7" s="22"/>
      <c r="L7" s="1"/>
      <c r="M7" s="19"/>
      <c r="N7" s="19"/>
      <c r="O7" s="19"/>
      <c r="P7" s="19"/>
      <c r="Q7" s="20"/>
      <c r="R7" s="20"/>
      <c r="S7" s="19"/>
      <c r="T7" s="20"/>
    </row>
    <row r="8" spans="1:22" x14ac:dyDescent="0.25">
      <c r="A8">
        <v>7</v>
      </c>
      <c r="B8" s="42">
        <v>0.37822470630941551</v>
      </c>
      <c r="C8" s="18"/>
      <c r="D8" s="22"/>
      <c r="E8" s="22"/>
      <c r="F8" s="18"/>
      <c r="G8" s="22"/>
      <c r="L8" s="1"/>
    </row>
    <row r="9" spans="1:22" x14ac:dyDescent="0.25">
      <c r="A9">
        <v>8</v>
      </c>
      <c r="B9" s="42">
        <v>0.45221981244051357</v>
      </c>
      <c r="C9" s="18"/>
      <c r="D9" s="22"/>
      <c r="E9" s="22"/>
      <c r="F9" s="18"/>
      <c r="G9" s="22"/>
      <c r="L9" s="1"/>
    </row>
    <row r="10" spans="1:22" x14ac:dyDescent="0.25">
      <c r="A10">
        <v>9</v>
      </c>
      <c r="B10" s="42">
        <v>0.40179281390795396</v>
      </c>
      <c r="C10" s="18"/>
      <c r="D10" s="22"/>
      <c r="E10" s="22"/>
      <c r="F10" s="18"/>
      <c r="G10" s="22"/>
      <c r="L10" s="1"/>
    </row>
    <row r="11" spans="1:22" x14ac:dyDescent="0.25">
      <c r="A11">
        <v>10</v>
      </c>
      <c r="B11" s="42">
        <v>0.36399697233843709</v>
      </c>
      <c r="C11" s="18"/>
      <c r="D11" s="22"/>
      <c r="E11" s="22"/>
      <c r="F11" s="18"/>
      <c r="G11" s="22"/>
      <c r="O11" s="1" t="s">
        <v>58</v>
      </c>
      <c r="P11" s="1" t="s">
        <v>59</v>
      </c>
      <c r="Q11" s="1" t="s">
        <v>81</v>
      </c>
      <c r="R11" s="1" t="s">
        <v>60</v>
      </c>
      <c r="S11" s="1" t="s">
        <v>61</v>
      </c>
      <c r="T11" s="1" t="s">
        <v>66</v>
      </c>
      <c r="U11" s="1" t="s">
        <v>67</v>
      </c>
      <c r="V11" s="1" t="s">
        <v>68</v>
      </c>
    </row>
    <row r="12" spans="1:22" x14ac:dyDescent="0.25">
      <c r="A12">
        <v>11</v>
      </c>
      <c r="B12" s="42">
        <v>0.35116264095632005</v>
      </c>
      <c r="C12" s="18"/>
      <c r="D12" s="22"/>
      <c r="E12" s="22"/>
      <c r="F12" s="18"/>
      <c r="G12" s="22"/>
      <c r="N12" s="1" t="s">
        <v>57</v>
      </c>
      <c r="O12">
        <v>100000</v>
      </c>
      <c r="P12" s="43">
        <f ca="1">AVERAGE(B2:B10001)</f>
        <v>0.38171881805206515</v>
      </c>
      <c r="Q12" s="3">
        <f ca="1">MEDIAN(B2:B10001)</f>
        <v>0.37689915390940776</v>
      </c>
      <c r="R12" s="43">
        <f>MIN(B3:B5001)</f>
        <v>0.21132288692585285</v>
      </c>
      <c r="S12" s="44">
        <f ca="1">MAX(B2:B10001)</f>
        <v>0.75619433235027156</v>
      </c>
      <c r="T12" s="43">
        <f ca="1">STDEV(B2:B10001)</f>
        <v>6.1331228382425461E-2</v>
      </c>
      <c r="U12" s="43">
        <f ca="1">T12/SQRT(O12)</f>
        <v>1.9394637338442886E-4</v>
      </c>
      <c r="V12" s="43">
        <f ca="1">U12*2</f>
        <v>3.8789274676885772E-4</v>
      </c>
    </row>
    <row r="13" spans="1:22" x14ac:dyDescent="0.25">
      <c r="A13">
        <v>12</v>
      </c>
      <c r="B13" s="42">
        <v>0.42009459258004728</v>
      </c>
      <c r="C13" s="18"/>
      <c r="D13" s="22"/>
      <c r="E13" s="22"/>
      <c r="F13" s="18"/>
      <c r="G13" s="22"/>
      <c r="N13" s="1"/>
      <c r="P13" s="18"/>
      <c r="Q13" s="18"/>
      <c r="R13" s="19"/>
      <c r="S13" s="18"/>
      <c r="T13" s="18"/>
      <c r="U13" s="18"/>
    </row>
    <row r="14" spans="1:22" x14ac:dyDescent="0.25">
      <c r="A14">
        <v>13</v>
      </c>
      <c r="B14" s="42">
        <v>0.26532183639787432</v>
      </c>
      <c r="C14" s="18"/>
      <c r="D14" s="22"/>
      <c r="E14" s="22"/>
      <c r="F14" s="18"/>
      <c r="G14" s="22"/>
      <c r="N14" s="1"/>
      <c r="P14" s="18"/>
      <c r="Q14" s="18"/>
      <c r="R14" s="19"/>
      <c r="S14" s="18"/>
      <c r="T14" s="18"/>
      <c r="U14" s="18"/>
    </row>
    <row r="15" spans="1:22" x14ac:dyDescent="0.25">
      <c r="A15">
        <v>14</v>
      </c>
      <c r="B15" s="42">
        <v>0.42370355922773928</v>
      </c>
      <c r="C15" s="18"/>
      <c r="D15" s="22"/>
      <c r="E15" s="22"/>
      <c r="F15" s="18"/>
      <c r="G15" s="22"/>
      <c r="N15" s="1"/>
      <c r="P15" s="18"/>
      <c r="Q15" s="18"/>
      <c r="R15" s="19"/>
      <c r="S15" s="18"/>
      <c r="T15" s="18"/>
      <c r="U15" s="18"/>
    </row>
    <row r="16" spans="1:22" x14ac:dyDescent="0.25">
      <c r="A16">
        <v>15</v>
      </c>
      <c r="B16" s="42">
        <v>0.28820519173205994</v>
      </c>
      <c r="C16" s="18"/>
      <c r="D16" s="22"/>
      <c r="E16" s="22"/>
      <c r="F16" s="18"/>
      <c r="G16" s="22"/>
      <c r="N16" s="1"/>
      <c r="P16" s="18"/>
      <c r="Q16" s="18"/>
      <c r="R16" s="19"/>
      <c r="S16" s="18"/>
      <c r="T16" s="18"/>
      <c r="U16" s="18"/>
    </row>
    <row r="17" spans="1:21" x14ac:dyDescent="0.25">
      <c r="A17">
        <v>16</v>
      </c>
      <c r="B17" s="42">
        <v>0.29169478386851982</v>
      </c>
      <c r="C17" s="18"/>
      <c r="D17" s="22"/>
      <c r="E17" s="22"/>
      <c r="F17" s="18"/>
      <c r="G17" s="22"/>
      <c r="N17" s="1"/>
      <c r="P17" s="18"/>
      <c r="Q17" s="18"/>
      <c r="R17" s="19"/>
      <c r="S17" s="18"/>
      <c r="T17" s="18"/>
      <c r="U17" s="18"/>
    </row>
    <row r="18" spans="1:21" x14ac:dyDescent="0.25">
      <c r="A18">
        <v>17</v>
      </c>
      <c r="B18" s="42">
        <v>0.37173570901734526</v>
      </c>
      <c r="C18" s="18"/>
      <c r="D18" s="22"/>
      <c r="E18" s="22"/>
      <c r="F18" s="18"/>
      <c r="G18" s="22"/>
      <c r="N18" s="1"/>
      <c r="P18" s="20"/>
      <c r="Q18" s="20"/>
      <c r="R18" s="20"/>
      <c r="S18" s="20"/>
      <c r="T18" s="20"/>
      <c r="U18" s="20"/>
    </row>
    <row r="19" spans="1:21" x14ac:dyDescent="0.25">
      <c r="A19">
        <v>18</v>
      </c>
      <c r="B19" s="42">
        <v>0.40535953865275093</v>
      </c>
      <c r="C19" s="18"/>
      <c r="D19" s="22"/>
      <c r="E19" s="22"/>
      <c r="F19" s="18"/>
      <c r="G19" s="22"/>
      <c r="N19" s="1"/>
      <c r="P19" s="20"/>
      <c r="Q19" s="20"/>
      <c r="R19" s="20"/>
      <c r="S19" s="20"/>
      <c r="T19" s="20"/>
      <c r="U19" s="20"/>
    </row>
    <row r="20" spans="1:21" x14ac:dyDescent="0.25">
      <c r="A20">
        <v>19</v>
      </c>
      <c r="B20" s="42">
        <v>0.4227692470966003</v>
      </c>
      <c r="C20" s="18"/>
      <c r="D20" s="22"/>
      <c r="E20" s="22"/>
      <c r="F20" s="18"/>
      <c r="G20" s="22"/>
      <c r="N20" s="1"/>
      <c r="P20" s="20"/>
      <c r="Q20" s="20"/>
      <c r="R20" s="20"/>
      <c r="S20" s="20"/>
      <c r="T20" s="20"/>
      <c r="U20" s="20"/>
    </row>
    <row r="21" spans="1:21" x14ac:dyDescent="0.25">
      <c r="A21">
        <v>20</v>
      </c>
      <c r="B21" s="42">
        <v>0.35330420493110154</v>
      </c>
      <c r="C21" s="18"/>
      <c r="D21" s="22"/>
      <c r="E21" s="22"/>
      <c r="F21" s="18"/>
      <c r="G21" s="22"/>
    </row>
    <row r="22" spans="1:21" x14ac:dyDescent="0.25">
      <c r="A22">
        <v>21</v>
      </c>
      <c r="B22" s="42">
        <v>0.33048569339114864</v>
      </c>
      <c r="C22" s="18"/>
      <c r="D22" s="22"/>
      <c r="E22" s="22"/>
      <c r="F22" s="18"/>
      <c r="G22" s="22"/>
      <c r="N22" t="s">
        <v>64</v>
      </c>
      <c r="O22">
        <v>1000</v>
      </c>
      <c r="P22">
        <v>27830.328218400347</v>
      </c>
      <c r="Q22">
        <v>9392.6975012953299</v>
      </c>
      <c r="R22">
        <v>118098.70295097643</v>
      </c>
      <c r="S22">
        <v>9394.2405338875542</v>
      </c>
      <c r="T22">
        <v>297.07196974560884</v>
      </c>
      <c r="U22">
        <v>594.14393949121768</v>
      </c>
    </row>
    <row r="23" spans="1:21" x14ac:dyDescent="0.25">
      <c r="A23">
        <v>22</v>
      </c>
      <c r="B23" s="42">
        <v>0.30101279570158868</v>
      </c>
      <c r="C23" s="18"/>
      <c r="D23" s="22"/>
      <c r="E23" s="22"/>
      <c r="F23" s="18"/>
      <c r="G23" s="22"/>
      <c r="N23" t="s">
        <v>55</v>
      </c>
      <c r="O23">
        <v>1000</v>
      </c>
      <c r="P23">
        <v>1944.6610701175746</v>
      </c>
      <c r="Q23">
        <v>635.65318959751278</v>
      </c>
      <c r="R23">
        <v>6475.8341271748159</v>
      </c>
      <c r="S23">
        <v>656.69591669501233</v>
      </c>
      <c r="T23">
        <v>20.766548268884325</v>
      </c>
      <c r="U23">
        <v>41.53309653776865</v>
      </c>
    </row>
    <row r="24" spans="1:21" x14ac:dyDescent="0.25">
      <c r="A24">
        <v>23</v>
      </c>
      <c r="B24" s="42">
        <v>0.39325128138975163</v>
      </c>
      <c r="C24" s="18"/>
      <c r="D24" s="22"/>
      <c r="E24" s="22"/>
      <c r="F24" s="18"/>
      <c r="G24" s="22"/>
      <c r="N24" t="s">
        <v>69</v>
      </c>
      <c r="O24">
        <v>1000</v>
      </c>
      <c r="P24">
        <v>2925.7698352280199</v>
      </c>
      <c r="Q24">
        <v>900.11601417278621</v>
      </c>
      <c r="R24">
        <v>9315.4631043606951</v>
      </c>
      <c r="S24">
        <v>1070.4009461467667</v>
      </c>
      <c r="T24">
        <v>33.849049994230171</v>
      </c>
      <c r="U24">
        <v>67.698099988460342</v>
      </c>
    </row>
    <row r="25" spans="1:21" x14ac:dyDescent="0.25">
      <c r="A25">
        <v>24</v>
      </c>
      <c r="B25" s="42">
        <v>0.34743238895436651</v>
      </c>
      <c r="C25" s="18"/>
      <c r="D25" s="22"/>
      <c r="E25" s="22"/>
      <c r="F25" s="18"/>
      <c r="G25" s="22"/>
      <c r="N25" t="s">
        <v>70</v>
      </c>
      <c r="O25">
        <v>1000</v>
      </c>
      <c r="P25">
        <v>4267.4719739405828</v>
      </c>
      <c r="Q25">
        <v>1504.6780758904199</v>
      </c>
      <c r="R25">
        <v>12535.468433015936</v>
      </c>
      <c r="S25">
        <v>1560.3781219939203</v>
      </c>
      <c r="T25">
        <v>49.343488765968644</v>
      </c>
      <c r="U25">
        <v>98.686977531937288</v>
      </c>
    </row>
    <row r="26" spans="1:21" x14ac:dyDescent="0.25">
      <c r="A26">
        <v>25</v>
      </c>
      <c r="B26" s="42">
        <v>0.35280328079646051</v>
      </c>
      <c r="C26" s="18"/>
      <c r="D26" s="22"/>
      <c r="E26" s="22"/>
      <c r="F26" s="18"/>
      <c r="G26" s="22"/>
      <c r="N26" t="s">
        <v>63</v>
      </c>
      <c r="O26">
        <v>1000</v>
      </c>
      <c r="P26">
        <v>835.82542120447795</v>
      </c>
      <c r="Q26">
        <v>283.26760435062772</v>
      </c>
      <c r="R26">
        <v>2710.485366680788</v>
      </c>
      <c r="S26">
        <v>272.89559626230209</v>
      </c>
      <c r="T26">
        <v>8.6297164761860738</v>
      </c>
      <c r="U26">
        <v>17.259432952372148</v>
      </c>
    </row>
    <row r="27" spans="1:21" x14ac:dyDescent="0.25">
      <c r="A27">
        <v>26</v>
      </c>
      <c r="B27" s="42">
        <v>0.46252472198833144</v>
      </c>
      <c r="C27" s="18"/>
      <c r="D27" s="22"/>
      <c r="E27" s="22"/>
      <c r="F27" s="18"/>
      <c r="G27" s="22"/>
      <c r="N27" t="s">
        <v>56</v>
      </c>
      <c r="O27">
        <v>1000</v>
      </c>
      <c r="P27">
        <v>0.51706042064112012</v>
      </c>
      <c r="Q27">
        <v>0.17484094763836464</v>
      </c>
      <c r="R27">
        <v>1.7702820185024559</v>
      </c>
      <c r="S27">
        <v>0.16857431823318814</v>
      </c>
      <c r="T27">
        <v>5.3307880062692598E-3</v>
      </c>
      <c r="U27">
        <v>1.066157601253852E-2</v>
      </c>
    </row>
    <row r="28" spans="1:21" x14ac:dyDescent="0.25">
      <c r="A28">
        <v>27</v>
      </c>
      <c r="B28" s="42">
        <v>0.3399014075679696</v>
      </c>
      <c r="C28" s="18"/>
      <c r="D28" s="22"/>
      <c r="E28" s="22"/>
      <c r="F28" s="18"/>
      <c r="G28" s="22"/>
      <c r="N28" t="s">
        <v>57</v>
      </c>
      <c r="O28">
        <v>1000</v>
      </c>
      <c r="P28">
        <v>0.45593355851196604</v>
      </c>
      <c r="Q28">
        <v>0.14903143029193866</v>
      </c>
      <c r="R28">
        <v>1.5182851877409778</v>
      </c>
      <c r="S28">
        <v>0.15396498174405607</v>
      </c>
      <c r="T28">
        <v>4.868800222174609E-3</v>
      </c>
      <c r="U28">
        <v>9.7376004443492179E-3</v>
      </c>
    </row>
    <row r="29" spans="1:21" x14ac:dyDescent="0.25">
      <c r="A29">
        <v>28</v>
      </c>
      <c r="B29" s="42">
        <v>0.40657280572127263</v>
      </c>
      <c r="C29" s="18"/>
      <c r="D29" s="22"/>
      <c r="E29" s="22"/>
      <c r="F29" s="18"/>
      <c r="G29" s="22"/>
      <c r="N29" t="s">
        <v>65</v>
      </c>
      <c r="O29">
        <v>1000</v>
      </c>
      <c r="P29">
        <v>7.9263351175732688E-2</v>
      </c>
      <c r="Q29">
        <v>7.9263351175732688E-2</v>
      </c>
      <c r="R29">
        <v>0.20176768542106727</v>
      </c>
      <c r="S29">
        <v>2.5866141421610155E-2</v>
      </c>
      <c r="T29">
        <v>8.1795921172313766E-4</v>
      </c>
      <c r="U29">
        <v>1.6359184234462753E-3</v>
      </c>
    </row>
    <row r="30" spans="1:21" x14ac:dyDescent="0.25">
      <c r="A30">
        <v>29</v>
      </c>
      <c r="B30" s="42">
        <v>0.28480509243840668</v>
      </c>
      <c r="C30" s="18"/>
      <c r="D30" s="22"/>
      <c r="E30" s="22"/>
      <c r="F30" s="18"/>
      <c r="G30" s="22"/>
    </row>
    <row r="31" spans="1:21" x14ac:dyDescent="0.25">
      <c r="A31">
        <v>30</v>
      </c>
      <c r="B31" s="42">
        <v>0.42281962283516639</v>
      </c>
      <c r="C31" s="18"/>
      <c r="D31" s="22"/>
      <c r="E31" s="22"/>
      <c r="F31" s="18"/>
      <c r="G31" s="22"/>
    </row>
    <row r="32" spans="1:21" x14ac:dyDescent="0.25">
      <c r="A32">
        <v>31</v>
      </c>
      <c r="B32" s="42">
        <v>0.24470627641058407</v>
      </c>
      <c r="C32" s="18"/>
      <c r="D32" s="22"/>
      <c r="E32" s="22"/>
      <c r="F32" s="18"/>
      <c r="G32" s="22"/>
    </row>
    <row r="33" spans="1:7" x14ac:dyDescent="0.25">
      <c r="A33">
        <v>32</v>
      </c>
      <c r="B33" s="42">
        <v>0.46521597262102449</v>
      </c>
      <c r="C33" s="18"/>
      <c r="D33" s="22"/>
      <c r="E33" s="22"/>
      <c r="F33" s="18"/>
      <c r="G33" s="22"/>
    </row>
    <row r="34" spans="1:7" x14ac:dyDescent="0.25">
      <c r="A34">
        <v>33</v>
      </c>
      <c r="B34" s="42">
        <v>0.4246435051943166</v>
      </c>
      <c r="C34" s="18"/>
      <c r="D34" s="22"/>
      <c r="E34" s="22"/>
      <c r="F34" s="18"/>
      <c r="G34" s="22"/>
    </row>
    <row r="35" spans="1:7" x14ac:dyDescent="0.25">
      <c r="A35">
        <v>34</v>
      </c>
      <c r="B35" s="42">
        <v>0.34471461789353564</v>
      </c>
      <c r="C35" s="18"/>
      <c r="D35" s="22"/>
      <c r="E35" s="22"/>
      <c r="F35" s="18"/>
      <c r="G35" s="22"/>
    </row>
    <row r="36" spans="1:7" x14ac:dyDescent="0.25">
      <c r="A36">
        <v>35</v>
      </c>
      <c r="B36" s="42">
        <v>0.49974024504589887</v>
      </c>
      <c r="C36" s="18"/>
      <c r="D36" s="22"/>
      <c r="E36" s="22"/>
      <c r="F36" s="18"/>
      <c r="G36" s="22"/>
    </row>
    <row r="37" spans="1:7" x14ac:dyDescent="0.25">
      <c r="A37">
        <v>36</v>
      </c>
      <c r="B37" s="42">
        <v>0.28419948625456815</v>
      </c>
      <c r="C37" s="18"/>
      <c r="D37" s="22"/>
      <c r="E37" s="22"/>
      <c r="F37" s="18"/>
      <c r="G37" s="22"/>
    </row>
    <row r="38" spans="1:7" x14ac:dyDescent="0.25">
      <c r="A38">
        <v>37</v>
      </c>
      <c r="B38" s="42">
        <v>0.49864108677159452</v>
      </c>
      <c r="C38" s="18"/>
      <c r="D38" s="22"/>
      <c r="E38" s="22"/>
      <c r="F38" s="18"/>
      <c r="G38" s="22"/>
    </row>
    <row r="39" spans="1:7" x14ac:dyDescent="0.25">
      <c r="A39">
        <v>38</v>
      </c>
      <c r="B39" s="42">
        <v>0.33680719481951854</v>
      </c>
      <c r="C39" s="18"/>
      <c r="D39" s="22"/>
      <c r="E39" s="22"/>
      <c r="F39" s="18"/>
      <c r="G39" s="22"/>
    </row>
    <row r="40" spans="1:7" x14ac:dyDescent="0.25">
      <c r="A40">
        <v>39</v>
      </c>
      <c r="B40" s="42">
        <v>0.37443809142089046</v>
      </c>
      <c r="C40" s="18"/>
      <c r="D40" s="22"/>
      <c r="E40" s="22"/>
      <c r="F40" s="18"/>
      <c r="G40" s="22"/>
    </row>
    <row r="41" spans="1:7" x14ac:dyDescent="0.25">
      <c r="A41">
        <v>40</v>
      </c>
      <c r="B41" s="42">
        <v>0.40363967064605999</v>
      </c>
      <c r="C41" s="18"/>
      <c r="D41" s="22"/>
      <c r="E41" s="22"/>
      <c r="F41" s="18"/>
      <c r="G41" s="22"/>
    </row>
    <row r="42" spans="1:7" x14ac:dyDescent="0.25">
      <c r="A42">
        <v>41</v>
      </c>
      <c r="B42" s="42">
        <v>0.32734808328384563</v>
      </c>
      <c r="C42" s="18"/>
      <c r="D42" s="22"/>
      <c r="E42" s="22"/>
      <c r="F42" s="18"/>
      <c r="G42" s="22"/>
    </row>
    <row r="43" spans="1:7" x14ac:dyDescent="0.25">
      <c r="A43">
        <v>42</v>
      </c>
      <c r="B43" s="42">
        <v>0.29287257686622692</v>
      </c>
      <c r="C43" s="18"/>
      <c r="D43" s="22"/>
      <c r="E43" s="22"/>
      <c r="F43" s="18"/>
      <c r="G43" s="22"/>
    </row>
    <row r="44" spans="1:7" x14ac:dyDescent="0.25">
      <c r="A44">
        <v>43</v>
      </c>
      <c r="B44" s="42">
        <v>0.40850930288617143</v>
      </c>
      <c r="C44" s="18"/>
      <c r="D44" s="22"/>
      <c r="E44" s="22"/>
      <c r="F44" s="18"/>
      <c r="G44" s="22"/>
    </row>
    <row r="45" spans="1:7" x14ac:dyDescent="0.25">
      <c r="A45">
        <v>44</v>
      </c>
      <c r="B45" s="42">
        <v>0.41882964817801577</v>
      </c>
      <c r="C45" s="18"/>
      <c r="D45" s="22"/>
      <c r="E45" s="22"/>
      <c r="F45" s="18"/>
      <c r="G45" s="22"/>
    </row>
    <row r="46" spans="1:7" x14ac:dyDescent="0.25">
      <c r="A46">
        <v>45</v>
      </c>
      <c r="B46" s="42">
        <v>0.42758689510238779</v>
      </c>
      <c r="C46" s="18"/>
      <c r="D46" s="22"/>
      <c r="E46" s="22"/>
      <c r="F46" s="18"/>
      <c r="G46" s="22"/>
    </row>
    <row r="47" spans="1:7" x14ac:dyDescent="0.25">
      <c r="A47">
        <v>46</v>
      </c>
      <c r="B47" s="42">
        <v>0.39889980477464365</v>
      </c>
      <c r="C47" s="18"/>
      <c r="D47" s="22"/>
      <c r="E47" s="22"/>
      <c r="F47" s="18"/>
      <c r="G47" s="22"/>
    </row>
    <row r="48" spans="1:7" x14ac:dyDescent="0.25">
      <c r="A48">
        <v>47</v>
      </c>
      <c r="B48" s="42">
        <v>0.39883128030833942</v>
      </c>
      <c r="C48" s="18"/>
      <c r="D48" s="22"/>
      <c r="E48" s="22"/>
      <c r="F48" s="18"/>
      <c r="G48" s="22"/>
    </row>
    <row r="49" spans="1:7" x14ac:dyDescent="0.25">
      <c r="A49">
        <v>48</v>
      </c>
      <c r="B49" s="42">
        <v>0.44342247205575624</v>
      </c>
      <c r="C49" s="18"/>
      <c r="D49" s="22"/>
      <c r="E49" s="22"/>
      <c r="F49" s="18"/>
      <c r="G49" s="22"/>
    </row>
    <row r="50" spans="1:7" x14ac:dyDescent="0.25">
      <c r="A50">
        <v>49</v>
      </c>
      <c r="B50" s="42">
        <v>0.31561850009187553</v>
      </c>
      <c r="C50" s="18"/>
      <c r="D50" s="22"/>
      <c r="E50" s="22"/>
      <c r="F50" s="18"/>
      <c r="G50" s="22"/>
    </row>
    <row r="51" spans="1:7" x14ac:dyDescent="0.25">
      <c r="A51">
        <v>50</v>
      </c>
      <c r="B51" s="42">
        <v>0.29852002446924364</v>
      </c>
      <c r="C51" s="18"/>
      <c r="D51" s="22"/>
      <c r="E51" s="22"/>
      <c r="F51" s="18"/>
      <c r="G51" s="22"/>
    </row>
    <row r="52" spans="1:7" x14ac:dyDescent="0.25">
      <c r="A52">
        <v>51</v>
      </c>
      <c r="B52" s="42">
        <v>0.40128286709809968</v>
      </c>
      <c r="C52" s="18"/>
      <c r="D52" s="22"/>
      <c r="E52" s="22"/>
      <c r="F52" s="18"/>
      <c r="G52" s="22"/>
    </row>
    <row r="53" spans="1:7" x14ac:dyDescent="0.25">
      <c r="A53">
        <v>52</v>
      </c>
      <c r="B53" s="42">
        <v>0.4720344229099383</v>
      </c>
      <c r="C53" s="18"/>
      <c r="D53" s="22"/>
      <c r="E53" s="22"/>
      <c r="F53" s="18"/>
      <c r="G53" s="22"/>
    </row>
    <row r="54" spans="1:7" x14ac:dyDescent="0.25">
      <c r="A54">
        <v>53</v>
      </c>
      <c r="B54" s="42">
        <v>0.30494763275633013</v>
      </c>
      <c r="C54" s="18"/>
      <c r="D54" s="22"/>
      <c r="E54" s="22"/>
      <c r="F54" s="18"/>
      <c r="G54" s="22"/>
    </row>
    <row r="55" spans="1:7" x14ac:dyDescent="0.25">
      <c r="A55">
        <v>54</v>
      </c>
      <c r="B55" s="42">
        <v>0.46116176074734644</v>
      </c>
      <c r="C55" s="18"/>
      <c r="D55" s="22"/>
      <c r="E55" s="22"/>
      <c r="F55" s="18"/>
      <c r="G55" s="22"/>
    </row>
    <row r="56" spans="1:7" x14ac:dyDescent="0.25">
      <c r="A56">
        <v>55</v>
      </c>
      <c r="B56" s="42">
        <v>0.38084965695263417</v>
      </c>
      <c r="C56" s="18"/>
      <c r="D56" s="22"/>
      <c r="E56" s="22"/>
      <c r="F56" s="18"/>
      <c r="G56" s="22"/>
    </row>
    <row r="57" spans="1:7" x14ac:dyDescent="0.25">
      <c r="A57">
        <v>56</v>
      </c>
      <c r="B57" s="42">
        <v>0.46650574672016437</v>
      </c>
      <c r="C57" s="18"/>
      <c r="D57" s="22"/>
      <c r="E57" s="22"/>
      <c r="F57" s="18"/>
      <c r="G57" s="22"/>
    </row>
    <row r="58" spans="1:7" x14ac:dyDescent="0.25">
      <c r="A58">
        <v>57</v>
      </c>
      <c r="B58" s="42">
        <v>0.39308822159863677</v>
      </c>
      <c r="C58" s="18"/>
      <c r="D58" s="22"/>
      <c r="E58" s="22"/>
      <c r="F58" s="18"/>
      <c r="G58" s="22"/>
    </row>
    <row r="59" spans="1:7" x14ac:dyDescent="0.25">
      <c r="A59">
        <v>58</v>
      </c>
      <c r="B59" s="42">
        <v>0.37067751702616197</v>
      </c>
      <c r="C59" s="18"/>
      <c r="D59" s="22"/>
      <c r="E59" s="22"/>
      <c r="F59" s="18"/>
      <c r="G59" s="22"/>
    </row>
    <row r="60" spans="1:7" x14ac:dyDescent="0.25">
      <c r="A60">
        <v>59</v>
      </c>
      <c r="B60" s="42">
        <v>0.33100061281300375</v>
      </c>
      <c r="C60" s="18"/>
      <c r="D60" s="22"/>
      <c r="E60" s="22"/>
      <c r="F60" s="18"/>
      <c r="G60" s="22"/>
    </row>
    <row r="61" spans="1:7" x14ac:dyDescent="0.25">
      <c r="A61">
        <v>60</v>
      </c>
      <c r="B61" s="42">
        <v>0.40641424177359536</v>
      </c>
      <c r="C61" s="18"/>
      <c r="D61" s="22"/>
      <c r="E61" s="22"/>
      <c r="F61" s="18"/>
      <c r="G61" s="22"/>
    </row>
    <row r="62" spans="1:7" x14ac:dyDescent="0.25">
      <c r="A62">
        <v>61</v>
      </c>
      <c r="B62" s="42">
        <v>0.32372611061616691</v>
      </c>
      <c r="C62" s="18"/>
      <c r="D62" s="22"/>
      <c r="E62" s="22"/>
      <c r="F62" s="18"/>
      <c r="G62" s="22"/>
    </row>
    <row r="63" spans="1:7" x14ac:dyDescent="0.25">
      <c r="A63">
        <v>62</v>
      </c>
      <c r="B63" s="42">
        <v>0.46079134928286181</v>
      </c>
      <c r="C63" s="18"/>
      <c r="D63" s="22"/>
      <c r="E63" s="22"/>
      <c r="F63" s="18"/>
      <c r="G63" s="22"/>
    </row>
    <row r="64" spans="1:7" x14ac:dyDescent="0.25">
      <c r="A64">
        <v>63</v>
      </c>
      <c r="B64" s="42">
        <v>0.38816783321970727</v>
      </c>
      <c r="C64" s="18"/>
      <c r="D64" s="22"/>
      <c r="E64" s="22"/>
      <c r="F64" s="18"/>
      <c r="G64" s="22"/>
    </row>
    <row r="65" spans="1:7" x14ac:dyDescent="0.25">
      <c r="A65">
        <v>64</v>
      </c>
      <c r="B65" s="42">
        <v>0.31033005813715475</v>
      </c>
      <c r="C65" s="18"/>
      <c r="D65" s="22"/>
      <c r="E65" s="22"/>
      <c r="F65" s="18"/>
      <c r="G65" s="22"/>
    </row>
    <row r="66" spans="1:7" x14ac:dyDescent="0.25">
      <c r="A66">
        <v>65</v>
      </c>
      <c r="B66" s="42">
        <v>0.33567652756110378</v>
      </c>
      <c r="C66" s="18"/>
      <c r="D66" s="22"/>
      <c r="E66" s="22"/>
      <c r="F66" s="18"/>
      <c r="G66" s="22"/>
    </row>
    <row r="67" spans="1:7" x14ac:dyDescent="0.25">
      <c r="A67">
        <v>66</v>
      </c>
      <c r="B67" s="42">
        <v>0.42831460575433278</v>
      </c>
      <c r="C67" s="18"/>
      <c r="D67" s="22"/>
      <c r="E67" s="22"/>
      <c r="F67" s="18"/>
      <c r="G67" s="22"/>
    </row>
    <row r="68" spans="1:7" x14ac:dyDescent="0.25">
      <c r="A68">
        <v>67</v>
      </c>
      <c r="B68" s="42">
        <v>0.3967259584191406</v>
      </c>
      <c r="C68" s="18"/>
      <c r="D68" s="22"/>
      <c r="E68" s="22"/>
      <c r="F68" s="18"/>
      <c r="G68" s="22"/>
    </row>
    <row r="69" spans="1:7" x14ac:dyDescent="0.25">
      <c r="A69">
        <v>68</v>
      </c>
      <c r="B69" s="42">
        <v>0.25405251462144246</v>
      </c>
      <c r="C69" s="18"/>
      <c r="D69" s="22"/>
      <c r="E69" s="22"/>
      <c r="F69" s="18"/>
      <c r="G69" s="22"/>
    </row>
    <row r="70" spans="1:7" x14ac:dyDescent="0.25">
      <c r="A70">
        <v>69</v>
      </c>
      <c r="B70" s="42">
        <v>0.45310701790237279</v>
      </c>
      <c r="C70" s="18"/>
      <c r="D70" s="22"/>
      <c r="E70" s="22"/>
      <c r="F70" s="18"/>
      <c r="G70" s="22"/>
    </row>
    <row r="71" spans="1:7" x14ac:dyDescent="0.25">
      <c r="A71">
        <v>70</v>
      </c>
      <c r="B71" s="42">
        <v>0.4219327117438792</v>
      </c>
      <c r="C71" s="18"/>
      <c r="D71" s="22"/>
      <c r="E71" s="22"/>
      <c r="F71" s="18"/>
      <c r="G71" s="22"/>
    </row>
    <row r="72" spans="1:7" x14ac:dyDescent="0.25">
      <c r="A72">
        <v>71</v>
      </c>
      <c r="B72" s="42">
        <v>0.41820832394849511</v>
      </c>
      <c r="C72" s="18"/>
      <c r="D72" s="22"/>
      <c r="E72" s="22"/>
      <c r="F72" s="18"/>
      <c r="G72" s="22"/>
    </row>
    <row r="73" spans="1:7" x14ac:dyDescent="0.25">
      <c r="A73">
        <v>72</v>
      </c>
      <c r="B73" s="42">
        <v>0.35446056669272291</v>
      </c>
      <c r="C73" s="18"/>
      <c r="D73" s="22"/>
      <c r="E73" s="22"/>
      <c r="F73" s="18"/>
      <c r="G73" s="22"/>
    </row>
    <row r="74" spans="1:7" x14ac:dyDescent="0.25">
      <c r="A74">
        <v>73</v>
      </c>
      <c r="B74" s="42">
        <v>0.26976138981616299</v>
      </c>
      <c r="C74" s="18"/>
      <c r="D74" s="22"/>
      <c r="E74" s="22"/>
      <c r="F74" s="18"/>
      <c r="G74" s="22"/>
    </row>
    <row r="75" spans="1:7" x14ac:dyDescent="0.25">
      <c r="A75">
        <v>74</v>
      </c>
      <c r="B75" s="42">
        <v>0.3413263167842609</v>
      </c>
      <c r="C75" s="18"/>
      <c r="D75" s="22"/>
      <c r="E75" s="22"/>
      <c r="F75" s="18"/>
      <c r="G75" s="22"/>
    </row>
    <row r="76" spans="1:7" x14ac:dyDescent="0.25">
      <c r="A76">
        <v>75</v>
      </c>
      <c r="B76" s="42">
        <v>0.50423727430159937</v>
      </c>
      <c r="C76" s="18"/>
      <c r="D76" s="22"/>
      <c r="E76" s="22"/>
      <c r="F76" s="18"/>
      <c r="G76" s="22"/>
    </row>
    <row r="77" spans="1:7" x14ac:dyDescent="0.25">
      <c r="A77">
        <v>76</v>
      </c>
      <c r="B77" s="42">
        <v>0.47388751476376983</v>
      </c>
      <c r="C77" s="18"/>
      <c r="D77" s="22"/>
      <c r="E77" s="22"/>
      <c r="F77" s="18"/>
      <c r="G77" s="22"/>
    </row>
    <row r="78" spans="1:7" x14ac:dyDescent="0.25">
      <c r="A78">
        <v>77</v>
      </c>
      <c r="B78" s="42">
        <v>0.31286036467601824</v>
      </c>
      <c r="C78" s="18"/>
      <c r="D78" s="22"/>
      <c r="E78" s="22"/>
      <c r="F78" s="18"/>
      <c r="G78" s="22"/>
    </row>
    <row r="79" spans="1:7" x14ac:dyDescent="0.25">
      <c r="A79">
        <v>78</v>
      </c>
      <c r="B79" s="42">
        <v>0.36456349761400941</v>
      </c>
      <c r="C79" s="18"/>
      <c r="D79" s="22"/>
      <c r="E79" s="22"/>
      <c r="F79" s="18"/>
      <c r="G79" s="22"/>
    </row>
    <row r="80" spans="1:7" x14ac:dyDescent="0.25">
      <c r="A80">
        <v>79</v>
      </c>
      <c r="B80" s="42">
        <v>0.4254116183867851</v>
      </c>
      <c r="C80" s="18"/>
      <c r="D80" s="22"/>
      <c r="E80" s="22"/>
      <c r="F80" s="18"/>
      <c r="G80" s="22"/>
    </row>
    <row r="81" spans="1:7" x14ac:dyDescent="0.25">
      <c r="A81">
        <v>80</v>
      </c>
      <c r="B81" s="42">
        <v>0.40569968445990545</v>
      </c>
      <c r="C81" s="18"/>
      <c r="D81" s="22"/>
      <c r="E81" s="22"/>
      <c r="F81" s="18"/>
      <c r="G81" s="22"/>
    </row>
    <row r="82" spans="1:7" x14ac:dyDescent="0.25">
      <c r="A82">
        <v>81</v>
      </c>
      <c r="B82" s="42">
        <v>0.42931157018742994</v>
      </c>
      <c r="C82" s="18"/>
      <c r="D82" s="22"/>
      <c r="E82" s="22"/>
      <c r="F82" s="18"/>
      <c r="G82" s="22"/>
    </row>
    <row r="83" spans="1:7" x14ac:dyDescent="0.25">
      <c r="A83">
        <v>82</v>
      </c>
      <c r="B83" s="42">
        <v>0.44263357469001557</v>
      </c>
      <c r="C83" s="18"/>
      <c r="D83" s="22"/>
      <c r="E83" s="22"/>
      <c r="F83" s="18"/>
      <c r="G83" s="22"/>
    </row>
    <row r="84" spans="1:7" x14ac:dyDescent="0.25">
      <c r="A84">
        <v>83</v>
      </c>
      <c r="B84" s="42">
        <v>0.30355704428186253</v>
      </c>
      <c r="C84" s="18"/>
      <c r="D84" s="22"/>
      <c r="E84" s="22"/>
      <c r="F84" s="18"/>
      <c r="G84" s="22"/>
    </row>
    <row r="85" spans="1:7" x14ac:dyDescent="0.25">
      <c r="A85">
        <v>84</v>
      </c>
      <c r="B85" s="42">
        <v>0.42771791114423119</v>
      </c>
      <c r="C85" s="18"/>
      <c r="D85" s="22"/>
      <c r="E85" s="22"/>
      <c r="F85" s="18"/>
      <c r="G85" s="22"/>
    </row>
    <row r="86" spans="1:7" x14ac:dyDescent="0.25">
      <c r="A86">
        <v>85</v>
      </c>
      <c r="B86" s="42">
        <v>0.25668661449544017</v>
      </c>
      <c r="C86" s="18"/>
      <c r="D86" s="22"/>
      <c r="E86" s="22"/>
      <c r="F86" s="18"/>
      <c r="G86" s="22"/>
    </row>
    <row r="87" spans="1:7" x14ac:dyDescent="0.25">
      <c r="A87">
        <v>86</v>
      </c>
      <c r="B87" s="42">
        <v>0.3282480405823186</v>
      </c>
      <c r="C87" s="18"/>
      <c r="D87" s="22"/>
      <c r="E87" s="22"/>
      <c r="F87" s="18"/>
      <c r="G87" s="22"/>
    </row>
    <row r="88" spans="1:7" x14ac:dyDescent="0.25">
      <c r="A88">
        <v>87</v>
      </c>
      <c r="B88" s="42">
        <v>0.44625231021657635</v>
      </c>
      <c r="C88" s="18"/>
      <c r="D88" s="22"/>
      <c r="E88" s="22"/>
      <c r="F88" s="18"/>
      <c r="G88" s="22"/>
    </row>
    <row r="89" spans="1:7" x14ac:dyDescent="0.25">
      <c r="A89">
        <v>88</v>
      </c>
      <c r="B89" s="42">
        <v>0.45338595380398938</v>
      </c>
      <c r="C89" s="18"/>
      <c r="D89" s="22"/>
      <c r="E89" s="22"/>
      <c r="F89" s="18"/>
      <c r="G89" s="22"/>
    </row>
    <row r="90" spans="1:7" x14ac:dyDescent="0.25">
      <c r="A90">
        <v>89</v>
      </c>
      <c r="B90" s="42">
        <v>0.36352981706154847</v>
      </c>
      <c r="C90" s="18"/>
      <c r="D90" s="22"/>
      <c r="E90" s="22"/>
      <c r="F90" s="18"/>
      <c r="G90" s="22"/>
    </row>
    <row r="91" spans="1:7" x14ac:dyDescent="0.25">
      <c r="A91">
        <v>90</v>
      </c>
      <c r="B91" s="42">
        <v>0.35645660708184568</v>
      </c>
      <c r="C91" s="18"/>
      <c r="D91" s="22"/>
      <c r="E91" s="22"/>
      <c r="F91" s="18"/>
      <c r="G91" s="22"/>
    </row>
    <row r="92" spans="1:7" x14ac:dyDescent="0.25">
      <c r="A92">
        <v>91</v>
      </c>
      <c r="B92" s="42">
        <v>0.37241093727758007</v>
      </c>
      <c r="C92" s="18"/>
      <c r="D92" s="22"/>
      <c r="E92" s="22"/>
      <c r="F92" s="18"/>
      <c r="G92" s="22"/>
    </row>
    <row r="93" spans="1:7" x14ac:dyDescent="0.25">
      <c r="A93">
        <v>92</v>
      </c>
      <c r="B93" s="42">
        <v>0.37082610820406442</v>
      </c>
      <c r="C93" s="18"/>
      <c r="D93" s="22"/>
      <c r="E93" s="22"/>
      <c r="F93" s="18"/>
      <c r="G93" s="22"/>
    </row>
    <row r="94" spans="1:7" x14ac:dyDescent="0.25">
      <c r="A94">
        <v>93</v>
      </c>
      <c r="B94" s="42">
        <v>0.36134328482466299</v>
      </c>
      <c r="C94" s="18"/>
      <c r="D94" s="22"/>
      <c r="E94" s="22"/>
      <c r="F94" s="18"/>
      <c r="G94" s="22"/>
    </row>
    <row r="95" spans="1:7" x14ac:dyDescent="0.25">
      <c r="A95">
        <v>94</v>
      </c>
      <c r="B95" s="42">
        <v>0.36324299798284859</v>
      </c>
      <c r="C95" s="18"/>
      <c r="D95" s="22"/>
      <c r="E95" s="22"/>
      <c r="F95" s="18"/>
      <c r="G95" s="22"/>
    </row>
    <row r="96" spans="1:7" x14ac:dyDescent="0.25">
      <c r="A96">
        <v>95</v>
      </c>
      <c r="B96" s="42">
        <v>0.39196517506358691</v>
      </c>
      <c r="C96" s="18"/>
      <c r="D96" s="22"/>
      <c r="E96" s="22"/>
      <c r="F96" s="18"/>
      <c r="G96" s="22"/>
    </row>
    <row r="97" spans="1:7" x14ac:dyDescent="0.25">
      <c r="A97">
        <v>96</v>
      </c>
      <c r="B97" s="42">
        <v>0.31511843790612676</v>
      </c>
      <c r="C97" s="18"/>
      <c r="D97" s="22"/>
      <c r="E97" s="22"/>
      <c r="F97" s="18"/>
      <c r="G97" s="22"/>
    </row>
    <row r="98" spans="1:7" x14ac:dyDescent="0.25">
      <c r="A98">
        <v>97</v>
      </c>
      <c r="B98" s="42">
        <v>0.39369900748928233</v>
      </c>
      <c r="C98" s="18"/>
      <c r="D98" s="22"/>
      <c r="E98" s="22"/>
      <c r="F98" s="18"/>
      <c r="G98" s="22"/>
    </row>
    <row r="99" spans="1:7" x14ac:dyDescent="0.25">
      <c r="A99">
        <v>98</v>
      </c>
      <c r="B99" s="42">
        <v>0.26543467883353894</v>
      </c>
      <c r="C99" s="18"/>
      <c r="D99" s="22"/>
      <c r="E99" s="22"/>
      <c r="F99" s="18"/>
      <c r="G99" s="22"/>
    </row>
    <row r="100" spans="1:7" x14ac:dyDescent="0.25">
      <c r="A100">
        <v>99</v>
      </c>
      <c r="B100" s="42">
        <v>0.34996473648280313</v>
      </c>
      <c r="C100" s="18"/>
      <c r="D100" s="22"/>
      <c r="E100" s="22"/>
      <c r="F100" s="18"/>
      <c r="G100" s="22"/>
    </row>
    <row r="101" spans="1:7" x14ac:dyDescent="0.25">
      <c r="A101">
        <v>100</v>
      </c>
      <c r="B101" s="42">
        <v>0.41697719735231603</v>
      </c>
      <c r="C101" s="18"/>
      <c r="D101" s="22"/>
      <c r="E101" s="22"/>
      <c r="F101" s="18"/>
      <c r="G101" s="22"/>
    </row>
    <row r="102" spans="1:7" x14ac:dyDescent="0.25">
      <c r="A102">
        <v>101</v>
      </c>
      <c r="B102" s="42">
        <v>0.46663212612913185</v>
      </c>
      <c r="C102" s="18"/>
      <c r="D102" s="22"/>
      <c r="E102" s="22"/>
      <c r="F102" s="18"/>
      <c r="G102" s="22"/>
    </row>
    <row r="103" spans="1:7" x14ac:dyDescent="0.25">
      <c r="A103">
        <v>102</v>
      </c>
      <c r="B103" s="42">
        <v>0.35302974446827756</v>
      </c>
      <c r="C103" s="18"/>
      <c r="D103" s="22"/>
      <c r="E103" s="22"/>
      <c r="F103" s="18"/>
      <c r="G103" s="22"/>
    </row>
    <row r="104" spans="1:7" x14ac:dyDescent="0.25">
      <c r="A104">
        <v>103</v>
      </c>
      <c r="B104" s="42">
        <v>0.36918835825947671</v>
      </c>
      <c r="C104" s="18"/>
      <c r="D104" s="22"/>
      <c r="E104" s="22"/>
      <c r="F104" s="18"/>
      <c r="G104" s="22"/>
    </row>
    <row r="105" spans="1:7" x14ac:dyDescent="0.25">
      <c r="A105">
        <v>104</v>
      </c>
      <c r="B105" s="42">
        <v>0.41297543137051451</v>
      </c>
      <c r="C105" s="18"/>
      <c r="D105" s="22"/>
      <c r="E105" s="22"/>
      <c r="F105" s="18"/>
      <c r="G105" s="22"/>
    </row>
    <row r="106" spans="1:7" x14ac:dyDescent="0.25">
      <c r="A106">
        <v>105</v>
      </c>
      <c r="B106" s="42">
        <v>0.37275740385588468</v>
      </c>
      <c r="C106" s="18"/>
      <c r="D106" s="22"/>
      <c r="E106" s="22"/>
      <c r="F106" s="18"/>
      <c r="G106" s="22"/>
    </row>
    <row r="107" spans="1:7" x14ac:dyDescent="0.25">
      <c r="A107">
        <v>106</v>
      </c>
      <c r="B107" s="42">
        <v>0.3729182450886705</v>
      </c>
      <c r="C107" s="18"/>
      <c r="D107" s="22"/>
      <c r="E107" s="22"/>
      <c r="F107" s="18"/>
      <c r="G107" s="22"/>
    </row>
    <row r="108" spans="1:7" x14ac:dyDescent="0.25">
      <c r="A108">
        <v>107</v>
      </c>
      <c r="B108" s="42">
        <v>0.2694643332013027</v>
      </c>
      <c r="C108" s="18"/>
      <c r="D108" s="22"/>
      <c r="E108" s="22"/>
      <c r="F108" s="18"/>
      <c r="G108" s="22"/>
    </row>
    <row r="109" spans="1:7" x14ac:dyDescent="0.25">
      <c r="A109">
        <v>108</v>
      </c>
      <c r="B109" s="42">
        <v>0.35421755147248579</v>
      </c>
      <c r="C109" s="18"/>
      <c r="D109" s="22"/>
      <c r="E109" s="22"/>
      <c r="F109" s="18"/>
      <c r="G109" s="22"/>
    </row>
    <row r="110" spans="1:7" x14ac:dyDescent="0.25">
      <c r="A110">
        <v>109</v>
      </c>
      <c r="B110" s="42">
        <v>0.30138316043049551</v>
      </c>
      <c r="C110" s="18"/>
      <c r="D110" s="22"/>
      <c r="E110" s="22"/>
      <c r="F110" s="18"/>
      <c r="G110" s="22"/>
    </row>
    <row r="111" spans="1:7" x14ac:dyDescent="0.25">
      <c r="A111">
        <v>110</v>
      </c>
      <c r="B111" s="42">
        <v>0.3600149975765361</v>
      </c>
      <c r="C111" s="18"/>
      <c r="D111" s="22"/>
      <c r="E111" s="22"/>
      <c r="F111" s="18"/>
      <c r="G111" s="22"/>
    </row>
    <row r="112" spans="1:7" x14ac:dyDescent="0.25">
      <c r="A112">
        <v>111</v>
      </c>
      <c r="B112" s="42">
        <v>0.44384300756997569</v>
      </c>
      <c r="C112" s="18"/>
      <c r="D112" s="22"/>
      <c r="E112" s="22"/>
      <c r="F112" s="18"/>
      <c r="G112" s="22"/>
    </row>
    <row r="113" spans="1:7" x14ac:dyDescent="0.25">
      <c r="A113">
        <v>112</v>
      </c>
      <c r="B113" s="42">
        <v>0.30877205061204799</v>
      </c>
      <c r="C113" s="18"/>
      <c r="D113" s="22"/>
      <c r="E113" s="22"/>
      <c r="F113" s="18"/>
      <c r="G113" s="22"/>
    </row>
    <row r="114" spans="1:7" x14ac:dyDescent="0.25">
      <c r="A114">
        <v>113</v>
      </c>
      <c r="B114" s="42">
        <v>0.40239817128846478</v>
      </c>
      <c r="C114" s="18"/>
      <c r="D114" s="22"/>
      <c r="E114" s="22"/>
      <c r="F114" s="18"/>
      <c r="G114" s="22"/>
    </row>
    <row r="115" spans="1:7" x14ac:dyDescent="0.25">
      <c r="A115">
        <v>114</v>
      </c>
      <c r="B115" s="42">
        <v>0.36361172727811669</v>
      </c>
      <c r="C115" s="18"/>
      <c r="D115" s="22"/>
      <c r="E115" s="22"/>
      <c r="F115" s="18"/>
      <c r="G115" s="22"/>
    </row>
    <row r="116" spans="1:7" x14ac:dyDescent="0.25">
      <c r="A116">
        <v>115</v>
      </c>
      <c r="B116" s="42">
        <v>0.39819945852279887</v>
      </c>
      <c r="C116" s="18"/>
      <c r="D116" s="22"/>
      <c r="E116" s="22"/>
      <c r="F116" s="18"/>
      <c r="G116" s="22"/>
    </row>
    <row r="117" spans="1:7" x14ac:dyDescent="0.25">
      <c r="A117">
        <v>116</v>
      </c>
      <c r="B117" s="42">
        <v>0.32046698765304821</v>
      </c>
      <c r="C117" s="18"/>
      <c r="D117" s="22"/>
      <c r="E117" s="22"/>
      <c r="F117" s="18"/>
      <c r="G117" s="22"/>
    </row>
    <row r="118" spans="1:7" x14ac:dyDescent="0.25">
      <c r="A118">
        <v>117</v>
      </c>
      <c r="B118" s="42">
        <v>0.40300734645018854</v>
      </c>
      <c r="C118" s="18"/>
      <c r="D118" s="22"/>
      <c r="E118" s="22"/>
      <c r="F118" s="18"/>
      <c r="G118" s="22"/>
    </row>
    <row r="119" spans="1:7" x14ac:dyDescent="0.25">
      <c r="A119">
        <v>118</v>
      </c>
      <c r="B119" s="42">
        <v>0.36324243451222982</v>
      </c>
      <c r="C119" s="18"/>
      <c r="D119" s="22"/>
      <c r="E119" s="22"/>
      <c r="F119" s="18"/>
      <c r="G119" s="22"/>
    </row>
    <row r="120" spans="1:7" x14ac:dyDescent="0.25">
      <c r="A120">
        <v>119</v>
      </c>
      <c r="B120" s="42">
        <v>0.38184582199026085</v>
      </c>
      <c r="C120" s="18"/>
      <c r="D120" s="22"/>
      <c r="E120" s="22"/>
      <c r="F120" s="18"/>
      <c r="G120" s="22"/>
    </row>
    <row r="121" spans="1:7" x14ac:dyDescent="0.25">
      <c r="A121">
        <v>120</v>
      </c>
      <c r="B121" s="42">
        <v>0.46227655612841495</v>
      </c>
      <c r="C121" s="18"/>
      <c r="D121" s="22"/>
      <c r="E121" s="22"/>
      <c r="F121" s="18"/>
      <c r="G121" s="22"/>
    </row>
    <row r="122" spans="1:7" x14ac:dyDescent="0.25">
      <c r="A122">
        <v>121</v>
      </c>
      <c r="B122" s="42">
        <v>0.35003045128228205</v>
      </c>
      <c r="C122" s="18"/>
      <c r="D122" s="22"/>
      <c r="E122" s="22"/>
      <c r="F122" s="18"/>
      <c r="G122" s="22"/>
    </row>
    <row r="123" spans="1:7" x14ac:dyDescent="0.25">
      <c r="A123">
        <v>122</v>
      </c>
      <c r="B123" s="42">
        <v>0.40945709363553784</v>
      </c>
      <c r="C123" s="18"/>
      <c r="D123" s="22"/>
      <c r="E123" s="22"/>
      <c r="F123" s="18"/>
      <c r="G123" s="22"/>
    </row>
    <row r="124" spans="1:7" x14ac:dyDescent="0.25">
      <c r="A124">
        <v>123</v>
      </c>
      <c r="B124" s="42">
        <v>0.62900207098073124</v>
      </c>
      <c r="C124" s="18"/>
      <c r="D124" s="22"/>
      <c r="E124" s="22"/>
      <c r="F124" s="18"/>
      <c r="G124" s="22"/>
    </row>
    <row r="125" spans="1:7" x14ac:dyDescent="0.25">
      <c r="A125">
        <v>124</v>
      </c>
      <c r="B125" s="42">
        <v>0.42262421263091471</v>
      </c>
      <c r="C125" s="18"/>
      <c r="D125" s="22"/>
      <c r="E125" s="22"/>
      <c r="F125" s="18"/>
      <c r="G125" s="22"/>
    </row>
    <row r="126" spans="1:7" x14ac:dyDescent="0.25">
      <c r="A126">
        <v>125</v>
      </c>
      <c r="B126" s="42">
        <v>0.33376494960756442</v>
      </c>
      <c r="C126" s="18"/>
      <c r="D126" s="22"/>
      <c r="E126" s="22"/>
      <c r="F126" s="18"/>
      <c r="G126" s="22"/>
    </row>
    <row r="127" spans="1:7" x14ac:dyDescent="0.25">
      <c r="A127">
        <v>126</v>
      </c>
      <c r="B127" s="42">
        <v>0.38660891259775565</v>
      </c>
      <c r="C127" s="18"/>
      <c r="D127" s="22"/>
      <c r="E127" s="22"/>
      <c r="F127" s="18"/>
      <c r="G127" s="22"/>
    </row>
    <row r="128" spans="1:7" x14ac:dyDescent="0.25">
      <c r="A128">
        <v>127</v>
      </c>
      <c r="B128" s="42">
        <v>0.34707933366421484</v>
      </c>
      <c r="C128" s="18"/>
      <c r="D128" s="22"/>
      <c r="E128" s="22"/>
      <c r="F128" s="18"/>
      <c r="G128" s="22"/>
    </row>
    <row r="129" spans="1:7" x14ac:dyDescent="0.25">
      <c r="A129">
        <v>128</v>
      </c>
      <c r="B129" s="42">
        <v>0.41199763296895303</v>
      </c>
      <c r="C129" s="18"/>
      <c r="D129" s="22"/>
      <c r="E129" s="22"/>
      <c r="F129" s="18"/>
      <c r="G129" s="22"/>
    </row>
    <row r="130" spans="1:7" x14ac:dyDescent="0.25">
      <c r="A130">
        <v>129</v>
      </c>
      <c r="B130" s="42">
        <v>0.34047708113139119</v>
      </c>
      <c r="C130" s="18"/>
      <c r="D130" s="22"/>
      <c r="E130" s="22"/>
      <c r="F130" s="18"/>
      <c r="G130" s="22"/>
    </row>
    <row r="131" spans="1:7" x14ac:dyDescent="0.25">
      <c r="A131">
        <v>130</v>
      </c>
      <c r="B131" s="42">
        <v>0.27776063471397366</v>
      </c>
      <c r="C131" s="18"/>
      <c r="D131" s="22"/>
      <c r="E131" s="22"/>
      <c r="F131" s="18"/>
      <c r="G131" s="22"/>
    </row>
    <row r="132" spans="1:7" x14ac:dyDescent="0.25">
      <c r="A132">
        <v>131</v>
      </c>
      <c r="B132" s="42">
        <v>0.36030553729455572</v>
      </c>
      <c r="C132" s="18"/>
      <c r="D132" s="22"/>
      <c r="E132" s="22"/>
      <c r="F132" s="18"/>
      <c r="G132" s="22"/>
    </row>
    <row r="133" spans="1:7" x14ac:dyDescent="0.25">
      <c r="A133">
        <v>132</v>
      </c>
      <c r="B133" s="42">
        <v>0.35938965994657934</v>
      </c>
      <c r="C133" s="18"/>
      <c r="D133" s="22"/>
      <c r="E133" s="22"/>
      <c r="F133" s="18"/>
      <c r="G133" s="22"/>
    </row>
    <row r="134" spans="1:7" x14ac:dyDescent="0.25">
      <c r="A134">
        <v>133</v>
      </c>
      <c r="B134" s="42">
        <v>0.31982965888147202</v>
      </c>
      <c r="C134" s="18"/>
      <c r="D134" s="22"/>
      <c r="E134" s="22"/>
      <c r="F134" s="18"/>
      <c r="G134" s="22"/>
    </row>
    <row r="135" spans="1:7" x14ac:dyDescent="0.25">
      <c r="A135">
        <v>134</v>
      </c>
      <c r="B135" s="42">
        <v>0.53988416757058832</v>
      </c>
      <c r="C135" s="18"/>
      <c r="D135" s="22"/>
      <c r="E135" s="22"/>
      <c r="F135" s="18"/>
      <c r="G135" s="22"/>
    </row>
    <row r="136" spans="1:7" x14ac:dyDescent="0.25">
      <c r="A136">
        <v>135</v>
      </c>
      <c r="B136" s="42">
        <v>0.3226293809765351</v>
      </c>
      <c r="C136" s="18"/>
      <c r="D136" s="22"/>
      <c r="E136" s="22"/>
      <c r="F136" s="18"/>
      <c r="G136" s="22"/>
    </row>
    <row r="137" spans="1:7" x14ac:dyDescent="0.25">
      <c r="A137">
        <v>136</v>
      </c>
      <c r="B137" s="42">
        <v>0.38548726182806548</v>
      </c>
      <c r="C137" s="18"/>
      <c r="D137" s="22"/>
      <c r="E137" s="22"/>
      <c r="F137" s="18"/>
      <c r="G137" s="22"/>
    </row>
    <row r="138" spans="1:7" x14ac:dyDescent="0.25">
      <c r="A138">
        <v>137</v>
      </c>
      <c r="B138" s="42">
        <v>0.35331138749359992</v>
      </c>
      <c r="C138" s="18"/>
      <c r="D138" s="22"/>
      <c r="E138" s="22"/>
      <c r="F138" s="18"/>
      <c r="G138" s="22"/>
    </row>
    <row r="139" spans="1:7" x14ac:dyDescent="0.25">
      <c r="A139">
        <v>138</v>
      </c>
      <c r="B139" s="42">
        <v>0.41841100654560132</v>
      </c>
      <c r="C139" s="18"/>
      <c r="D139" s="22"/>
      <c r="E139" s="22"/>
      <c r="F139" s="18"/>
      <c r="G139" s="22"/>
    </row>
    <row r="140" spans="1:7" x14ac:dyDescent="0.25">
      <c r="A140">
        <v>139</v>
      </c>
      <c r="B140" s="42">
        <v>0.42615941563762988</v>
      </c>
      <c r="C140" s="18"/>
      <c r="D140" s="22"/>
      <c r="E140" s="22"/>
      <c r="F140" s="18"/>
      <c r="G140" s="22"/>
    </row>
    <row r="141" spans="1:7" x14ac:dyDescent="0.25">
      <c r="A141">
        <v>140</v>
      </c>
      <c r="B141" s="42">
        <v>0.330151123409962</v>
      </c>
      <c r="C141" s="18"/>
      <c r="D141" s="22"/>
      <c r="E141" s="22"/>
      <c r="F141" s="18"/>
      <c r="G141" s="22"/>
    </row>
    <row r="142" spans="1:7" x14ac:dyDescent="0.25">
      <c r="A142">
        <v>141</v>
      </c>
      <c r="B142" s="42">
        <v>0.4957468810540166</v>
      </c>
      <c r="C142" s="18"/>
      <c r="D142" s="22"/>
      <c r="E142" s="22"/>
      <c r="F142" s="18"/>
      <c r="G142" s="22"/>
    </row>
    <row r="143" spans="1:7" x14ac:dyDescent="0.25">
      <c r="A143">
        <v>142</v>
      </c>
      <c r="B143" s="42">
        <v>0.38473279924028309</v>
      </c>
      <c r="C143" s="18"/>
      <c r="D143" s="22"/>
      <c r="E143" s="22"/>
      <c r="F143" s="18"/>
      <c r="G143" s="22"/>
    </row>
    <row r="144" spans="1:7" x14ac:dyDescent="0.25">
      <c r="A144">
        <v>143</v>
      </c>
      <c r="B144" s="42">
        <v>0.42766658951305786</v>
      </c>
      <c r="C144" s="18"/>
      <c r="D144" s="22"/>
      <c r="E144" s="22"/>
      <c r="F144" s="18"/>
      <c r="G144" s="22"/>
    </row>
    <row r="145" spans="1:7" x14ac:dyDescent="0.25">
      <c r="A145">
        <v>144</v>
      </c>
      <c r="B145" s="42">
        <v>0.44068334715126251</v>
      </c>
      <c r="C145" s="18"/>
      <c r="D145" s="22"/>
      <c r="E145" s="22"/>
      <c r="F145" s="18"/>
      <c r="G145" s="22"/>
    </row>
    <row r="146" spans="1:7" x14ac:dyDescent="0.25">
      <c r="A146">
        <v>145</v>
      </c>
      <c r="B146" s="42">
        <v>0.30379571943785105</v>
      </c>
      <c r="C146" s="18"/>
      <c r="D146" s="22"/>
      <c r="E146" s="22"/>
      <c r="F146" s="18"/>
      <c r="G146" s="22"/>
    </row>
    <row r="147" spans="1:7" x14ac:dyDescent="0.25">
      <c r="A147">
        <v>146</v>
      </c>
      <c r="B147" s="42">
        <v>0.30153884230187955</v>
      </c>
      <c r="C147" s="18"/>
      <c r="D147" s="22"/>
      <c r="E147" s="22"/>
      <c r="F147" s="18"/>
      <c r="G147" s="22"/>
    </row>
    <row r="148" spans="1:7" x14ac:dyDescent="0.25">
      <c r="A148">
        <v>147</v>
      </c>
      <c r="B148" s="42">
        <v>0.3272112730829968</v>
      </c>
      <c r="C148" s="18"/>
      <c r="D148" s="22"/>
      <c r="E148" s="22"/>
      <c r="F148" s="18"/>
      <c r="G148" s="22"/>
    </row>
    <row r="149" spans="1:7" x14ac:dyDescent="0.25">
      <c r="A149">
        <v>148</v>
      </c>
      <c r="B149" s="42">
        <v>0.46809874664116657</v>
      </c>
      <c r="C149" s="18"/>
      <c r="D149" s="22"/>
      <c r="E149" s="22"/>
      <c r="F149" s="18"/>
      <c r="G149" s="22"/>
    </row>
    <row r="150" spans="1:7" x14ac:dyDescent="0.25">
      <c r="A150">
        <v>149</v>
      </c>
      <c r="B150" s="42">
        <v>0.47129013220020227</v>
      </c>
      <c r="C150" s="18"/>
      <c r="D150" s="22"/>
      <c r="E150" s="22"/>
      <c r="F150" s="18"/>
      <c r="G150" s="22"/>
    </row>
    <row r="151" spans="1:7" x14ac:dyDescent="0.25">
      <c r="A151">
        <v>150</v>
      </c>
      <c r="B151" s="42">
        <v>0.35766202687733134</v>
      </c>
      <c r="C151" s="18"/>
      <c r="D151" s="22"/>
      <c r="E151" s="22"/>
      <c r="F151" s="18"/>
      <c r="G151" s="22"/>
    </row>
    <row r="152" spans="1:7" x14ac:dyDescent="0.25">
      <c r="A152">
        <v>151</v>
      </c>
      <c r="B152" s="42">
        <v>0.29476109942403206</v>
      </c>
      <c r="C152" s="18"/>
      <c r="D152" s="22"/>
      <c r="E152" s="22"/>
      <c r="F152" s="18"/>
      <c r="G152" s="22"/>
    </row>
    <row r="153" spans="1:7" x14ac:dyDescent="0.25">
      <c r="A153">
        <v>152</v>
      </c>
      <c r="B153" s="42">
        <v>0.3674607656904873</v>
      </c>
      <c r="C153" s="18"/>
      <c r="D153" s="22"/>
      <c r="E153" s="22"/>
      <c r="F153" s="18"/>
      <c r="G153" s="22"/>
    </row>
    <row r="154" spans="1:7" x14ac:dyDescent="0.25">
      <c r="A154">
        <v>153</v>
      </c>
      <c r="B154" s="42">
        <v>0.54848214585036725</v>
      </c>
      <c r="C154" s="18"/>
      <c r="D154" s="22"/>
      <c r="E154" s="22"/>
      <c r="F154" s="18"/>
      <c r="G154" s="22"/>
    </row>
    <row r="155" spans="1:7" x14ac:dyDescent="0.25">
      <c r="A155">
        <v>154</v>
      </c>
      <c r="B155" s="42">
        <v>0.42854253767959022</v>
      </c>
      <c r="C155" s="18"/>
      <c r="D155" s="22"/>
      <c r="E155" s="22"/>
      <c r="F155" s="18"/>
      <c r="G155" s="22"/>
    </row>
    <row r="156" spans="1:7" x14ac:dyDescent="0.25">
      <c r="A156">
        <v>155</v>
      </c>
      <c r="B156" s="42">
        <v>0.3477064751352994</v>
      </c>
      <c r="C156" s="18"/>
      <c r="D156" s="22"/>
      <c r="E156" s="22"/>
      <c r="F156" s="18"/>
      <c r="G156" s="22"/>
    </row>
    <row r="157" spans="1:7" x14ac:dyDescent="0.25">
      <c r="A157">
        <v>156</v>
      </c>
      <c r="B157" s="42">
        <v>0.38948453808738603</v>
      </c>
      <c r="C157" s="18"/>
      <c r="D157" s="22"/>
      <c r="E157" s="22"/>
      <c r="F157" s="18"/>
      <c r="G157" s="22"/>
    </row>
    <row r="158" spans="1:7" x14ac:dyDescent="0.25">
      <c r="A158">
        <v>157</v>
      </c>
      <c r="B158" s="42">
        <v>0.36534898492935092</v>
      </c>
      <c r="C158" s="18"/>
      <c r="D158" s="22"/>
      <c r="E158" s="22"/>
      <c r="F158" s="18"/>
      <c r="G158" s="22"/>
    </row>
    <row r="159" spans="1:7" x14ac:dyDescent="0.25">
      <c r="A159">
        <v>158</v>
      </c>
      <c r="B159" s="42">
        <v>0.33386184049071255</v>
      </c>
      <c r="C159" s="18"/>
      <c r="D159" s="22"/>
      <c r="E159" s="22"/>
      <c r="F159" s="18"/>
      <c r="G159" s="22"/>
    </row>
    <row r="160" spans="1:7" x14ac:dyDescent="0.25">
      <c r="A160">
        <v>159</v>
      </c>
      <c r="B160" s="42">
        <v>0.31760655598350723</v>
      </c>
      <c r="C160" s="18"/>
      <c r="D160" s="22"/>
      <c r="E160" s="22"/>
      <c r="F160" s="18"/>
      <c r="G160" s="22"/>
    </row>
    <row r="161" spans="1:7" x14ac:dyDescent="0.25">
      <c r="A161">
        <v>160</v>
      </c>
      <c r="B161" s="42">
        <v>0.45549737879711655</v>
      </c>
      <c r="C161" s="18"/>
      <c r="D161" s="22"/>
      <c r="E161" s="22"/>
      <c r="F161" s="18"/>
      <c r="G161" s="22"/>
    </row>
    <row r="162" spans="1:7" x14ac:dyDescent="0.25">
      <c r="A162">
        <v>161</v>
      </c>
      <c r="B162" s="42">
        <v>0.38309707014985439</v>
      </c>
      <c r="C162" s="18"/>
      <c r="D162" s="22"/>
      <c r="E162" s="22"/>
      <c r="F162" s="18"/>
      <c r="G162" s="22"/>
    </row>
    <row r="163" spans="1:7" x14ac:dyDescent="0.25">
      <c r="A163">
        <v>162</v>
      </c>
      <c r="B163" s="42">
        <v>0.51744683020150384</v>
      </c>
      <c r="C163" s="18"/>
      <c r="D163" s="22"/>
      <c r="E163" s="22"/>
      <c r="F163" s="18"/>
      <c r="G163" s="22"/>
    </row>
    <row r="164" spans="1:7" x14ac:dyDescent="0.25">
      <c r="A164">
        <v>163</v>
      </c>
      <c r="B164" s="42">
        <v>0.32516713028469285</v>
      </c>
      <c r="C164" s="18"/>
      <c r="D164" s="22"/>
      <c r="E164" s="22"/>
      <c r="F164" s="18"/>
      <c r="G164" s="22"/>
    </row>
    <row r="165" spans="1:7" x14ac:dyDescent="0.25">
      <c r="A165">
        <v>164</v>
      </c>
      <c r="B165" s="42">
        <v>0.29599241706026219</v>
      </c>
      <c r="C165" s="18"/>
      <c r="D165" s="22"/>
      <c r="E165" s="22"/>
      <c r="F165" s="18"/>
      <c r="G165" s="22"/>
    </row>
    <row r="166" spans="1:7" x14ac:dyDescent="0.25">
      <c r="A166">
        <v>165</v>
      </c>
      <c r="B166" s="42">
        <v>0.46339744532337979</v>
      </c>
      <c r="C166" s="18"/>
      <c r="D166" s="22"/>
      <c r="E166" s="22"/>
      <c r="F166" s="18"/>
      <c r="G166" s="22"/>
    </row>
    <row r="167" spans="1:7" x14ac:dyDescent="0.25">
      <c r="A167">
        <v>166</v>
      </c>
      <c r="B167" s="42">
        <v>0.40968757620339308</v>
      </c>
      <c r="C167" s="18"/>
      <c r="D167" s="22"/>
      <c r="E167" s="22"/>
      <c r="F167" s="18"/>
      <c r="G167" s="22"/>
    </row>
    <row r="168" spans="1:7" x14ac:dyDescent="0.25">
      <c r="A168">
        <v>167</v>
      </c>
      <c r="B168" s="42">
        <v>0.36248783518092315</v>
      </c>
      <c r="C168" s="18"/>
      <c r="D168" s="22"/>
      <c r="E168" s="22"/>
      <c r="F168" s="18"/>
      <c r="G168" s="22"/>
    </row>
    <row r="169" spans="1:7" x14ac:dyDescent="0.25">
      <c r="A169">
        <v>168</v>
      </c>
      <c r="B169" s="42">
        <v>0.43636534684076106</v>
      </c>
      <c r="C169" s="18"/>
      <c r="D169" s="22"/>
      <c r="E169" s="22"/>
      <c r="F169" s="18"/>
      <c r="G169" s="22"/>
    </row>
    <row r="170" spans="1:7" x14ac:dyDescent="0.25">
      <c r="A170">
        <v>169</v>
      </c>
      <c r="B170" s="42">
        <v>0.39716701644767238</v>
      </c>
      <c r="C170" s="18"/>
      <c r="D170" s="22"/>
      <c r="E170" s="22"/>
      <c r="F170" s="18"/>
      <c r="G170" s="22"/>
    </row>
    <row r="171" spans="1:7" x14ac:dyDescent="0.25">
      <c r="A171">
        <v>170</v>
      </c>
      <c r="B171" s="42">
        <v>0.42083809368927916</v>
      </c>
      <c r="C171" s="18"/>
      <c r="D171" s="22"/>
      <c r="E171" s="22"/>
      <c r="F171" s="18"/>
      <c r="G171" s="22"/>
    </row>
    <row r="172" spans="1:7" x14ac:dyDescent="0.25">
      <c r="A172">
        <v>171</v>
      </c>
      <c r="B172" s="42">
        <v>0.31093519102085926</v>
      </c>
      <c r="C172" s="18"/>
      <c r="D172" s="22"/>
      <c r="E172" s="22"/>
      <c r="F172" s="18"/>
      <c r="G172" s="22"/>
    </row>
    <row r="173" spans="1:7" x14ac:dyDescent="0.25">
      <c r="A173">
        <v>172</v>
      </c>
      <c r="B173" s="42">
        <v>0.30379445602565414</v>
      </c>
      <c r="C173" s="18"/>
      <c r="D173" s="22"/>
      <c r="E173" s="22"/>
      <c r="F173" s="18"/>
      <c r="G173" s="22"/>
    </row>
    <row r="174" spans="1:7" x14ac:dyDescent="0.25">
      <c r="A174">
        <v>173</v>
      </c>
      <c r="B174" s="42">
        <v>0.40965049897302908</v>
      </c>
      <c r="C174" s="18"/>
      <c r="D174" s="22"/>
      <c r="E174" s="22"/>
      <c r="F174" s="18"/>
      <c r="G174" s="22"/>
    </row>
    <row r="175" spans="1:7" x14ac:dyDescent="0.25">
      <c r="A175">
        <v>174</v>
      </c>
      <c r="B175" s="42">
        <v>0.37065061134161509</v>
      </c>
      <c r="C175" s="18"/>
      <c r="D175" s="22"/>
      <c r="E175" s="22"/>
      <c r="F175" s="18"/>
      <c r="G175" s="22"/>
    </row>
    <row r="176" spans="1:7" x14ac:dyDescent="0.25">
      <c r="A176">
        <v>175</v>
      </c>
      <c r="B176" s="42">
        <v>0.48434468587694757</v>
      </c>
      <c r="C176" s="18"/>
      <c r="D176" s="22"/>
      <c r="E176" s="22"/>
      <c r="F176" s="18"/>
      <c r="G176" s="22"/>
    </row>
    <row r="177" spans="1:7" x14ac:dyDescent="0.25">
      <c r="A177">
        <v>176</v>
      </c>
      <c r="B177" s="42">
        <v>0.41091447312556734</v>
      </c>
      <c r="C177" s="18"/>
      <c r="D177" s="22"/>
      <c r="E177" s="22"/>
      <c r="F177" s="18"/>
      <c r="G177" s="22"/>
    </row>
    <row r="178" spans="1:7" x14ac:dyDescent="0.25">
      <c r="A178">
        <v>177</v>
      </c>
      <c r="B178" s="42">
        <v>0.26029911492587537</v>
      </c>
      <c r="C178" s="18"/>
      <c r="D178" s="22"/>
      <c r="E178" s="22"/>
      <c r="F178" s="18"/>
      <c r="G178" s="22"/>
    </row>
    <row r="179" spans="1:7" x14ac:dyDescent="0.25">
      <c r="A179">
        <v>178</v>
      </c>
      <c r="B179" s="42">
        <v>0.28430372075927418</v>
      </c>
      <c r="C179" s="18"/>
      <c r="D179" s="22"/>
      <c r="E179" s="22"/>
      <c r="F179" s="18"/>
      <c r="G179" s="22"/>
    </row>
    <row r="180" spans="1:7" x14ac:dyDescent="0.25">
      <c r="A180">
        <v>179</v>
      </c>
      <c r="B180" s="42">
        <v>0.38851746355048133</v>
      </c>
      <c r="C180" s="18"/>
      <c r="D180" s="22"/>
      <c r="E180" s="22"/>
      <c r="F180" s="18"/>
      <c r="G180" s="22"/>
    </row>
    <row r="181" spans="1:7" x14ac:dyDescent="0.25">
      <c r="A181">
        <v>180</v>
      </c>
      <c r="B181" s="42">
        <v>0.37467799945653513</v>
      </c>
      <c r="C181" s="18"/>
      <c r="D181" s="22"/>
      <c r="E181" s="22"/>
      <c r="F181" s="18"/>
      <c r="G181" s="22"/>
    </row>
    <row r="182" spans="1:7" x14ac:dyDescent="0.25">
      <c r="A182">
        <v>181</v>
      </c>
      <c r="B182" s="42">
        <v>0.45436024611650683</v>
      </c>
      <c r="C182" s="18"/>
      <c r="D182" s="22"/>
      <c r="E182" s="22"/>
      <c r="F182" s="18"/>
      <c r="G182" s="22"/>
    </row>
    <row r="183" spans="1:7" x14ac:dyDescent="0.25">
      <c r="A183">
        <v>182</v>
      </c>
      <c r="B183" s="42">
        <v>0.42957274416810731</v>
      </c>
      <c r="C183" s="18"/>
      <c r="D183" s="22"/>
      <c r="E183" s="22"/>
      <c r="F183" s="18"/>
      <c r="G183" s="22"/>
    </row>
    <row r="184" spans="1:7" x14ac:dyDescent="0.25">
      <c r="A184">
        <v>183</v>
      </c>
      <c r="B184" s="42">
        <v>0.42736526491871285</v>
      </c>
      <c r="C184" s="18"/>
      <c r="D184" s="22"/>
      <c r="E184" s="22"/>
      <c r="F184" s="18"/>
      <c r="G184" s="22"/>
    </row>
    <row r="185" spans="1:7" x14ac:dyDescent="0.25">
      <c r="A185">
        <v>184</v>
      </c>
      <c r="B185" s="42">
        <v>0.37466767557889169</v>
      </c>
      <c r="C185" s="18"/>
      <c r="D185" s="22"/>
      <c r="E185" s="22"/>
      <c r="F185" s="18"/>
      <c r="G185" s="22"/>
    </row>
    <row r="186" spans="1:7" x14ac:dyDescent="0.25">
      <c r="A186">
        <v>185</v>
      </c>
      <c r="B186" s="42">
        <v>0.32625037852229405</v>
      </c>
      <c r="C186" s="18"/>
      <c r="D186" s="22"/>
      <c r="E186" s="22"/>
      <c r="F186" s="18"/>
      <c r="G186" s="22"/>
    </row>
    <row r="187" spans="1:7" x14ac:dyDescent="0.25">
      <c r="A187">
        <v>186</v>
      </c>
      <c r="B187" s="42">
        <v>0.36049441666858828</v>
      </c>
      <c r="C187" s="18"/>
      <c r="D187" s="22"/>
      <c r="E187" s="22"/>
      <c r="F187" s="18"/>
      <c r="G187" s="22"/>
    </row>
    <row r="188" spans="1:7" x14ac:dyDescent="0.25">
      <c r="A188">
        <v>187</v>
      </c>
      <c r="B188" s="42">
        <v>0.36237752054315414</v>
      </c>
      <c r="C188" s="18"/>
      <c r="D188" s="22"/>
      <c r="E188" s="22"/>
      <c r="F188" s="18"/>
      <c r="G188" s="22"/>
    </row>
    <row r="189" spans="1:7" x14ac:dyDescent="0.25">
      <c r="A189">
        <v>188</v>
      </c>
      <c r="B189" s="42">
        <v>0.45495373508021053</v>
      </c>
      <c r="C189" s="18"/>
      <c r="D189" s="22"/>
      <c r="E189" s="22"/>
      <c r="F189" s="18"/>
      <c r="G189" s="22"/>
    </row>
    <row r="190" spans="1:7" x14ac:dyDescent="0.25">
      <c r="A190">
        <v>189</v>
      </c>
      <c r="B190" s="42">
        <v>0.42347851050092217</v>
      </c>
      <c r="C190" s="18"/>
      <c r="D190" s="22"/>
      <c r="E190" s="22"/>
      <c r="F190" s="18"/>
      <c r="G190" s="22"/>
    </row>
    <row r="191" spans="1:7" x14ac:dyDescent="0.25">
      <c r="A191">
        <v>190</v>
      </c>
      <c r="B191" s="42">
        <v>0.3814600085111754</v>
      </c>
      <c r="C191" s="18"/>
      <c r="D191" s="22"/>
      <c r="E191" s="22"/>
      <c r="F191" s="18"/>
      <c r="G191" s="22"/>
    </row>
    <row r="192" spans="1:7" x14ac:dyDescent="0.25">
      <c r="A192">
        <v>191</v>
      </c>
      <c r="B192" s="42">
        <v>0.43137797534493044</v>
      </c>
      <c r="C192" s="18"/>
      <c r="D192" s="22"/>
      <c r="E192" s="22"/>
      <c r="F192" s="18"/>
      <c r="G192" s="22"/>
    </row>
    <row r="193" spans="1:7" x14ac:dyDescent="0.25">
      <c r="A193">
        <v>192</v>
      </c>
      <c r="B193" s="42">
        <v>0.36288834148185206</v>
      </c>
      <c r="C193" s="18"/>
      <c r="D193" s="22"/>
      <c r="E193" s="22"/>
      <c r="F193" s="18"/>
      <c r="G193" s="22"/>
    </row>
    <row r="194" spans="1:7" x14ac:dyDescent="0.25">
      <c r="A194">
        <v>193</v>
      </c>
      <c r="B194" s="42">
        <v>0.44815155337497714</v>
      </c>
      <c r="C194" s="18"/>
      <c r="D194" s="22"/>
      <c r="E194" s="22"/>
      <c r="F194" s="18"/>
      <c r="G194" s="22"/>
    </row>
    <row r="195" spans="1:7" x14ac:dyDescent="0.25">
      <c r="A195">
        <v>194</v>
      </c>
      <c r="B195" s="42">
        <v>0.34564385473102888</v>
      </c>
      <c r="C195" s="18"/>
      <c r="D195" s="22"/>
      <c r="E195" s="22"/>
      <c r="F195" s="18"/>
      <c r="G195" s="22"/>
    </row>
    <row r="196" spans="1:7" x14ac:dyDescent="0.25">
      <c r="A196">
        <v>195</v>
      </c>
      <c r="B196" s="42">
        <v>0.342346820379475</v>
      </c>
      <c r="C196" s="18"/>
      <c r="D196" s="22"/>
      <c r="E196" s="22"/>
      <c r="F196" s="18"/>
      <c r="G196" s="22"/>
    </row>
    <row r="197" spans="1:7" x14ac:dyDescent="0.25">
      <c r="A197">
        <v>196</v>
      </c>
      <c r="B197" s="42">
        <v>0.33106426044349063</v>
      </c>
      <c r="C197" s="18"/>
      <c r="D197" s="22"/>
      <c r="E197" s="22"/>
      <c r="F197" s="18"/>
      <c r="G197" s="22"/>
    </row>
    <row r="198" spans="1:7" x14ac:dyDescent="0.25">
      <c r="A198">
        <v>197</v>
      </c>
      <c r="B198" s="42">
        <v>0.38272118087567408</v>
      </c>
      <c r="C198" s="18"/>
      <c r="D198" s="22"/>
      <c r="E198" s="22"/>
      <c r="F198" s="18"/>
      <c r="G198" s="22"/>
    </row>
    <row r="199" spans="1:7" x14ac:dyDescent="0.25">
      <c r="A199">
        <v>198</v>
      </c>
      <c r="B199" s="42">
        <v>0.28708748836658365</v>
      </c>
      <c r="C199" s="18"/>
      <c r="D199" s="22"/>
      <c r="E199" s="22"/>
      <c r="F199" s="18"/>
      <c r="G199" s="22"/>
    </row>
    <row r="200" spans="1:7" x14ac:dyDescent="0.25">
      <c r="A200">
        <v>199</v>
      </c>
      <c r="B200" s="42">
        <v>0.37654062764943469</v>
      </c>
      <c r="C200" s="18"/>
      <c r="D200" s="22"/>
      <c r="E200" s="22"/>
      <c r="F200" s="18"/>
      <c r="G200" s="22"/>
    </row>
    <row r="201" spans="1:7" x14ac:dyDescent="0.25">
      <c r="A201">
        <v>200</v>
      </c>
      <c r="B201" s="42">
        <v>0.38514541253698842</v>
      </c>
      <c r="C201" s="18"/>
      <c r="D201" s="22"/>
      <c r="E201" s="22"/>
      <c r="F201" s="18"/>
      <c r="G201" s="22"/>
    </row>
    <row r="202" spans="1:7" x14ac:dyDescent="0.25">
      <c r="A202">
        <v>201</v>
      </c>
      <c r="B202" s="42">
        <v>0.40751625948311687</v>
      </c>
      <c r="C202" s="18"/>
      <c r="D202" s="22"/>
      <c r="E202" s="22"/>
      <c r="F202" s="18"/>
      <c r="G202" s="22"/>
    </row>
    <row r="203" spans="1:7" x14ac:dyDescent="0.25">
      <c r="A203">
        <v>202</v>
      </c>
      <c r="B203" s="42">
        <v>0.36744121453504142</v>
      </c>
      <c r="C203" s="18"/>
      <c r="D203" s="22"/>
      <c r="E203" s="22"/>
      <c r="F203" s="18"/>
      <c r="G203" s="22"/>
    </row>
    <row r="204" spans="1:7" x14ac:dyDescent="0.25">
      <c r="A204">
        <v>203</v>
      </c>
      <c r="B204" s="42">
        <v>0.29273563540247605</v>
      </c>
      <c r="C204" s="18"/>
      <c r="D204" s="22"/>
      <c r="E204" s="22"/>
      <c r="F204" s="18"/>
      <c r="G204" s="22"/>
    </row>
    <row r="205" spans="1:7" x14ac:dyDescent="0.25">
      <c r="A205">
        <v>204</v>
      </c>
      <c r="B205" s="42">
        <v>0.37052621313411815</v>
      </c>
      <c r="C205" s="18"/>
      <c r="D205" s="22"/>
      <c r="E205" s="22"/>
      <c r="F205" s="18"/>
      <c r="G205" s="22"/>
    </row>
    <row r="206" spans="1:7" x14ac:dyDescent="0.25">
      <c r="A206">
        <v>205</v>
      </c>
      <c r="B206" s="42">
        <v>0.29411518753842292</v>
      </c>
      <c r="C206" s="18"/>
      <c r="D206" s="22"/>
      <c r="E206" s="22"/>
      <c r="F206" s="18"/>
      <c r="G206" s="22"/>
    </row>
    <row r="207" spans="1:7" x14ac:dyDescent="0.25">
      <c r="A207">
        <v>206</v>
      </c>
      <c r="B207" s="42">
        <v>0.40068629755688356</v>
      </c>
      <c r="C207" s="18"/>
      <c r="D207" s="22"/>
      <c r="E207" s="22"/>
      <c r="F207" s="18"/>
      <c r="G207" s="22"/>
    </row>
    <row r="208" spans="1:7" x14ac:dyDescent="0.25">
      <c r="A208">
        <v>207</v>
      </c>
      <c r="B208" s="42">
        <v>0.42534061925469568</v>
      </c>
      <c r="C208" s="18"/>
      <c r="D208" s="22"/>
      <c r="E208" s="22"/>
      <c r="F208" s="18"/>
      <c r="G208" s="22"/>
    </row>
    <row r="209" spans="1:7" x14ac:dyDescent="0.25">
      <c r="A209">
        <v>208</v>
      </c>
      <c r="B209" s="42">
        <v>0.3857935300156522</v>
      </c>
      <c r="C209" s="18"/>
      <c r="D209" s="22"/>
      <c r="E209" s="22"/>
      <c r="F209" s="18"/>
      <c r="G209" s="22"/>
    </row>
    <row r="210" spans="1:7" x14ac:dyDescent="0.25">
      <c r="A210">
        <v>209</v>
      </c>
      <c r="B210" s="42">
        <v>0.3369787791830014</v>
      </c>
      <c r="C210" s="18"/>
      <c r="D210" s="22"/>
      <c r="E210" s="22"/>
      <c r="F210" s="18"/>
      <c r="G210" s="22"/>
    </row>
    <row r="211" spans="1:7" x14ac:dyDescent="0.25">
      <c r="A211">
        <v>210</v>
      </c>
      <c r="B211" s="42">
        <v>0.38437914996033262</v>
      </c>
      <c r="C211" s="18"/>
      <c r="D211" s="22"/>
      <c r="E211" s="22"/>
      <c r="F211" s="18"/>
      <c r="G211" s="22"/>
    </row>
    <row r="212" spans="1:7" x14ac:dyDescent="0.25">
      <c r="A212">
        <v>211</v>
      </c>
      <c r="B212" s="42">
        <v>0.32539717448113553</v>
      </c>
      <c r="C212" s="18"/>
      <c r="D212" s="22"/>
      <c r="E212" s="22"/>
      <c r="F212" s="18"/>
      <c r="G212" s="22"/>
    </row>
    <row r="213" spans="1:7" x14ac:dyDescent="0.25">
      <c r="A213">
        <v>212</v>
      </c>
      <c r="B213" s="42">
        <v>0.47517054887688392</v>
      </c>
      <c r="C213" s="18"/>
      <c r="D213" s="22"/>
      <c r="E213" s="22"/>
      <c r="F213" s="18"/>
      <c r="G213" s="22"/>
    </row>
    <row r="214" spans="1:7" x14ac:dyDescent="0.25">
      <c r="A214">
        <v>213</v>
      </c>
      <c r="B214" s="42">
        <v>0.38156784871946237</v>
      </c>
      <c r="C214" s="18"/>
      <c r="D214" s="22"/>
      <c r="E214" s="22"/>
      <c r="F214" s="18"/>
      <c r="G214" s="22"/>
    </row>
    <row r="215" spans="1:7" x14ac:dyDescent="0.25">
      <c r="A215">
        <v>214</v>
      </c>
      <c r="B215" s="42">
        <v>0.50322037115693119</v>
      </c>
      <c r="C215" s="18"/>
      <c r="D215" s="22"/>
      <c r="E215" s="22"/>
      <c r="F215" s="18"/>
      <c r="G215" s="22"/>
    </row>
    <row r="216" spans="1:7" x14ac:dyDescent="0.25">
      <c r="A216">
        <v>215</v>
      </c>
      <c r="B216" s="42">
        <v>0.49252933513922814</v>
      </c>
      <c r="C216" s="18"/>
      <c r="D216" s="22"/>
      <c r="E216" s="22"/>
      <c r="F216" s="18"/>
      <c r="G216" s="22"/>
    </row>
    <row r="217" spans="1:7" x14ac:dyDescent="0.25">
      <c r="A217">
        <v>216</v>
      </c>
      <c r="B217" s="42">
        <v>0.48739937093699687</v>
      </c>
      <c r="C217" s="18"/>
      <c r="D217" s="22"/>
      <c r="E217" s="22"/>
      <c r="F217" s="18"/>
      <c r="G217" s="22"/>
    </row>
    <row r="218" spans="1:7" x14ac:dyDescent="0.25">
      <c r="A218">
        <v>217</v>
      </c>
      <c r="B218" s="42">
        <v>0.35343296550370917</v>
      </c>
      <c r="C218" s="18"/>
      <c r="D218" s="22"/>
      <c r="E218" s="22"/>
      <c r="F218" s="18"/>
      <c r="G218" s="22"/>
    </row>
    <row r="219" spans="1:7" x14ac:dyDescent="0.25">
      <c r="A219">
        <v>218</v>
      </c>
      <c r="B219" s="42">
        <v>0.31098008175336173</v>
      </c>
      <c r="C219" s="18"/>
      <c r="D219" s="22"/>
      <c r="E219" s="22"/>
      <c r="F219" s="18"/>
      <c r="G219" s="22"/>
    </row>
    <row r="220" spans="1:7" x14ac:dyDescent="0.25">
      <c r="A220">
        <v>219</v>
      </c>
      <c r="B220" s="42">
        <v>0.35693822310719669</v>
      </c>
      <c r="C220" s="18"/>
      <c r="D220" s="22"/>
      <c r="E220" s="22"/>
      <c r="F220" s="18"/>
      <c r="G220" s="22"/>
    </row>
    <row r="221" spans="1:7" x14ac:dyDescent="0.25">
      <c r="A221">
        <v>220</v>
      </c>
      <c r="B221" s="42">
        <v>0.33626986709576695</v>
      </c>
      <c r="C221" s="18"/>
      <c r="D221" s="22"/>
      <c r="E221" s="22"/>
      <c r="F221" s="18"/>
      <c r="G221" s="22"/>
    </row>
    <row r="222" spans="1:7" x14ac:dyDescent="0.25">
      <c r="A222">
        <v>221</v>
      </c>
      <c r="B222" s="42">
        <v>0.3387856296771577</v>
      </c>
      <c r="C222" s="18"/>
      <c r="D222" s="22"/>
      <c r="E222" s="22"/>
      <c r="F222" s="18"/>
      <c r="G222" s="22"/>
    </row>
    <row r="223" spans="1:7" x14ac:dyDescent="0.25">
      <c r="A223">
        <v>222</v>
      </c>
      <c r="B223" s="42">
        <v>0.35200917735953724</v>
      </c>
      <c r="C223" s="18"/>
      <c r="D223" s="22"/>
      <c r="E223" s="22"/>
      <c r="F223" s="18"/>
      <c r="G223" s="22"/>
    </row>
    <row r="224" spans="1:7" x14ac:dyDescent="0.25">
      <c r="A224">
        <v>223</v>
      </c>
      <c r="B224" s="42">
        <v>0.36131780739975478</v>
      </c>
      <c r="C224" s="18"/>
      <c r="D224" s="22"/>
      <c r="E224" s="22"/>
      <c r="F224" s="18"/>
      <c r="G224" s="22"/>
    </row>
    <row r="225" spans="1:7" x14ac:dyDescent="0.25">
      <c r="A225">
        <v>224</v>
      </c>
      <c r="B225" s="42">
        <v>0.47518647972986711</v>
      </c>
      <c r="C225" s="18"/>
      <c r="D225" s="22"/>
      <c r="E225" s="22"/>
      <c r="F225" s="18"/>
      <c r="G225" s="22"/>
    </row>
    <row r="226" spans="1:7" x14ac:dyDescent="0.25">
      <c r="A226">
        <v>225</v>
      </c>
      <c r="B226" s="42">
        <v>0.28171627656681603</v>
      </c>
      <c r="C226" s="18"/>
      <c r="D226" s="22"/>
      <c r="E226" s="22"/>
      <c r="F226" s="18"/>
      <c r="G226" s="22"/>
    </row>
    <row r="227" spans="1:7" x14ac:dyDescent="0.25">
      <c r="A227">
        <v>226</v>
      </c>
      <c r="B227" s="42">
        <v>0.34695630341174127</v>
      </c>
      <c r="C227" s="18"/>
      <c r="D227" s="22"/>
      <c r="E227" s="22"/>
      <c r="F227" s="18"/>
      <c r="G227" s="22"/>
    </row>
    <row r="228" spans="1:7" x14ac:dyDescent="0.25">
      <c r="A228">
        <v>227</v>
      </c>
      <c r="B228" s="42">
        <v>0.3998908676031615</v>
      </c>
      <c r="C228" s="18"/>
      <c r="D228" s="22"/>
      <c r="E228" s="22"/>
      <c r="F228" s="18"/>
      <c r="G228" s="22"/>
    </row>
    <row r="229" spans="1:7" x14ac:dyDescent="0.25">
      <c r="A229">
        <v>228</v>
      </c>
      <c r="B229" s="42">
        <v>0.31395501922339264</v>
      </c>
      <c r="C229" s="18"/>
      <c r="D229" s="22"/>
      <c r="E229" s="22"/>
      <c r="F229" s="18"/>
      <c r="G229" s="22"/>
    </row>
    <row r="230" spans="1:7" x14ac:dyDescent="0.25">
      <c r="A230">
        <v>229</v>
      </c>
      <c r="B230" s="42">
        <v>0.33627574192883258</v>
      </c>
      <c r="C230" s="18"/>
      <c r="D230" s="22"/>
      <c r="E230" s="22"/>
      <c r="F230" s="18"/>
      <c r="G230" s="22"/>
    </row>
    <row r="231" spans="1:7" x14ac:dyDescent="0.25">
      <c r="A231">
        <v>230</v>
      </c>
      <c r="B231" s="42">
        <v>0.29824826307308067</v>
      </c>
      <c r="C231" s="18"/>
      <c r="D231" s="22"/>
      <c r="E231" s="22"/>
      <c r="F231" s="18"/>
      <c r="G231" s="22"/>
    </row>
    <row r="232" spans="1:7" x14ac:dyDescent="0.25">
      <c r="A232">
        <v>231</v>
      </c>
      <c r="B232" s="42">
        <v>0.3294658521871649</v>
      </c>
      <c r="C232" s="18"/>
      <c r="D232" s="22"/>
      <c r="E232" s="22"/>
      <c r="F232" s="18"/>
      <c r="G232" s="22"/>
    </row>
    <row r="233" spans="1:7" x14ac:dyDescent="0.25">
      <c r="A233">
        <v>232</v>
      </c>
      <c r="B233" s="42">
        <v>0.3447038201293387</v>
      </c>
      <c r="C233" s="18"/>
      <c r="D233" s="22"/>
      <c r="E233" s="22"/>
      <c r="F233" s="18"/>
      <c r="G233" s="22"/>
    </row>
    <row r="234" spans="1:7" x14ac:dyDescent="0.25">
      <c r="A234">
        <v>233</v>
      </c>
      <c r="B234" s="42">
        <v>0.34558173074545312</v>
      </c>
      <c r="C234" s="18"/>
      <c r="D234" s="22"/>
      <c r="E234" s="22"/>
      <c r="F234" s="18"/>
      <c r="G234" s="22"/>
    </row>
    <row r="235" spans="1:7" x14ac:dyDescent="0.25">
      <c r="A235">
        <v>234</v>
      </c>
      <c r="B235" s="42">
        <v>0.34027940704150828</v>
      </c>
      <c r="C235" s="18"/>
      <c r="D235" s="22"/>
      <c r="E235" s="22"/>
      <c r="F235" s="18"/>
      <c r="G235" s="22"/>
    </row>
    <row r="236" spans="1:7" x14ac:dyDescent="0.25">
      <c r="A236">
        <v>235</v>
      </c>
      <c r="B236" s="42">
        <v>0.39386201954085093</v>
      </c>
      <c r="C236" s="18"/>
      <c r="D236" s="22"/>
      <c r="E236" s="22"/>
      <c r="F236" s="18"/>
      <c r="G236" s="22"/>
    </row>
    <row r="237" spans="1:7" x14ac:dyDescent="0.25">
      <c r="A237">
        <v>236</v>
      </c>
      <c r="B237" s="42">
        <v>0.43167201560168955</v>
      </c>
      <c r="C237" s="18"/>
      <c r="D237" s="22"/>
      <c r="E237" s="22"/>
      <c r="F237" s="18"/>
      <c r="G237" s="22"/>
    </row>
    <row r="238" spans="1:7" x14ac:dyDescent="0.25">
      <c r="A238">
        <v>237</v>
      </c>
      <c r="B238" s="42">
        <v>0.3912681167272648</v>
      </c>
      <c r="C238" s="18"/>
      <c r="D238" s="22"/>
      <c r="E238" s="22"/>
      <c r="F238" s="18"/>
      <c r="G238" s="22"/>
    </row>
    <row r="239" spans="1:7" x14ac:dyDescent="0.25">
      <c r="A239">
        <v>238</v>
      </c>
      <c r="B239" s="42">
        <v>0.3672023487082271</v>
      </c>
      <c r="C239" s="18"/>
      <c r="D239" s="22"/>
      <c r="E239" s="22"/>
      <c r="F239" s="18"/>
      <c r="G239" s="22"/>
    </row>
    <row r="240" spans="1:7" x14ac:dyDescent="0.25">
      <c r="A240">
        <v>239</v>
      </c>
      <c r="B240" s="42">
        <v>0.34391871346696912</v>
      </c>
      <c r="C240" s="18"/>
      <c r="D240" s="22"/>
      <c r="E240" s="22"/>
      <c r="F240" s="18"/>
      <c r="G240" s="22"/>
    </row>
    <row r="241" spans="1:7" x14ac:dyDescent="0.25">
      <c r="A241">
        <v>240</v>
      </c>
      <c r="B241" s="42">
        <v>0.40625486822457352</v>
      </c>
      <c r="C241" s="18"/>
      <c r="D241" s="22"/>
      <c r="E241" s="22"/>
      <c r="F241" s="18"/>
      <c r="G241" s="22"/>
    </row>
    <row r="242" spans="1:7" x14ac:dyDescent="0.25">
      <c r="A242">
        <v>241</v>
      </c>
      <c r="B242" s="42">
        <v>0.33262009754217547</v>
      </c>
      <c r="C242" s="18"/>
      <c r="D242" s="22"/>
      <c r="E242" s="22"/>
      <c r="F242" s="18"/>
      <c r="G242" s="22"/>
    </row>
    <row r="243" spans="1:7" x14ac:dyDescent="0.25">
      <c r="A243">
        <v>242</v>
      </c>
      <c r="B243" s="42">
        <v>0.51847502376686871</v>
      </c>
      <c r="C243" s="18"/>
      <c r="D243" s="22"/>
      <c r="E243" s="22"/>
      <c r="F243" s="18"/>
      <c r="G243" s="22"/>
    </row>
    <row r="244" spans="1:7" x14ac:dyDescent="0.25">
      <c r="A244">
        <v>243</v>
      </c>
      <c r="B244" s="42">
        <v>0.36092338173453686</v>
      </c>
      <c r="C244" s="18"/>
      <c r="D244" s="22"/>
      <c r="E244" s="22"/>
      <c r="F244" s="18"/>
      <c r="G244" s="22"/>
    </row>
    <row r="245" spans="1:7" x14ac:dyDescent="0.25">
      <c r="A245">
        <v>244</v>
      </c>
      <c r="B245" s="42">
        <v>0.40358457745648685</v>
      </c>
      <c r="C245" s="18"/>
      <c r="D245" s="22"/>
      <c r="E245" s="22"/>
      <c r="F245" s="18"/>
      <c r="G245" s="22"/>
    </row>
    <row r="246" spans="1:7" x14ac:dyDescent="0.25">
      <c r="A246">
        <v>245</v>
      </c>
      <c r="B246" s="42">
        <v>0.3406786585194575</v>
      </c>
      <c r="C246" s="18"/>
      <c r="D246" s="22"/>
      <c r="E246" s="22"/>
      <c r="F246" s="18"/>
      <c r="G246" s="22"/>
    </row>
    <row r="247" spans="1:7" x14ac:dyDescent="0.25">
      <c r="A247">
        <v>246</v>
      </c>
      <c r="B247" s="42">
        <v>0.36412103324859363</v>
      </c>
      <c r="C247" s="18"/>
      <c r="D247" s="22"/>
      <c r="E247" s="22"/>
      <c r="F247" s="18"/>
      <c r="G247" s="22"/>
    </row>
    <row r="248" spans="1:7" x14ac:dyDescent="0.25">
      <c r="A248">
        <v>247</v>
      </c>
      <c r="B248" s="42">
        <v>0.43080938190833595</v>
      </c>
      <c r="C248" s="18"/>
      <c r="D248" s="22"/>
      <c r="E248" s="22"/>
      <c r="F248" s="18"/>
      <c r="G248" s="22"/>
    </row>
    <row r="249" spans="1:7" x14ac:dyDescent="0.25">
      <c r="A249">
        <v>248</v>
      </c>
      <c r="B249" s="42">
        <v>0.49347144657587161</v>
      </c>
      <c r="C249" s="18"/>
      <c r="D249" s="22"/>
      <c r="E249" s="22"/>
      <c r="F249" s="18"/>
      <c r="G249" s="22"/>
    </row>
    <row r="250" spans="1:7" x14ac:dyDescent="0.25">
      <c r="A250">
        <v>249</v>
      </c>
      <c r="B250" s="42">
        <v>0.42562751372672558</v>
      </c>
      <c r="C250" s="18"/>
      <c r="D250" s="22"/>
      <c r="E250" s="22"/>
      <c r="F250" s="18"/>
      <c r="G250" s="22"/>
    </row>
    <row r="251" spans="1:7" x14ac:dyDescent="0.25">
      <c r="A251">
        <v>250</v>
      </c>
      <c r="B251" s="42">
        <v>0.47656074819422356</v>
      </c>
      <c r="C251" s="18"/>
      <c r="D251" s="22"/>
      <c r="E251" s="22"/>
      <c r="F251" s="18"/>
      <c r="G251" s="22"/>
    </row>
    <row r="252" spans="1:7" x14ac:dyDescent="0.25">
      <c r="A252">
        <v>251</v>
      </c>
      <c r="B252" s="42">
        <v>0.33408922141095604</v>
      </c>
      <c r="C252" s="18"/>
      <c r="D252" s="22"/>
      <c r="E252" s="22"/>
      <c r="F252" s="18"/>
      <c r="G252" s="22"/>
    </row>
    <row r="253" spans="1:7" x14ac:dyDescent="0.25">
      <c r="A253">
        <v>252</v>
      </c>
      <c r="B253" s="42">
        <v>0.30790876408026469</v>
      </c>
      <c r="C253" s="18"/>
      <c r="D253" s="22"/>
      <c r="E253" s="22"/>
      <c r="F253" s="18"/>
      <c r="G253" s="22"/>
    </row>
    <row r="254" spans="1:7" x14ac:dyDescent="0.25">
      <c r="A254">
        <v>253</v>
      </c>
      <c r="B254" s="42">
        <v>0.34007477644985401</v>
      </c>
      <c r="C254" s="18"/>
      <c r="D254" s="22"/>
      <c r="E254" s="22"/>
      <c r="F254" s="18"/>
      <c r="G254" s="22"/>
    </row>
    <row r="255" spans="1:7" x14ac:dyDescent="0.25">
      <c r="A255">
        <v>254</v>
      </c>
      <c r="B255" s="42">
        <v>0.41196761334513077</v>
      </c>
      <c r="C255" s="18"/>
      <c r="D255" s="22"/>
      <c r="E255" s="22"/>
      <c r="F255" s="18"/>
      <c r="G255" s="22"/>
    </row>
    <row r="256" spans="1:7" x14ac:dyDescent="0.25">
      <c r="A256">
        <v>255</v>
      </c>
      <c r="B256" s="42">
        <v>0.35074070370132143</v>
      </c>
      <c r="C256" s="18"/>
      <c r="D256" s="22"/>
      <c r="E256" s="22"/>
      <c r="F256" s="18"/>
      <c r="G256" s="22"/>
    </row>
    <row r="257" spans="1:7" x14ac:dyDescent="0.25">
      <c r="A257">
        <v>256</v>
      </c>
      <c r="B257" s="42">
        <v>0.36598126381439883</v>
      </c>
      <c r="C257" s="18"/>
      <c r="D257" s="22"/>
      <c r="E257" s="22"/>
      <c r="F257" s="18"/>
      <c r="G257" s="22"/>
    </row>
    <row r="258" spans="1:7" x14ac:dyDescent="0.25">
      <c r="A258">
        <v>257</v>
      </c>
      <c r="B258" s="42">
        <v>0.35561867741713893</v>
      </c>
      <c r="C258" s="18"/>
      <c r="D258" s="22"/>
      <c r="E258" s="22"/>
      <c r="F258" s="18"/>
      <c r="G258" s="22"/>
    </row>
    <row r="259" spans="1:7" x14ac:dyDescent="0.25">
      <c r="A259">
        <v>258</v>
      </c>
      <c r="B259" s="42">
        <v>0.25795891654968744</v>
      </c>
      <c r="C259" s="18"/>
      <c r="D259" s="22"/>
      <c r="E259" s="22"/>
      <c r="F259" s="18"/>
      <c r="G259" s="22"/>
    </row>
    <row r="260" spans="1:7" x14ac:dyDescent="0.25">
      <c r="A260">
        <v>259</v>
      </c>
      <c r="B260" s="42">
        <v>0.35872041799161097</v>
      </c>
      <c r="C260" s="18"/>
      <c r="D260" s="22"/>
      <c r="E260" s="22"/>
      <c r="F260" s="18"/>
      <c r="G260" s="22"/>
    </row>
    <row r="261" spans="1:7" x14ac:dyDescent="0.25">
      <c r="A261">
        <v>260</v>
      </c>
      <c r="B261" s="42">
        <v>0.46559049980629486</v>
      </c>
      <c r="C261" s="18"/>
      <c r="D261" s="22"/>
      <c r="E261" s="22"/>
      <c r="F261" s="18"/>
      <c r="G261" s="22"/>
    </row>
    <row r="262" spans="1:7" x14ac:dyDescent="0.25">
      <c r="A262">
        <v>261</v>
      </c>
      <c r="B262" s="42">
        <v>0.37019419571002782</v>
      </c>
      <c r="C262" s="18"/>
      <c r="D262" s="22"/>
      <c r="E262" s="22"/>
      <c r="F262" s="18"/>
      <c r="G262" s="22"/>
    </row>
    <row r="263" spans="1:7" x14ac:dyDescent="0.25">
      <c r="A263">
        <v>262</v>
      </c>
      <c r="B263" s="42">
        <v>0.38064742581093125</v>
      </c>
      <c r="C263" s="18"/>
      <c r="D263" s="22"/>
      <c r="E263" s="22"/>
      <c r="F263" s="18"/>
      <c r="G263" s="22"/>
    </row>
    <row r="264" spans="1:7" x14ac:dyDescent="0.25">
      <c r="A264">
        <v>263</v>
      </c>
      <c r="B264" s="42">
        <v>0.27900288467369594</v>
      </c>
      <c r="C264" s="18"/>
      <c r="D264" s="22"/>
      <c r="E264" s="22"/>
      <c r="F264" s="18"/>
      <c r="G264" s="22"/>
    </row>
    <row r="265" spans="1:7" x14ac:dyDescent="0.25">
      <c r="A265">
        <v>264</v>
      </c>
      <c r="B265" s="42">
        <v>0.45260427133112657</v>
      </c>
      <c r="C265" s="18"/>
      <c r="D265" s="22"/>
      <c r="E265" s="22"/>
      <c r="F265" s="18"/>
      <c r="G265" s="22"/>
    </row>
    <row r="266" spans="1:7" x14ac:dyDescent="0.25">
      <c r="A266">
        <v>265</v>
      </c>
      <c r="B266" s="42">
        <v>0.3952103417478528</v>
      </c>
      <c r="C266" s="18"/>
      <c r="D266" s="22"/>
      <c r="E266" s="22"/>
      <c r="F266" s="18"/>
      <c r="G266" s="22"/>
    </row>
    <row r="267" spans="1:7" x14ac:dyDescent="0.25">
      <c r="A267">
        <v>266</v>
      </c>
      <c r="B267" s="42">
        <v>0.43030087458195915</v>
      </c>
      <c r="C267" s="18"/>
      <c r="D267" s="22"/>
      <c r="E267" s="22"/>
      <c r="F267" s="18"/>
      <c r="G267" s="22"/>
    </row>
    <row r="268" spans="1:7" x14ac:dyDescent="0.25">
      <c r="A268">
        <v>267</v>
      </c>
      <c r="B268" s="42">
        <v>0.55885986185172043</v>
      </c>
      <c r="C268" s="18"/>
      <c r="D268" s="22"/>
      <c r="E268" s="22"/>
      <c r="F268" s="18"/>
      <c r="G268" s="22"/>
    </row>
    <row r="269" spans="1:7" x14ac:dyDescent="0.25">
      <c r="A269">
        <v>268</v>
      </c>
      <c r="B269" s="42">
        <v>0.32682728584876841</v>
      </c>
      <c r="C269" s="18"/>
      <c r="D269" s="22"/>
      <c r="E269" s="22"/>
      <c r="F269" s="18"/>
      <c r="G269" s="22"/>
    </row>
    <row r="270" spans="1:7" x14ac:dyDescent="0.25">
      <c r="A270">
        <v>269</v>
      </c>
      <c r="B270" s="42">
        <v>0.42134250015860253</v>
      </c>
      <c r="C270" s="18"/>
      <c r="D270" s="22"/>
      <c r="E270" s="22"/>
      <c r="F270" s="18"/>
      <c r="G270" s="22"/>
    </row>
    <row r="271" spans="1:7" x14ac:dyDescent="0.25">
      <c r="A271">
        <v>270</v>
      </c>
      <c r="B271" s="42">
        <v>0.38851279560550928</v>
      </c>
      <c r="C271" s="18"/>
      <c r="D271" s="22"/>
      <c r="E271" s="22"/>
      <c r="F271" s="18"/>
      <c r="G271" s="22"/>
    </row>
    <row r="272" spans="1:7" x14ac:dyDescent="0.25">
      <c r="A272">
        <v>271</v>
      </c>
      <c r="B272" s="42">
        <v>0.24401282321546175</v>
      </c>
      <c r="C272" s="18"/>
      <c r="D272" s="22"/>
      <c r="E272" s="22"/>
      <c r="F272" s="18"/>
      <c r="G272" s="22"/>
    </row>
    <row r="273" spans="1:7" x14ac:dyDescent="0.25">
      <c r="A273">
        <v>272</v>
      </c>
      <c r="B273" s="42">
        <v>0.3455051946962871</v>
      </c>
      <c r="C273" s="18"/>
      <c r="D273" s="22"/>
      <c r="E273" s="22"/>
      <c r="F273" s="18"/>
      <c r="G273" s="22"/>
    </row>
    <row r="274" spans="1:7" x14ac:dyDescent="0.25">
      <c r="A274">
        <v>273</v>
      </c>
      <c r="B274" s="42">
        <v>0.33020612693166929</v>
      </c>
      <c r="C274" s="18"/>
      <c r="D274" s="22"/>
      <c r="E274" s="22"/>
      <c r="F274" s="18"/>
      <c r="G274" s="22"/>
    </row>
    <row r="275" spans="1:7" x14ac:dyDescent="0.25">
      <c r="A275">
        <v>274</v>
      </c>
      <c r="B275" s="42">
        <v>0.36228030283630208</v>
      </c>
      <c r="C275" s="18"/>
      <c r="D275" s="22"/>
      <c r="E275" s="22"/>
      <c r="F275" s="18"/>
      <c r="G275" s="22"/>
    </row>
    <row r="276" spans="1:7" x14ac:dyDescent="0.25">
      <c r="A276">
        <v>275</v>
      </c>
      <c r="B276" s="42">
        <v>0.46825359173391623</v>
      </c>
      <c r="C276" s="18"/>
      <c r="D276" s="22"/>
      <c r="E276" s="22"/>
      <c r="F276" s="18"/>
      <c r="G276" s="22"/>
    </row>
    <row r="277" spans="1:7" x14ac:dyDescent="0.25">
      <c r="A277">
        <v>276</v>
      </c>
      <c r="B277" s="42">
        <v>0.38201182069233769</v>
      </c>
      <c r="C277" s="18"/>
      <c r="D277" s="22"/>
      <c r="E277" s="22"/>
      <c r="F277" s="18"/>
      <c r="G277" s="22"/>
    </row>
    <row r="278" spans="1:7" x14ac:dyDescent="0.25">
      <c r="A278">
        <v>277</v>
      </c>
      <c r="B278" s="42">
        <v>0.49967921796525938</v>
      </c>
      <c r="C278" s="18"/>
      <c r="D278" s="22"/>
      <c r="E278" s="22"/>
      <c r="F278" s="18"/>
      <c r="G278" s="22"/>
    </row>
    <row r="279" spans="1:7" x14ac:dyDescent="0.25">
      <c r="A279">
        <v>278</v>
      </c>
      <c r="B279" s="42">
        <v>0.36753944136297206</v>
      </c>
      <c r="C279" s="18"/>
      <c r="D279" s="22"/>
      <c r="E279" s="22"/>
      <c r="F279" s="18"/>
      <c r="G279" s="22"/>
    </row>
    <row r="280" spans="1:7" x14ac:dyDescent="0.25">
      <c r="A280">
        <v>279</v>
      </c>
      <c r="B280" s="42">
        <v>0.34494179191810137</v>
      </c>
      <c r="C280" s="18"/>
      <c r="D280" s="22"/>
      <c r="E280" s="22"/>
      <c r="F280" s="18"/>
      <c r="G280" s="22"/>
    </row>
    <row r="281" spans="1:7" x14ac:dyDescent="0.25">
      <c r="A281">
        <v>280</v>
      </c>
      <c r="B281" s="42">
        <v>0.32456441355451127</v>
      </c>
      <c r="C281" s="18"/>
      <c r="D281" s="22"/>
      <c r="E281" s="22"/>
      <c r="F281" s="18"/>
      <c r="G281" s="22"/>
    </row>
    <row r="282" spans="1:7" x14ac:dyDescent="0.25">
      <c r="A282">
        <v>281</v>
      </c>
      <c r="B282" s="42">
        <v>0.30914382693841819</v>
      </c>
      <c r="C282" s="18"/>
      <c r="D282" s="22"/>
      <c r="E282" s="22"/>
      <c r="F282" s="18"/>
      <c r="G282" s="22"/>
    </row>
    <row r="283" spans="1:7" x14ac:dyDescent="0.25">
      <c r="A283">
        <v>282</v>
      </c>
      <c r="B283" s="42">
        <v>0.41649679835793418</v>
      </c>
      <c r="C283" s="18"/>
      <c r="D283" s="22"/>
      <c r="E283" s="22"/>
      <c r="F283" s="18"/>
      <c r="G283" s="22"/>
    </row>
    <row r="284" spans="1:7" x14ac:dyDescent="0.25">
      <c r="A284">
        <v>283</v>
      </c>
      <c r="B284" s="42">
        <v>0.52367453466996861</v>
      </c>
      <c r="C284" s="18"/>
      <c r="D284" s="22"/>
      <c r="E284" s="22"/>
      <c r="F284" s="18"/>
      <c r="G284" s="22"/>
    </row>
    <row r="285" spans="1:7" x14ac:dyDescent="0.25">
      <c r="A285">
        <v>284</v>
      </c>
      <c r="B285" s="42">
        <v>0.30269622511630423</v>
      </c>
      <c r="C285" s="18"/>
      <c r="D285" s="22"/>
      <c r="E285" s="22"/>
      <c r="F285" s="18"/>
      <c r="G285" s="22"/>
    </row>
    <row r="286" spans="1:7" x14ac:dyDescent="0.25">
      <c r="A286">
        <v>285</v>
      </c>
      <c r="B286" s="42">
        <v>0.42077552331955798</v>
      </c>
      <c r="C286" s="18"/>
      <c r="D286" s="22"/>
      <c r="E286" s="22"/>
      <c r="F286" s="18"/>
      <c r="G286" s="22"/>
    </row>
    <row r="287" spans="1:7" x14ac:dyDescent="0.25">
      <c r="A287">
        <v>286</v>
      </c>
      <c r="B287" s="42">
        <v>0.5285973665179835</v>
      </c>
      <c r="C287" s="18"/>
      <c r="D287" s="22"/>
      <c r="E287" s="22"/>
      <c r="F287" s="18"/>
      <c r="G287" s="22"/>
    </row>
    <row r="288" spans="1:7" x14ac:dyDescent="0.25">
      <c r="A288">
        <v>287</v>
      </c>
      <c r="B288" s="42">
        <v>0.39321488025104623</v>
      </c>
      <c r="C288" s="18"/>
      <c r="D288" s="22"/>
      <c r="E288" s="22"/>
      <c r="F288" s="18"/>
      <c r="G288" s="22"/>
    </row>
    <row r="289" spans="1:7" x14ac:dyDescent="0.25">
      <c r="A289">
        <v>288</v>
      </c>
      <c r="B289" s="42">
        <v>0.39711877064851936</v>
      </c>
      <c r="C289" s="18"/>
      <c r="D289" s="22"/>
      <c r="E289" s="22"/>
      <c r="F289" s="18"/>
      <c r="G289" s="22"/>
    </row>
    <row r="290" spans="1:7" x14ac:dyDescent="0.25">
      <c r="A290">
        <v>289</v>
      </c>
      <c r="B290" s="42">
        <v>0.44258731625741321</v>
      </c>
      <c r="C290" s="18"/>
      <c r="D290" s="22"/>
      <c r="E290" s="22"/>
      <c r="F290" s="18"/>
      <c r="G290" s="22"/>
    </row>
    <row r="291" spans="1:7" x14ac:dyDescent="0.25">
      <c r="A291">
        <v>290</v>
      </c>
      <c r="B291" s="42">
        <v>0.3235536442318605</v>
      </c>
      <c r="C291" s="18"/>
      <c r="D291" s="22"/>
      <c r="E291" s="22"/>
      <c r="F291" s="18"/>
      <c r="G291" s="22"/>
    </row>
    <row r="292" spans="1:7" x14ac:dyDescent="0.25">
      <c r="A292">
        <v>291</v>
      </c>
      <c r="B292" s="42">
        <v>0.35984907398231453</v>
      </c>
      <c r="C292" s="18"/>
      <c r="D292" s="22"/>
      <c r="E292" s="22"/>
      <c r="F292" s="18"/>
      <c r="G292" s="22"/>
    </row>
    <row r="293" spans="1:7" x14ac:dyDescent="0.25">
      <c r="A293">
        <v>292</v>
      </c>
      <c r="B293" s="42">
        <v>0.39536123436711879</v>
      </c>
      <c r="C293" s="18"/>
      <c r="D293" s="22"/>
      <c r="E293" s="22"/>
      <c r="F293" s="18"/>
      <c r="G293" s="22"/>
    </row>
    <row r="294" spans="1:7" x14ac:dyDescent="0.25">
      <c r="A294">
        <v>293</v>
      </c>
      <c r="B294" s="42">
        <v>0.41310423581030919</v>
      </c>
      <c r="C294" s="18"/>
      <c r="D294" s="22"/>
      <c r="E294" s="22"/>
      <c r="F294" s="18"/>
      <c r="G294" s="22"/>
    </row>
    <row r="295" spans="1:7" x14ac:dyDescent="0.25">
      <c r="A295">
        <v>294</v>
      </c>
      <c r="B295" s="42">
        <v>0.42841793126849947</v>
      </c>
      <c r="C295" s="18"/>
      <c r="D295" s="22"/>
      <c r="E295" s="22"/>
      <c r="F295" s="18"/>
      <c r="G295" s="22"/>
    </row>
    <row r="296" spans="1:7" x14ac:dyDescent="0.25">
      <c r="A296">
        <v>295</v>
      </c>
      <c r="B296" s="42">
        <v>0.33768956307749048</v>
      </c>
      <c r="C296" s="18"/>
      <c r="D296" s="22"/>
      <c r="E296" s="22"/>
      <c r="F296" s="18"/>
      <c r="G296" s="22"/>
    </row>
    <row r="297" spans="1:7" x14ac:dyDescent="0.25">
      <c r="A297">
        <v>296</v>
      </c>
      <c r="B297" s="42">
        <v>0.32288286727732274</v>
      </c>
      <c r="C297" s="18"/>
      <c r="D297" s="22"/>
      <c r="E297" s="22"/>
      <c r="F297" s="18"/>
      <c r="G297" s="22"/>
    </row>
    <row r="298" spans="1:7" x14ac:dyDescent="0.25">
      <c r="A298">
        <v>297</v>
      </c>
      <c r="B298" s="42">
        <v>0.30858766553455586</v>
      </c>
      <c r="C298" s="18"/>
      <c r="D298" s="22"/>
      <c r="E298" s="22"/>
      <c r="F298" s="18"/>
      <c r="G298" s="22"/>
    </row>
    <row r="299" spans="1:7" x14ac:dyDescent="0.25">
      <c r="A299">
        <v>298</v>
      </c>
      <c r="B299" s="42">
        <v>0.43297277116080946</v>
      </c>
      <c r="C299" s="18"/>
      <c r="D299" s="22"/>
      <c r="E299" s="22"/>
      <c r="F299" s="18"/>
      <c r="G299" s="22"/>
    </row>
    <row r="300" spans="1:7" x14ac:dyDescent="0.25">
      <c r="A300">
        <v>299</v>
      </c>
      <c r="B300" s="42">
        <v>0.34169202660509829</v>
      </c>
      <c r="C300" s="18"/>
      <c r="D300" s="22"/>
      <c r="E300" s="22"/>
      <c r="F300" s="18"/>
      <c r="G300" s="22"/>
    </row>
    <row r="301" spans="1:7" x14ac:dyDescent="0.25">
      <c r="A301">
        <v>300</v>
      </c>
      <c r="B301" s="42">
        <v>0.40029489939490215</v>
      </c>
      <c r="C301" s="18"/>
      <c r="D301" s="22"/>
      <c r="E301" s="22"/>
      <c r="F301" s="18"/>
      <c r="G301" s="22"/>
    </row>
    <row r="302" spans="1:7" x14ac:dyDescent="0.25">
      <c r="A302">
        <v>301</v>
      </c>
      <c r="B302" s="42">
        <v>0.36963856798892603</v>
      </c>
      <c r="C302" s="18"/>
      <c r="D302" s="22"/>
      <c r="E302" s="22"/>
      <c r="F302" s="18"/>
      <c r="G302" s="22"/>
    </row>
    <row r="303" spans="1:7" x14ac:dyDescent="0.25">
      <c r="A303">
        <v>302</v>
      </c>
      <c r="B303" s="42">
        <v>0.28581832296907789</v>
      </c>
      <c r="C303" s="18"/>
      <c r="D303" s="22"/>
      <c r="E303" s="22"/>
      <c r="F303" s="18"/>
      <c r="G303" s="22"/>
    </row>
    <row r="304" spans="1:7" x14ac:dyDescent="0.25">
      <c r="A304">
        <v>303</v>
      </c>
      <c r="B304" s="42">
        <v>0.27432942406080357</v>
      </c>
      <c r="C304" s="18"/>
      <c r="D304" s="22"/>
      <c r="E304" s="22"/>
      <c r="F304" s="18"/>
      <c r="G304" s="22"/>
    </row>
    <row r="305" spans="1:7" x14ac:dyDescent="0.25">
      <c r="A305">
        <v>304</v>
      </c>
      <c r="B305" s="42">
        <v>0.39142345634196168</v>
      </c>
      <c r="C305" s="18"/>
      <c r="D305" s="22"/>
      <c r="E305" s="22"/>
      <c r="F305" s="18"/>
      <c r="G305" s="22"/>
    </row>
    <row r="306" spans="1:7" x14ac:dyDescent="0.25">
      <c r="A306">
        <v>305</v>
      </c>
      <c r="B306" s="42">
        <v>0.40199459391288511</v>
      </c>
      <c r="C306" s="18"/>
      <c r="D306" s="22"/>
      <c r="E306" s="22"/>
      <c r="F306" s="18"/>
      <c r="G306" s="22"/>
    </row>
    <row r="307" spans="1:7" x14ac:dyDescent="0.25">
      <c r="A307">
        <v>306</v>
      </c>
      <c r="B307" s="42">
        <v>0.38244495613251428</v>
      </c>
      <c r="C307" s="18"/>
      <c r="D307" s="22"/>
      <c r="E307" s="22"/>
      <c r="F307" s="18"/>
      <c r="G307" s="22"/>
    </row>
    <row r="308" spans="1:7" x14ac:dyDescent="0.25">
      <c r="A308">
        <v>307</v>
      </c>
      <c r="B308" s="42">
        <v>0.33364223368866774</v>
      </c>
      <c r="C308" s="18"/>
      <c r="D308" s="22"/>
      <c r="E308" s="22"/>
      <c r="F308" s="18"/>
      <c r="G308" s="22"/>
    </row>
    <row r="309" spans="1:7" x14ac:dyDescent="0.25">
      <c r="A309">
        <v>308</v>
      </c>
      <c r="B309" s="42">
        <v>0.39134651878236831</v>
      </c>
      <c r="C309" s="18"/>
      <c r="D309" s="22"/>
      <c r="E309" s="22"/>
      <c r="F309" s="18"/>
      <c r="G309" s="22"/>
    </row>
    <row r="310" spans="1:7" x14ac:dyDescent="0.25">
      <c r="A310">
        <v>309</v>
      </c>
      <c r="B310" s="42">
        <v>0.28353094041198701</v>
      </c>
      <c r="C310" s="18"/>
      <c r="D310" s="22"/>
      <c r="E310" s="22"/>
      <c r="F310" s="18"/>
      <c r="G310" s="22"/>
    </row>
    <row r="311" spans="1:7" x14ac:dyDescent="0.25">
      <c r="A311">
        <v>310</v>
      </c>
      <c r="B311" s="42">
        <v>0.39066880980806207</v>
      </c>
      <c r="C311" s="18"/>
      <c r="D311" s="22"/>
      <c r="E311" s="22"/>
      <c r="F311" s="18"/>
      <c r="G311" s="22"/>
    </row>
    <row r="312" spans="1:7" x14ac:dyDescent="0.25">
      <c r="A312">
        <v>311</v>
      </c>
      <c r="B312" s="42">
        <v>0.33970386114292039</v>
      </c>
      <c r="C312" s="18"/>
      <c r="D312" s="22"/>
      <c r="E312" s="22"/>
      <c r="F312" s="18"/>
      <c r="G312" s="22"/>
    </row>
    <row r="313" spans="1:7" x14ac:dyDescent="0.25">
      <c r="A313">
        <v>312</v>
      </c>
      <c r="B313" s="42">
        <v>0.42148122800223053</v>
      </c>
      <c r="C313" s="18"/>
      <c r="D313" s="22"/>
      <c r="E313" s="22"/>
      <c r="F313" s="18"/>
      <c r="G313" s="22"/>
    </row>
    <row r="314" spans="1:7" x14ac:dyDescent="0.25">
      <c r="A314">
        <v>313</v>
      </c>
      <c r="B314" s="42">
        <v>0.3875880856316779</v>
      </c>
      <c r="C314" s="18"/>
      <c r="D314" s="22"/>
      <c r="E314" s="22"/>
      <c r="F314" s="18"/>
      <c r="G314" s="22"/>
    </row>
    <row r="315" spans="1:7" x14ac:dyDescent="0.25">
      <c r="A315">
        <v>314</v>
      </c>
      <c r="B315" s="42">
        <v>0.32529634840033994</v>
      </c>
      <c r="C315" s="18"/>
      <c r="D315" s="22"/>
      <c r="E315" s="22"/>
      <c r="F315" s="18"/>
      <c r="G315" s="22"/>
    </row>
    <row r="316" spans="1:7" x14ac:dyDescent="0.25">
      <c r="A316">
        <v>315</v>
      </c>
      <c r="B316" s="42">
        <v>0.30525011037759092</v>
      </c>
      <c r="C316" s="18"/>
      <c r="D316" s="22"/>
      <c r="E316" s="22"/>
      <c r="F316" s="18"/>
      <c r="G316" s="22"/>
    </row>
    <row r="317" spans="1:7" x14ac:dyDescent="0.25">
      <c r="A317">
        <v>316</v>
      </c>
      <c r="B317" s="42">
        <v>0.47102141467594466</v>
      </c>
      <c r="C317" s="18"/>
      <c r="D317" s="22"/>
      <c r="E317" s="22"/>
      <c r="F317" s="18"/>
      <c r="G317" s="22"/>
    </row>
    <row r="318" spans="1:7" x14ac:dyDescent="0.25">
      <c r="A318">
        <v>317</v>
      </c>
      <c r="B318" s="42">
        <v>0.39801050529515031</v>
      </c>
      <c r="C318" s="18"/>
      <c r="D318" s="22"/>
      <c r="E318" s="22"/>
      <c r="F318" s="18"/>
      <c r="G318" s="22"/>
    </row>
    <row r="319" spans="1:7" x14ac:dyDescent="0.25">
      <c r="A319">
        <v>318</v>
      </c>
      <c r="B319" s="42">
        <v>0.39061405866310395</v>
      </c>
      <c r="C319" s="18"/>
      <c r="D319" s="22"/>
      <c r="E319" s="22"/>
      <c r="F319" s="18"/>
      <c r="G319" s="22"/>
    </row>
    <row r="320" spans="1:7" x14ac:dyDescent="0.25">
      <c r="A320">
        <v>319</v>
      </c>
      <c r="B320" s="42">
        <v>0.39342716166481351</v>
      </c>
      <c r="C320" s="18"/>
      <c r="D320" s="22"/>
      <c r="E320" s="22"/>
      <c r="F320" s="18"/>
      <c r="G320" s="22"/>
    </row>
    <row r="321" spans="1:7" x14ac:dyDescent="0.25">
      <c r="A321">
        <v>320</v>
      </c>
      <c r="B321" s="42">
        <v>0.4745310134677056</v>
      </c>
      <c r="C321" s="18"/>
      <c r="D321" s="22"/>
      <c r="E321" s="22"/>
      <c r="F321" s="18"/>
      <c r="G321" s="22"/>
    </row>
    <row r="322" spans="1:7" x14ac:dyDescent="0.25">
      <c r="A322">
        <v>321</v>
      </c>
      <c r="B322" s="42">
        <v>0.34758363833176043</v>
      </c>
      <c r="C322" s="18"/>
      <c r="D322" s="22"/>
      <c r="E322" s="22"/>
      <c r="F322" s="18"/>
      <c r="G322" s="22"/>
    </row>
    <row r="323" spans="1:7" x14ac:dyDescent="0.25">
      <c r="A323">
        <v>322</v>
      </c>
      <c r="B323" s="42">
        <v>0.3318379699790257</v>
      </c>
      <c r="C323" s="18"/>
      <c r="D323" s="22"/>
      <c r="E323" s="22"/>
      <c r="F323" s="18"/>
      <c r="G323" s="22"/>
    </row>
    <row r="324" spans="1:7" x14ac:dyDescent="0.25">
      <c r="A324">
        <v>323</v>
      </c>
      <c r="B324" s="42">
        <v>0.4907634960490726</v>
      </c>
      <c r="C324" s="18"/>
      <c r="D324" s="22"/>
      <c r="E324" s="22"/>
      <c r="F324" s="18"/>
      <c r="G324" s="22"/>
    </row>
    <row r="325" spans="1:7" x14ac:dyDescent="0.25">
      <c r="A325">
        <v>324</v>
      </c>
      <c r="B325" s="42">
        <v>0.32739899408328105</v>
      </c>
      <c r="C325" s="18"/>
      <c r="D325" s="22"/>
      <c r="E325" s="22"/>
      <c r="F325" s="18"/>
      <c r="G325" s="22"/>
    </row>
    <row r="326" spans="1:7" x14ac:dyDescent="0.25">
      <c r="A326">
        <v>325</v>
      </c>
      <c r="B326" s="42">
        <v>0.34887593472757389</v>
      </c>
      <c r="C326" s="18"/>
      <c r="D326" s="22"/>
      <c r="E326" s="22"/>
      <c r="F326" s="18"/>
      <c r="G326" s="22"/>
    </row>
    <row r="327" spans="1:7" x14ac:dyDescent="0.25">
      <c r="A327">
        <v>326</v>
      </c>
      <c r="B327" s="42">
        <v>0.3516621797648074</v>
      </c>
      <c r="C327" s="18"/>
      <c r="D327" s="22"/>
      <c r="E327" s="22"/>
      <c r="F327" s="18"/>
      <c r="G327" s="22"/>
    </row>
    <row r="328" spans="1:7" x14ac:dyDescent="0.25">
      <c r="A328">
        <v>327</v>
      </c>
      <c r="B328" s="42">
        <v>0.35732598026176388</v>
      </c>
      <c r="C328" s="18"/>
      <c r="D328" s="22"/>
      <c r="E328" s="22"/>
      <c r="F328" s="18"/>
      <c r="G328" s="22"/>
    </row>
    <row r="329" spans="1:7" x14ac:dyDescent="0.25">
      <c r="A329">
        <v>328</v>
      </c>
      <c r="B329" s="42">
        <v>0.36700882954316727</v>
      </c>
      <c r="C329" s="18"/>
      <c r="D329" s="22"/>
      <c r="E329" s="22"/>
      <c r="F329" s="18"/>
      <c r="G329" s="22"/>
    </row>
    <row r="330" spans="1:7" x14ac:dyDescent="0.25">
      <c r="A330">
        <v>329</v>
      </c>
      <c r="B330" s="42">
        <v>0.38174156125668174</v>
      </c>
      <c r="C330" s="18"/>
      <c r="D330" s="22"/>
      <c r="E330" s="22"/>
      <c r="F330" s="18"/>
      <c r="G330" s="22"/>
    </row>
    <row r="331" spans="1:7" x14ac:dyDescent="0.25">
      <c r="A331">
        <v>330</v>
      </c>
      <c r="B331" s="42">
        <v>0.49556744207431092</v>
      </c>
      <c r="C331" s="18"/>
      <c r="D331" s="22"/>
      <c r="E331" s="22"/>
      <c r="F331" s="18"/>
      <c r="G331" s="22"/>
    </row>
    <row r="332" spans="1:7" x14ac:dyDescent="0.25">
      <c r="A332">
        <v>331</v>
      </c>
      <c r="B332" s="42">
        <v>0.3844888658511772</v>
      </c>
      <c r="C332" s="18"/>
      <c r="D332" s="22"/>
      <c r="E332" s="22"/>
      <c r="F332" s="18"/>
      <c r="G332" s="22"/>
    </row>
    <row r="333" spans="1:7" x14ac:dyDescent="0.25">
      <c r="A333">
        <v>332</v>
      </c>
      <c r="B333" s="42">
        <v>0.43488694824283752</v>
      </c>
      <c r="C333" s="18"/>
      <c r="D333" s="22"/>
      <c r="E333" s="22"/>
      <c r="F333" s="18"/>
      <c r="G333" s="22"/>
    </row>
    <row r="334" spans="1:7" x14ac:dyDescent="0.25">
      <c r="A334">
        <v>333</v>
      </c>
      <c r="B334" s="42">
        <v>0.38073777730335351</v>
      </c>
      <c r="C334" s="18"/>
      <c r="D334" s="22"/>
      <c r="E334" s="22"/>
      <c r="F334" s="18"/>
      <c r="G334" s="22"/>
    </row>
    <row r="335" spans="1:7" x14ac:dyDescent="0.25">
      <c r="A335">
        <v>334</v>
      </c>
      <c r="B335" s="42">
        <v>0.39620134651058642</v>
      </c>
      <c r="C335" s="18"/>
      <c r="D335" s="22"/>
      <c r="E335" s="22"/>
      <c r="F335" s="18"/>
      <c r="G335" s="22"/>
    </row>
    <row r="336" spans="1:7" x14ac:dyDescent="0.25">
      <c r="A336">
        <v>335</v>
      </c>
      <c r="B336" s="42">
        <v>0.36340637140395166</v>
      </c>
      <c r="C336" s="18"/>
      <c r="D336" s="22"/>
      <c r="E336" s="22"/>
      <c r="F336" s="18"/>
      <c r="G336" s="22"/>
    </row>
    <row r="337" spans="1:7" x14ac:dyDescent="0.25">
      <c r="A337">
        <v>336</v>
      </c>
      <c r="B337" s="42">
        <v>0.63002993480459668</v>
      </c>
      <c r="C337" s="18"/>
      <c r="D337" s="22"/>
      <c r="E337" s="22"/>
      <c r="F337" s="18"/>
      <c r="G337" s="22"/>
    </row>
    <row r="338" spans="1:7" x14ac:dyDescent="0.25">
      <c r="A338">
        <v>337</v>
      </c>
      <c r="B338" s="42">
        <v>0.3804461826206082</v>
      </c>
      <c r="C338" s="18"/>
      <c r="D338" s="22"/>
      <c r="E338" s="22"/>
      <c r="F338" s="18"/>
      <c r="G338" s="22"/>
    </row>
    <row r="339" spans="1:7" x14ac:dyDescent="0.25">
      <c r="A339">
        <v>338</v>
      </c>
      <c r="B339" s="42">
        <v>0.35447961846399934</v>
      </c>
      <c r="C339" s="18"/>
      <c r="D339" s="22"/>
      <c r="E339" s="22"/>
      <c r="F339" s="18"/>
      <c r="G339" s="22"/>
    </row>
    <row r="340" spans="1:7" x14ac:dyDescent="0.25">
      <c r="A340">
        <v>339</v>
      </c>
      <c r="B340" s="42">
        <v>0.43904794908564876</v>
      </c>
      <c r="C340" s="18"/>
      <c r="D340" s="22"/>
      <c r="E340" s="22"/>
      <c r="F340" s="18"/>
      <c r="G340" s="22"/>
    </row>
    <row r="341" spans="1:7" x14ac:dyDescent="0.25">
      <c r="A341">
        <v>340</v>
      </c>
      <c r="B341" s="42">
        <v>0.38895394720432142</v>
      </c>
      <c r="C341" s="18"/>
      <c r="D341" s="22"/>
      <c r="E341" s="22"/>
      <c r="F341" s="18"/>
      <c r="G341" s="22"/>
    </row>
    <row r="342" spans="1:7" x14ac:dyDescent="0.25">
      <c r="A342">
        <v>341</v>
      </c>
      <c r="B342" s="42">
        <v>0.36326669380012039</v>
      </c>
      <c r="C342" s="18"/>
      <c r="D342" s="22"/>
      <c r="E342" s="22"/>
      <c r="F342" s="18"/>
      <c r="G342" s="22"/>
    </row>
    <row r="343" spans="1:7" x14ac:dyDescent="0.25">
      <c r="A343">
        <v>342</v>
      </c>
      <c r="B343" s="42">
        <v>0.34564954651970614</v>
      </c>
      <c r="C343" s="18"/>
      <c r="D343" s="22"/>
      <c r="E343" s="22"/>
      <c r="F343" s="18"/>
      <c r="G343" s="22"/>
    </row>
    <row r="344" spans="1:7" x14ac:dyDescent="0.25">
      <c r="A344">
        <v>343</v>
      </c>
      <c r="B344" s="42">
        <v>0.35299557112308833</v>
      </c>
      <c r="C344" s="18"/>
      <c r="D344" s="22"/>
      <c r="E344" s="22"/>
      <c r="F344" s="18"/>
      <c r="G344" s="22"/>
    </row>
    <row r="345" spans="1:7" x14ac:dyDescent="0.25">
      <c r="A345">
        <v>344</v>
      </c>
      <c r="B345" s="42">
        <v>0.31773073915554062</v>
      </c>
      <c r="C345" s="18"/>
      <c r="D345" s="22"/>
      <c r="E345" s="22"/>
      <c r="F345" s="18"/>
      <c r="G345" s="22"/>
    </row>
    <row r="346" spans="1:7" x14ac:dyDescent="0.25">
      <c r="A346">
        <v>345</v>
      </c>
      <c r="B346" s="42">
        <v>0.38362001238009896</v>
      </c>
      <c r="C346" s="18"/>
      <c r="D346" s="22"/>
      <c r="E346" s="22"/>
      <c r="F346" s="18"/>
      <c r="G346" s="22"/>
    </row>
    <row r="347" spans="1:7" x14ac:dyDescent="0.25">
      <c r="A347">
        <v>346</v>
      </c>
      <c r="B347" s="42">
        <v>0.28414918770590758</v>
      </c>
      <c r="C347" s="18"/>
      <c r="D347" s="22"/>
      <c r="E347" s="22"/>
      <c r="F347" s="18"/>
      <c r="G347" s="22"/>
    </row>
    <row r="348" spans="1:7" x14ac:dyDescent="0.25">
      <c r="A348">
        <v>347</v>
      </c>
      <c r="B348" s="42">
        <v>0.36323996311068557</v>
      </c>
      <c r="C348" s="18"/>
      <c r="D348" s="22"/>
      <c r="E348" s="22"/>
      <c r="F348" s="18"/>
      <c r="G348" s="22"/>
    </row>
    <row r="349" spans="1:7" x14ac:dyDescent="0.25">
      <c r="A349">
        <v>348</v>
      </c>
      <c r="B349" s="42">
        <v>0.52024157581470332</v>
      </c>
      <c r="C349" s="18"/>
      <c r="D349" s="22"/>
      <c r="E349" s="22"/>
      <c r="F349" s="18"/>
      <c r="G349" s="22"/>
    </row>
    <row r="350" spans="1:7" x14ac:dyDescent="0.25">
      <c r="A350">
        <v>349</v>
      </c>
      <c r="B350" s="42">
        <v>0.40646537658207404</v>
      </c>
      <c r="C350" s="18"/>
      <c r="D350" s="22"/>
      <c r="E350" s="22"/>
      <c r="F350" s="18"/>
      <c r="G350" s="22"/>
    </row>
    <row r="351" spans="1:7" x14ac:dyDescent="0.25">
      <c r="A351">
        <v>350</v>
      </c>
      <c r="B351" s="42">
        <v>0.31134674497808051</v>
      </c>
      <c r="C351" s="18"/>
      <c r="D351" s="22"/>
      <c r="E351" s="22"/>
      <c r="F351" s="18"/>
      <c r="G351" s="22"/>
    </row>
    <row r="352" spans="1:7" x14ac:dyDescent="0.25">
      <c r="A352">
        <v>351</v>
      </c>
      <c r="B352" s="42">
        <v>0.412924862643891</v>
      </c>
      <c r="C352" s="18"/>
      <c r="D352" s="22"/>
      <c r="E352" s="22"/>
      <c r="F352" s="18"/>
      <c r="G352" s="22"/>
    </row>
    <row r="353" spans="1:7" x14ac:dyDescent="0.25">
      <c r="A353">
        <v>352</v>
      </c>
      <c r="B353" s="42">
        <v>0.49615311699117837</v>
      </c>
      <c r="C353" s="18"/>
      <c r="D353" s="22"/>
      <c r="E353" s="22"/>
      <c r="F353" s="18"/>
      <c r="G353" s="22"/>
    </row>
    <row r="354" spans="1:7" x14ac:dyDescent="0.25">
      <c r="A354">
        <v>353</v>
      </c>
      <c r="B354" s="42">
        <v>0.40699404789046756</v>
      </c>
      <c r="C354" s="18"/>
      <c r="D354" s="22"/>
      <c r="E354" s="22"/>
      <c r="F354" s="18"/>
      <c r="G354" s="22"/>
    </row>
    <row r="355" spans="1:7" x14ac:dyDescent="0.25">
      <c r="A355">
        <v>354</v>
      </c>
      <c r="B355" s="42">
        <v>0.39001121116694015</v>
      </c>
      <c r="C355" s="18"/>
      <c r="D355" s="22"/>
      <c r="E355" s="22"/>
      <c r="F355" s="18"/>
      <c r="G355" s="22"/>
    </row>
    <row r="356" spans="1:7" x14ac:dyDescent="0.25">
      <c r="A356">
        <v>355</v>
      </c>
      <c r="B356" s="42">
        <v>0.44358886978620926</v>
      </c>
      <c r="C356" s="18"/>
      <c r="D356" s="22"/>
      <c r="E356" s="22"/>
      <c r="F356" s="18"/>
      <c r="G356" s="22"/>
    </row>
    <row r="357" spans="1:7" x14ac:dyDescent="0.25">
      <c r="A357">
        <v>356</v>
      </c>
      <c r="B357" s="42">
        <v>0.45910314974502853</v>
      </c>
      <c r="C357" s="18"/>
      <c r="D357" s="22"/>
      <c r="E357" s="22"/>
      <c r="F357" s="18"/>
      <c r="G357" s="22"/>
    </row>
    <row r="358" spans="1:7" x14ac:dyDescent="0.25">
      <c r="A358">
        <v>357</v>
      </c>
      <c r="B358" s="42">
        <v>0.33587959835361553</v>
      </c>
      <c r="C358" s="18"/>
      <c r="D358" s="22"/>
      <c r="E358" s="22"/>
      <c r="F358" s="18"/>
      <c r="G358" s="22"/>
    </row>
    <row r="359" spans="1:7" x14ac:dyDescent="0.25">
      <c r="A359">
        <v>358</v>
      </c>
      <c r="B359" s="42">
        <v>0.50118473921104167</v>
      </c>
      <c r="C359" s="18"/>
      <c r="D359" s="22"/>
      <c r="E359" s="22"/>
      <c r="F359" s="18"/>
      <c r="G359" s="22"/>
    </row>
    <row r="360" spans="1:7" x14ac:dyDescent="0.25">
      <c r="A360">
        <v>359</v>
      </c>
      <c r="B360" s="42">
        <v>0.45918957217539502</v>
      </c>
      <c r="C360" s="18"/>
      <c r="D360" s="22"/>
      <c r="E360" s="22"/>
      <c r="F360" s="18"/>
      <c r="G360" s="22"/>
    </row>
    <row r="361" spans="1:7" x14ac:dyDescent="0.25">
      <c r="A361">
        <v>360</v>
      </c>
      <c r="B361" s="42">
        <v>0.3982479881214272</v>
      </c>
      <c r="C361" s="18"/>
      <c r="D361" s="22"/>
      <c r="E361" s="22"/>
      <c r="F361" s="18"/>
      <c r="G361" s="22"/>
    </row>
    <row r="362" spans="1:7" x14ac:dyDescent="0.25">
      <c r="A362">
        <v>361</v>
      </c>
      <c r="B362" s="42">
        <v>0.40672070843881275</v>
      </c>
      <c r="C362" s="18"/>
      <c r="D362" s="22"/>
      <c r="E362" s="22"/>
      <c r="F362" s="18"/>
      <c r="G362" s="22"/>
    </row>
    <row r="363" spans="1:7" x14ac:dyDescent="0.25">
      <c r="A363">
        <v>362</v>
      </c>
      <c r="B363" s="42">
        <v>0.3980718160043088</v>
      </c>
      <c r="C363" s="18"/>
      <c r="D363" s="22"/>
      <c r="E363" s="22"/>
      <c r="F363" s="18"/>
      <c r="G363" s="22"/>
    </row>
    <row r="364" spans="1:7" x14ac:dyDescent="0.25">
      <c r="A364">
        <v>363</v>
      </c>
      <c r="B364" s="42">
        <v>0.36358405183585885</v>
      </c>
      <c r="C364" s="18"/>
      <c r="D364" s="22"/>
      <c r="E364" s="22"/>
      <c r="F364" s="18"/>
      <c r="G364" s="22"/>
    </row>
    <row r="365" spans="1:7" x14ac:dyDescent="0.25">
      <c r="A365">
        <v>364</v>
      </c>
      <c r="B365" s="42">
        <v>0.44728946524774815</v>
      </c>
      <c r="C365" s="18"/>
      <c r="D365" s="22"/>
      <c r="E365" s="22"/>
      <c r="F365" s="18"/>
      <c r="G365" s="22"/>
    </row>
    <row r="366" spans="1:7" x14ac:dyDescent="0.25">
      <c r="A366">
        <v>365</v>
      </c>
      <c r="B366" s="42">
        <v>0.39260772416925299</v>
      </c>
      <c r="C366" s="18"/>
      <c r="D366" s="22"/>
      <c r="E366" s="22"/>
      <c r="F366" s="18"/>
      <c r="G366" s="22"/>
    </row>
    <row r="367" spans="1:7" x14ac:dyDescent="0.25">
      <c r="A367">
        <v>366</v>
      </c>
      <c r="B367" s="42">
        <v>0.42724520218571127</v>
      </c>
      <c r="C367" s="18"/>
      <c r="D367" s="22"/>
      <c r="E367" s="22"/>
      <c r="F367" s="18"/>
      <c r="G367" s="22"/>
    </row>
    <row r="368" spans="1:7" x14ac:dyDescent="0.25">
      <c r="A368">
        <v>367</v>
      </c>
      <c r="B368" s="42">
        <v>0.3976095707512084</v>
      </c>
      <c r="C368" s="18"/>
      <c r="D368" s="22"/>
      <c r="E368" s="22"/>
      <c r="F368" s="18"/>
      <c r="G368" s="22"/>
    </row>
    <row r="369" spans="1:7" x14ac:dyDescent="0.25">
      <c r="A369">
        <v>368</v>
      </c>
      <c r="B369" s="42">
        <v>0.31020469316005661</v>
      </c>
      <c r="C369" s="18"/>
      <c r="D369" s="22"/>
      <c r="E369" s="22"/>
      <c r="F369" s="18"/>
      <c r="G369" s="22"/>
    </row>
    <row r="370" spans="1:7" x14ac:dyDescent="0.25">
      <c r="A370">
        <v>369</v>
      </c>
      <c r="B370" s="42">
        <v>0.43115871781018084</v>
      </c>
      <c r="C370" s="18"/>
      <c r="D370" s="22"/>
      <c r="E370" s="22"/>
      <c r="F370" s="18"/>
      <c r="G370" s="22"/>
    </row>
    <row r="371" spans="1:7" x14ac:dyDescent="0.25">
      <c r="A371">
        <v>370</v>
      </c>
      <c r="B371" s="42">
        <v>0.35819484467399909</v>
      </c>
      <c r="C371" s="18"/>
      <c r="D371" s="22"/>
      <c r="E371" s="22"/>
      <c r="F371" s="18"/>
      <c r="G371" s="22"/>
    </row>
    <row r="372" spans="1:7" x14ac:dyDescent="0.25">
      <c r="A372">
        <v>371</v>
      </c>
      <c r="B372" s="42">
        <v>0.32002199141997489</v>
      </c>
      <c r="C372" s="18"/>
      <c r="D372" s="22"/>
      <c r="E372" s="22"/>
      <c r="F372" s="18"/>
      <c r="G372" s="22"/>
    </row>
    <row r="373" spans="1:7" x14ac:dyDescent="0.25">
      <c r="A373">
        <v>372</v>
      </c>
      <c r="B373" s="42">
        <v>0.4488647141186608</v>
      </c>
      <c r="C373" s="18"/>
      <c r="D373" s="22"/>
      <c r="E373" s="22"/>
      <c r="F373" s="18"/>
      <c r="G373" s="22"/>
    </row>
    <row r="374" spans="1:7" x14ac:dyDescent="0.25">
      <c r="A374">
        <v>373</v>
      </c>
      <c r="B374" s="42">
        <v>0.45694086548507346</v>
      </c>
      <c r="C374" s="18"/>
      <c r="D374" s="22"/>
      <c r="E374" s="22"/>
      <c r="F374" s="18"/>
      <c r="G374" s="22"/>
    </row>
    <row r="375" spans="1:7" x14ac:dyDescent="0.25">
      <c r="A375">
        <v>374</v>
      </c>
      <c r="B375" s="42">
        <v>0.45790151975138177</v>
      </c>
      <c r="C375" s="18"/>
      <c r="D375" s="22"/>
      <c r="E375" s="22"/>
      <c r="F375" s="18"/>
      <c r="G375" s="22"/>
    </row>
    <row r="376" spans="1:7" x14ac:dyDescent="0.25">
      <c r="A376">
        <v>375</v>
      </c>
      <c r="B376" s="42">
        <v>0.38426245388416003</v>
      </c>
      <c r="C376" s="18"/>
      <c r="D376" s="22"/>
      <c r="E376" s="22"/>
      <c r="F376" s="18"/>
      <c r="G376" s="22"/>
    </row>
    <row r="377" spans="1:7" x14ac:dyDescent="0.25">
      <c r="A377">
        <v>376</v>
      </c>
      <c r="B377" s="42">
        <v>0.31526267727867563</v>
      </c>
      <c r="C377" s="18"/>
      <c r="D377" s="22"/>
      <c r="E377" s="22"/>
      <c r="F377" s="18"/>
      <c r="G377" s="22"/>
    </row>
    <row r="378" spans="1:7" x14ac:dyDescent="0.25">
      <c r="A378">
        <v>377</v>
      </c>
      <c r="B378" s="42">
        <v>0.33057766925183879</v>
      </c>
      <c r="C378" s="18"/>
      <c r="D378" s="22"/>
      <c r="E378" s="22"/>
      <c r="F378" s="18"/>
      <c r="G378" s="22"/>
    </row>
    <row r="379" spans="1:7" x14ac:dyDescent="0.25">
      <c r="A379">
        <v>378</v>
      </c>
      <c r="B379" s="42">
        <v>0.33919456937634224</v>
      </c>
      <c r="C379" s="18"/>
      <c r="D379" s="22"/>
      <c r="E379" s="22"/>
      <c r="F379" s="18"/>
      <c r="G379" s="22"/>
    </row>
    <row r="380" spans="1:7" x14ac:dyDescent="0.25">
      <c r="A380">
        <v>379</v>
      </c>
      <c r="B380" s="42">
        <v>0.27236949313069969</v>
      </c>
      <c r="C380" s="18"/>
      <c r="D380" s="22"/>
      <c r="E380" s="22"/>
      <c r="F380" s="18"/>
      <c r="G380" s="22"/>
    </row>
    <row r="381" spans="1:7" x14ac:dyDescent="0.25">
      <c r="A381">
        <v>380</v>
      </c>
      <c r="B381" s="42">
        <v>0.36318741772415852</v>
      </c>
      <c r="C381" s="18"/>
      <c r="D381" s="22"/>
      <c r="E381" s="22"/>
      <c r="F381" s="18"/>
      <c r="G381" s="22"/>
    </row>
    <row r="382" spans="1:7" x14ac:dyDescent="0.25">
      <c r="A382">
        <v>381</v>
      </c>
      <c r="B382" s="42">
        <v>0.36225969837847916</v>
      </c>
      <c r="C382" s="18"/>
      <c r="D382" s="22"/>
      <c r="E382" s="22"/>
      <c r="F382" s="18"/>
      <c r="G382" s="22"/>
    </row>
    <row r="383" spans="1:7" x14ac:dyDescent="0.25">
      <c r="A383">
        <v>382</v>
      </c>
      <c r="B383" s="42">
        <v>0.39060742021061284</v>
      </c>
      <c r="C383" s="18"/>
      <c r="D383" s="22"/>
      <c r="E383" s="22"/>
      <c r="F383" s="18"/>
      <c r="G383" s="22"/>
    </row>
    <row r="384" spans="1:7" x14ac:dyDescent="0.25">
      <c r="A384">
        <v>383</v>
      </c>
      <c r="B384" s="42">
        <v>0.25917954126155013</v>
      </c>
      <c r="C384" s="18"/>
      <c r="D384" s="22"/>
      <c r="E384" s="22"/>
      <c r="F384" s="18"/>
      <c r="G384" s="22"/>
    </row>
    <row r="385" spans="1:7" x14ac:dyDescent="0.25">
      <c r="A385">
        <v>384</v>
      </c>
      <c r="B385" s="42">
        <v>0.41185743916617457</v>
      </c>
      <c r="C385" s="18"/>
      <c r="D385" s="22"/>
      <c r="E385" s="22"/>
      <c r="F385" s="18"/>
      <c r="G385" s="22"/>
    </row>
    <row r="386" spans="1:7" x14ac:dyDescent="0.25">
      <c r="A386">
        <v>385</v>
      </c>
      <c r="B386" s="42">
        <v>0.3767183685577396</v>
      </c>
      <c r="C386" s="18"/>
      <c r="D386" s="22"/>
      <c r="E386" s="22"/>
      <c r="F386" s="18"/>
      <c r="G386" s="22"/>
    </row>
    <row r="387" spans="1:7" x14ac:dyDescent="0.25">
      <c r="A387">
        <v>386</v>
      </c>
      <c r="B387" s="42">
        <v>0.46306159094185012</v>
      </c>
      <c r="C387" s="18"/>
      <c r="D387" s="22"/>
      <c r="E387" s="22"/>
      <c r="F387" s="18"/>
      <c r="G387" s="22"/>
    </row>
    <row r="388" spans="1:7" x14ac:dyDescent="0.25">
      <c r="A388">
        <v>387</v>
      </c>
      <c r="B388" s="42">
        <v>0.29401034399113485</v>
      </c>
      <c r="C388" s="18"/>
      <c r="D388" s="22"/>
      <c r="E388" s="22"/>
      <c r="F388" s="18"/>
      <c r="G388" s="22"/>
    </row>
    <row r="389" spans="1:7" x14ac:dyDescent="0.25">
      <c r="A389">
        <v>388</v>
      </c>
      <c r="B389" s="42">
        <v>0.42746488581120962</v>
      </c>
      <c r="C389" s="18"/>
      <c r="D389" s="22"/>
      <c r="E389" s="22"/>
      <c r="F389" s="18"/>
      <c r="G389" s="22"/>
    </row>
    <row r="390" spans="1:7" x14ac:dyDescent="0.25">
      <c r="A390">
        <v>389</v>
      </c>
      <c r="B390" s="42">
        <v>0.36656540101479029</v>
      </c>
      <c r="C390" s="18"/>
      <c r="D390" s="22"/>
      <c r="E390" s="22"/>
      <c r="F390" s="18"/>
      <c r="G390" s="22"/>
    </row>
    <row r="391" spans="1:7" x14ac:dyDescent="0.25">
      <c r="A391">
        <v>390</v>
      </c>
      <c r="B391" s="42">
        <v>0.43813512499445889</v>
      </c>
      <c r="C391" s="18"/>
      <c r="D391" s="22"/>
      <c r="E391" s="22"/>
      <c r="F391" s="18"/>
      <c r="G391" s="22"/>
    </row>
    <row r="392" spans="1:7" x14ac:dyDescent="0.25">
      <c r="A392">
        <v>391</v>
      </c>
      <c r="B392" s="42">
        <v>0.34677601203533637</v>
      </c>
      <c r="C392" s="18"/>
      <c r="D392" s="22"/>
      <c r="E392" s="22"/>
      <c r="F392" s="18"/>
      <c r="G392" s="22"/>
    </row>
    <row r="393" spans="1:7" x14ac:dyDescent="0.25">
      <c r="A393">
        <v>392</v>
      </c>
      <c r="B393" s="42">
        <v>0.41837466812694984</v>
      </c>
      <c r="C393" s="18"/>
      <c r="D393" s="22"/>
      <c r="E393" s="22"/>
      <c r="F393" s="18"/>
      <c r="G393" s="22"/>
    </row>
    <row r="394" spans="1:7" x14ac:dyDescent="0.25">
      <c r="A394">
        <v>393</v>
      </c>
      <c r="B394" s="42">
        <v>0.3392039334408955</v>
      </c>
      <c r="C394" s="18"/>
      <c r="D394" s="22"/>
      <c r="E394" s="22"/>
      <c r="F394" s="18"/>
      <c r="G394" s="22"/>
    </row>
    <row r="395" spans="1:7" x14ac:dyDescent="0.25">
      <c r="A395">
        <v>394</v>
      </c>
      <c r="B395" s="42">
        <v>0.36106802148778883</v>
      </c>
      <c r="C395" s="18"/>
      <c r="D395" s="22"/>
      <c r="E395" s="22"/>
      <c r="F395" s="18"/>
      <c r="G395" s="22"/>
    </row>
    <row r="396" spans="1:7" x14ac:dyDescent="0.25">
      <c r="A396">
        <v>395</v>
      </c>
      <c r="B396" s="42">
        <v>0.2748428849862099</v>
      </c>
      <c r="C396" s="18"/>
      <c r="D396" s="22"/>
      <c r="E396" s="22"/>
      <c r="F396" s="18"/>
      <c r="G396" s="22"/>
    </row>
    <row r="397" spans="1:7" x14ac:dyDescent="0.25">
      <c r="A397">
        <v>396</v>
      </c>
      <c r="B397" s="42">
        <v>0.37825890934155898</v>
      </c>
      <c r="C397" s="18"/>
      <c r="D397" s="22"/>
      <c r="E397" s="22"/>
      <c r="F397" s="18"/>
      <c r="G397" s="22"/>
    </row>
    <row r="398" spans="1:7" x14ac:dyDescent="0.25">
      <c r="A398">
        <v>397</v>
      </c>
      <c r="B398" s="42">
        <v>0.30746536009193953</v>
      </c>
      <c r="C398" s="18"/>
      <c r="D398" s="22"/>
      <c r="E398" s="22"/>
      <c r="F398" s="18"/>
      <c r="G398" s="22"/>
    </row>
    <row r="399" spans="1:7" x14ac:dyDescent="0.25">
      <c r="A399">
        <v>398</v>
      </c>
      <c r="B399" s="42">
        <v>0.39302864191470954</v>
      </c>
      <c r="C399" s="18"/>
      <c r="D399" s="22"/>
      <c r="E399" s="22"/>
      <c r="F399" s="18"/>
      <c r="G399" s="22"/>
    </row>
    <row r="400" spans="1:7" x14ac:dyDescent="0.25">
      <c r="A400">
        <v>399</v>
      </c>
      <c r="B400" s="42">
        <v>0.33660149562830805</v>
      </c>
      <c r="C400" s="18"/>
      <c r="D400" s="22"/>
      <c r="E400" s="22"/>
      <c r="F400" s="18"/>
      <c r="G400" s="22"/>
    </row>
    <row r="401" spans="1:7" x14ac:dyDescent="0.25">
      <c r="A401">
        <v>400</v>
      </c>
      <c r="B401" s="42">
        <v>0.38525783167328004</v>
      </c>
      <c r="C401" s="18"/>
      <c r="D401" s="22"/>
      <c r="E401" s="22"/>
      <c r="F401" s="18"/>
      <c r="G401" s="22"/>
    </row>
    <row r="402" spans="1:7" x14ac:dyDescent="0.25">
      <c r="A402">
        <v>401</v>
      </c>
      <c r="B402" s="42">
        <v>0.33917915447875852</v>
      </c>
      <c r="C402" s="18"/>
      <c r="D402" s="22"/>
      <c r="E402" s="22"/>
      <c r="F402" s="18"/>
      <c r="G402" s="22"/>
    </row>
    <row r="403" spans="1:7" x14ac:dyDescent="0.25">
      <c r="A403">
        <v>402</v>
      </c>
      <c r="B403" s="42">
        <v>0.40482967553189553</v>
      </c>
      <c r="C403" s="18"/>
      <c r="D403" s="22"/>
      <c r="E403" s="22"/>
      <c r="F403" s="18"/>
      <c r="G403" s="22"/>
    </row>
    <row r="404" spans="1:7" x14ac:dyDescent="0.25">
      <c r="A404">
        <v>403</v>
      </c>
      <c r="B404" s="42">
        <v>0.47724721753407967</v>
      </c>
      <c r="C404" s="18"/>
      <c r="D404" s="22"/>
      <c r="E404" s="22"/>
      <c r="F404" s="18"/>
      <c r="G404" s="22"/>
    </row>
    <row r="405" spans="1:7" x14ac:dyDescent="0.25">
      <c r="A405">
        <v>404</v>
      </c>
      <c r="B405" s="42">
        <v>0.36635000094505077</v>
      </c>
      <c r="C405" s="18"/>
      <c r="D405" s="22"/>
      <c r="E405" s="22"/>
      <c r="F405" s="18"/>
      <c r="G405" s="22"/>
    </row>
    <row r="406" spans="1:7" x14ac:dyDescent="0.25">
      <c r="A406">
        <v>405</v>
      </c>
      <c r="B406" s="42">
        <v>0.31802428004157562</v>
      </c>
      <c r="C406" s="18"/>
      <c r="D406" s="22"/>
      <c r="E406" s="22"/>
      <c r="F406" s="18"/>
      <c r="G406" s="22"/>
    </row>
    <row r="407" spans="1:7" x14ac:dyDescent="0.25">
      <c r="A407">
        <v>406</v>
      </c>
      <c r="B407" s="42">
        <v>0.31308187982459568</v>
      </c>
      <c r="C407" s="18"/>
      <c r="D407" s="22"/>
      <c r="E407" s="22"/>
      <c r="F407" s="18"/>
      <c r="G407" s="22"/>
    </row>
    <row r="408" spans="1:7" x14ac:dyDescent="0.25">
      <c r="A408">
        <v>407</v>
      </c>
      <c r="B408" s="42">
        <v>0.32101598755133409</v>
      </c>
      <c r="C408" s="18"/>
      <c r="D408" s="22"/>
      <c r="E408" s="22"/>
      <c r="F408" s="18"/>
      <c r="G408" s="22"/>
    </row>
    <row r="409" spans="1:7" x14ac:dyDescent="0.25">
      <c r="A409">
        <v>408</v>
      </c>
      <c r="B409" s="42">
        <v>0.38370316525079851</v>
      </c>
      <c r="C409" s="18"/>
      <c r="D409" s="22"/>
      <c r="E409" s="22"/>
      <c r="F409" s="18"/>
      <c r="G409" s="22"/>
    </row>
    <row r="410" spans="1:7" x14ac:dyDescent="0.25">
      <c r="A410">
        <v>409</v>
      </c>
      <c r="B410" s="42">
        <v>0.47575912632663681</v>
      </c>
      <c r="C410" s="18"/>
      <c r="D410" s="22"/>
      <c r="E410" s="22"/>
      <c r="F410" s="18"/>
      <c r="G410" s="22"/>
    </row>
    <row r="411" spans="1:7" x14ac:dyDescent="0.25">
      <c r="A411">
        <v>410</v>
      </c>
      <c r="B411" s="42">
        <v>0.39552100098021981</v>
      </c>
      <c r="C411" s="18"/>
      <c r="D411" s="22"/>
      <c r="E411" s="22"/>
      <c r="F411" s="18"/>
      <c r="G411" s="22"/>
    </row>
    <row r="412" spans="1:7" x14ac:dyDescent="0.25">
      <c r="A412">
        <v>411</v>
      </c>
      <c r="B412" s="42">
        <v>0.33680476842156432</v>
      </c>
      <c r="C412" s="18"/>
      <c r="D412" s="22"/>
      <c r="E412" s="22"/>
      <c r="F412" s="18"/>
      <c r="G412" s="22"/>
    </row>
    <row r="413" spans="1:7" x14ac:dyDescent="0.25">
      <c r="A413">
        <v>412</v>
      </c>
      <c r="B413" s="42">
        <v>0.45198400117408244</v>
      </c>
      <c r="C413" s="18"/>
      <c r="D413" s="22"/>
      <c r="E413" s="22"/>
      <c r="F413" s="18"/>
      <c r="G413" s="22"/>
    </row>
    <row r="414" spans="1:7" x14ac:dyDescent="0.25">
      <c r="A414">
        <v>413</v>
      </c>
      <c r="B414" s="42">
        <v>0.35010647387715754</v>
      </c>
      <c r="C414" s="18"/>
      <c r="D414" s="22"/>
      <c r="E414" s="22"/>
      <c r="F414" s="18"/>
      <c r="G414" s="22"/>
    </row>
    <row r="415" spans="1:7" x14ac:dyDescent="0.25">
      <c r="A415">
        <v>414</v>
      </c>
      <c r="B415" s="42">
        <v>0.36582383677965058</v>
      </c>
      <c r="C415" s="18"/>
      <c r="D415" s="22"/>
      <c r="E415" s="22"/>
      <c r="F415" s="18"/>
      <c r="G415" s="22"/>
    </row>
    <row r="416" spans="1:7" x14ac:dyDescent="0.25">
      <c r="A416">
        <v>415</v>
      </c>
      <c r="B416" s="42">
        <v>0.37069875264398561</v>
      </c>
      <c r="C416" s="18"/>
      <c r="D416" s="22"/>
      <c r="E416" s="22"/>
      <c r="F416" s="18"/>
      <c r="G416" s="22"/>
    </row>
    <row r="417" spans="1:7" x14ac:dyDescent="0.25">
      <c r="A417">
        <v>416</v>
      </c>
      <c r="B417" s="42">
        <v>0.39260960280031959</v>
      </c>
      <c r="C417" s="18"/>
      <c r="D417" s="22"/>
      <c r="E417" s="22"/>
      <c r="F417" s="18"/>
      <c r="G417" s="22"/>
    </row>
    <row r="418" spans="1:7" x14ac:dyDescent="0.25">
      <c r="A418">
        <v>417</v>
      </c>
      <c r="B418" s="42">
        <v>0.3264556039171802</v>
      </c>
      <c r="C418" s="18"/>
      <c r="D418" s="22"/>
      <c r="E418" s="22"/>
      <c r="F418" s="18"/>
      <c r="G418" s="22"/>
    </row>
    <row r="419" spans="1:7" x14ac:dyDescent="0.25">
      <c r="A419">
        <v>418</v>
      </c>
      <c r="B419" s="42">
        <v>0.34785756549073232</v>
      </c>
      <c r="C419" s="18"/>
      <c r="D419" s="22"/>
      <c r="E419" s="22"/>
      <c r="F419" s="18"/>
      <c r="G419" s="22"/>
    </row>
    <row r="420" spans="1:7" x14ac:dyDescent="0.25">
      <c r="A420">
        <v>419</v>
      </c>
      <c r="B420" s="42">
        <v>0.38084740257179717</v>
      </c>
      <c r="C420" s="18"/>
      <c r="D420" s="22"/>
      <c r="E420" s="22"/>
      <c r="F420" s="18"/>
      <c r="G420" s="22"/>
    </row>
    <row r="421" spans="1:7" x14ac:dyDescent="0.25">
      <c r="A421">
        <v>420</v>
      </c>
      <c r="B421" s="42">
        <v>0.59265189905438587</v>
      </c>
      <c r="C421" s="18"/>
      <c r="D421" s="22"/>
      <c r="E421" s="22"/>
      <c r="F421" s="18"/>
      <c r="G421" s="22"/>
    </row>
    <row r="422" spans="1:7" x14ac:dyDescent="0.25">
      <c r="A422">
        <v>421</v>
      </c>
      <c r="B422" s="42">
        <v>0.35219768058021894</v>
      </c>
      <c r="C422" s="18"/>
      <c r="D422" s="22"/>
      <c r="E422" s="22"/>
      <c r="F422" s="18"/>
      <c r="G422" s="22"/>
    </row>
    <row r="423" spans="1:7" x14ac:dyDescent="0.25">
      <c r="A423">
        <v>422</v>
      </c>
      <c r="B423" s="42">
        <v>0.29283358675013782</v>
      </c>
      <c r="C423" s="18"/>
      <c r="D423" s="22"/>
      <c r="E423" s="22"/>
      <c r="F423" s="18"/>
      <c r="G423" s="22"/>
    </row>
    <row r="424" spans="1:7" x14ac:dyDescent="0.25">
      <c r="A424">
        <v>423</v>
      </c>
      <c r="B424" s="42">
        <v>0.37472344315456835</v>
      </c>
      <c r="C424" s="18"/>
      <c r="D424" s="22"/>
      <c r="E424" s="22"/>
      <c r="F424" s="18"/>
      <c r="G424" s="22"/>
    </row>
    <row r="425" spans="1:7" x14ac:dyDescent="0.25">
      <c r="A425">
        <v>424</v>
      </c>
      <c r="B425" s="42">
        <v>0.46260240426748422</v>
      </c>
      <c r="C425" s="18"/>
      <c r="D425" s="22"/>
      <c r="E425" s="22"/>
      <c r="F425" s="18"/>
      <c r="G425" s="22"/>
    </row>
    <row r="426" spans="1:7" x14ac:dyDescent="0.25">
      <c r="A426">
        <v>425</v>
      </c>
      <c r="B426" s="42">
        <v>0.30591292508910728</v>
      </c>
      <c r="C426" s="18"/>
      <c r="D426" s="22"/>
      <c r="E426" s="22"/>
      <c r="F426" s="18"/>
      <c r="G426" s="22"/>
    </row>
    <row r="427" spans="1:7" x14ac:dyDescent="0.25">
      <c r="A427">
        <v>426</v>
      </c>
      <c r="B427" s="42">
        <v>0.44211774498577983</v>
      </c>
      <c r="C427" s="18"/>
      <c r="D427" s="22"/>
      <c r="E427" s="22"/>
      <c r="F427" s="18"/>
      <c r="G427" s="22"/>
    </row>
    <row r="428" spans="1:7" x14ac:dyDescent="0.25">
      <c r="A428">
        <v>427</v>
      </c>
      <c r="B428" s="42">
        <v>0.38038893546915409</v>
      </c>
      <c r="C428" s="18"/>
      <c r="D428" s="22"/>
      <c r="E428" s="22"/>
      <c r="F428" s="18"/>
      <c r="G428" s="22"/>
    </row>
    <row r="429" spans="1:7" x14ac:dyDescent="0.25">
      <c r="A429">
        <v>428</v>
      </c>
      <c r="B429" s="42">
        <v>0.3808884302266296</v>
      </c>
      <c r="C429" s="18"/>
      <c r="D429" s="22"/>
      <c r="E429" s="22"/>
      <c r="F429" s="18"/>
      <c r="G429" s="22"/>
    </row>
    <row r="430" spans="1:7" x14ac:dyDescent="0.25">
      <c r="A430">
        <v>429</v>
      </c>
      <c r="B430" s="42">
        <v>0.3556664467123879</v>
      </c>
      <c r="C430" s="18"/>
      <c r="D430" s="22"/>
      <c r="E430" s="22"/>
      <c r="F430" s="18"/>
      <c r="G430" s="22"/>
    </row>
    <row r="431" spans="1:7" x14ac:dyDescent="0.25">
      <c r="A431">
        <v>430</v>
      </c>
      <c r="B431" s="42">
        <v>0.41216768698778372</v>
      </c>
      <c r="C431" s="18"/>
      <c r="D431" s="22"/>
      <c r="E431" s="22"/>
      <c r="F431" s="18"/>
      <c r="G431" s="22"/>
    </row>
    <row r="432" spans="1:7" x14ac:dyDescent="0.25">
      <c r="A432">
        <v>431</v>
      </c>
      <c r="B432" s="42">
        <v>0.38892814869494963</v>
      </c>
      <c r="C432" s="18"/>
      <c r="D432" s="22"/>
      <c r="E432" s="22"/>
      <c r="F432" s="18"/>
      <c r="G432" s="22"/>
    </row>
    <row r="433" spans="1:7" x14ac:dyDescent="0.25">
      <c r="A433">
        <v>432</v>
      </c>
      <c r="B433" s="42">
        <v>0.52368890107523514</v>
      </c>
      <c r="C433" s="18"/>
      <c r="D433" s="22"/>
      <c r="E433" s="22"/>
      <c r="F433" s="18"/>
      <c r="G433" s="22"/>
    </row>
    <row r="434" spans="1:7" x14ac:dyDescent="0.25">
      <c r="A434">
        <v>433</v>
      </c>
      <c r="B434" s="42">
        <v>0.40092585278273302</v>
      </c>
      <c r="C434" s="18"/>
      <c r="D434" s="22"/>
      <c r="E434" s="22"/>
      <c r="F434" s="18"/>
      <c r="G434" s="22"/>
    </row>
    <row r="435" spans="1:7" x14ac:dyDescent="0.25">
      <c r="A435">
        <v>434</v>
      </c>
      <c r="B435" s="42">
        <v>0.32278120806348237</v>
      </c>
      <c r="C435" s="18"/>
      <c r="D435" s="22"/>
      <c r="E435" s="22"/>
      <c r="F435" s="18"/>
      <c r="G435" s="22"/>
    </row>
    <row r="436" spans="1:7" x14ac:dyDescent="0.25">
      <c r="A436">
        <v>435</v>
      </c>
      <c r="B436" s="42">
        <v>0.39972729678506885</v>
      </c>
      <c r="C436" s="18"/>
      <c r="D436" s="22"/>
      <c r="E436" s="22"/>
      <c r="F436" s="18"/>
      <c r="G436" s="22"/>
    </row>
    <row r="437" spans="1:7" x14ac:dyDescent="0.25">
      <c r="A437">
        <v>436</v>
      </c>
      <c r="B437" s="42">
        <v>0.47237648649342678</v>
      </c>
      <c r="C437" s="18"/>
      <c r="D437" s="22"/>
      <c r="E437" s="22"/>
      <c r="F437" s="18"/>
      <c r="G437" s="22"/>
    </row>
    <row r="438" spans="1:7" x14ac:dyDescent="0.25">
      <c r="A438">
        <v>437</v>
      </c>
      <c r="B438" s="42">
        <v>0.2894355354949647</v>
      </c>
      <c r="C438" s="18"/>
      <c r="D438" s="22"/>
      <c r="E438" s="22"/>
      <c r="F438" s="18"/>
      <c r="G438" s="22"/>
    </row>
    <row r="439" spans="1:7" x14ac:dyDescent="0.25">
      <c r="A439">
        <v>438</v>
      </c>
      <c r="B439" s="42">
        <v>0.3048526305765164</v>
      </c>
      <c r="C439" s="18"/>
      <c r="D439" s="22"/>
      <c r="E439" s="22"/>
      <c r="F439" s="18"/>
      <c r="G439" s="22"/>
    </row>
    <row r="440" spans="1:7" x14ac:dyDescent="0.25">
      <c r="A440">
        <v>439</v>
      </c>
      <c r="B440" s="42">
        <v>0.48159311256558357</v>
      </c>
      <c r="C440" s="18"/>
      <c r="D440" s="22"/>
      <c r="E440" s="22"/>
      <c r="F440" s="18"/>
      <c r="G440" s="22"/>
    </row>
    <row r="441" spans="1:7" x14ac:dyDescent="0.25">
      <c r="A441">
        <v>440</v>
      </c>
      <c r="B441" s="42">
        <v>0.36714012354268943</v>
      </c>
      <c r="C441" s="18"/>
      <c r="D441" s="22"/>
      <c r="E441" s="22"/>
      <c r="F441" s="18"/>
      <c r="G441" s="22"/>
    </row>
    <row r="442" spans="1:7" x14ac:dyDescent="0.25">
      <c r="A442">
        <v>441</v>
      </c>
      <c r="B442" s="42">
        <v>0.4337761961240747</v>
      </c>
      <c r="C442" s="18"/>
      <c r="D442" s="22"/>
      <c r="E442" s="22"/>
      <c r="F442" s="18"/>
      <c r="G442" s="22"/>
    </row>
    <row r="443" spans="1:7" x14ac:dyDescent="0.25">
      <c r="A443">
        <v>442</v>
      </c>
      <c r="B443" s="42">
        <v>0.43811344054670076</v>
      </c>
      <c r="C443" s="18"/>
      <c r="D443" s="22"/>
      <c r="E443" s="22"/>
      <c r="F443" s="18"/>
      <c r="G443" s="22"/>
    </row>
    <row r="444" spans="1:7" x14ac:dyDescent="0.25">
      <c r="A444">
        <v>443</v>
      </c>
      <c r="B444" s="42">
        <v>0.36667674637506897</v>
      </c>
      <c r="C444" s="18"/>
      <c r="D444" s="22"/>
      <c r="E444" s="22"/>
      <c r="F444" s="18"/>
      <c r="G444" s="22"/>
    </row>
    <row r="445" spans="1:7" x14ac:dyDescent="0.25">
      <c r="A445">
        <v>444</v>
      </c>
      <c r="B445" s="42">
        <v>0.50920339378785029</v>
      </c>
      <c r="C445" s="18"/>
      <c r="D445" s="22"/>
      <c r="E445" s="22"/>
      <c r="F445" s="18"/>
      <c r="G445" s="22"/>
    </row>
    <row r="446" spans="1:7" x14ac:dyDescent="0.25">
      <c r="A446">
        <v>445</v>
      </c>
      <c r="B446" s="42">
        <v>0.34885395769242639</v>
      </c>
      <c r="C446" s="18"/>
      <c r="D446" s="22"/>
      <c r="E446" s="22"/>
      <c r="F446" s="18"/>
      <c r="G446" s="22"/>
    </row>
    <row r="447" spans="1:7" x14ac:dyDescent="0.25">
      <c r="A447">
        <v>446</v>
      </c>
      <c r="B447" s="42">
        <v>0.40743693699564076</v>
      </c>
      <c r="C447" s="18"/>
      <c r="D447" s="22"/>
      <c r="E447" s="22"/>
      <c r="F447" s="18"/>
      <c r="G447" s="22"/>
    </row>
    <row r="448" spans="1:7" x14ac:dyDescent="0.25">
      <c r="A448">
        <v>447</v>
      </c>
      <c r="B448" s="42">
        <v>0.33136643698910934</v>
      </c>
      <c r="C448" s="18"/>
      <c r="D448" s="22"/>
      <c r="E448" s="22"/>
      <c r="F448" s="18"/>
      <c r="G448" s="22"/>
    </row>
    <row r="449" spans="1:7" x14ac:dyDescent="0.25">
      <c r="A449">
        <v>448</v>
      </c>
      <c r="B449" s="42">
        <v>0.37193210793064424</v>
      </c>
      <c r="C449" s="18"/>
      <c r="D449" s="22"/>
      <c r="E449" s="22"/>
      <c r="F449" s="18"/>
      <c r="G449" s="22"/>
    </row>
    <row r="450" spans="1:7" x14ac:dyDescent="0.25">
      <c r="A450">
        <v>449</v>
      </c>
      <c r="B450" s="42">
        <v>0.34845529909397838</v>
      </c>
      <c r="C450" s="18"/>
      <c r="D450" s="22"/>
      <c r="E450" s="22"/>
      <c r="F450" s="18"/>
      <c r="G450" s="22"/>
    </row>
    <row r="451" spans="1:7" x14ac:dyDescent="0.25">
      <c r="A451">
        <v>450</v>
      </c>
      <c r="B451" s="42">
        <v>0.41632640014430422</v>
      </c>
      <c r="C451" s="18"/>
      <c r="D451" s="22"/>
      <c r="E451" s="22"/>
      <c r="F451" s="18"/>
      <c r="G451" s="22"/>
    </row>
    <row r="452" spans="1:7" x14ac:dyDescent="0.25">
      <c r="A452">
        <v>451</v>
      </c>
      <c r="B452" s="42">
        <v>0.32774421669207726</v>
      </c>
      <c r="C452" s="18"/>
      <c r="D452" s="22"/>
      <c r="E452" s="22"/>
      <c r="F452" s="18"/>
      <c r="G452" s="22"/>
    </row>
    <row r="453" spans="1:7" x14ac:dyDescent="0.25">
      <c r="A453">
        <v>452</v>
      </c>
      <c r="B453" s="42">
        <v>0.30316393738189834</v>
      </c>
      <c r="C453" s="18"/>
      <c r="D453" s="22"/>
      <c r="E453" s="22"/>
      <c r="F453" s="18"/>
      <c r="G453" s="22"/>
    </row>
    <row r="454" spans="1:7" x14ac:dyDescent="0.25">
      <c r="A454">
        <v>453</v>
      </c>
      <c r="B454" s="42">
        <v>0.36240352790283309</v>
      </c>
      <c r="C454" s="18"/>
      <c r="D454" s="22"/>
      <c r="E454" s="22"/>
      <c r="F454" s="18"/>
      <c r="G454" s="22"/>
    </row>
    <row r="455" spans="1:7" x14ac:dyDescent="0.25">
      <c r="A455">
        <v>454</v>
      </c>
      <c r="B455" s="42">
        <v>0.38815351360349387</v>
      </c>
      <c r="C455" s="18"/>
      <c r="D455" s="22"/>
      <c r="E455" s="22"/>
      <c r="F455" s="18"/>
      <c r="G455" s="22"/>
    </row>
    <row r="456" spans="1:7" x14ac:dyDescent="0.25">
      <c r="A456">
        <v>455</v>
      </c>
      <c r="B456" s="42">
        <v>0.44221671489375436</v>
      </c>
      <c r="C456" s="18"/>
      <c r="D456" s="22"/>
      <c r="E456" s="22"/>
      <c r="F456" s="18"/>
      <c r="G456" s="22"/>
    </row>
    <row r="457" spans="1:7" x14ac:dyDescent="0.25">
      <c r="A457">
        <v>456</v>
      </c>
      <c r="B457" s="42">
        <v>0.34076820545451503</v>
      </c>
      <c r="C457" s="18"/>
      <c r="D457" s="22"/>
      <c r="E457" s="22"/>
      <c r="F457" s="18"/>
      <c r="G457" s="22"/>
    </row>
    <row r="458" spans="1:7" x14ac:dyDescent="0.25">
      <c r="A458">
        <v>457</v>
      </c>
      <c r="B458" s="42">
        <v>0.382457327027793</v>
      </c>
      <c r="C458" s="18"/>
      <c r="D458" s="22"/>
      <c r="E458" s="22"/>
      <c r="F458" s="18"/>
      <c r="G458" s="22"/>
    </row>
    <row r="459" spans="1:7" x14ac:dyDescent="0.25">
      <c r="A459">
        <v>458</v>
      </c>
      <c r="B459" s="42">
        <v>0.35333461131018751</v>
      </c>
      <c r="C459" s="18"/>
      <c r="D459" s="22"/>
      <c r="E459" s="22"/>
      <c r="F459" s="18"/>
      <c r="G459" s="22"/>
    </row>
    <row r="460" spans="1:7" x14ac:dyDescent="0.25">
      <c r="A460">
        <v>459</v>
      </c>
      <c r="B460" s="42">
        <v>0.29247686404409712</v>
      </c>
      <c r="C460" s="18"/>
      <c r="D460" s="22"/>
      <c r="E460" s="22"/>
      <c r="F460" s="18"/>
      <c r="G460" s="22"/>
    </row>
    <row r="461" spans="1:7" x14ac:dyDescent="0.25">
      <c r="A461">
        <v>460</v>
      </c>
      <c r="B461" s="42">
        <v>0.39664375998817014</v>
      </c>
      <c r="C461" s="18"/>
      <c r="D461" s="22"/>
      <c r="E461" s="22"/>
      <c r="F461" s="18"/>
      <c r="G461" s="22"/>
    </row>
    <row r="462" spans="1:7" x14ac:dyDescent="0.25">
      <c r="A462">
        <v>461</v>
      </c>
      <c r="B462" s="42">
        <v>0.41787661462235109</v>
      </c>
      <c r="C462" s="18"/>
      <c r="D462" s="22"/>
      <c r="E462" s="22"/>
      <c r="F462" s="18"/>
      <c r="G462" s="22"/>
    </row>
    <row r="463" spans="1:7" x14ac:dyDescent="0.25">
      <c r="A463">
        <v>462</v>
      </c>
      <c r="B463" s="42">
        <v>0.43569134431151441</v>
      </c>
      <c r="C463" s="18"/>
      <c r="D463" s="22"/>
      <c r="E463" s="22"/>
      <c r="F463" s="18"/>
      <c r="G463" s="22"/>
    </row>
    <row r="464" spans="1:7" x14ac:dyDescent="0.25">
      <c r="A464">
        <v>463</v>
      </c>
      <c r="B464" s="42">
        <v>0.39678242489947407</v>
      </c>
      <c r="C464" s="18"/>
      <c r="D464" s="22"/>
      <c r="E464" s="22"/>
      <c r="F464" s="18"/>
      <c r="G464" s="22"/>
    </row>
    <row r="465" spans="1:7" x14ac:dyDescent="0.25">
      <c r="A465">
        <v>464</v>
      </c>
      <c r="B465" s="42">
        <v>0.34395001650787266</v>
      </c>
      <c r="C465" s="18"/>
      <c r="D465" s="22"/>
      <c r="E465" s="22"/>
      <c r="F465" s="18"/>
      <c r="G465" s="22"/>
    </row>
    <row r="466" spans="1:7" x14ac:dyDescent="0.25">
      <c r="A466">
        <v>465</v>
      </c>
      <c r="B466" s="42">
        <v>0.41123731722009227</v>
      </c>
      <c r="C466" s="18"/>
      <c r="D466" s="22"/>
      <c r="E466" s="22"/>
      <c r="F466" s="18"/>
      <c r="G466" s="22"/>
    </row>
    <row r="467" spans="1:7" x14ac:dyDescent="0.25">
      <c r="A467">
        <v>466</v>
      </c>
      <c r="B467" s="42">
        <v>0.35540765519743878</v>
      </c>
      <c r="C467" s="18"/>
      <c r="D467" s="22"/>
      <c r="E467" s="22"/>
      <c r="F467" s="18"/>
      <c r="G467" s="22"/>
    </row>
    <row r="468" spans="1:7" x14ac:dyDescent="0.25">
      <c r="A468">
        <v>467</v>
      </c>
      <c r="B468" s="42">
        <v>0.39797579857484389</v>
      </c>
      <c r="C468" s="18"/>
      <c r="D468" s="22"/>
      <c r="E468" s="22"/>
      <c r="F468" s="18"/>
      <c r="G468" s="22"/>
    </row>
    <row r="469" spans="1:7" x14ac:dyDescent="0.25">
      <c r="A469">
        <v>468</v>
      </c>
      <c r="B469" s="42">
        <v>0.46850547174379026</v>
      </c>
      <c r="C469" s="18"/>
      <c r="D469" s="22"/>
      <c r="E469" s="22"/>
      <c r="F469" s="18"/>
      <c r="G469" s="22"/>
    </row>
    <row r="470" spans="1:7" x14ac:dyDescent="0.25">
      <c r="A470">
        <v>469</v>
      </c>
      <c r="B470" s="42">
        <v>0.36930699768772624</v>
      </c>
      <c r="C470" s="18"/>
      <c r="D470" s="22"/>
      <c r="E470" s="22"/>
      <c r="F470" s="18"/>
      <c r="G470" s="22"/>
    </row>
    <row r="471" spans="1:7" x14ac:dyDescent="0.25">
      <c r="A471">
        <v>470</v>
      </c>
      <c r="B471" s="42">
        <v>0.3776070359184483</v>
      </c>
      <c r="C471" s="18"/>
      <c r="D471" s="22"/>
      <c r="E471" s="22"/>
      <c r="F471" s="18"/>
      <c r="G471" s="22"/>
    </row>
    <row r="472" spans="1:7" x14ac:dyDescent="0.25">
      <c r="A472">
        <v>471</v>
      </c>
      <c r="B472" s="42">
        <v>0.36944009696002844</v>
      </c>
      <c r="C472" s="18"/>
      <c r="D472" s="22"/>
      <c r="E472" s="22"/>
      <c r="F472" s="18"/>
      <c r="G472" s="22"/>
    </row>
    <row r="473" spans="1:7" x14ac:dyDescent="0.25">
      <c r="A473">
        <v>472</v>
      </c>
      <c r="B473" s="42">
        <v>0.37105182304566914</v>
      </c>
      <c r="C473" s="18"/>
      <c r="D473" s="22"/>
      <c r="E473" s="22"/>
      <c r="F473" s="18"/>
      <c r="G473" s="22"/>
    </row>
    <row r="474" spans="1:7" x14ac:dyDescent="0.25">
      <c r="A474">
        <v>473</v>
      </c>
      <c r="B474" s="42">
        <v>0.34301695792493353</v>
      </c>
      <c r="C474" s="18"/>
      <c r="D474" s="22"/>
      <c r="E474" s="22"/>
      <c r="F474" s="18"/>
      <c r="G474" s="22"/>
    </row>
    <row r="475" spans="1:7" x14ac:dyDescent="0.25">
      <c r="A475">
        <v>474</v>
      </c>
      <c r="B475" s="42">
        <v>0.41379747595086175</v>
      </c>
      <c r="C475" s="18"/>
      <c r="D475" s="22"/>
      <c r="E475" s="22"/>
      <c r="F475" s="18"/>
      <c r="G475" s="22"/>
    </row>
    <row r="476" spans="1:7" x14ac:dyDescent="0.25">
      <c r="A476">
        <v>475</v>
      </c>
      <c r="B476" s="42">
        <v>0.28830536762674236</v>
      </c>
      <c r="C476" s="18"/>
      <c r="D476" s="22"/>
      <c r="E476" s="22"/>
      <c r="F476" s="18"/>
      <c r="G476" s="22"/>
    </row>
    <row r="477" spans="1:7" x14ac:dyDescent="0.25">
      <c r="A477">
        <v>476</v>
      </c>
      <c r="B477" s="42">
        <v>0.4565091921674343</v>
      </c>
      <c r="C477" s="18"/>
      <c r="D477" s="22"/>
      <c r="E477" s="22"/>
      <c r="F477" s="18"/>
      <c r="G477" s="22"/>
    </row>
    <row r="478" spans="1:7" x14ac:dyDescent="0.25">
      <c r="A478">
        <v>477</v>
      </c>
      <c r="B478" s="42">
        <v>0.4080698027340578</v>
      </c>
      <c r="C478" s="18"/>
      <c r="D478" s="22"/>
      <c r="E478" s="22"/>
      <c r="F478" s="18"/>
      <c r="G478" s="22"/>
    </row>
    <row r="479" spans="1:7" x14ac:dyDescent="0.25">
      <c r="A479">
        <v>478</v>
      </c>
      <c r="B479" s="42">
        <v>0.37498957258367016</v>
      </c>
      <c r="C479" s="18"/>
      <c r="D479" s="22"/>
      <c r="E479" s="22"/>
      <c r="F479" s="18"/>
      <c r="G479" s="22"/>
    </row>
    <row r="480" spans="1:7" x14ac:dyDescent="0.25">
      <c r="A480">
        <v>479</v>
      </c>
      <c r="B480" s="42">
        <v>0.34221429814090082</v>
      </c>
      <c r="C480" s="18"/>
      <c r="D480" s="22"/>
      <c r="E480" s="22"/>
      <c r="F480" s="18"/>
      <c r="G480" s="22"/>
    </row>
    <row r="481" spans="1:7" x14ac:dyDescent="0.25">
      <c r="A481">
        <v>480</v>
      </c>
      <c r="B481" s="42">
        <v>0.36229875766937963</v>
      </c>
      <c r="C481" s="18"/>
      <c r="D481" s="22"/>
      <c r="E481" s="22"/>
      <c r="F481" s="18"/>
      <c r="G481" s="22"/>
    </row>
    <row r="482" spans="1:7" x14ac:dyDescent="0.25">
      <c r="A482">
        <v>481</v>
      </c>
      <c r="B482" s="42">
        <v>0.47039990719482005</v>
      </c>
      <c r="C482" s="18"/>
      <c r="D482" s="22"/>
      <c r="E482" s="22"/>
      <c r="F482" s="18"/>
      <c r="G482" s="22"/>
    </row>
    <row r="483" spans="1:7" x14ac:dyDescent="0.25">
      <c r="A483">
        <v>482</v>
      </c>
      <c r="B483" s="42">
        <v>0.52144142949083638</v>
      </c>
      <c r="C483" s="18"/>
      <c r="D483" s="22"/>
      <c r="E483" s="22"/>
      <c r="F483" s="18"/>
      <c r="G483" s="22"/>
    </row>
    <row r="484" spans="1:7" x14ac:dyDescent="0.25">
      <c r="A484">
        <v>483</v>
      </c>
      <c r="B484" s="42">
        <v>0.32085067232145931</v>
      </c>
      <c r="C484" s="18"/>
      <c r="D484" s="22"/>
      <c r="E484" s="22"/>
      <c r="F484" s="18"/>
      <c r="G484" s="22"/>
    </row>
    <row r="485" spans="1:7" x14ac:dyDescent="0.25">
      <c r="A485">
        <v>484</v>
      </c>
      <c r="B485" s="42">
        <v>0.38638902142721276</v>
      </c>
      <c r="C485" s="18"/>
      <c r="D485" s="22"/>
      <c r="E485" s="22"/>
      <c r="F485" s="18"/>
      <c r="G485" s="22"/>
    </row>
    <row r="486" spans="1:7" x14ac:dyDescent="0.25">
      <c r="A486">
        <v>485</v>
      </c>
      <c r="B486" s="42">
        <v>0.35815398109645902</v>
      </c>
      <c r="C486" s="18"/>
      <c r="D486" s="22"/>
      <c r="E486" s="22"/>
      <c r="F486" s="18"/>
      <c r="G486" s="22"/>
    </row>
    <row r="487" spans="1:7" x14ac:dyDescent="0.25">
      <c r="A487">
        <v>486</v>
      </c>
      <c r="B487" s="42">
        <v>0.38972893676881415</v>
      </c>
      <c r="C487" s="18"/>
      <c r="D487" s="22"/>
      <c r="E487" s="22"/>
      <c r="F487" s="18"/>
      <c r="G487" s="22"/>
    </row>
    <row r="488" spans="1:7" x14ac:dyDescent="0.25">
      <c r="A488">
        <v>487</v>
      </c>
      <c r="B488" s="42">
        <v>0.38813497483096349</v>
      </c>
      <c r="C488" s="18"/>
      <c r="D488" s="22"/>
      <c r="E488" s="22"/>
      <c r="F488" s="18"/>
      <c r="G488" s="22"/>
    </row>
    <row r="489" spans="1:7" x14ac:dyDescent="0.25">
      <c r="A489">
        <v>488</v>
      </c>
      <c r="B489" s="42">
        <v>0.32021239817069752</v>
      </c>
      <c r="C489" s="18"/>
      <c r="D489" s="22"/>
      <c r="E489" s="22"/>
      <c r="F489" s="18"/>
      <c r="G489" s="22"/>
    </row>
    <row r="490" spans="1:7" x14ac:dyDescent="0.25">
      <c r="A490">
        <v>489</v>
      </c>
      <c r="B490" s="42">
        <v>0.31383266905314333</v>
      </c>
      <c r="C490" s="18"/>
      <c r="D490" s="22"/>
      <c r="E490" s="22"/>
      <c r="F490" s="18"/>
      <c r="G490" s="22"/>
    </row>
    <row r="491" spans="1:7" x14ac:dyDescent="0.25">
      <c r="A491">
        <v>490</v>
      </c>
      <c r="B491" s="42">
        <v>0.48333432294607659</v>
      </c>
      <c r="C491" s="18"/>
      <c r="D491" s="22"/>
      <c r="E491" s="22"/>
      <c r="F491" s="18"/>
      <c r="G491" s="22"/>
    </row>
    <row r="492" spans="1:7" x14ac:dyDescent="0.25">
      <c r="A492">
        <v>491</v>
      </c>
      <c r="B492" s="42">
        <v>0.43586286729534829</v>
      </c>
      <c r="C492" s="18"/>
      <c r="D492" s="22"/>
      <c r="E492" s="22"/>
      <c r="F492" s="18"/>
      <c r="G492" s="22"/>
    </row>
    <row r="493" spans="1:7" x14ac:dyDescent="0.25">
      <c r="A493">
        <v>492</v>
      </c>
      <c r="B493" s="42">
        <v>0.40053029646550442</v>
      </c>
      <c r="C493" s="18"/>
      <c r="D493" s="22"/>
      <c r="E493" s="22"/>
      <c r="F493" s="18"/>
      <c r="G493" s="22"/>
    </row>
    <row r="494" spans="1:7" x14ac:dyDescent="0.25">
      <c r="A494">
        <v>493</v>
      </c>
      <c r="B494" s="42">
        <v>0.33257328771357764</v>
      </c>
      <c r="C494" s="18"/>
      <c r="D494" s="22"/>
      <c r="E494" s="22"/>
      <c r="F494" s="18"/>
      <c r="G494" s="22"/>
    </row>
    <row r="495" spans="1:7" x14ac:dyDescent="0.25">
      <c r="A495">
        <v>494</v>
      </c>
      <c r="B495" s="42">
        <v>0.38677787961332255</v>
      </c>
      <c r="C495" s="18"/>
      <c r="D495" s="22"/>
      <c r="E495" s="22"/>
      <c r="F495" s="18"/>
      <c r="G495" s="22"/>
    </row>
    <row r="496" spans="1:7" x14ac:dyDescent="0.25">
      <c r="A496">
        <v>495</v>
      </c>
      <c r="B496" s="42">
        <v>0.41916593726823936</v>
      </c>
      <c r="C496" s="18"/>
      <c r="D496" s="22"/>
      <c r="E496" s="22"/>
      <c r="F496" s="18"/>
      <c r="G496" s="22"/>
    </row>
    <row r="497" spans="1:7" x14ac:dyDescent="0.25">
      <c r="A497">
        <v>496</v>
      </c>
      <c r="B497" s="42">
        <v>0.33075752610824438</v>
      </c>
      <c r="C497" s="18"/>
      <c r="D497" s="22"/>
      <c r="E497" s="22"/>
      <c r="F497" s="18"/>
      <c r="G497" s="22"/>
    </row>
    <row r="498" spans="1:7" x14ac:dyDescent="0.25">
      <c r="A498">
        <v>497</v>
      </c>
      <c r="B498" s="42">
        <v>0.38590778202866149</v>
      </c>
      <c r="C498" s="18"/>
      <c r="D498" s="22"/>
      <c r="E498" s="22"/>
      <c r="F498" s="18"/>
      <c r="G498" s="22"/>
    </row>
    <row r="499" spans="1:7" x14ac:dyDescent="0.25">
      <c r="A499">
        <v>498</v>
      </c>
      <c r="B499" s="42">
        <v>0.37766834872201716</v>
      </c>
      <c r="C499" s="18"/>
      <c r="D499" s="22"/>
      <c r="E499" s="22"/>
      <c r="F499" s="18"/>
      <c r="G499" s="22"/>
    </row>
    <row r="500" spans="1:7" x14ac:dyDescent="0.25">
      <c r="A500">
        <v>499</v>
      </c>
      <c r="B500" s="42">
        <v>0.55046788027938109</v>
      </c>
      <c r="C500" s="18"/>
      <c r="D500" s="22"/>
      <c r="E500" s="22"/>
      <c r="F500" s="18"/>
      <c r="G500" s="22"/>
    </row>
    <row r="501" spans="1:7" x14ac:dyDescent="0.25">
      <c r="A501">
        <v>500</v>
      </c>
      <c r="B501" s="42">
        <v>0.33372645907143272</v>
      </c>
      <c r="C501" s="18"/>
      <c r="D501" s="22"/>
      <c r="E501" s="22"/>
      <c r="F501" s="18"/>
      <c r="G501" s="22"/>
    </row>
    <row r="502" spans="1:7" x14ac:dyDescent="0.25">
      <c r="A502">
        <v>501</v>
      </c>
      <c r="B502" s="42">
        <v>0.28216890756689533</v>
      </c>
      <c r="C502" s="18"/>
      <c r="D502" s="22"/>
      <c r="E502" s="22"/>
      <c r="F502" s="18"/>
      <c r="G502" s="22"/>
    </row>
    <row r="503" spans="1:7" x14ac:dyDescent="0.25">
      <c r="A503">
        <v>502</v>
      </c>
      <c r="B503" s="42">
        <v>0.46465032409486479</v>
      </c>
      <c r="C503" s="18"/>
      <c r="D503" s="22"/>
      <c r="E503" s="22"/>
      <c r="F503" s="18"/>
      <c r="G503" s="22"/>
    </row>
    <row r="504" spans="1:7" x14ac:dyDescent="0.25">
      <c r="A504">
        <v>503</v>
      </c>
      <c r="B504" s="42">
        <v>0.43480738925916301</v>
      </c>
      <c r="C504" s="18"/>
      <c r="D504" s="22"/>
      <c r="E504" s="22"/>
      <c r="F504" s="18"/>
      <c r="G504" s="22"/>
    </row>
    <row r="505" spans="1:7" x14ac:dyDescent="0.25">
      <c r="A505">
        <v>504</v>
      </c>
      <c r="B505" s="42">
        <v>0.26761124178263945</v>
      </c>
      <c r="C505" s="18"/>
      <c r="D505" s="22"/>
      <c r="E505" s="22"/>
      <c r="F505" s="18"/>
      <c r="G505" s="22"/>
    </row>
    <row r="506" spans="1:7" x14ac:dyDescent="0.25">
      <c r="A506">
        <v>505</v>
      </c>
      <c r="B506" s="42">
        <v>0.32823526130203146</v>
      </c>
      <c r="C506" s="18"/>
      <c r="D506" s="22"/>
      <c r="E506" s="22"/>
      <c r="F506" s="18"/>
      <c r="G506" s="22"/>
    </row>
    <row r="507" spans="1:7" x14ac:dyDescent="0.25">
      <c r="A507">
        <v>506</v>
      </c>
      <c r="B507" s="42">
        <v>0.43631148726238778</v>
      </c>
      <c r="C507" s="18"/>
      <c r="D507" s="22"/>
      <c r="E507" s="22"/>
      <c r="F507" s="18"/>
      <c r="G507" s="22"/>
    </row>
    <row r="508" spans="1:7" x14ac:dyDescent="0.25">
      <c r="A508">
        <v>507</v>
      </c>
      <c r="B508" s="42">
        <v>0.38711998047283458</v>
      </c>
      <c r="C508" s="18"/>
      <c r="D508" s="22"/>
      <c r="E508" s="22"/>
      <c r="F508" s="18"/>
      <c r="G508" s="22"/>
    </row>
    <row r="509" spans="1:7" x14ac:dyDescent="0.25">
      <c r="A509">
        <v>508</v>
      </c>
      <c r="B509" s="42">
        <v>0.32973902977734476</v>
      </c>
      <c r="C509" s="18"/>
      <c r="D509" s="22"/>
      <c r="E509" s="22"/>
      <c r="F509" s="18"/>
      <c r="G509" s="22"/>
    </row>
    <row r="510" spans="1:7" x14ac:dyDescent="0.25">
      <c r="A510">
        <v>509</v>
      </c>
      <c r="B510" s="42">
        <v>0.33461746503576201</v>
      </c>
      <c r="C510" s="18"/>
      <c r="D510" s="22"/>
      <c r="E510" s="22"/>
      <c r="F510" s="18"/>
      <c r="G510" s="22"/>
    </row>
    <row r="511" spans="1:7" x14ac:dyDescent="0.25">
      <c r="A511">
        <v>510</v>
      </c>
      <c r="B511" s="42">
        <v>0.31158645742495361</v>
      </c>
      <c r="C511" s="18"/>
      <c r="D511" s="22"/>
      <c r="E511" s="22"/>
      <c r="F511" s="18"/>
      <c r="G511" s="22"/>
    </row>
    <row r="512" spans="1:7" x14ac:dyDescent="0.25">
      <c r="A512">
        <v>511</v>
      </c>
      <c r="B512" s="42">
        <v>0.38835579103194418</v>
      </c>
      <c r="C512" s="18"/>
      <c r="D512" s="22"/>
      <c r="E512" s="22"/>
      <c r="F512" s="18"/>
      <c r="G512" s="22"/>
    </row>
    <row r="513" spans="1:7" x14ac:dyDescent="0.25">
      <c r="A513">
        <v>512</v>
      </c>
      <c r="B513" s="42">
        <v>0.3709957852424558</v>
      </c>
      <c r="C513" s="18"/>
      <c r="D513" s="22"/>
      <c r="E513" s="22"/>
      <c r="F513" s="18"/>
      <c r="G513" s="22"/>
    </row>
    <row r="514" spans="1:7" x14ac:dyDescent="0.25">
      <c r="A514">
        <v>513</v>
      </c>
      <c r="B514" s="42">
        <v>0.39836972982536989</v>
      </c>
      <c r="C514" s="18"/>
      <c r="D514" s="22"/>
      <c r="E514" s="22"/>
      <c r="F514" s="18"/>
      <c r="G514" s="22"/>
    </row>
    <row r="515" spans="1:7" x14ac:dyDescent="0.25">
      <c r="A515">
        <v>514</v>
      </c>
      <c r="B515" s="42">
        <v>0.39530983543753495</v>
      </c>
      <c r="C515" s="18"/>
      <c r="D515" s="22"/>
      <c r="E515" s="22"/>
      <c r="F515" s="18"/>
      <c r="G515" s="22"/>
    </row>
    <row r="516" spans="1:7" x14ac:dyDescent="0.25">
      <c r="A516">
        <v>515</v>
      </c>
      <c r="B516" s="42">
        <v>0.35041662094847859</v>
      </c>
      <c r="C516" s="18"/>
      <c r="D516" s="22"/>
      <c r="E516" s="22"/>
      <c r="F516" s="18"/>
      <c r="G516" s="22"/>
    </row>
    <row r="517" spans="1:7" x14ac:dyDescent="0.25">
      <c r="A517">
        <v>516</v>
      </c>
      <c r="B517" s="42">
        <v>0.35614489594567328</v>
      </c>
      <c r="C517" s="18"/>
      <c r="D517" s="22"/>
      <c r="E517" s="22"/>
      <c r="F517" s="18"/>
      <c r="G517" s="22"/>
    </row>
    <row r="518" spans="1:7" x14ac:dyDescent="0.25">
      <c r="A518">
        <v>517</v>
      </c>
      <c r="B518" s="42">
        <v>0.33886739456706538</v>
      </c>
      <c r="C518" s="18"/>
      <c r="D518" s="22"/>
      <c r="E518" s="22"/>
      <c r="F518" s="18"/>
      <c r="G518" s="22"/>
    </row>
    <row r="519" spans="1:7" x14ac:dyDescent="0.25">
      <c r="A519">
        <v>518</v>
      </c>
      <c r="B519" s="42">
        <v>0.36660028330047012</v>
      </c>
      <c r="C519" s="18"/>
      <c r="D519" s="22"/>
      <c r="E519" s="22"/>
      <c r="F519" s="18"/>
      <c r="G519" s="22"/>
    </row>
    <row r="520" spans="1:7" x14ac:dyDescent="0.25">
      <c r="A520">
        <v>519</v>
      </c>
      <c r="B520" s="42">
        <v>0.39746099346761421</v>
      </c>
      <c r="C520" s="18"/>
      <c r="D520" s="22"/>
      <c r="E520" s="22"/>
      <c r="F520" s="18"/>
      <c r="G520" s="22"/>
    </row>
    <row r="521" spans="1:7" x14ac:dyDescent="0.25">
      <c r="A521">
        <v>520</v>
      </c>
      <c r="B521" s="42">
        <v>0.32340460902169577</v>
      </c>
      <c r="C521" s="18"/>
      <c r="D521" s="22"/>
      <c r="E521" s="22"/>
      <c r="F521" s="18"/>
      <c r="G521" s="22"/>
    </row>
    <row r="522" spans="1:7" x14ac:dyDescent="0.25">
      <c r="A522">
        <v>521</v>
      </c>
      <c r="B522" s="42">
        <v>0.3463175033798031</v>
      </c>
      <c r="C522" s="18"/>
      <c r="D522" s="22"/>
      <c r="E522" s="22"/>
      <c r="F522" s="18"/>
      <c r="G522" s="22"/>
    </row>
    <row r="523" spans="1:7" x14ac:dyDescent="0.25">
      <c r="A523">
        <v>522</v>
      </c>
      <c r="B523" s="42">
        <v>0.3430686701547746</v>
      </c>
      <c r="C523" s="18"/>
      <c r="D523" s="22"/>
      <c r="E523" s="22"/>
      <c r="F523" s="18"/>
      <c r="G523" s="22"/>
    </row>
    <row r="524" spans="1:7" x14ac:dyDescent="0.25">
      <c r="A524">
        <v>523</v>
      </c>
      <c r="B524" s="42">
        <v>0.39126977815995428</v>
      </c>
      <c r="C524" s="18"/>
      <c r="D524" s="22"/>
      <c r="E524" s="22"/>
      <c r="F524" s="18"/>
      <c r="G524" s="22"/>
    </row>
    <row r="525" spans="1:7" x14ac:dyDescent="0.25">
      <c r="A525">
        <v>524</v>
      </c>
      <c r="B525" s="42">
        <v>0.38190726395684588</v>
      </c>
      <c r="C525" s="18"/>
      <c r="D525" s="22"/>
      <c r="E525" s="22"/>
      <c r="F525" s="18"/>
      <c r="G525" s="22"/>
    </row>
    <row r="526" spans="1:7" x14ac:dyDescent="0.25">
      <c r="A526">
        <v>525</v>
      </c>
      <c r="B526" s="42">
        <v>0.44367449682568083</v>
      </c>
      <c r="C526" s="18"/>
      <c r="D526" s="22"/>
      <c r="E526" s="22"/>
      <c r="F526" s="18"/>
      <c r="G526" s="22"/>
    </row>
    <row r="527" spans="1:7" x14ac:dyDescent="0.25">
      <c r="A527">
        <v>526</v>
      </c>
      <c r="B527" s="42">
        <v>0.38923162951732693</v>
      </c>
      <c r="C527" s="18"/>
      <c r="D527" s="22"/>
      <c r="E527" s="22"/>
      <c r="F527" s="18"/>
      <c r="G527" s="22"/>
    </row>
    <row r="528" spans="1:7" x14ac:dyDescent="0.25">
      <c r="A528">
        <v>527</v>
      </c>
      <c r="B528" s="42">
        <v>0.32683757743965319</v>
      </c>
      <c r="C528" s="18"/>
      <c r="D528" s="22"/>
      <c r="E528" s="22"/>
      <c r="F528" s="18"/>
      <c r="G528" s="22"/>
    </row>
    <row r="529" spans="1:7" x14ac:dyDescent="0.25">
      <c r="A529">
        <v>528</v>
      </c>
      <c r="B529" s="42">
        <v>0.39711134524250113</v>
      </c>
      <c r="C529" s="18"/>
      <c r="D529" s="22"/>
      <c r="E529" s="22"/>
      <c r="F529" s="18"/>
      <c r="G529" s="22"/>
    </row>
    <row r="530" spans="1:7" x14ac:dyDescent="0.25">
      <c r="A530">
        <v>529</v>
      </c>
      <c r="B530" s="42">
        <v>0.34631979073105706</v>
      </c>
      <c r="C530" s="18"/>
      <c r="D530" s="22"/>
      <c r="E530" s="22"/>
      <c r="F530" s="18"/>
      <c r="G530" s="22"/>
    </row>
    <row r="531" spans="1:7" x14ac:dyDescent="0.25">
      <c r="A531">
        <v>530</v>
      </c>
      <c r="B531" s="42">
        <v>0.2753327441529011</v>
      </c>
      <c r="C531" s="18"/>
      <c r="D531" s="22"/>
      <c r="E531" s="22"/>
      <c r="F531" s="18"/>
      <c r="G531" s="22"/>
    </row>
    <row r="532" spans="1:7" x14ac:dyDescent="0.25">
      <c r="A532">
        <v>531</v>
      </c>
      <c r="B532" s="42">
        <v>0.29933446607638309</v>
      </c>
      <c r="C532" s="18"/>
      <c r="D532" s="22"/>
      <c r="E532" s="22"/>
      <c r="F532" s="18"/>
      <c r="G532" s="22"/>
    </row>
    <row r="533" spans="1:7" x14ac:dyDescent="0.25">
      <c r="A533">
        <v>532</v>
      </c>
      <c r="B533" s="42">
        <v>0.3835029117051636</v>
      </c>
      <c r="C533" s="18"/>
      <c r="D533" s="22"/>
      <c r="E533" s="22"/>
      <c r="F533" s="18"/>
      <c r="G533" s="22"/>
    </row>
    <row r="534" spans="1:7" x14ac:dyDescent="0.25">
      <c r="A534">
        <v>533</v>
      </c>
      <c r="B534" s="42">
        <v>0.47464807063296227</v>
      </c>
      <c r="C534" s="18"/>
      <c r="D534" s="22"/>
      <c r="E534" s="22"/>
      <c r="F534" s="18"/>
      <c r="G534" s="22"/>
    </row>
    <row r="535" spans="1:7" x14ac:dyDescent="0.25">
      <c r="A535">
        <v>534</v>
      </c>
      <c r="B535" s="42">
        <v>0.40621224688530894</v>
      </c>
      <c r="C535" s="18"/>
      <c r="D535" s="22"/>
      <c r="E535" s="22"/>
      <c r="F535" s="18"/>
      <c r="G535" s="22"/>
    </row>
    <row r="536" spans="1:7" x14ac:dyDescent="0.25">
      <c r="A536">
        <v>535</v>
      </c>
      <c r="B536" s="42">
        <v>0.38511955452612157</v>
      </c>
      <c r="C536" s="18"/>
      <c r="D536" s="22"/>
      <c r="E536" s="22"/>
      <c r="F536" s="18"/>
      <c r="G536" s="22"/>
    </row>
    <row r="537" spans="1:7" x14ac:dyDescent="0.25">
      <c r="A537">
        <v>536</v>
      </c>
      <c r="B537" s="42">
        <v>0.29708620280056114</v>
      </c>
      <c r="C537" s="18"/>
      <c r="D537" s="22"/>
      <c r="E537" s="22"/>
      <c r="F537" s="18"/>
      <c r="G537" s="22"/>
    </row>
    <row r="538" spans="1:7" x14ac:dyDescent="0.25">
      <c r="A538">
        <v>537</v>
      </c>
      <c r="B538" s="42">
        <v>0.35382964028804598</v>
      </c>
      <c r="C538" s="18"/>
      <c r="D538" s="22"/>
      <c r="E538" s="22"/>
      <c r="F538" s="18"/>
      <c r="G538" s="22"/>
    </row>
    <row r="539" spans="1:7" x14ac:dyDescent="0.25">
      <c r="A539">
        <v>538</v>
      </c>
      <c r="B539" s="42">
        <v>0.33371435534291161</v>
      </c>
      <c r="C539" s="18"/>
      <c r="D539" s="22"/>
      <c r="E539" s="22"/>
      <c r="F539" s="18"/>
      <c r="G539" s="22"/>
    </row>
    <row r="540" spans="1:7" x14ac:dyDescent="0.25">
      <c r="A540">
        <v>539</v>
      </c>
      <c r="B540" s="42">
        <v>0.352155074805798</v>
      </c>
      <c r="C540" s="18"/>
      <c r="D540" s="22"/>
      <c r="E540" s="22"/>
      <c r="F540" s="18"/>
      <c r="G540" s="22"/>
    </row>
    <row r="541" spans="1:7" x14ac:dyDescent="0.25">
      <c r="A541">
        <v>540</v>
      </c>
      <c r="B541" s="42">
        <v>0.30948510682998176</v>
      </c>
      <c r="C541" s="18"/>
      <c r="D541" s="22"/>
      <c r="E541" s="22"/>
      <c r="F541" s="18"/>
      <c r="G541" s="22"/>
    </row>
    <row r="542" spans="1:7" x14ac:dyDescent="0.25">
      <c r="A542">
        <v>541</v>
      </c>
      <c r="B542" s="42">
        <v>0.38803762227086641</v>
      </c>
      <c r="C542" s="18"/>
      <c r="D542" s="22"/>
      <c r="E542" s="22"/>
      <c r="F542" s="18"/>
      <c r="G542" s="22"/>
    </row>
    <row r="543" spans="1:7" x14ac:dyDescent="0.25">
      <c r="A543">
        <v>542</v>
      </c>
      <c r="B543" s="42">
        <v>0.38202956061771803</v>
      </c>
      <c r="C543" s="18"/>
      <c r="D543" s="22"/>
      <c r="E543" s="22"/>
      <c r="F543" s="18"/>
      <c r="G543" s="22"/>
    </row>
    <row r="544" spans="1:7" x14ac:dyDescent="0.25">
      <c r="A544">
        <v>543</v>
      </c>
      <c r="B544" s="42">
        <v>0.32816288121696463</v>
      </c>
      <c r="C544" s="18"/>
      <c r="D544" s="22"/>
      <c r="E544" s="22"/>
      <c r="F544" s="18"/>
      <c r="G544" s="22"/>
    </row>
    <row r="545" spans="1:7" x14ac:dyDescent="0.25">
      <c r="A545">
        <v>544</v>
      </c>
      <c r="B545" s="42">
        <v>0.44797152174323995</v>
      </c>
      <c r="C545" s="18"/>
      <c r="D545" s="22"/>
      <c r="E545" s="22"/>
      <c r="F545" s="18"/>
      <c r="G545" s="22"/>
    </row>
    <row r="546" spans="1:7" x14ac:dyDescent="0.25">
      <c r="A546">
        <v>545</v>
      </c>
      <c r="B546" s="42">
        <v>0.33667828132630356</v>
      </c>
      <c r="C546" s="18"/>
      <c r="D546" s="22"/>
      <c r="E546" s="22"/>
      <c r="F546" s="18"/>
      <c r="G546" s="22"/>
    </row>
    <row r="547" spans="1:7" x14ac:dyDescent="0.25">
      <c r="A547">
        <v>546</v>
      </c>
      <c r="B547" s="42">
        <v>0.36889053197549715</v>
      </c>
      <c r="C547" s="18"/>
      <c r="D547" s="22"/>
      <c r="E547" s="22"/>
      <c r="F547" s="18"/>
      <c r="G547" s="22"/>
    </row>
    <row r="548" spans="1:7" x14ac:dyDescent="0.25">
      <c r="A548">
        <v>547</v>
      </c>
      <c r="B548" s="42">
        <v>0.42278398206602719</v>
      </c>
      <c r="C548" s="18"/>
      <c r="D548" s="22"/>
      <c r="E548" s="22"/>
      <c r="F548" s="18"/>
      <c r="G548" s="22"/>
    </row>
    <row r="549" spans="1:7" x14ac:dyDescent="0.25">
      <c r="A549">
        <v>548</v>
      </c>
      <c r="B549" s="42">
        <v>0.36952583209365469</v>
      </c>
      <c r="C549" s="18"/>
      <c r="D549" s="22"/>
      <c r="E549" s="22"/>
      <c r="F549" s="18"/>
      <c r="G549" s="22"/>
    </row>
    <row r="550" spans="1:7" x14ac:dyDescent="0.25">
      <c r="A550">
        <v>549</v>
      </c>
      <c r="B550" s="42">
        <v>0.37522858767969136</v>
      </c>
      <c r="C550" s="18"/>
      <c r="D550" s="22"/>
      <c r="E550" s="22"/>
      <c r="F550" s="18"/>
      <c r="G550" s="22"/>
    </row>
    <row r="551" spans="1:7" x14ac:dyDescent="0.25">
      <c r="A551">
        <v>550</v>
      </c>
      <c r="B551" s="42">
        <v>0.47098004179570152</v>
      </c>
      <c r="C551" s="18"/>
      <c r="D551" s="22"/>
      <c r="E551" s="22"/>
      <c r="F551" s="18"/>
      <c r="G551" s="22"/>
    </row>
    <row r="552" spans="1:7" x14ac:dyDescent="0.25">
      <c r="A552">
        <v>551</v>
      </c>
      <c r="B552" s="42">
        <v>0.35955291064163203</v>
      </c>
      <c r="C552" s="18"/>
      <c r="D552" s="22"/>
      <c r="E552" s="22"/>
      <c r="F552" s="18"/>
      <c r="G552" s="22"/>
    </row>
    <row r="553" spans="1:7" x14ac:dyDescent="0.25">
      <c r="A553">
        <v>552</v>
      </c>
      <c r="B553" s="42">
        <v>0.40294993769240461</v>
      </c>
      <c r="C553" s="18"/>
      <c r="D553" s="22"/>
      <c r="E553" s="22"/>
      <c r="F553" s="18"/>
      <c r="G553" s="22"/>
    </row>
    <row r="554" spans="1:7" x14ac:dyDescent="0.25">
      <c r="A554">
        <v>553</v>
      </c>
      <c r="B554" s="42">
        <v>0.44126917228168033</v>
      </c>
      <c r="C554" s="18"/>
      <c r="D554" s="22"/>
      <c r="E554" s="22"/>
      <c r="F554" s="18"/>
      <c r="G554" s="22"/>
    </row>
    <row r="555" spans="1:7" x14ac:dyDescent="0.25">
      <c r="A555">
        <v>554</v>
      </c>
      <c r="B555" s="42">
        <v>0.36385610509454036</v>
      </c>
      <c r="C555" s="18"/>
      <c r="D555" s="22"/>
      <c r="E555" s="22"/>
      <c r="F555" s="18"/>
      <c r="G555" s="22"/>
    </row>
    <row r="556" spans="1:7" x14ac:dyDescent="0.25">
      <c r="A556">
        <v>555</v>
      </c>
      <c r="B556" s="42">
        <v>0.32273342039780178</v>
      </c>
      <c r="C556" s="18"/>
      <c r="D556" s="22"/>
      <c r="E556" s="22"/>
      <c r="F556" s="18"/>
      <c r="G556" s="22"/>
    </row>
    <row r="557" spans="1:7" x14ac:dyDescent="0.25">
      <c r="A557">
        <v>556</v>
      </c>
      <c r="B557" s="42">
        <v>0.35823632299113239</v>
      </c>
      <c r="C557" s="18"/>
      <c r="D557" s="22"/>
      <c r="E557" s="22"/>
      <c r="F557" s="18"/>
      <c r="G557" s="22"/>
    </row>
    <row r="558" spans="1:7" x14ac:dyDescent="0.25">
      <c r="A558">
        <v>557</v>
      </c>
      <c r="B558" s="42">
        <v>0.37265938427941508</v>
      </c>
      <c r="C558" s="18"/>
      <c r="D558" s="22"/>
      <c r="E558" s="22"/>
      <c r="F558" s="18"/>
      <c r="G558" s="22"/>
    </row>
    <row r="559" spans="1:7" x14ac:dyDescent="0.25">
      <c r="A559">
        <v>558</v>
      </c>
      <c r="B559" s="42">
        <v>0.30642180844370731</v>
      </c>
      <c r="C559" s="18"/>
      <c r="D559" s="22"/>
      <c r="E559" s="22"/>
      <c r="F559" s="18"/>
      <c r="G559" s="22"/>
    </row>
    <row r="560" spans="1:7" x14ac:dyDescent="0.25">
      <c r="A560">
        <v>559</v>
      </c>
      <c r="B560" s="42">
        <v>0.42489286011616029</v>
      </c>
      <c r="C560" s="18"/>
      <c r="D560" s="22"/>
      <c r="E560" s="22"/>
      <c r="F560" s="18"/>
      <c r="G560" s="22"/>
    </row>
    <row r="561" spans="1:7" x14ac:dyDescent="0.25">
      <c r="A561">
        <v>560</v>
      </c>
      <c r="B561" s="42">
        <v>0.32598147092662966</v>
      </c>
      <c r="C561" s="18"/>
      <c r="D561" s="22"/>
      <c r="E561" s="22"/>
      <c r="F561" s="18"/>
      <c r="G561" s="22"/>
    </row>
    <row r="562" spans="1:7" x14ac:dyDescent="0.25">
      <c r="A562">
        <v>561</v>
      </c>
      <c r="B562" s="42">
        <v>0.45397756286969554</v>
      </c>
      <c r="C562" s="18"/>
      <c r="D562" s="22"/>
      <c r="E562" s="22"/>
      <c r="F562" s="18"/>
      <c r="G562" s="22"/>
    </row>
    <row r="563" spans="1:7" x14ac:dyDescent="0.25">
      <c r="A563">
        <v>562</v>
      </c>
      <c r="B563" s="42">
        <v>0.26139716736327079</v>
      </c>
      <c r="C563" s="18"/>
      <c r="D563" s="22"/>
      <c r="E563" s="22"/>
      <c r="F563" s="18"/>
      <c r="G563" s="22"/>
    </row>
    <row r="564" spans="1:7" x14ac:dyDescent="0.25">
      <c r="A564">
        <v>563</v>
      </c>
      <c r="B564" s="42">
        <v>0.33825384029033134</v>
      </c>
      <c r="C564" s="18"/>
      <c r="D564" s="22"/>
      <c r="E564" s="22"/>
      <c r="F564" s="18"/>
      <c r="G564" s="22"/>
    </row>
    <row r="565" spans="1:7" x14ac:dyDescent="0.25">
      <c r="A565">
        <v>564</v>
      </c>
      <c r="B565" s="42">
        <v>0.39560989303562527</v>
      </c>
      <c r="C565" s="18"/>
      <c r="D565" s="22"/>
      <c r="E565" s="22"/>
      <c r="F565" s="18"/>
      <c r="G565" s="22"/>
    </row>
    <row r="566" spans="1:7" x14ac:dyDescent="0.25">
      <c r="A566">
        <v>565</v>
      </c>
      <c r="B566" s="42">
        <v>0.3093308713585185</v>
      </c>
      <c r="C566" s="18"/>
      <c r="D566" s="22"/>
      <c r="E566" s="22"/>
      <c r="F566" s="18"/>
      <c r="G566" s="22"/>
    </row>
    <row r="567" spans="1:7" x14ac:dyDescent="0.25">
      <c r="A567">
        <v>566</v>
      </c>
      <c r="B567" s="42">
        <v>0.40952362112691326</v>
      </c>
      <c r="C567" s="18"/>
      <c r="D567" s="22"/>
      <c r="E567" s="22"/>
      <c r="F567" s="18"/>
      <c r="G567" s="22"/>
    </row>
    <row r="568" spans="1:7" x14ac:dyDescent="0.25">
      <c r="A568">
        <v>567</v>
      </c>
      <c r="B568" s="42">
        <v>0.41068957696889319</v>
      </c>
      <c r="C568" s="18"/>
      <c r="D568" s="22"/>
      <c r="E568" s="22"/>
      <c r="F568" s="18"/>
      <c r="G568" s="22"/>
    </row>
    <row r="569" spans="1:7" x14ac:dyDescent="0.25">
      <c r="A569">
        <v>568</v>
      </c>
      <c r="B569" s="42">
        <v>0.46243830303970829</v>
      </c>
      <c r="C569" s="18"/>
      <c r="D569" s="22"/>
      <c r="E569" s="22"/>
      <c r="F569" s="18"/>
      <c r="G569" s="22"/>
    </row>
    <row r="570" spans="1:7" x14ac:dyDescent="0.25">
      <c r="A570">
        <v>569</v>
      </c>
      <c r="B570" s="42">
        <v>0.43762555706038125</v>
      </c>
      <c r="C570" s="18"/>
      <c r="D570" s="22"/>
      <c r="E570" s="22"/>
      <c r="F570" s="18"/>
      <c r="G570" s="22"/>
    </row>
    <row r="571" spans="1:7" x14ac:dyDescent="0.25">
      <c r="A571">
        <v>570</v>
      </c>
      <c r="B571" s="42">
        <v>0.34134641724228071</v>
      </c>
      <c r="C571" s="18"/>
      <c r="D571" s="22"/>
      <c r="E571" s="22"/>
      <c r="F571" s="18"/>
      <c r="G571" s="22"/>
    </row>
    <row r="572" spans="1:7" x14ac:dyDescent="0.25">
      <c r="A572">
        <v>571</v>
      </c>
      <c r="B572" s="42">
        <v>0.30555106365412488</v>
      </c>
      <c r="C572" s="18"/>
      <c r="D572" s="22"/>
      <c r="E572" s="22"/>
      <c r="F572" s="18"/>
      <c r="G572" s="22"/>
    </row>
    <row r="573" spans="1:7" x14ac:dyDescent="0.25">
      <c r="A573">
        <v>572</v>
      </c>
      <c r="B573" s="42">
        <v>0.5531732381056893</v>
      </c>
      <c r="C573" s="18"/>
      <c r="D573" s="22"/>
      <c r="E573" s="22"/>
      <c r="F573" s="18"/>
      <c r="G573" s="22"/>
    </row>
    <row r="574" spans="1:7" x14ac:dyDescent="0.25">
      <c r="A574">
        <v>573</v>
      </c>
      <c r="B574" s="42">
        <v>0.34353266818032757</v>
      </c>
      <c r="C574" s="18"/>
      <c r="D574" s="22"/>
      <c r="E574" s="22"/>
      <c r="F574" s="18"/>
      <c r="G574" s="22"/>
    </row>
    <row r="575" spans="1:7" x14ac:dyDescent="0.25">
      <c r="A575">
        <v>574</v>
      </c>
      <c r="B575" s="42">
        <v>0.31725943066089851</v>
      </c>
      <c r="C575" s="18"/>
      <c r="D575" s="22"/>
      <c r="E575" s="22"/>
      <c r="F575" s="18"/>
      <c r="G575" s="22"/>
    </row>
    <row r="576" spans="1:7" x14ac:dyDescent="0.25">
      <c r="A576">
        <v>575</v>
      </c>
      <c r="B576" s="42">
        <v>0.47731581654351934</v>
      </c>
      <c r="C576" s="18"/>
      <c r="D576" s="22"/>
      <c r="E576" s="22"/>
      <c r="F576" s="18"/>
      <c r="G576" s="22"/>
    </row>
    <row r="577" spans="1:7" x14ac:dyDescent="0.25">
      <c r="A577">
        <v>576</v>
      </c>
      <c r="B577" s="42">
        <v>0.37724358009122916</v>
      </c>
      <c r="C577" s="18"/>
      <c r="D577" s="22"/>
      <c r="E577" s="22"/>
      <c r="F577" s="18"/>
      <c r="G577" s="22"/>
    </row>
    <row r="578" spans="1:7" x14ac:dyDescent="0.25">
      <c r="A578">
        <v>577</v>
      </c>
      <c r="B578" s="42">
        <v>0.34919713481298786</v>
      </c>
      <c r="C578" s="18"/>
      <c r="D578" s="22"/>
      <c r="E578" s="22"/>
      <c r="F578" s="18"/>
      <c r="G578" s="22"/>
    </row>
    <row r="579" spans="1:7" x14ac:dyDescent="0.25">
      <c r="A579">
        <v>578</v>
      </c>
      <c r="B579" s="42">
        <v>0.39777560552205748</v>
      </c>
      <c r="C579" s="18"/>
      <c r="D579" s="22"/>
      <c r="E579" s="22"/>
      <c r="F579" s="18"/>
      <c r="G579" s="22"/>
    </row>
    <row r="580" spans="1:7" x14ac:dyDescent="0.25">
      <c r="A580">
        <v>579</v>
      </c>
      <c r="B580" s="42">
        <v>0.32476687185802244</v>
      </c>
      <c r="C580" s="18"/>
      <c r="D580" s="22"/>
      <c r="E580" s="22"/>
      <c r="F580" s="18"/>
      <c r="G580" s="22"/>
    </row>
    <row r="581" spans="1:7" x14ac:dyDescent="0.25">
      <c r="A581">
        <v>580</v>
      </c>
      <c r="B581" s="42">
        <v>0.34370504802230828</v>
      </c>
      <c r="C581" s="18"/>
      <c r="D581" s="22"/>
      <c r="E581" s="22"/>
      <c r="F581" s="18"/>
      <c r="G581" s="22"/>
    </row>
    <row r="582" spans="1:7" x14ac:dyDescent="0.25">
      <c r="A582">
        <v>581</v>
      </c>
      <c r="B582" s="42">
        <v>0.42392953259604627</v>
      </c>
      <c r="C582" s="18"/>
      <c r="D582" s="22"/>
      <c r="E582" s="22"/>
      <c r="F582" s="18"/>
      <c r="G582" s="22"/>
    </row>
    <row r="583" spans="1:7" x14ac:dyDescent="0.25">
      <c r="A583">
        <v>582</v>
      </c>
      <c r="B583" s="42">
        <v>0.38746403639492838</v>
      </c>
      <c r="C583" s="18"/>
      <c r="D583" s="22"/>
      <c r="E583" s="22"/>
      <c r="F583" s="18"/>
      <c r="G583" s="22"/>
    </row>
    <row r="584" spans="1:7" x14ac:dyDescent="0.25">
      <c r="A584">
        <v>583</v>
      </c>
      <c r="B584" s="42">
        <v>0.39769642947244432</v>
      </c>
      <c r="C584" s="18"/>
      <c r="D584" s="22"/>
      <c r="E584" s="22"/>
      <c r="F584" s="18"/>
      <c r="G584" s="22"/>
    </row>
    <row r="585" spans="1:7" x14ac:dyDescent="0.25">
      <c r="A585">
        <v>584</v>
      </c>
      <c r="B585" s="42">
        <v>0.42239273014047335</v>
      </c>
      <c r="C585" s="18"/>
      <c r="D585" s="22"/>
      <c r="E585" s="22"/>
      <c r="F585" s="18"/>
      <c r="G585" s="22"/>
    </row>
    <row r="586" spans="1:7" x14ac:dyDescent="0.25">
      <c r="A586">
        <v>585</v>
      </c>
      <c r="B586" s="42">
        <v>0.44402409909266488</v>
      </c>
      <c r="C586" s="18"/>
      <c r="D586" s="22"/>
      <c r="E586" s="22"/>
      <c r="F586" s="18"/>
      <c r="G586" s="22"/>
    </row>
    <row r="587" spans="1:7" x14ac:dyDescent="0.25">
      <c r="A587">
        <v>586</v>
      </c>
      <c r="B587" s="42">
        <v>0.40773713640664855</v>
      </c>
      <c r="C587" s="18"/>
      <c r="D587" s="22"/>
      <c r="E587" s="22"/>
      <c r="F587" s="18"/>
      <c r="G587" s="22"/>
    </row>
    <row r="588" spans="1:7" x14ac:dyDescent="0.25">
      <c r="A588">
        <v>587</v>
      </c>
      <c r="B588" s="42">
        <v>0.43097254507560656</v>
      </c>
      <c r="C588" s="18"/>
      <c r="D588" s="22"/>
      <c r="E588" s="22"/>
      <c r="F588" s="18"/>
      <c r="G588" s="22"/>
    </row>
    <row r="589" spans="1:7" x14ac:dyDescent="0.25">
      <c r="A589">
        <v>588</v>
      </c>
      <c r="B589" s="42">
        <v>0.29417090543312113</v>
      </c>
      <c r="C589" s="18"/>
      <c r="D589" s="22"/>
      <c r="E589" s="22"/>
      <c r="F589" s="18"/>
      <c r="G589" s="22"/>
    </row>
    <row r="590" spans="1:7" x14ac:dyDescent="0.25">
      <c r="A590">
        <v>589</v>
      </c>
      <c r="B590" s="42">
        <v>0.36596683144771258</v>
      </c>
      <c r="C590" s="18"/>
      <c r="D590" s="22"/>
      <c r="E590" s="22"/>
      <c r="F590" s="18"/>
      <c r="G590" s="22"/>
    </row>
    <row r="591" spans="1:7" x14ac:dyDescent="0.25">
      <c r="A591">
        <v>590</v>
      </c>
      <c r="B591" s="42">
        <v>0.35270713201478981</v>
      </c>
      <c r="C591" s="18"/>
      <c r="D591" s="22"/>
      <c r="E591" s="22"/>
      <c r="F591" s="18"/>
      <c r="G591" s="22"/>
    </row>
    <row r="592" spans="1:7" x14ac:dyDescent="0.25">
      <c r="A592">
        <v>591</v>
      </c>
      <c r="B592" s="42">
        <v>0.3144828567008684</v>
      </c>
      <c r="C592" s="18"/>
      <c r="D592" s="22"/>
      <c r="E592" s="22"/>
      <c r="F592" s="18"/>
      <c r="G592" s="22"/>
    </row>
    <row r="593" spans="1:7" x14ac:dyDescent="0.25">
      <c r="A593">
        <v>592</v>
      </c>
      <c r="B593" s="42">
        <v>0.37551574689444839</v>
      </c>
      <c r="C593" s="18"/>
      <c r="D593" s="22"/>
      <c r="E593" s="22"/>
      <c r="F593" s="18"/>
      <c r="G593" s="22"/>
    </row>
    <row r="594" spans="1:7" x14ac:dyDescent="0.25">
      <c r="A594">
        <v>593</v>
      </c>
      <c r="B594" s="42">
        <v>0.39070792768169677</v>
      </c>
      <c r="C594" s="18"/>
      <c r="D594" s="22"/>
      <c r="E594" s="22"/>
      <c r="F594" s="18"/>
      <c r="G594" s="22"/>
    </row>
    <row r="595" spans="1:7" x14ac:dyDescent="0.25">
      <c r="A595">
        <v>594</v>
      </c>
      <c r="B595" s="42">
        <v>0.48406025926250834</v>
      </c>
      <c r="C595" s="18"/>
      <c r="D595" s="22"/>
      <c r="E595" s="22"/>
      <c r="F595" s="18"/>
      <c r="G595" s="22"/>
    </row>
    <row r="596" spans="1:7" x14ac:dyDescent="0.25">
      <c r="A596">
        <v>595</v>
      </c>
      <c r="B596" s="42">
        <v>0.35754362195581146</v>
      </c>
      <c r="C596" s="18"/>
      <c r="D596" s="22"/>
      <c r="E596" s="22"/>
      <c r="F596" s="18"/>
      <c r="G596" s="22"/>
    </row>
    <row r="597" spans="1:7" x14ac:dyDescent="0.25">
      <c r="A597">
        <v>596</v>
      </c>
      <c r="B597" s="42">
        <v>0.41878208459041</v>
      </c>
      <c r="C597" s="18"/>
      <c r="D597" s="22"/>
      <c r="E597" s="22"/>
      <c r="F597" s="18"/>
      <c r="G597" s="22"/>
    </row>
    <row r="598" spans="1:7" x14ac:dyDescent="0.25">
      <c r="A598">
        <v>597</v>
      </c>
      <c r="B598" s="42">
        <v>0.3345722155965859</v>
      </c>
      <c r="C598" s="18"/>
      <c r="D598" s="22"/>
      <c r="E598" s="22"/>
      <c r="F598" s="18"/>
      <c r="G598" s="22"/>
    </row>
    <row r="599" spans="1:7" x14ac:dyDescent="0.25">
      <c r="A599">
        <v>598</v>
      </c>
      <c r="B599" s="42">
        <v>0.42202252411691721</v>
      </c>
      <c r="C599" s="18"/>
      <c r="D599" s="22"/>
      <c r="E599" s="22"/>
      <c r="F599" s="18"/>
      <c r="G599" s="22"/>
    </row>
    <row r="600" spans="1:7" x14ac:dyDescent="0.25">
      <c r="A600">
        <v>599</v>
      </c>
      <c r="B600" s="42">
        <v>0.3531467194685583</v>
      </c>
      <c r="C600" s="18"/>
      <c r="D600" s="22"/>
      <c r="E600" s="22"/>
      <c r="F600" s="18"/>
      <c r="G600" s="22"/>
    </row>
    <row r="601" spans="1:7" x14ac:dyDescent="0.25">
      <c r="A601">
        <v>600</v>
      </c>
      <c r="B601" s="42">
        <v>0.36531417419398748</v>
      </c>
      <c r="C601" s="18"/>
      <c r="D601" s="22"/>
      <c r="E601" s="22"/>
      <c r="F601" s="18"/>
      <c r="G601" s="22"/>
    </row>
    <row r="602" spans="1:7" x14ac:dyDescent="0.25">
      <c r="A602">
        <v>601</v>
      </c>
      <c r="B602" s="42">
        <v>0.46225243876797334</v>
      </c>
      <c r="C602" s="18"/>
      <c r="D602" s="22"/>
      <c r="E602" s="22"/>
      <c r="F602" s="18"/>
      <c r="G602" s="22"/>
    </row>
    <row r="603" spans="1:7" x14ac:dyDescent="0.25">
      <c r="A603">
        <v>602</v>
      </c>
      <c r="B603" s="42">
        <v>0.34877802064527236</v>
      </c>
      <c r="C603" s="18"/>
      <c r="D603" s="22"/>
      <c r="E603" s="22"/>
      <c r="F603" s="18"/>
      <c r="G603" s="22"/>
    </row>
    <row r="604" spans="1:7" x14ac:dyDescent="0.25">
      <c r="A604">
        <v>603</v>
      </c>
      <c r="B604" s="42">
        <v>0.35064177152114151</v>
      </c>
      <c r="C604" s="18"/>
      <c r="D604" s="22"/>
      <c r="E604" s="22"/>
      <c r="F604" s="18"/>
      <c r="G604" s="22"/>
    </row>
    <row r="605" spans="1:7" x14ac:dyDescent="0.25">
      <c r="A605">
        <v>604</v>
      </c>
      <c r="B605" s="42">
        <v>0.30507622805731688</v>
      </c>
      <c r="C605" s="18"/>
      <c r="D605" s="22"/>
      <c r="E605" s="22"/>
      <c r="F605" s="18"/>
      <c r="G605" s="22"/>
    </row>
    <row r="606" spans="1:7" x14ac:dyDescent="0.25">
      <c r="A606">
        <v>605</v>
      </c>
      <c r="B606" s="42">
        <v>0.51363495751320087</v>
      </c>
      <c r="C606" s="18"/>
      <c r="D606" s="22"/>
      <c r="E606" s="22"/>
      <c r="F606" s="18"/>
      <c r="G606" s="22"/>
    </row>
    <row r="607" spans="1:7" x14ac:dyDescent="0.25">
      <c r="A607">
        <v>606</v>
      </c>
      <c r="B607" s="42">
        <v>0.37095741568504059</v>
      </c>
      <c r="C607" s="18"/>
      <c r="D607" s="22"/>
      <c r="E607" s="22"/>
      <c r="F607" s="18"/>
      <c r="G607" s="22"/>
    </row>
    <row r="608" spans="1:7" x14ac:dyDescent="0.25">
      <c r="A608">
        <v>607</v>
      </c>
      <c r="B608" s="42">
        <v>0.43900881816319626</v>
      </c>
      <c r="C608" s="18"/>
      <c r="D608" s="22"/>
      <c r="E608" s="22"/>
      <c r="F608" s="18"/>
      <c r="G608" s="22"/>
    </row>
    <row r="609" spans="1:7" x14ac:dyDescent="0.25">
      <c r="A609">
        <v>608</v>
      </c>
      <c r="B609" s="42">
        <v>0.45727127079406982</v>
      </c>
      <c r="C609" s="18"/>
      <c r="D609" s="22"/>
      <c r="E609" s="22"/>
      <c r="F609" s="18"/>
      <c r="G609" s="22"/>
    </row>
    <row r="610" spans="1:7" x14ac:dyDescent="0.25">
      <c r="A610">
        <v>609</v>
      </c>
      <c r="B610" s="42">
        <v>0.50705345714488959</v>
      </c>
      <c r="C610" s="18"/>
      <c r="D610" s="22"/>
      <c r="E610" s="22"/>
      <c r="F610" s="18"/>
      <c r="G610" s="22"/>
    </row>
    <row r="611" spans="1:7" x14ac:dyDescent="0.25">
      <c r="A611">
        <v>610</v>
      </c>
      <c r="B611" s="42">
        <v>0.32709648855537565</v>
      </c>
      <c r="C611" s="18"/>
      <c r="D611" s="22"/>
      <c r="E611" s="22"/>
      <c r="F611" s="18"/>
      <c r="G611" s="22"/>
    </row>
    <row r="612" spans="1:7" x14ac:dyDescent="0.25">
      <c r="A612">
        <v>611</v>
      </c>
      <c r="B612" s="42">
        <v>0.29865503761622003</v>
      </c>
      <c r="C612" s="18"/>
      <c r="D612" s="22"/>
      <c r="E612" s="22"/>
      <c r="F612" s="18"/>
      <c r="G612" s="22"/>
    </row>
    <row r="613" spans="1:7" x14ac:dyDescent="0.25">
      <c r="A613">
        <v>612</v>
      </c>
      <c r="B613" s="42">
        <v>0.44498851174810528</v>
      </c>
      <c r="C613" s="18"/>
      <c r="D613" s="22"/>
      <c r="E613" s="22"/>
      <c r="F613" s="18"/>
      <c r="G613" s="22"/>
    </row>
    <row r="614" spans="1:7" x14ac:dyDescent="0.25">
      <c r="A614">
        <v>613</v>
      </c>
      <c r="B614" s="42">
        <v>0.40991770596830601</v>
      </c>
      <c r="C614" s="18"/>
      <c r="D614" s="22"/>
      <c r="E614" s="22"/>
      <c r="F614" s="18"/>
      <c r="G614" s="22"/>
    </row>
    <row r="615" spans="1:7" x14ac:dyDescent="0.25">
      <c r="A615">
        <v>614</v>
      </c>
      <c r="B615" s="42">
        <v>0.4446481237477502</v>
      </c>
      <c r="C615" s="18"/>
      <c r="D615" s="22"/>
      <c r="E615" s="22"/>
      <c r="F615" s="18"/>
      <c r="G615" s="22"/>
    </row>
    <row r="616" spans="1:7" x14ac:dyDescent="0.25">
      <c r="A616">
        <v>615</v>
      </c>
      <c r="B616" s="42">
        <v>0.31317531149224886</v>
      </c>
      <c r="C616" s="18"/>
      <c r="D616" s="22"/>
      <c r="E616" s="22"/>
      <c r="F616" s="18"/>
      <c r="G616" s="22"/>
    </row>
    <row r="617" spans="1:7" x14ac:dyDescent="0.25">
      <c r="A617">
        <v>616</v>
      </c>
      <c r="B617" s="42">
        <v>0.39023784355689672</v>
      </c>
      <c r="C617" s="18"/>
      <c r="D617" s="22"/>
      <c r="E617" s="22"/>
      <c r="F617" s="18"/>
      <c r="G617" s="22"/>
    </row>
    <row r="618" spans="1:7" x14ac:dyDescent="0.25">
      <c r="A618">
        <v>617</v>
      </c>
      <c r="B618" s="42">
        <v>0.40378272791146241</v>
      </c>
      <c r="C618" s="18"/>
      <c r="D618" s="22"/>
      <c r="E618" s="22"/>
      <c r="F618" s="18"/>
      <c r="G618" s="22"/>
    </row>
    <row r="619" spans="1:7" x14ac:dyDescent="0.25">
      <c r="A619">
        <v>618</v>
      </c>
      <c r="B619" s="42">
        <v>0.38658883769433039</v>
      </c>
      <c r="C619" s="18"/>
      <c r="D619" s="22"/>
      <c r="E619" s="22"/>
      <c r="F619" s="18"/>
      <c r="G619" s="22"/>
    </row>
    <row r="620" spans="1:7" x14ac:dyDescent="0.25">
      <c r="A620">
        <v>619</v>
      </c>
      <c r="B620" s="42">
        <v>0.43368371768609987</v>
      </c>
      <c r="C620" s="18"/>
      <c r="D620" s="22"/>
      <c r="E620" s="22"/>
      <c r="F620" s="18"/>
      <c r="G620" s="22"/>
    </row>
    <row r="621" spans="1:7" x14ac:dyDescent="0.25">
      <c r="A621">
        <v>620</v>
      </c>
      <c r="B621" s="42">
        <v>0.33311324157740202</v>
      </c>
      <c r="C621" s="18"/>
      <c r="D621" s="22"/>
      <c r="E621" s="22"/>
      <c r="F621" s="18"/>
      <c r="G621" s="22"/>
    </row>
    <row r="622" spans="1:7" x14ac:dyDescent="0.25">
      <c r="A622">
        <v>621</v>
      </c>
      <c r="B622" s="42">
        <v>0.4801300222002351</v>
      </c>
      <c r="C622" s="18"/>
      <c r="D622" s="22"/>
      <c r="E622" s="22"/>
      <c r="F622" s="18"/>
      <c r="G622" s="22"/>
    </row>
    <row r="623" spans="1:7" x14ac:dyDescent="0.25">
      <c r="A623">
        <v>622</v>
      </c>
      <c r="B623" s="42">
        <v>0.56167613459638788</v>
      </c>
      <c r="C623" s="18"/>
      <c r="D623" s="22"/>
      <c r="E623" s="22"/>
      <c r="F623" s="18"/>
      <c r="G623" s="22"/>
    </row>
    <row r="624" spans="1:7" x14ac:dyDescent="0.25">
      <c r="A624">
        <v>623</v>
      </c>
      <c r="B624" s="42">
        <v>0.50049624898533818</v>
      </c>
      <c r="C624" s="18"/>
      <c r="D624" s="22"/>
      <c r="E624" s="22"/>
      <c r="F624" s="18"/>
      <c r="G624" s="22"/>
    </row>
    <row r="625" spans="1:7" x14ac:dyDescent="0.25">
      <c r="A625">
        <v>624</v>
      </c>
      <c r="B625" s="42">
        <v>0.31527000853135778</v>
      </c>
      <c r="C625" s="18"/>
      <c r="D625" s="22"/>
      <c r="E625" s="22"/>
      <c r="F625" s="18"/>
      <c r="G625" s="22"/>
    </row>
    <row r="626" spans="1:7" x14ac:dyDescent="0.25">
      <c r="A626">
        <v>625</v>
      </c>
      <c r="B626" s="42">
        <v>0.38994812100804743</v>
      </c>
      <c r="C626" s="18"/>
      <c r="D626" s="22"/>
      <c r="E626" s="22"/>
      <c r="F626" s="18"/>
      <c r="G626" s="22"/>
    </row>
    <row r="627" spans="1:7" x14ac:dyDescent="0.25">
      <c r="A627">
        <v>626</v>
      </c>
      <c r="B627" s="42">
        <v>0.38390088570435194</v>
      </c>
      <c r="C627" s="18"/>
      <c r="D627" s="22"/>
      <c r="E627" s="22"/>
      <c r="F627" s="18"/>
      <c r="G627" s="22"/>
    </row>
    <row r="628" spans="1:7" x14ac:dyDescent="0.25">
      <c r="A628">
        <v>627</v>
      </c>
      <c r="B628" s="42">
        <v>0.34908016298940342</v>
      </c>
      <c r="C628" s="18"/>
      <c r="D628" s="22"/>
      <c r="E628" s="22"/>
      <c r="F628" s="18"/>
      <c r="G628" s="22"/>
    </row>
    <row r="629" spans="1:7" x14ac:dyDescent="0.25">
      <c r="A629">
        <v>628</v>
      </c>
      <c r="B629" s="42">
        <v>0.39233083258338347</v>
      </c>
      <c r="C629" s="18"/>
      <c r="D629" s="22"/>
      <c r="E629" s="22"/>
      <c r="F629" s="18"/>
      <c r="G629" s="22"/>
    </row>
    <row r="630" spans="1:7" x14ac:dyDescent="0.25">
      <c r="A630">
        <v>629</v>
      </c>
      <c r="B630" s="42">
        <v>0.34272720530883966</v>
      </c>
      <c r="C630" s="18"/>
      <c r="D630" s="22"/>
      <c r="E630" s="22"/>
      <c r="F630" s="18"/>
      <c r="G630" s="22"/>
    </row>
    <row r="631" spans="1:7" x14ac:dyDescent="0.25">
      <c r="A631">
        <v>630</v>
      </c>
      <c r="B631" s="42">
        <v>0.36817967108137545</v>
      </c>
      <c r="C631" s="18"/>
      <c r="D631" s="22"/>
      <c r="E631" s="22"/>
      <c r="F631" s="18"/>
      <c r="G631" s="22"/>
    </row>
    <row r="632" spans="1:7" x14ac:dyDescent="0.25">
      <c r="A632">
        <v>631</v>
      </c>
      <c r="B632" s="42">
        <v>0.38303100422439379</v>
      </c>
      <c r="C632" s="18"/>
      <c r="D632" s="22"/>
      <c r="E632" s="22"/>
      <c r="F632" s="18"/>
      <c r="G632" s="22"/>
    </row>
    <row r="633" spans="1:7" x14ac:dyDescent="0.25">
      <c r="A633">
        <v>632</v>
      </c>
      <c r="B633" s="42">
        <v>0.35672317249472002</v>
      </c>
      <c r="C633" s="18"/>
      <c r="D633" s="22"/>
      <c r="E633" s="22"/>
      <c r="F633" s="18"/>
      <c r="G633" s="22"/>
    </row>
    <row r="634" spans="1:7" x14ac:dyDescent="0.25">
      <c r="A634">
        <v>633</v>
      </c>
      <c r="B634" s="42">
        <v>0.33205855226079073</v>
      </c>
      <c r="C634" s="18"/>
      <c r="D634" s="22"/>
      <c r="E634" s="22"/>
      <c r="F634" s="18"/>
      <c r="G634" s="22"/>
    </row>
    <row r="635" spans="1:7" x14ac:dyDescent="0.25">
      <c r="A635">
        <v>634</v>
      </c>
      <c r="B635" s="42">
        <v>0.38197342856807154</v>
      </c>
      <c r="C635" s="18"/>
      <c r="D635" s="22"/>
      <c r="E635" s="22"/>
      <c r="F635" s="18"/>
      <c r="G635" s="22"/>
    </row>
    <row r="636" spans="1:7" x14ac:dyDescent="0.25">
      <c r="A636">
        <v>635</v>
      </c>
      <c r="B636" s="42">
        <v>0.50536218235414343</v>
      </c>
      <c r="C636" s="18"/>
      <c r="D636" s="22"/>
      <c r="E636" s="22"/>
      <c r="F636" s="18"/>
      <c r="G636" s="22"/>
    </row>
    <row r="637" spans="1:7" x14ac:dyDescent="0.25">
      <c r="A637">
        <v>636</v>
      </c>
      <c r="B637" s="42">
        <v>0.34764398188716517</v>
      </c>
      <c r="C637" s="18"/>
      <c r="D637" s="22"/>
      <c r="E637" s="22"/>
      <c r="F637" s="18"/>
      <c r="G637" s="22"/>
    </row>
    <row r="638" spans="1:7" x14ac:dyDescent="0.25">
      <c r="A638">
        <v>637</v>
      </c>
      <c r="B638" s="42">
        <v>0.33166833746561342</v>
      </c>
      <c r="C638" s="18"/>
      <c r="D638" s="22"/>
      <c r="E638" s="22"/>
      <c r="F638" s="18"/>
      <c r="G638" s="22"/>
    </row>
    <row r="639" spans="1:7" x14ac:dyDescent="0.25">
      <c r="A639">
        <v>638</v>
      </c>
      <c r="B639" s="42">
        <v>0.37210767589247318</v>
      </c>
      <c r="C639" s="18"/>
      <c r="D639" s="22"/>
      <c r="E639" s="22"/>
      <c r="F639" s="18"/>
      <c r="G639" s="22"/>
    </row>
    <row r="640" spans="1:7" x14ac:dyDescent="0.25">
      <c r="A640">
        <v>639</v>
      </c>
      <c r="B640" s="42">
        <v>0.35772606393623213</v>
      </c>
      <c r="C640" s="18"/>
      <c r="D640" s="22"/>
      <c r="E640" s="22"/>
      <c r="F640" s="18"/>
      <c r="G640" s="22"/>
    </row>
    <row r="641" spans="1:7" x14ac:dyDescent="0.25">
      <c r="A641">
        <v>640</v>
      </c>
      <c r="B641" s="42">
        <v>0.34601001722395236</v>
      </c>
      <c r="C641" s="18"/>
      <c r="D641" s="22"/>
      <c r="E641" s="22"/>
      <c r="F641" s="18"/>
      <c r="G641" s="22"/>
    </row>
    <row r="642" spans="1:7" x14ac:dyDescent="0.25">
      <c r="A642">
        <v>641</v>
      </c>
      <c r="B642" s="42">
        <v>0.39847798599039908</v>
      </c>
      <c r="C642" s="18"/>
      <c r="D642" s="22"/>
      <c r="E642" s="22"/>
      <c r="F642" s="18"/>
      <c r="G642" s="22"/>
    </row>
    <row r="643" spans="1:7" x14ac:dyDescent="0.25">
      <c r="A643">
        <v>642</v>
      </c>
      <c r="B643" s="42">
        <v>0.38047921130603746</v>
      </c>
      <c r="C643" s="18"/>
      <c r="D643" s="22"/>
      <c r="E643" s="22"/>
      <c r="F643" s="18"/>
      <c r="G643" s="22"/>
    </row>
    <row r="644" spans="1:7" x14ac:dyDescent="0.25">
      <c r="A644">
        <v>643</v>
      </c>
      <c r="B644" s="42">
        <v>0.36411570552667605</v>
      </c>
      <c r="C644" s="18"/>
      <c r="D644" s="22"/>
      <c r="E644" s="22"/>
      <c r="F644" s="18"/>
      <c r="G644" s="22"/>
    </row>
    <row r="645" spans="1:7" x14ac:dyDescent="0.25">
      <c r="A645">
        <v>644</v>
      </c>
      <c r="B645" s="42">
        <v>0.36253531499614011</v>
      </c>
      <c r="C645" s="18"/>
      <c r="D645" s="22"/>
      <c r="E645" s="22"/>
      <c r="F645" s="18"/>
      <c r="G645" s="22"/>
    </row>
    <row r="646" spans="1:7" x14ac:dyDescent="0.25">
      <c r="A646">
        <v>645</v>
      </c>
      <c r="B646" s="42">
        <v>0.32992750807357513</v>
      </c>
      <c r="C646" s="18"/>
      <c r="D646" s="22"/>
      <c r="E646" s="22"/>
      <c r="F646" s="18"/>
      <c r="G646" s="22"/>
    </row>
    <row r="647" spans="1:7" x14ac:dyDescent="0.25">
      <c r="A647">
        <v>646</v>
      </c>
      <c r="B647" s="42">
        <v>0.42860285940240056</v>
      </c>
      <c r="C647" s="18"/>
      <c r="D647" s="22"/>
      <c r="E647" s="22"/>
      <c r="F647" s="18"/>
      <c r="G647" s="22"/>
    </row>
    <row r="648" spans="1:7" x14ac:dyDescent="0.25">
      <c r="A648">
        <v>647</v>
      </c>
      <c r="B648" s="42">
        <v>0.41312018917401616</v>
      </c>
      <c r="C648" s="18"/>
      <c r="D648" s="22"/>
      <c r="E648" s="22"/>
      <c r="F648" s="18"/>
      <c r="G648" s="22"/>
    </row>
    <row r="649" spans="1:7" x14ac:dyDescent="0.25">
      <c r="A649">
        <v>648</v>
      </c>
      <c r="B649" s="42">
        <v>0.4511769532640163</v>
      </c>
      <c r="C649" s="18"/>
      <c r="D649" s="22"/>
      <c r="E649" s="22"/>
      <c r="F649" s="18"/>
      <c r="G649" s="22"/>
    </row>
    <row r="650" spans="1:7" x14ac:dyDescent="0.25">
      <c r="A650">
        <v>649</v>
      </c>
      <c r="B650" s="42">
        <v>0.42964598613823146</v>
      </c>
      <c r="C650" s="18"/>
      <c r="D650" s="22"/>
      <c r="E650" s="22"/>
      <c r="F650" s="18"/>
      <c r="G650" s="22"/>
    </row>
    <row r="651" spans="1:7" x14ac:dyDescent="0.25">
      <c r="A651">
        <v>650</v>
      </c>
      <c r="B651" s="42">
        <v>0.39439740413848751</v>
      </c>
      <c r="C651" s="18"/>
      <c r="D651" s="22"/>
      <c r="E651" s="22"/>
      <c r="F651" s="18"/>
      <c r="G651" s="22"/>
    </row>
    <row r="652" spans="1:7" x14ac:dyDescent="0.25">
      <c r="A652">
        <v>651</v>
      </c>
      <c r="B652" s="42">
        <v>0.32121926125998779</v>
      </c>
      <c r="C652" s="18"/>
      <c r="D652" s="22"/>
      <c r="E652" s="22"/>
      <c r="F652" s="18"/>
      <c r="G652" s="22"/>
    </row>
    <row r="653" spans="1:7" x14ac:dyDescent="0.25">
      <c r="A653">
        <v>652</v>
      </c>
      <c r="B653" s="42">
        <v>0.48363866975649406</v>
      </c>
      <c r="C653" s="18"/>
      <c r="D653" s="22"/>
      <c r="E653" s="22"/>
      <c r="F653" s="18"/>
      <c r="G653" s="22"/>
    </row>
    <row r="654" spans="1:7" x14ac:dyDescent="0.25">
      <c r="A654">
        <v>653</v>
      </c>
      <c r="B654" s="42">
        <v>0.42835432406298596</v>
      </c>
      <c r="C654" s="18"/>
      <c r="D654" s="22"/>
      <c r="E654" s="22"/>
      <c r="F654" s="18"/>
      <c r="G654" s="22"/>
    </row>
    <row r="655" spans="1:7" x14ac:dyDescent="0.25">
      <c r="A655">
        <v>654</v>
      </c>
      <c r="B655" s="42">
        <v>0.41114101141415299</v>
      </c>
      <c r="C655" s="18"/>
      <c r="D655" s="22"/>
      <c r="E655" s="22"/>
      <c r="F655" s="18"/>
      <c r="G655" s="22"/>
    </row>
    <row r="656" spans="1:7" x14ac:dyDescent="0.25">
      <c r="A656">
        <v>655</v>
      </c>
      <c r="B656" s="42">
        <v>0.34697653831828118</v>
      </c>
      <c r="C656" s="18"/>
      <c r="D656" s="22"/>
      <c r="E656" s="22"/>
      <c r="F656" s="18"/>
      <c r="G656" s="22"/>
    </row>
    <row r="657" spans="1:7" x14ac:dyDescent="0.25">
      <c r="A657">
        <v>656</v>
      </c>
      <c r="B657" s="42">
        <v>0.49418993591555416</v>
      </c>
      <c r="C657" s="18"/>
      <c r="D657" s="22"/>
      <c r="E657" s="22"/>
      <c r="F657" s="18"/>
      <c r="G657" s="22"/>
    </row>
    <row r="658" spans="1:7" x14ac:dyDescent="0.25">
      <c r="A658">
        <v>657</v>
      </c>
      <c r="B658" s="42">
        <v>0.34966822464332425</v>
      </c>
      <c r="C658" s="18"/>
      <c r="D658" s="22"/>
      <c r="E658" s="22"/>
      <c r="F658" s="18"/>
      <c r="G658" s="22"/>
    </row>
    <row r="659" spans="1:7" x14ac:dyDescent="0.25">
      <c r="A659">
        <v>658</v>
      </c>
      <c r="B659" s="42">
        <v>0.30911151888727056</v>
      </c>
      <c r="C659" s="18"/>
      <c r="D659" s="22"/>
      <c r="E659" s="22"/>
      <c r="F659" s="18"/>
      <c r="G659" s="22"/>
    </row>
    <row r="660" spans="1:7" x14ac:dyDescent="0.25">
      <c r="A660">
        <v>659</v>
      </c>
      <c r="B660" s="42">
        <v>0.47460112597146231</v>
      </c>
      <c r="C660" s="18"/>
      <c r="D660" s="22"/>
      <c r="E660" s="22"/>
      <c r="F660" s="18"/>
      <c r="G660" s="22"/>
    </row>
    <row r="661" spans="1:7" x14ac:dyDescent="0.25">
      <c r="A661">
        <v>660</v>
      </c>
      <c r="B661" s="42">
        <v>0.32632505792866595</v>
      </c>
      <c r="C661" s="18"/>
      <c r="D661" s="22"/>
      <c r="E661" s="22"/>
      <c r="F661" s="18"/>
      <c r="G661" s="22"/>
    </row>
    <row r="662" spans="1:7" x14ac:dyDescent="0.25">
      <c r="A662">
        <v>661</v>
      </c>
      <c r="B662" s="42">
        <v>0.32387337268987726</v>
      </c>
      <c r="C662" s="18"/>
      <c r="D662" s="22"/>
      <c r="E662" s="22"/>
      <c r="F662" s="18"/>
      <c r="G662" s="22"/>
    </row>
    <row r="663" spans="1:7" x14ac:dyDescent="0.25">
      <c r="A663">
        <v>662</v>
      </c>
      <c r="B663" s="42">
        <v>0.27771024888729612</v>
      </c>
      <c r="C663" s="18"/>
      <c r="D663" s="22"/>
      <c r="E663" s="22"/>
      <c r="F663" s="18"/>
      <c r="G663" s="22"/>
    </row>
    <row r="664" spans="1:7" x14ac:dyDescent="0.25">
      <c r="A664">
        <v>663</v>
      </c>
      <c r="B664" s="42">
        <v>0.40084102550141476</v>
      </c>
      <c r="C664" s="18"/>
      <c r="D664" s="22"/>
      <c r="E664" s="22"/>
      <c r="F664" s="18"/>
      <c r="G664" s="22"/>
    </row>
    <row r="665" spans="1:7" x14ac:dyDescent="0.25">
      <c r="A665">
        <v>664</v>
      </c>
      <c r="B665" s="42">
        <v>0.31728710883251127</v>
      </c>
      <c r="C665" s="18"/>
      <c r="D665" s="22"/>
      <c r="E665" s="22"/>
      <c r="F665" s="18"/>
      <c r="G665" s="22"/>
    </row>
    <row r="666" spans="1:7" x14ac:dyDescent="0.25">
      <c r="A666">
        <v>665</v>
      </c>
      <c r="B666" s="42">
        <v>0.40611523093979784</v>
      </c>
      <c r="C666" s="18"/>
      <c r="D666" s="22"/>
      <c r="E666" s="22"/>
      <c r="F666" s="18"/>
      <c r="G666" s="22"/>
    </row>
    <row r="667" spans="1:7" x14ac:dyDescent="0.25">
      <c r="A667">
        <v>666</v>
      </c>
      <c r="B667" s="42">
        <v>0.33888817355735606</v>
      </c>
      <c r="C667" s="18"/>
      <c r="D667" s="22"/>
      <c r="E667" s="22"/>
      <c r="F667" s="18"/>
      <c r="G667" s="22"/>
    </row>
    <row r="668" spans="1:7" x14ac:dyDescent="0.25">
      <c r="A668">
        <v>667</v>
      </c>
      <c r="B668" s="42">
        <v>0.35220951073558204</v>
      </c>
      <c r="C668" s="18"/>
      <c r="D668" s="22"/>
      <c r="E668" s="22"/>
      <c r="F668" s="18"/>
      <c r="G668" s="22"/>
    </row>
    <row r="669" spans="1:7" x14ac:dyDescent="0.25">
      <c r="A669">
        <v>668</v>
      </c>
      <c r="B669" s="42">
        <v>0.33031225134338776</v>
      </c>
      <c r="C669" s="18"/>
      <c r="D669" s="22"/>
      <c r="E669" s="22"/>
      <c r="F669" s="18"/>
      <c r="G669" s="22"/>
    </row>
    <row r="670" spans="1:7" x14ac:dyDescent="0.25">
      <c r="A670">
        <v>669</v>
      </c>
      <c r="B670" s="42">
        <v>0.3289664869456847</v>
      </c>
      <c r="C670" s="18"/>
      <c r="D670" s="22"/>
      <c r="E670" s="22"/>
      <c r="F670" s="18"/>
      <c r="G670" s="22"/>
    </row>
    <row r="671" spans="1:7" x14ac:dyDescent="0.25">
      <c r="A671">
        <v>670</v>
      </c>
      <c r="B671" s="42">
        <v>0.432918679799558</v>
      </c>
      <c r="C671" s="18"/>
      <c r="D671" s="22"/>
      <c r="E671" s="22"/>
      <c r="F671" s="18"/>
      <c r="G671" s="22"/>
    </row>
    <row r="672" spans="1:7" x14ac:dyDescent="0.25">
      <c r="A672">
        <v>671</v>
      </c>
      <c r="B672" s="42">
        <v>0.36878426562526501</v>
      </c>
      <c r="C672" s="18"/>
      <c r="D672" s="22"/>
      <c r="E672" s="22"/>
      <c r="F672" s="18"/>
      <c r="G672" s="22"/>
    </row>
    <row r="673" spans="1:7" x14ac:dyDescent="0.25">
      <c r="A673">
        <v>672</v>
      </c>
      <c r="B673" s="42">
        <v>0.37990814200332468</v>
      </c>
      <c r="C673" s="18"/>
      <c r="D673" s="22"/>
      <c r="E673" s="22"/>
      <c r="F673" s="18"/>
      <c r="G673" s="22"/>
    </row>
    <row r="674" spans="1:7" x14ac:dyDescent="0.25">
      <c r="A674">
        <v>673</v>
      </c>
      <c r="B674" s="42">
        <v>0.31717075817737278</v>
      </c>
      <c r="C674" s="18"/>
      <c r="D674" s="22"/>
      <c r="E674" s="22"/>
      <c r="F674" s="18"/>
      <c r="G674" s="22"/>
    </row>
    <row r="675" spans="1:7" x14ac:dyDescent="0.25">
      <c r="A675">
        <v>674</v>
      </c>
      <c r="B675" s="42">
        <v>0.31916405280886828</v>
      </c>
      <c r="C675" s="18"/>
      <c r="D675" s="22"/>
      <c r="E675" s="22"/>
      <c r="F675" s="18"/>
      <c r="G675" s="22"/>
    </row>
    <row r="676" spans="1:7" x14ac:dyDescent="0.25">
      <c r="A676">
        <v>675</v>
      </c>
      <c r="B676" s="42">
        <v>0.42357918690218033</v>
      </c>
      <c r="C676" s="18"/>
      <c r="D676" s="22"/>
      <c r="E676" s="22"/>
      <c r="F676" s="18"/>
      <c r="G676" s="22"/>
    </row>
    <row r="677" spans="1:7" x14ac:dyDescent="0.25">
      <c r="A677">
        <v>676</v>
      </c>
      <c r="B677" s="42">
        <v>0.28307160052896829</v>
      </c>
      <c r="C677" s="18"/>
      <c r="D677" s="22"/>
      <c r="E677" s="22"/>
      <c r="F677" s="18"/>
      <c r="G677" s="22"/>
    </row>
    <row r="678" spans="1:7" x14ac:dyDescent="0.25">
      <c r="A678">
        <v>677</v>
      </c>
      <c r="B678" s="42">
        <v>0.41350226204218382</v>
      </c>
      <c r="C678" s="18"/>
      <c r="D678" s="22"/>
      <c r="E678" s="22"/>
      <c r="F678" s="18"/>
      <c r="G678" s="22"/>
    </row>
    <row r="679" spans="1:7" x14ac:dyDescent="0.25">
      <c r="A679">
        <v>678</v>
      </c>
      <c r="B679" s="42">
        <v>0.34738220344078935</v>
      </c>
      <c r="C679" s="18"/>
      <c r="D679" s="22"/>
      <c r="E679" s="22"/>
      <c r="F679" s="18"/>
      <c r="G679" s="22"/>
    </row>
    <row r="680" spans="1:7" x14ac:dyDescent="0.25">
      <c r="A680">
        <v>679</v>
      </c>
      <c r="B680" s="42">
        <v>0.40052884919474091</v>
      </c>
      <c r="C680" s="18"/>
      <c r="D680" s="22"/>
      <c r="E680" s="22"/>
      <c r="F680" s="18"/>
      <c r="G680" s="22"/>
    </row>
    <row r="681" spans="1:7" x14ac:dyDescent="0.25">
      <c r="A681">
        <v>680</v>
      </c>
      <c r="B681" s="42">
        <v>0.38096706902097061</v>
      </c>
      <c r="C681" s="18"/>
      <c r="D681" s="22"/>
      <c r="E681" s="22"/>
      <c r="F681" s="18"/>
      <c r="G681" s="22"/>
    </row>
    <row r="682" spans="1:7" x14ac:dyDescent="0.25">
      <c r="A682">
        <v>681</v>
      </c>
      <c r="B682" s="42">
        <v>0.30300727804115246</v>
      </c>
      <c r="C682" s="18"/>
      <c r="D682" s="22"/>
      <c r="E682" s="22"/>
      <c r="F682" s="18"/>
      <c r="G682" s="22"/>
    </row>
    <row r="683" spans="1:7" x14ac:dyDescent="0.25">
      <c r="A683">
        <v>682</v>
      </c>
      <c r="B683" s="42">
        <v>0.35767389475526723</v>
      </c>
      <c r="C683" s="18"/>
      <c r="D683" s="22"/>
      <c r="E683" s="22"/>
      <c r="F683" s="18"/>
      <c r="G683" s="22"/>
    </row>
    <row r="684" spans="1:7" x14ac:dyDescent="0.25">
      <c r="A684">
        <v>683</v>
      </c>
      <c r="B684" s="42">
        <v>0.46539266492284426</v>
      </c>
      <c r="C684" s="18"/>
      <c r="D684" s="22"/>
      <c r="E684" s="22"/>
      <c r="F684" s="18"/>
      <c r="G684" s="22"/>
    </row>
    <row r="685" spans="1:7" x14ac:dyDescent="0.25">
      <c r="A685">
        <v>684</v>
      </c>
      <c r="B685" s="42">
        <v>0.41248496521849715</v>
      </c>
      <c r="C685" s="18"/>
      <c r="D685" s="22"/>
      <c r="E685" s="22"/>
      <c r="F685" s="18"/>
      <c r="G685" s="22"/>
    </row>
    <row r="686" spans="1:7" x14ac:dyDescent="0.25">
      <c r="A686">
        <v>685</v>
      </c>
      <c r="B686" s="42">
        <v>0.39665938641074916</v>
      </c>
      <c r="C686" s="18"/>
      <c r="D686" s="22"/>
      <c r="E686" s="22"/>
      <c r="F686" s="18"/>
      <c r="G686" s="22"/>
    </row>
    <row r="687" spans="1:7" x14ac:dyDescent="0.25">
      <c r="A687">
        <v>686</v>
      </c>
      <c r="B687" s="42">
        <v>0.43385729431819958</v>
      </c>
      <c r="C687" s="18"/>
      <c r="D687" s="22"/>
      <c r="E687" s="22"/>
      <c r="F687" s="18"/>
      <c r="G687" s="22"/>
    </row>
    <row r="688" spans="1:7" x14ac:dyDescent="0.25">
      <c r="A688">
        <v>687</v>
      </c>
      <c r="B688" s="42">
        <v>0.36949806601761276</v>
      </c>
      <c r="C688" s="18"/>
      <c r="D688" s="22"/>
      <c r="E688" s="22"/>
      <c r="F688" s="18"/>
      <c r="G688" s="22"/>
    </row>
    <row r="689" spans="1:7" x14ac:dyDescent="0.25">
      <c r="A689">
        <v>688</v>
      </c>
      <c r="B689" s="42">
        <v>0.38357495480052123</v>
      </c>
      <c r="C689" s="18"/>
      <c r="D689" s="22"/>
      <c r="E689" s="22"/>
      <c r="F689" s="18"/>
      <c r="G689" s="22"/>
    </row>
    <row r="690" spans="1:7" x14ac:dyDescent="0.25">
      <c r="A690">
        <v>689</v>
      </c>
      <c r="B690" s="42">
        <v>0.38627293779755678</v>
      </c>
      <c r="C690" s="18"/>
      <c r="D690" s="22"/>
      <c r="E690" s="22"/>
      <c r="F690" s="18"/>
      <c r="G690" s="22"/>
    </row>
    <row r="691" spans="1:7" x14ac:dyDescent="0.25">
      <c r="A691">
        <v>690</v>
      </c>
      <c r="B691" s="42">
        <v>0.52927532358757945</v>
      </c>
      <c r="C691" s="18"/>
      <c r="D691" s="22"/>
      <c r="E691" s="22"/>
      <c r="F691" s="18"/>
      <c r="G691" s="22"/>
    </row>
    <row r="692" spans="1:7" x14ac:dyDescent="0.25">
      <c r="A692">
        <v>691</v>
      </c>
      <c r="B692" s="42">
        <v>0.34206348479385679</v>
      </c>
      <c r="C692" s="18"/>
      <c r="D692" s="22"/>
      <c r="E692" s="22"/>
      <c r="F692" s="18"/>
      <c r="G692" s="22"/>
    </row>
    <row r="693" spans="1:7" x14ac:dyDescent="0.25">
      <c r="A693">
        <v>692</v>
      </c>
      <c r="B693" s="42">
        <v>0.33100300992925563</v>
      </c>
      <c r="C693" s="18"/>
      <c r="D693" s="22"/>
      <c r="E693" s="22"/>
      <c r="F693" s="18"/>
      <c r="G693" s="22"/>
    </row>
    <row r="694" spans="1:7" x14ac:dyDescent="0.25">
      <c r="A694">
        <v>693</v>
      </c>
      <c r="B694" s="42">
        <v>0.37847470930194838</v>
      </c>
      <c r="C694" s="18"/>
      <c r="D694" s="22"/>
      <c r="E694" s="22"/>
      <c r="F694" s="18"/>
      <c r="G694" s="22"/>
    </row>
    <row r="695" spans="1:7" x14ac:dyDescent="0.25">
      <c r="A695">
        <v>694</v>
      </c>
      <c r="B695" s="42">
        <v>0.35794714629049057</v>
      </c>
      <c r="C695" s="18"/>
      <c r="D695" s="22"/>
      <c r="E695" s="22"/>
      <c r="F695" s="18"/>
      <c r="G695" s="22"/>
    </row>
    <row r="696" spans="1:7" x14ac:dyDescent="0.25">
      <c r="A696">
        <v>695</v>
      </c>
      <c r="B696" s="42">
        <v>0.30598114945347682</v>
      </c>
      <c r="C696" s="18"/>
      <c r="D696" s="22"/>
      <c r="E696" s="22"/>
      <c r="F696" s="18"/>
      <c r="G696" s="22"/>
    </row>
    <row r="697" spans="1:7" x14ac:dyDescent="0.25">
      <c r="A697">
        <v>696</v>
      </c>
      <c r="B697" s="42">
        <v>0.36889612376835501</v>
      </c>
      <c r="C697" s="18"/>
      <c r="D697" s="22"/>
      <c r="E697" s="22"/>
      <c r="F697" s="18"/>
      <c r="G697" s="22"/>
    </row>
    <row r="698" spans="1:7" x14ac:dyDescent="0.25">
      <c r="A698">
        <v>697</v>
      </c>
      <c r="B698" s="42">
        <v>0.33090657154543585</v>
      </c>
      <c r="C698" s="18"/>
      <c r="D698" s="22"/>
      <c r="E698" s="22"/>
      <c r="F698" s="18"/>
      <c r="G698" s="22"/>
    </row>
    <row r="699" spans="1:7" x14ac:dyDescent="0.25">
      <c r="A699">
        <v>698</v>
      </c>
      <c r="B699" s="42">
        <v>0.45317205532478883</v>
      </c>
      <c r="C699" s="18"/>
      <c r="D699" s="22"/>
      <c r="E699" s="22"/>
      <c r="F699" s="18"/>
      <c r="G699" s="22"/>
    </row>
    <row r="700" spans="1:7" x14ac:dyDescent="0.25">
      <c r="A700">
        <v>699</v>
      </c>
      <c r="B700" s="42">
        <v>0.34588679651399223</v>
      </c>
      <c r="C700" s="18"/>
      <c r="D700" s="22"/>
      <c r="E700" s="22"/>
      <c r="F700" s="18"/>
      <c r="G700" s="22"/>
    </row>
    <row r="701" spans="1:7" x14ac:dyDescent="0.25">
      <c r="A701">
        <v>700</v>
      </c>
      <c r="B701" s="42">
        <v>0.38389996842567403</v>
      </c>
      <c r="C701" s="18"/>
      <c r="D701" s="22"/>
      <c r="E701" s="22"/>
      <c r="F701" s="18"/>
      <c r="G701" s="22"/>
    </row>
    <row r="702" spans="1:7" x14ac:dyDescent="0.25">
      <c r="A702">
        <v>701</v>
      </c>
      <c r="B702" s="42">
        <v>0.39941083105399255</v>
      </c>
      <c r="C702" s="18"/>
      <c r="D702" s="22"/>
      <c r="E702" s="22"/>
      <c r="F702" s="18"/>
      <c r="G702" s="22"/>
    </row>
    <row r="703" spans="1:7" x14ac:dyDescent="0.25">
      <c r="A703">
        <v>702</v>
      </c>
      <c r="B703" s="42">
        <v>0.4100642279541501</v>
      </c>
      <c r="C703" s="18"/>
      <c r="D703" s="22"/>
      <c r="E703" s="22"/>
      <c r="F703" s="18"/>
      <c r="G703" s="22"/>
    </row>
    <row r="704" spans="1:7" x14ac:dyDescent="0.25">
      <c r="A704">
        <v>703</v>
      </c>
      <c r="B704" s="42">
        <v>0.59391387427998177</v>
      </c>
      <c r="C704" s="18"/>
      <c r="D704" s="22"/>
      <c r="E704" s="22"/>
      <c r="F704" s="18"/>
      <c r="G704" s="22"/>
    </row>
    <row r="705" spans="1:7" x14ac:dyDescent="0.25">
      <c r="A705">
        <v>704</v>
      </c>
      <c r="B705" s="42">
        <v>0.37074760457480627</v>
      </c>
      <c r="C705" s="18"/>
      <c r="D705" s="22"/>
      <c r="E705" s="22"/>
      <c r="F705" s="18"/>
      <c r="G705" s="22"/>
    </row>
    <row r="706" spans="1:7" x14ac:dyDescent="0.25">
      <c r="A706">
        <v>705</v>
      </c>
      <c r="B706" s="42">
        <v>0.41053163007942056</v>
      </c>
      <c r="C706" s="18"/>
      <c r="D706" s="22"/>
      <c r="E706" s="22"/>
      <c r="F706" s="18"/>
      <c r="G706" s="22"/>
    </row>
    <row r="707" spans="1:7" x14ac:dyDescent="0.25">
      <c r="A707">
        <v>706</v>
      </c>
      <c r="B707" s="42">
        <v>0.46316945223755707</v>
      </c>
      <c r="C707" s="18"/>
      <c r="D707" s="22"/>
      <c r="E707" s="22"/>
      <c r="F707" s="18"/>
      <c r="G707" s="22"/>
    </row>
    <row r="708" spans="1:7" x14ac:dyDescent="0.25">
      <c r="A708">
        <v>707</v>
      </c>
      <c r="B708" s="42">
        <v>0.35568862124676004</v>
      </c>
      <c r="C708" s="18"/>
      <c r="D708" s="22"/>
      <c r="E708" s="22"/>
      <c r="F708" s="18"/>
      <c r="G708" s="22"/>
    </row>
    <row r="709" spans="1:7" x14ac:dyDescent="0.25">
      <c r="A709">
        <v>708</v>
      </c>
      <c r="B709" s="42">
        <v>0.36435712703707346</v>
      </c>
      <c r="C709" s="18"/>
      <c r="D709" s="22"/>
      <c r="E709" s="22"/>
      <c r="F709" s="18"/>
      <c r="G709" s="22"/>
    </row>
    <row r="710" spans="1:7" x14ac:dyDescent="0.25">
      <c r="A710">
        <v>709</v>
      </c>
      <c r="B710" s="42">
        <v>0.42902544487635746</v>
      </c>
      <c r="C710" s="18"/>
      <c r="D710" s="22"/>
      <c r="E710" s="22"/>
      <c r="F710" s="18"/>
      <c r="G710" s="22"/>
    </row>
    <row r="711" spans="1:7" x14ac:dyDescent="0.25">
      <c r="A711">
        <v>710</v>
      </c>
      <c r="B711" s="42">
        <v>0.38594504476843677</v>
      </c>
      <c r="C711" s="18"/>
      <c r="D711" s="22"/>
      <c r="E711" s="22"/>
      <c r="F711" s="18"/>
      <c r="G711" s="22"/>
    </row>
    <row r="712" spans="1:7" x14ac:dyDescent="0.25">
      <c r="A712">
        <v>711</v>
      </c>
      <c r="B712" s="42">
        <v>0.45766759785678102</v>
      </c>
      <c r="C712" s="18"/>
      <c r="D712" s="22"/>
      <c r="E712" s="22"/>
      <c r="F712" s="18"/>
      <c r="G712" s="22"/>
    </row>
    <row r="713" spans="1:7" x14ac:dyDescent="0.25">
      <c r="A713">
        <v>712</v>
      </c>
      <c r="B713" s="42">
        <v>0.41350427116652289</v>
      </c>
      <c r="C713" s="18"/>
      <c r="D713" s="22"/>
      <c r="E713" s="22"/>
      <c r="F713" s="18"/>
      <c r="G713" s="22"/>
    </row>
    <row r="714" spans="1:7" x14ac:dyDescent="0.25">
      <c r="A714">
        <v>713</v>
      </c>
      <c r="B714" s="42">
        <v>0.51541123799677691</v>
      </c>
      <c r="C714" s="18"/>
      <c r="D714" s="22"/>
      <c r="E714" s="22"/>
      <c r="F714" s="18"/>
      <c r="G714" s="22"/>
    </row>
    <row r="715" spans="1:7" x14ac:dyDescent="0.25">
      <c r="A715">
        <v>714</v>
      </c>
      <c r="B715" s="42">
        <v>0.37882754499443178</v>
      </c>
      <c r="C715" s="18"/>
      <c r="D715" s="22"/>
      <c r="E715" s="22"/>
      <c r="F715" s="18"/>
      <c r="G715" s="22"/>
    </row>
    <row r="716" spans="1:7" x14ac:dyDescent="0.25">
      <c r="A716">
        <v>715</v>
      </c>
      <c r="B716" s="42">
        <v>0.37726942870312463</v>
      </c>
      <c r="C716" s="18"/>
      <c r="D716" s="22"/>
      <c r="E716" s="22"/>
      <c r="F716" s="18"/>
      <c r="G716" s="22"/>
    </row>
    <row r="717" spans="1:7" x14ac:dyDescent="0.25">
      <c r="A717">
        <v>716</v>
      </c>
      <c r="B717" s="42">
        <v>0.5088230919913348</v>
      </c>
      <c r="C717" s="18"/>
      <c r="D717" s="22"/>
      <c r="E717" s="22"/>
      <c r="F717" s="18"/>
      <c r="G717" s="22"/>
    </row>
    <row r="718" spans="1:7" x14ac:dyDescent="0.25">
      <c r="A718">
        <v>717</v>
      </c>
      <c r="B718" s="42">
        <v>0.32727171117543641</v>
      </c>
      <c r="C718" s="18"/>
      <c r="D718" s="22"/>
      <c r="E718" s="22"/>
      <c r="F718" s="18"/>
      <c r="G718" s="22"/>
    </row>
    <row r="719" spans="1:7" x14ac:dyDescent="0.25">
      <c r="A719">
        <v>718</v>
      </c>
      <c r="B719" s="42">
        <v>0.29007564870550645</v>
      </c>
      <c r="C719" s="18"/>
      <c r="D719" s="22"/>
      <c r="E719" s="22"/>
      <c r="F719" s="18"/>
      <c r="G719" s="22"/>
    </row>
    <row r="720" spans="1:7" x14ac:dyDescent="0.25">
      <c r="A720">
        <v>719</v>
      </c>
      <c r="B720" s="42">
        <v>0.3697568580806761</v>
      </c>
      <c r="C720" s="18"/>
      <c r="D720" s="22"/>
      <c r="E720" s="22"/>
      <c r="F720" s="18"/>
      <c r="G720" s="22"/>
    </row>
    <row r="721" spans="1:7" x14ac:dyDescent="0.25">
      <c r="A721">
        <v>720</v>
      </c>
      <c r="B721" s="42">
        <v>0.31864586260332678</v>
      </c>
      <c r="C721" s="18"/>
      <c r="D721" s="22"/>
      <c r="E721" s="22"/>
      <c r="F721" s="18"/>
      <c r="G721" s="22"/>
    </row>
    <row r="722" spans="1:7" x14ac:dyDescent="0.25">
      <c r="A722">
        <v>721</v>
      </c>
      <c r="B722" s="42">
        <v>0.37610332799726459</v>
      </c>
      <c r="C722" s="18"/>
      <c r="D722" s="22"/>
      <c r="E722" s="22"/>
      <c r="F722" s="18"/>
      <c r="G722" s="22"/>
    </row>
    <row r="723" spans="1:7" x14ac:dyDescent="0.25">
      <c r="A723">
        <v>722</v>
      </c>
      <c r="B723" s="42">
        <v>0.34690541089389099</v>
      </c>
      <c r="C723" s="18"/>
      <c r="D723" s="22"/>
      <c r="E723" s="22"/>
      <c r="F723" s="18"/>
      <c r="G723" s="22"/>
    </row>
    <row r="724" spans="1:7" x14ac:dyDescent="0.25">
      <c r="A724">
        <v>723</v>
      </c>
      <c r="B724" s="42">
        <v>0.38742933998977885</v>
      </c>
      <c r="C724" s="18"/>
      <c r="D724" s="22"/>
      <c r="E724" s="22"/>
      <c r="F724" s="18"/>
      <c r="G724" s="22"/>
    </row>
    <row r="725" spans="1:7" x14ac:dyDescent="0.25">
      <c r="A725">
        <v>724</v>
      </c>
      <c r="B725" s="42">
        <v>0.40103051703097492</v>
      </c>
      <c r="C725" s="18"/>
      <c r="D725" s="22"/>
      <c r="E725" s="22"/>
      <c r="F725" s="18"/>
      <c r="G725" s="22"/>
    </row>
    <row r="726" spans="1:7" x14ac:dyDescent="0.25">
      <c r="A726">
        <v>725</v>
      </c>
      <c r="B726" s="42">
        <v>0.41875445751946849</v>
      </c>
      <c r="C726" s="18"/>
      <c r="D726" s="22"/>
      <c r="E726" s="22"/>
      <c r="F726" s="18"/>
      <c r="G726" s="22"/>
    </row>
    <row r="727" spans="1:7" x14ac:dyDescent="0.25">
      <c r="A727">
        <v>726</v>
      </c>
      <c r="B727" s="42">
        <v>0.40818820145864826</v>
      </c>
      <c r="C727" s="18"/>
      <c r="D727" s="22"/>
      <c r="E727" s="22"/>
      <c r="F727" s="18"/>
      <c r="G727" s="22"/>
    </row>
    <row r="728" spans="1:7" x14ac:dyDescent="0.25">
      <c r="A728">
        <v>727</v>
      </c>
      <c r="B728" s="42">
        <v>0.44535784454140104</v>
      </c>
      <c r="C728" s="18"/>
      <c r="D728" s="22"/>
      <c r="E728" s="22"/>
      <c r="F728" s="18"/>
      <c r="G728" s="22"/>
    </row>
    <row r="729" spans="1:7" x14ac:dyDescent="0.25">
      <c r="A729">
        <v>728</v>
      </c>
      <c r="B729" s="42">
        <v>0.46866673018725619</v>
      </c>
      <c r="C729" s="18"/>
      <c r="D729" s="22"/>
      <c r="E729" s="22"/>
      <c r="F729" s="18"/>
      <c r="G729" s="22"/>
    </row>
    <row r="730" spans="1:7" x14ac:dyDescent="0.25">
      <c r="A730">
        <v>729</v>
      </c>
      <c r="B730" s="42">
        <v>0.30874769413518177</v>
      </c>
      <c r="C730" s="18"/>
      <c r="D730" s="22"/>
      <c r="E730" s="22"/>
      <c r="F730" s="18"/>
      <c r="G730" s="22"/>
    </row>
    <row r="731" spans="1:7" x14ac:dyDescent="0.25">
      <c r="A731">
        <v>730</v>
      </c>
      <c r="B731" s="42">
        <v>0.26463679936377349</v>
      </c>
      <c r="C731" s="18"/>
      <c r="D731" s="22"/>
      <c r="E731" s="22"/>
      <c r="F731" s="18"/>
      <c r="G731" s="22"/>
    </row>
    <row r="732" spans="1:7" x14ac:dyDescent="0.25">
      <c r="A732">
        <v>731</v>
      </c>
      <c r="B732" s="42">
        <v>0.49268981918100813</v>
      </c>
      <c r="C732" s="18"/>
      <c r="D732" s="22"/>
      <c r="E732" s="22"/>
      <c r="F732" s="18"/>
      <c r="G732" s="22"/>
    </row>
    <row r="733" spans="1:7" x14ac:dyDescent="0.25">
      <c r="A733">
        <v>732</v>
      </c>
      <c r="B733" s="42">
        <v>0.36001042685306861</v>
      </c>
      <c r="C733" s="18"/>
      <c r="D733" s="22"/>
      <c r="E733" s="22"/>
      <c r="F733" s="18"/>
      <c r="G733" s="22"/>
    </row>
    <row r="734" spans="1:7" x14ac:dyDescent="0.25">
      <c r="A734">
        <v>733</v>
      </c>
      <c r="B734" s="42">
        <v>0.37539608221687032</v>
      </c>
      <c r="C734" s="18"/>
      <c r="D734" s="22"/>
      <c r="E734" s="22"/>
      <c r="F734" s="18"/>
      <c r="G734" s="22"/>
    </row>
    <row r="735" spans="1:7" x14ac:dyDescent="0.25">
      <c r="A735">
        <v>734</v>
      </c>
      <c r="B735" s="42">
        <v>0.37376013174925748</v>
      </c>
      <c r="C735" s="18"/>
      <c r="D735" s="22"/>
      <c r="E735" s="22"/>
      <c r="F735" s="18"/>
      <c r="G735" s="22"/>
    </row>
    <row r="736" spans="1:7" x14ac:dyDescent="0.25">
      <c r="A736">
        <v>735</v>
      </c>
      <c r="B736" s="42">
        <v>0.36204625148405251</v>
      </c>
      <c r="C736" s="18"/>
      <c r="D736" s="22"/>
      <c r="E736" s="22"/>
      <c r="F736" s="18"/>
      <c r="G736" s="22"/>
    </row>
    <row r="737" spans="1:7" x14ac:dyDescent="0.25">
      <c r="A737">
        <v>736</v>
      </c>
      <c r="B737" s="42">
        <v>0.40734909569260891</v>
      </c>
      <c r="C737" s="18"/>
      <c r="D737" s="22"/>
      <c r="E737" s="22"/>
      <c r="F737" s="18"/>
      <c r="G737" s="22"/>
    </row>
    <row r="738" spans="1:7" x14ac:dyDescent="0.25">
      <c r="A738">
        <v>737</v>
      </c>
      <c r="B738" s="42">
        <v>0.37247963149676416</v>
      </c>
      <c r="C738" s="18"/>
      <c r="D738" s="22"/>
      <c r="E738" s="22"/>
      <c r="F738" s="18"/>
      <c r="G738" s="22"/>
    </row>
    <row r="739" spans="1:7" x14ac:dyDescent="0.25">
      <c r="A739">
        <v>738</v>
      </c>
      <c r="B739" s="42">
        <v>0.41267704611975314</v>
      </c>
      <c r="C739" s="18"/>
      <c r="D739" s="22"/>
      <c r="E739" s="22"/>
      <c r="F739" s="18"/>
      <c r="G739" s="22"/>
    </row>
    <row r="740" spans="1:7" x14ac:dyDescent="0.25">
      <c r="A740">
        <v>739</v>
      </c>
      <c r="B740" s="42">
        <v>0.36702147786533468</v>
      </c>
      <c r="C740" s="18"/>
      <c r="D740" s="22"/>
      <c r="E740" s="22"/>
      <c r="F740" s="18"/>
      <c r="G740" s="22"/>
    </row>
    <row r="741" spans="1:7" x14ac:dyDescent="0.25">
      <c r="A741">
        <v>740</v>
      </c>
      <c r="B741" s="42">
        <v>0.39653179833382413</v>
      </c>
      <c r="C741" s="18"/>
      <c r="D741" s="22"/>
      <c r="E741" s="22"/>
      <c r="F741" s="18"/>
      <c r="G741" s="22"/>
    </row>
    <row r="742" spans="1:7" x14ac:dyDescent="0.25">
      <c r="A742">
        <v>741</v>
      </c>
      <c r="B742" s="42">
        <v>0.33792396917727785</v>
      </c>
      <c r="C742" s="18"/>
      <c r="D742" s="22"/>
      <c r="E742" s="22"/>
      <c r="F742" s="18"/>
      <c r="G742" s="22"/>
    </row>
    <row r="743" spans="1:7" x14ac:dyDescent="0.25">
      <c r="A743">
        <v>742</v>
      </c>
      <c r="B743" s="42">
        <v>0.37515324605515793</v>
      </c>
      <c r="C743" s="18"/>
      <c r="D743" s="22"/>
      <c r="E743" s="22"/>
      <c r="F743" s="18"/>
      <c r="G743" s="22"/>
    </row>
    <row r="744" spans="1:7" x14ac:dyDescent="0.25">
      <c r="A744">
        <v>743</v>
      </c>
      <c r="B744" s="42">
        <v>0.34504474633986132</v>
      </c>
      <c r="C744" s="18"/>
      <c r="D744" s="22"/>
      <c r="E744" s="22"/>
      <c r="F744" s="18"/>
      <c r="G744" s="22"/>
    </row>
    <row r="745" spans="1:7" x14ac:dyDescent="0.25">
      <c r="A745">
        <v>744</v>
      </c>
      <c r="B745" s="42">
        <v>0.33139095188342343</v>
      </c>
      <c r="C745" s="18"/>
      <c r="D745" s="22"/>
      <c r="E745" s="22"/>
      <c r="F745" s="18"/>
      <c r="G745" s="22"/>
    </row>
    <row r="746" spans="1:7" x14ac:dyDescent="0.25">
      <c r="A746">
        <v>745</v>
      </c>
      <c r="B746" s="42">
        <v>0.31760837285961835</v>
      </c>
      <c r="C746" s="18"/>
      <c r="D746" s="22"/>
      <c r="E746" s="22"/>
      <c r="F746" s="18"/>
      <c r="G746" s="22"/>
    </row>
    <row r="747" spans="1:7" x14ac:dyDescent="0.25">
      <c r="A747">
        <v>746</v>
      </c>
      <c r="B747" s="42">
        <v>0.37364843267517528</v>
      </c>
      <c r="C747" s="18"/>
      <c r="D747" s="22"/>
      <c r="E747" s="22"/>
      <c r="F747" s="18"/>
      <c r="G747" s="22"/>
    </row>
    <row r="748" spans="1:7" x14ac:dyDescent="0.25">
      <c r="A748">
        <v>747</v>
      </c>
      <c r="B748" s="42">
        <v>0.3283101654071216</v>
      </c>
      <c r="C748" s="18"/>
      <c r="D748" s="22"/>
      <c r="E748" s="22"/>
      <c r="F748" s="18"/>
      <c r="G748" s="22"/>
    </row>
    <row r="749" spans="1:7" x14ac:dyDescent="0.25">
      <c r="A749">
        <v>748</v>
      </c>
      <c r="B749" s="42">
        <v>0.32792032455805376</v>
      </c>
      <c r="C749" s="18"/>
      <c r="D749" s="22"/>
      <c r="E749" s="22"/>
      <c r="F749" s="18"/>
      <c r="G749" s="22"/>
    </row>
    <row r="750" spans="1:7" x14ac:dyDescent="0.25">
      <c r="A750">
        <v>749</v>
      </c>
      <c r="B750" s="42">
        <v>0.52318922961461989</v>
      </c>
      <c r="C750" s="18"/>
      <c r="D750" s="22"/>
      <c r="E750" s="22"/>
      <c r="F750" s="18"/>
      <c r="G750" s="22"/>
    </row>
    <row r="751" spans="1:7" x14ac:dyDescent="0.25">
      <c r="A751">
        <v>750</v>
      </c>
      <c r="B751" s="42">
        <v>0.47442269589754638</v>
      </c>
      <c r="C751" s="18"/>
      <c r="D751" s="22"/>
      <c r="E751" s="22"/>
      <c r="F751" s="18"/>
      <c r="G751" s="22"/>
    </row>
    <row r="752" spans="1:7" x14ac:dyDescent="0.25">
      <c r="A752">
        <v>751</v>
      </c>
      <c r="B752" s="42">
        <v>0.37878567665703028</v>
      </c>
      <c r="C752" s="18"/>
      <c r="D752" s="22"/>
      <c r="E752" s="22"/>
      <c r="F752" s="18"/>
      <c r="G752" s="22"/>
    </row>
    <row r="753" spans="1:7" x14ac:dyDescent="0.25">
      <c r="A753">
        <v>752</v>
      </c>
      <c r="B753" s="42">
        <v>0.35155539572389183</v>
      </c>
      <c r="C753" s="18"/>
      <c r="D753" s="22"/>
      <c r="E753" s="22"/>
      <c r="F753" s="18"/>
      <c r="G753" s="22"/>
    </row>
    <row r="754" spans="1:7" x14ac:dyDescent="0.25">
      <c r="A754">
        <v>753</v>
      </c>
      <c r="B754" s="42">
        <v>0.34862904347362245</v>
      </c>
      <c r="C754" s="18"/>
      <c r="D754" s="22"/>
      <c r="E754" s="22"/>
      <c r="F754" s="18"/>
      <c r="G754" s="22"/>
    </row>
    <row r="755" spans="1:7" x14ac:dyDescent="0.25">
      <c r="A755">
        <v>754</v>
      </c>
      <c r="B755" s="42">
        <v>0.3312286007338085</v>
      </c>
      <c r="C755" s="18"/>
      <c r="D755" s="22"/>
      <c r="E755" s="22"/>
      <c r="F755" s="18"/>
      <c r="G755" s="22"/>
    </row>
    <row r="756" spans="1:7" x14ac:dyDescent="0.25">
      <c r="A756">
        <v>755</v>
      </c>
      <c r="B756" s="42">
        <v>0.26748047722816565</v>
      </c>
      <c r="C756" s="18"/>
      <c r="D756" s="22"/>
      <c r="E756" s="22"/>
      <c r="F756" s="18"/>
      <c r="G756" s="22"/>
    </row>
    <row r="757" spans="1:7" x14ac:dyDescent="0.25">
      <c r="A757">
        <v>756</v>
      </c>
      <c r="B757" s="42">
        <v>0.41513505808779655</v>
      </c>
      <c r="C757" s="18"/>
      <c r="D757" s="22"/>
      <c r="E757" s="22"/>
      <c r="F757" s="18"/>
      <c r="G757" s="22"/>
    </row>
    <row r="758" spans="1:7" x14ac:dyDescent="0.25">
      <c r="A758">
        <v>757</v>
      </c>
      <c r="B758" s="42">
        <v>0.39756303351729649</v>
      </c>
      <c r="C758" s="18"/>
      <c r="D758" s="22"/>
      <c r="E758" s="22"/>
      <c r="F758" s="18"/>
      <c r="G758" s="22"/>
    </row>
    <row r="759" spans="1:7" x14ac:dyDescent="0.25">
      <c r="A759">
        <v>758</v>
      </c>
      <c r="B759" s="42">
        <v>0.33529752283325426</v>
      </c>
      <c r="C759" s="18"/>
      <c r="D759" s="22"/>
      <c r="E759" s="22"/>
      <c r="F759" s="18"/>
      <c r="G759" s="22"/>
    </row>
    <row r="760" spans="1:7" x14ac:dyDescent="0.25">
      <c r="A760">
        <v>759</v>
      </c>
      <c r="B760" s="42">
        <v>0.37470747767728052</v>
      </c>
      <c r="C760" s="18"/>
      <c r="D760" s="22"/>
      <c r="E760" s="22"/>
      <c r="F760" s="18"/>
      <c r="G760" s="22"/>
    </row>
    <row r="761" spans="1:7" x14ac:dyDescent="0.25">
      <c r="A761">
        <v>760</v>
      </c>
      <c r="B761" s="42">
        <v>0.50617792412406681</v>
      </c>
      <c r="C761" s="18"/>
      <c r="D761" s="22"/>
      <c r="E761" s="22"/>
      <c r="F761" s="18"/>
      <c r="G761" s="22"/>
    </row>
    <row r="762" spans="1:7" x14ac:dyDescent="0.25">
      <c r="A762">
        <v>761</v>
      </c>
      <c r="B762" s="42">
        <v>0.39452350878582348</v>
      </c>
      <c r="C762" s="18"/>
      <c r="D762" s="22"/>
      <c r="E762" s="22"/>
      <c r="F762" s="18"/>
      <c r="G762" s="22"/>
    </row>
    <row r="763" spans="1:7" x14ac:dyDescent="0.25">
      <c r="A763">
        <v>762</v>
      </c>
      <c r="B763" s="42">
        <v>0.48433452074309002</v>
      </c>
      <c r="C763" s="18"/>
      <c r="D763" s="22"/>
      <c r="E763" s="22"/>
      <c r="F763" s="18"/>
      <c r="G763" s="22"/>
    </row>
    <row r="764" spans="1:7" x14ac:dyDescent="0.25">
      <c r="A764">
        <v>763</v>
      </c>
      <c r="B764" s="42">
        <v>0.32961621343510972</v>
      </c>
      <c r="C764" s="18"/>
      <c r="D764" s="22"/>
      <c r="E764" s="22"/>
      <c r="F764" s="18"/>
      <c r="G764" s="22"/>
    </row>
    <row r="765" spans="1:7" x14ac:dyDescent="0.25">
      <c r="A765">
        <v>764</v>
      </c>
      <c r="B765" s="42">
        <v>0.38574429662968435</v>
      </c>
      <c r="C765" s="18"/>
      <c r="D765" s="22"/>
      <c r="E765" s="22"/>
      <c r="F765" s="18"/>
      <c r="G765" s="22"/>
    </row>
    <row r="766" spans="1:7" x14ac:dyDescent="0.25">
      <c r="A766">
        <v>765</v>
      </c>
      <c r="B766" s="42">
        <v>0.39402278224856929</v>
      </c>
      <c r="C766" s="18"/>
      <c r="D766" s="22"/>
      <c r="E766" s="22"/>
      <c r="F766" s="18"/>
      <c r="G766" s="22"/>
    </row>
    <row r="767" spans="1:7" x14ac:dyDescent="0.25">
      <c r="A767">
        <v>766</v>
      </c>
      <c r="B767" s="42">
        <v>0.30514836296522796</v>
      </c>
      <c r="C767" s="18"/>
      <c r="D767" s="22"/>
      <c r="E767" s="22"/>
      <c r="F767" s="18"/>
      <c r="G767" s="22"/>
    </row>
    <row r="768" spans="1:7" x14ac:dyDescent="0.25">
      <c r="A768">
        <v>767</v>
      </c>
      <c r="B768" s="42">
        <v>0.42879754031324646</v>
      </c>
      <c r="C768" s="18"/>
      <c r="D768" s="22"/>
      <c r="E768" s="22"/>
      <c r="F768" s="18"/>
      <c r="G768" s="22"/>
    </row>
    <row r="769" spans="1:7" x14ac:dyDescent="0.25">
      <c r="A769">
        <v>768</v>
      </c>
      <c r="B769" s="42">
        <v>0.52451030695555179</v>
      </c>
      <c r="C769" s="18"/>
      <c r="D769" s="22"/>
      <c r="E769" s="22"/>
      <c r="F769" s="18"/>
      <c r="G769" s="22"/>
    </row>
    <row r="770" spans="1:7" x14ac:dyDescent="0.25">
      <c r="A770">
        <v>769</v>
      </c>
      <c r="B770" s="42">
        <v>0.33075837333558356</v>
      </c>
      <c r="C770" s="18"/>
      <c r="D770" s="22"/>
      <c r="E770" s="22"/>
      <c r="F770" s="18"/>
      <c r="G770" s="22"/>
    </row>
    <row r="771" spans="1:7" x14ac:dyDescent="0.25">
      <c r="A771">
        <v>770</v>
      </c>
      <c r="B771" s="42">
        <v>0.27960380478453978</v>
      </c>
      <c r="C771" s="18"/>
      <c r="D771" s="22"/>
      <c r="E771" s="22"/>
      <c r="F771" s="18"/>
      <c r="G771" s="22"/>
    </row>
    <row r="772" spans="1:7" x14ac:dyDescent="0.25">
      <c r="A772">
        <v>771</v>
      </c>
      <c r="B772" s="42">
        <v>0.42286602211045315</v>
      </c>
      <c r="C772" s="18"/>
      <c r="D772" s="22"/>
      <c r="E772" s="22"/>
      <c r="F772" s="18"/>
      <c r="G772" s="22"/>
    </row>
    <row r="773" spans="1:7" x14ac:dyDescent="0.25">
      <c r="A773">
        <v>772</v>
      </c>
      <c r="B773" s="42">
        <v>0.32048058927679285</v>
      </c>
      <c r="C773" s="18"/>
      <c r="D773" s="22"/>
      <c r="E773" s="22"/>
      <c r="F773" s="18"/>
      <c r="G773" s="22"/>
    </row>
    <row r="774" spans="1:7" x14ac:dyDescent="0.25">
      <c r="A774">
        <v>773</v>
      </c>
      <c r="B774" s="42">
        <v>0.47285235947725418</v>
      </c>
      <c r="C774" s="18"/>
      <c r="D774" s="22"/>
      <c r="E774" s="22"/>
      <c r="F774" s="18"/>
      <c r="G774" s="22"/>
    </row>
    <row r="775" spans="1:7" x14ac:dyDescent="0.25">
      <c r="A775">
        <v>774</v>
      </c>
      <c r="B775" s="42">
        <v>0.32637176319688477</v>
      </c>
      <c r="C775" s="18"/>
      <c r="D775" s="22"/>
      <c r="E775" s="22"/>
      <c r="F775" s="18"/>
      <c r="G775" s="22"/>
    </row>
    <row r="776" spans="1:7" x14ac:dyDescent="0.25">
      <c r="A776">
        <v>775</v>
      </c>
      <c r="B776" s="42">
        <v>0.39339268807608541</v>
      </c>
      <c r="C776" s="18"/>
      <c r="D776" s="22"/>
      <c r="E776" s="22"/>
      <c r="F776" s="18"/>
      <c r="G776" s="22"/>
    </row>
    <row r="777" spans="1:7" x14ac:dyDescent="0.25">
      <c r="A777">
        <v>776</v>
      </c>
      <c r="B777" s="42">
        <v>0.26131204356454524</v>
      </c>
      <c r="C777" s="18"/>
      <c r="D777" s="22"/>
      <c r="E777" s="22"/>
      <c r="F777" s="18"/>
      <c r="G777" s="22"/>
    </row>
    <row r="778" spans="1:7" x14ac:dyDescent="0.25">
      <c r="A778">
        <v>777</v>
      </c>
      <c r="B778" s="42">
        <v>0.45896378715821823</v>
      </c>
      <c r="C778" s="18"/>
      <c r="D778" s="22"/>
      <c r="E778" s="22"/>
      <c r="F778" s="18"/>
      <c r="G778" s="22"/>
    </row>
    <row r="779" spans="1:7" x14ac:dyDescent="0.25">
      <c r="A779">
        <v>778</v>
      </c>
      <c r="B779" s="42">
        <v>0.29794985477946223</v>
      </c>
      <c r="C779" s="18"/>
      <c r="D779" s="22"/>
      <c r="E779" s="22"/>
      <c r="F779" s="18"/>
      <c r="G779" s="22"/>
    </row>
    <row r="780" spans="1:7" x14ac:dyDescent="0.25">
      <c r="A780">
        <v>779</v>
      </c>
      <c r="B780" s="42">
        <v>0.31384747108743816</v>
      </c>
      <c r="C780" s="18"/>
      <c r="D780" s="22"/>
      <c r="E780" s="22"/>
      <c r="F780" s="18"/>
      <c r="G780" s="22"/>
    </row>
    <row r="781" spans="1:7" x14ac:dyDescent="0.25">
      <c r="A781">
        <v>780</v>
      </c>
      <c r="B781" s="42">
        <v>0.34755282115116737</v>
      </c>
      <c r="C781" s="18"/>
      <c r="D781" s="22"/>
      <c r="E781" s="22"/>
      <c r="F781" s="18"/>
      <c r="G781" s="22"/>
    </row>
    <row r="782" spans="1:7" x14ac:dyDescent="0.25">
      <c r="A782">
        <v>781</v>
      </c>
      <c r="B782" s="42">
        <v>0.33254169489974877</v>
      </c>
      <c r="C782" s="18"/>
      <c r="D782" s="22"/>
      <c r="E782" s="22"/>
      <c r="F782" s="18"/>
      <c r="G782" s="22"/>
    </row>
    <row r="783" spans="1:7" x14ac:dyDescent="0.25">
      <c r="A783">
        <v>782</v>
      </c>
      <c r="B783" s="42">
        <v>0.34673333168154996</v>
      </c>
      <c r="C783" s="18"/>
      <c r="D783" s="22"/>
      <c r="E783" s="22"/>
      <c r="F783" s="18"/>
      <c r="G783" s="22"/>
    </row>
    <row r="784" spans="1:7" x14ac:dyDescent="0.25">
      <c r="A784">
        <v>783</v>
      </c>
      <c r="B784" s="42">
        <v>0.53058184770254524</v>
      </c>
      <c r="C784" s="18"/>
      <c r="D784" s="22"/>
      <c r="E784" s="22"/>
      <c r="F784" s="18"/>
      <c r="G784" s="22"/>
    </row>
    <row r="785" spans="1:7" x14ac:dyDescent="0.25">
      <c r="A785">
        <v>784</v>
      </c>
      <c r="B785" s="42">
        <v>0.37289846489513323</v>
      </c>
      <c r="C785" s="18"/>
      <c r="D785" s="22"/>
      <c r="E785" s="22"/>
      <c r="F785" s="18"/>
      <c r="G785" s="22"/>
    </row>
    <row r="786" spans="1:7" x14ac:dyDescent="0.25">
      <c r="A786">
        <v>785</v>
      </c>
      <c r="B786" s="42">
        <v>0.45140901998450406</v>
      </c>
      <c r="C786" s="18"/>
      <c r="D786" s="22"/>
      <c r="E786" s="22"/>
      <c r="F786" s="18"/>
      <c r="G786" s="22"/>
    </row>
    <row r="787" spans="1:7" x14ac:dyDescent="0.25">
      <c r="A787">
        <v>786</v>
      </c>
      <c r="B787" s="42">
        <v>0.31943480226333049</v>
      </c>
      <c r="C787" s="18"/>
      <c r="D787" s="22"/>
      <c r="E787" s="22"/>
      <c r="F787" s="18"/>
      <c r="G787" s="22"/>
    </row>
    <row r="788" spans="1:7" x14ac:dyDescent="0.25">
      <c r="A788">
        <v>787</v>
      </c>
      <c r="B788" s="42">
        <v>0.30861525548141178</v>
      </c>
      <c r="C788" s="18"/>
      <c r="D788" s="22"/>
      <c r="E788" s="22"/>
      <c r="F788" s="18"/>
      <c r="G788" s="22"/>
    </row>
    <row r="789" spans="1:7" x14ac:dyDescent="0.25">
      <c r="A789">
        <v>788</v>
      </c>
      <c r="B789" s="42">
        <v>0.34121550420239694</v>
      </c>
      <c r="C789" s="18"/>
      <c r="D789" s="22"/>
      <c r="E789" s="22"/>
      <c r="F789" s="18"/>
      <c r="G789" s="22"/>
    </row>
    <row r="790" spans="1:7" x14ac:dyDescent="0.25">
      <c r="A790">
        <v>789</v>
      </c>
      <c r="B790" s="42">
        <v>0.39304121903949829</v>
      </c>
      <c r="C790" s="18"/>
      <c r="D790" s="22"/>
      <c r="E790" s="22"/>
      <c r="F790" s="18"/>
      <c r="G790" s="22"/>
    </row>
    <row r="791" spans="1:7" x14ac:dyDescent="0.25">
      <c r="A791">
        <v>790</v>
      </c>
      <c r="B791" s="42">
        <v>0.41959922697749524</v>
      </c>
      <c r="C791" s="18"/>
      <c r="D791" s="22"/>
      <c r="E791" s="22"/>
      <c r="F791" s="18"/>
      <c r="G791" s="22"/>
    </row>
    <row r="792" spans="1:7" x14ac:dyDescent="0.25">
      <c r="A792">
        <v>791</v>
      </c>
      <c r="B792" s="42">
        <v>0.37524961909782195</v>
      </c>
      <c r="C792" s="18"/>
      <c r="D792" s="22"/>
      <c r="E792" s="22"/>
      <c r="F792" s="18"/>
      <c r="G792" s="22"/>
    </row>
    <row r="793" spans="1:7" x14ac:dyDescent="0.25">
      <c r="A793">
        <v>792</v>
      </c>
      <c r="B793" s="42">
        <v>0.39465186171864586</v>
      </c>
      <c r="C793" s="18"/>
      <c r="D793" s="22"/>
      <c r="E793" s="22"/>
      <c r="F793" s="18"/>
      <c r="G793" s="22"/>
    </row>
    <row r="794" spans="1:7" x14ac:dyDescent="0.25">
      <c r="A794">
        <v>793</v>
      </c>
      <c r="B794" s="42">
        <v>0.5137638800598342</v>
      </c>
      <c r="C794" s="18"/>
      <c r="D794" s="22"/>
      <c r="E794" s="22"/>
      <c r="F794" s="18"/>
      <c r="G794" s="22"/>
    </row>
    <row r="795" spans="1:7" x14ac:dyDescent="0.25">
      <c r="A795">
        <v>794</v>
      </c>
      <c r="B795" s="42">
        <v>0.42366037893215797</v>
      </c>
      <c r="C795" s="18"/>
      <c r="D795" s="22"/>
      <c r="E795" s="22"/>
      <c r="F795" s="18"/>
      <c r="G795" s="22"/>
    </row>
    <row r="796" spans="1:7" x14ac:dyDescent="0.25">
      <c r="A796">
        <v>795</v>
      </c>
      <c r="B796" s="42">
        <v>0.41875707069487111</v>
      </c>
      <c r="C796" s="18"/>
      <c r="D796" s="22"/>
      <c r="E796" s="22"/>
      <c r="F796" s="18"/>
      <c r="G796" s="22"/>
    </row>
    <row r="797" spans="1:7" x14ac:dyDescent="0.25">
      <c r="A797">
        <v>796</v>
      </c>
      <c r="B797" s="42">
        <v>0.35967663772321418</v>
      </c>
      <c r="C797" s="18"/>
      <c r="D797" s="22"/>
      <c r="E797" s="22"/>
      <c r="F797" s="18"/>
      <c r="G797" s="22"/>
    </row>
    <row r="798" spans="1:7" x14ac:dyDescent="0.25">
      <c r="A798">
        <v>797</v>
      </c>
      <c r="B798" s="42">
        <v>0.50475874133416287</v>
      </c>
      <c r="C798" s="18"/>
      <c r="D798" s="22"/>
      <c r="E798" s="22"/>
      <c r="F798" s="18"/>
      <c r="G798" s="22"/>
    </row>
    <row r="799" spans="1:7" x14ac:dyDescent="0.25">
      <c r="A799">
        <v>798</v>
      </c>
      <c r="B799" s="42">
        <v>0.55061134297019754</v>
      </c>
      <c r="C799" s="18"/>
      <c r="D799" s="22"/>
      <c r="E799" s="22"/>
      <c r="F799" s="18"/>
      <c r="G799" s="22"/>
    </row>
    <row r="800" spans="1:7" x14ac:dyDescent="0.25">
      <c r="A800">
        <v>799</v>
      </c>
      <c r="B800" s="42">
        <v>0.49915340320366075</v>
      </c>
      <c r="C800" s="18"/>
      <c r="D800" s="22"/>
      <c r="E800" s="22"/>
      <c r="F800" s="18"/>
      <c r="G800" s="22"/>
    </row>
    <row r="801" spans="1:7" x14ac:dyDescent="0.25">
      <c r="A801">
        <v>800</v>
      </c>
      <c r="B801" s="42">
        <v>0.31526630888769358</v>
      </c>
      <c r="C801" s="18"/>
      <c r="D801" s="22"/>
      <c r="E801" s="22"/>
      <c r="F801" s="18"/>
      <c r="G801" s="22"/>
    </row>
    <row r="802" spans="1:7" x14ac:dyDescent="0.25">
      <c r="A802">
        <v>801</v>
      </c>
      <c r="B802" s="42">
        <v>0.37610012465773518</v>
      </c>
      <c r="C802" s="18"/>
      <c r="D802" s="22"/>
      <c r="E802" s="22"/>
      <c r="F802" s="18"/>
      <c r="G802" s="22"/>
    </row>
    <row r="803" spans="1:7" x14ac:dyDescent="0.25">
      <c r="A803">
        <v>802</v>
      </c>
      <c r="B803" s="42">
        <v>0.41184910911467038</v>
      </c>
      <c r="C803" s="18"/>
      <c r="D803" s="22"/>
      <c r="E803" s="22"/>
      <c r="F803" s="18"/>
      <c r="G803" s="22"/>
    </row>
    <row r="804" spans="1:7" x14ac:dyDescent="0.25">
      <c r="A804">
        <v>803</v>
      </c>
      <c r="B804" s="42">
        <v>0.34646063929507764</v>
      </c>
      <c r="C804" s="18"/>
      <c r="D804" s="22"/>
      <c r="E804" s="22"/>
      <c r="F804" s="18"/>
      <c r="G804" s="22"/>
    </row>
    <row r="805" spans="1:7" x14ac:dyDescent="0.25">
      <c r="A805">
        <v>804</v>
      </c>
      <c r="B805" s="42">
        <v>0.34337336656505579</v>
      </c>
      <c r="C805" s="18"/>
      <c r="D805" s="22"/>
      <c r="E805" s="22"/>
      <c r="F805" s="18"/>
      <c r="G805" s="22"/>
    </row>
    <row r="806" spans="1:7" x14ac:dyDescent="0.25">
      <c r="A806">
        <v>805</v>
      </c>
      <c r="B806" s="42">
        <v>0.45185417482963314</v>
      </c>
      <c r="C806" s="18"/>
      <c r="D806" s="22"/>
      <c r="E806" s="22"/>
      <c r="F806" s="18"/>
      <c r="G806" s="22"/>
    </row>
    <row r="807" spans="1:7" x14ac:dyDescent="0.25">
      <c r="A807">
        <v>806</v>
      </c>
      <c r="B807" s="42">
        <v>0.40118384064200685</v>
      </c>
      <c r="C807" s="18"/>
      <c r="D807" s="22"/>
      <c r="E807" s="22"/>
      <c r="F807" s="18"/>
      <c r="G807" s="22"/>
    </row>
    <row r="808" spans="1:7" x14ac:dyDescent="0.25">
      <c r="A808">
        <v>807</v>
      </c>
      <c r="B808" s="42">
        <v>0.36639493372247017</v>
      </c>
      <c r="C808" s="18"/>
      <c r="D808" s="22"/>
      <c r="E808" s="22"/>
      <c r="F808" s="18"/>
      <c r="G808" s="22"/>
    </row>
    <row r="809" spans="1:7" x14ac:dyDescent="0.25">
      <c r="A809">
        <v>808</v>
      </c>
      <c r="B809" s="42">
        <v>0.21394928640230751</v>
      </c>
      <c r="C809" s="18"/>
      <c r="D809" s="22"/>
      <c r="E809" s="22"/>
      <c r="F809" s="18"/>
      <c r="G809" s="22"/>
    </row>
    <row r="810" spans="1:7" x14ac:dyDescent="0.25">
      <c r="A810">
        <v>809</v>
      </c>
      <c r="B810" s="42">
        <v>0.419361145103196</v>
      </c>
      <c r="C810" s="18"/>
      <c r="D810" s="22"/>
      <c r="E810" s="22"/>
      <c r="F810" s="18"/>
      <c r="G810" s="22"/>
    </row>
    <row r="811" spans="1:7" x14ac:dyDescent="0.25">
      <c r="A811">
        <v>810</v>
      </c>
      <c r="B811" s="42">
        <v>0.4415696111644018</v>
      </c>
      <c r="C811" s="18"/>
      <c r="D811" s="22"/>
      <c r="E811" s="22"/>
      <c r="F811" s="18"/>
      <c r="G811" s="22"/>
    </row>
    <row r="812" spans="1:7" x14ac:dyDescent="0.25">
      <c r="A812">
        <v>811</v>
      </c>
      <c r="B812" s="42">
        <v>0.50877941081578371</v>
      </c>
      <c r="C812" s="18"/>
      <c r="D812" s="22"/>
      <c r="E812" s="22"/>
      <c r="F812" s="18"/>
      <c r="G812" s="22"/>
    </row>
    <row r="813" spans="1:7" x14ac:dyDescent="0.25">
      <c r="A813">
        <v>812</v>
      </c>
      <c r="B813" s="42">
        <v>0.39562756560177509</v>
      </c>
      <c r="C813" s="18"/>
      <c r="D813" s="22"/>
      <c r="E813" s="22"/>
      <c r="F813" s="18"/>
      <c r="G813" s="22"/>
    </row>
    <row r="814" spans="1:7" x14ac:dyDescent="0.25">
      <c r="A814">
        <v>813</v>
      </c>
      <c r="B814" s="42">
        <v>0.34506107920404167</v>
      </c>
      <c r="C814" s="18"/>
      <c r="D814" s="22"/>
      <c r="E814" s="22"/>
      <c r="F814" s="18"/>
      <c r="G814" s="22"/>
    </row>
    <row r="815" spans="1:7" x14ac:dyDescent="0.25">
      <c r="A815">
        <v>814</v>
      </c>
      <c r="B815" s="42">
        <v>0.38992249484176228</v>
      </c>
      <c r="C815" s="18"/>
      <c r="D815" s="22"/>
      <c r="E815" s="22"/>
      <c r="F815" s="18"/>
      <c r="G815" s="22"/>
    </row>
    <row r="816" spans="1:7" x14ac:dyDescent="0.25">
      <c r="A816">
        <v>815</v>
      </c>
      <c r="B816" s="42">
        <v>0.36451216049404001</v>
      </c>
      <c r="C816" s="18"/>
      <c r="D816" s="22"/>
      <c r="E816" s="22"/>
      <c r="F816" s="18"/>
      <c r="G816" s="22"/>
    </row>
    <row r="817" spans="1:7" x14ac:dyDescent="0.25">
      <c r="A817">
        <v>816</v>
      </c>
      <c r="B817" s="42">
        <v>0.31252721021042484</v>
      </c>
      <c r="C817" s="18"/>
      <c r="D817" s="22"/>
      <c r="E817" s="22"/>
      <c r="F817" s="18"/>
      <c r="G817" s="22"/>
    </row>
    <row r="818" spans="1:7" x14ac:dyDescent="0.25">
      <c r="A818">
        <v>817</v>
      </c>
      <c r="B818" s="42">
        <v>0.40753489497452272</v>
      </c>
      <c r="C818" s="18"/>
      <c r="D818" s="22"/>
      <c r="E818" s="22"/>
      <c r="F818" s="18"/>
      <c r="G818" s="22"/>
    </row>
    <row r="819" spans="1:7" x14ac:dyDescent="0.25">
      <c r="A819">
        <v>818</v>
      </c>
      <c r="B819" s="42">
        <v>0.37795569291789655</v>
      </c>
      <c r="C819" s="18"/>
      <c r="D819" s="22"/>
      <c r="E819" s="22"/>
      <c r="F819" s="18"/>
      <c r="G819" s="22"/>
    </row>
    <row r="820" spans="1:7" x14ac:dyDescent="0.25">
      <c r="A820">
        <v>819</v>
      </c>
      <c r="B820" s="42">
        <v>0.41018422702927071</v>
      </c>
      <c r="C820" s="18"/>
      <c r="D820" s="22"/>
      <c r="E820" s="22"/>
      <c r="F820" s="18"/>
      <c r="G820" s="22"/>
    </row>
    <row r="821" spans="1:7" x14ac:dyDescent="0.25">
      <c r="A821">
        <v>820</v>
      </c>
      <c r="B821" s="42">
        <v>0.45937038673081915</v>
      </c>
      <c r="C821" s="18"/>
      <c r="D821" s="22"/>
      <c r="E821" s="22"/>
      <c r="F821" s="18"/>
      <c r="G821" s="22"/>
    </row>
    <row r="822" spans="1:7" x14ac:dyDescent="0.25">
      <c r="A822">
        <v>821</v>
      </c>
      <c r="B822" s="42">
        <v>0.37769254212445269</v>
      </c>
      <c r="C822" s="18"/>
      <c r="D822" s="22"/>
      <c r="E822" s="22"/>
      <c r="F822" s="18"/>
      <c r="G822" s="22"/>
    </row>
    <row r="823" spans="1:7" x14ac:dyDescent="0.25">
      <c r="A823">
        <v>822</v>
      </c>
      <c r="B823" s="42">
        <v>0.29894660442198118</v>
      </c>
      <c r="C823" s="18"/>
      <c r="D823" s="22"/>
      <c r="E823" s="22"/>
      <c r="F823" s="18"/>
      <c r="G823" s="22"/>
    </row>
    <row r="824" spans="1:7" x14ac:dyDescent="0.25">
      <c r="A824">
        <v>823</v>
      </c>
      <c r="B824" s="42">
        <v>0.32302228950029177</v>
      </c>
      <c r="C824" s="18"/>
      <c r="D824" s="22"/>
      <c r="E824" s="22"/>
      <c r="F824" s="18"/>
      <c r="G824" s="22"/>
    </row>
    <row r="825" spans="1:7" x14ac:dyDescent="0.25">
      <c r="A825">
        <v>824</v>
      </c>
      <c r="B825" s="42">
        <v>0.45738276268203898</v>
      </c>
      <c r="C825" s="18"/>
      <c r="D825" s="22"/>
      <c r="E825" s="22"/>
      <c r="F825" s="18"/>
      <c r="G825" s="22"/>
    </row>
    <row r="826" spans="1:7" x14ac:dyDescent="0.25">
      <c r="A826">
        <v>825</v>
      </c>
      <c r="B826" s="42">
        <v>0.39606423241612176</v>
      </c>
      <c r="C826" s="18"/>
      <c r="D826" s="22"/>
      <c r="E826" s="22"/>
      <c r="F826" s="18"/>
      <c r="G826" s="22"/>
    </row>
    <row r="827" spans="1:7" x14ac:dyDescent="0.25">
      <c r="A827">
        <v>826</v>
      </c>
      <c r="B827" s="42">
        <v>0.39179187947119959</v>
      </c>
      <c r="C827" s="18"/>
      <c r="D827" s="22"/>
      <c r="E827" s="22"/>
      <c r="F827" s="18"/>
      <c r="G827" s="22"/>
    </row>
    <row r="828" spans="1:7" x14ac:dyDescent="0.25">
      <c r="A828">
        <v>827</v>
      </c>
      <c r="B828" s="42">
        <v>0.4622216007305302</v>
      </c>
      <c r="C828" s="18"/>
      <c r="D828" s="22"/>
      <c r="E828" s="22"/>
      <c r="F828" s="18"/>
      <c r="G828" s="22"/>
    </row>
    <row r="829" spans="1:7" x14ac:dyDescent="0.25">
      <c r="A829">
        <v>828</v>
      </c>
      <c r="B829" s="42">
        <v>0.29198681146206501</v>
      </c>
      <c r="C829" s="18"/>
      <c r="D829" s="22"/>
      <c r="E829" s="22"/>
      <c r="F829" s="18"/>
      <c r="G829" s="22"/>
    </row>
    <row r="830" spans="1:7" x14ac:dyDescent="0.25">
      <c r="A830">
        <v>829</v>
      </c>
      <c r="B830" s="42">
        <v>0.3353621164756363</v>
      </c>
      <c r="C830" s="18"/>
      <c r="D830" s="22"/>
      <c r="E830" s="22"/>
      <c r="F830" s="18"/>
      <c r="G830" s="22"/>
    </row>
    <row r="831" spans="1:7" x14ac:dyDescent="0.25">
      <c r="A831">
        <v>830</v>
      </c>
      <c r="B831" s="42">
        <v>0.39312176289855572</v>
      </c>
      <c r="C831" s="18"/>
      <c r="D831" s="22"/>
      <c r="E831" s="22"/>
      <c r="F831" s="18"/>
      <c r="G831" s="22"/>
    </row>
    <row r="832" spans="1:7" x14ac:dyDescent="0.25">
      <c r="A832">
        <v>831</v>
      </c>
      <c r="B832" s="42">
        <v>0.32632795202279152</v>
      </c>
      <c r="C832" s="18"/>
      <c r="D832" s="22"/>
      <c r="E832" s="22"/>
      <c r="F832" s="18"/>
      <c r="G832" s="22"/>
    </row>
    <row r="833" spans="1:7" x14ac:dyDescent="0.25">
      <c r="A833">
        <v>832</v>
      </c>
      <c r="B833" s="42">
        <v>0.40022963533367112</v>
      </c>
      <c r="C833" s="18"/>
      <c r="D833" s="22"/>
      <c r="E833" s="22"/>
      <c r="F833" s="18"/>
      <c r="G833" s="22"/>
    </row>
    <row r="834" spans="1:7" x14ac:dyDescent="0.25">
      <c r="A834">
        <v>833</v>
      </c>
      <c r="B834" s="42">
        <v>0.38364829804803613</v>
      </c>
      <c r="C834" s="18"/>
      <c r="D834" s="22"/>
      <c r="E834" s="22"/>
      <c r="F834" s="18"/>
      <c r="G834" s="22"/>
    </row>
    <row r="835" spans="1:7" x14ac:dyDescent="0.25">
      <c r="A835">
        <v>834</v>
      </c>
      <c r="B835" s="42">
        <v>0.43577887249861241</v>
      </c>
      <c r="C835" s="18"/>
      <c r="D835" s="22"/>
      <c r="E835" s="22"/>
      <c r="F835" s="18"/>
      <c r="G835" s="22"/>
    </row>
    <row r="836" spans="1:7" x14ac:dyDescent="0.25">
      <c r="A836">
        <v>835</v>
      </c>
      <c r="B836" s="42">
        <v>0.43891586092814333</v>
      </c>
      <c r="C836" s="18"/>
      <c r="D836" s="22"/>
      <c r="E836" s="22"/>
      <c r="F836" s="18"/>
      <c r="G836" s="22"/>
    </row>
    <row r="837" spans="1:7" x14ac:dyDescent="0.25">
      <c r="A837">
        <v>836</v>
      </c>
      <c r="B837" s="42">
        <v>0.32426341308476359</v>
      </c>
      <c r="C837" s="18"/>
      <c r="D837" s="22"/>
      <c r="E837" s="22"/>
      <c r="F837" s="18"/>
      <c r="G837" s="22"/>
    </row>
    <row r="838" spans="1:7" x14ac:dyDescent="0.25">
      <c r="A838">
        <v>837</v>
      </c>
      <c r="B838" s="42">
        <v>0.49408593814663815</v>
      </c>
      <c r="C838" s="18"/>
      <c r="D838" s="22"/>
      <c r="E838" s="22"/>
      <c r="F838" s="18"/>
      <c r="G838" s="22"/>
    </row>
    <row r="839" spans="1:7" x14ac:dyDescent="0.25">
      <c r="A839">
        <v>838</v>
      </c>
      <c r="B839" s="42">
        <v>0.2946748025072074</v>
      </c>
      <c r="C839" s="18"/>
      <c r="D839" s="22"/>
      <c r="E839" s="22"/>
      <c r="F839" s="18"/>
      <c r="G839" s="22"/>
    </row>
    <row r="840" spans="1:7" x14ac:dyDescent="0.25">
      <c r="A840">
        <v>839</v>
      </c>
      <c r="B840" s="42">
        <v>0.35981599965981886</v>
      </c>
      <c r="C840" s="18"/>
      <c r="D840" s="22"/>
      <c r="E840" s="22"/>
      <c r="F840" s="18"/>
      <c r="G840" s="22"/>
    </row>
    <row r="841" spans="1:7" x14ac:dyDescent="0.25">
      <c r="A841">
        <v>840</v>
      </c>
      <c r="B841" s="42">
        <v>0.34112543633354503</v>
      </c>
      <c r="C841" s="18"/>
      <c r="D841" s="22"/>
      <c r="E841" s="22"/>
      <c r="F841" s="18"/>
      <c r="G841" s="22"/>
    </row>
    <row r="842" spans="1:7" x14ac:dyDescent="0.25">
      <c r="A842">
        <v>841</v>
      </c>
      <c r="B842" s="42">
        <v>0.37020610413680777</v>
      </c>
      <c r="C842" s="18"/>
      <c r="D842" s="22"/>
      <c r="E842" s="22"/>
      <c r="F842" s="18"/>
      <c r="G842" s="22"/>
    </row>
    <row r="843" spans="1:7" x14ac:dyDescent="0.25">
      <c r="A843">
        <v>842</v>
      </c>
      <c r="B843" s="42">
        <v>0.48942500183617976</v>
      </c>
      <c r="C843" s="18"/>
      <c r="D843" s="22"/>
      <c r="E843" s="22"/>
      <c r="F843" s="18"/>
      <c r="G843" s="22"/>
    </row>
    <row r="844" spans="1:7" x14ac:dyDescent="0.25">
      <c r="A844">
        <v>843</v>
      </c>
      <c r="B844" s="42">
        <v>0.39543361558225165</v>
      </c>
      <c r="C844" s="18"/>
      <c r="D844" s="22"/>
      <c r="E844" s="22"/>
      <c r="F844" s="18"/>
      <c r="G844" s="22"/>
    </row>
    <row r="845" spans="1:7" x14ac:dyDescent="0.25">
      <c r="A845">
        <v>844</v>
      </c>
      <c r="B845" s="42">
        <v>0.44165637141310621</v>
      </c>
      <c r="C845" s="18"/>
      <c r="D845" s="22"/>
      <c r="E845" s="22"/>
      <c r="F845" s="18"/>
      <c r="G845" s="22"/>
    </row>
    <row r="846" spans="1:7" x14ac:dyDescent="0.25">
      <c r="A846">
        <v>845</v>
      </c>
      <c r="B846" s="42">
        <v>0.36436479959748247</v>
      </c>
      <c r="C846" s="18"/>
      <c r="D846" s="22"/>
      <c r="E846" s="22"/>
      <c r="F846" s="18"/>
      <c r="G846" s="22"/>
    </row>
    <row r="847" spans="1:7" x14ac:dyDescent="0.25">
      <c r="A847">
        <v>846</v>
      </c>
      <c r="B847" s="42">
        <v>0.30336879496221253</v>
      </c>
      <c r="C847" s="18"/>
      <c r="D847" s="22"/>
      <c r="E847" s="22"/>
      <c r="F847" s="18"/>
      <c r="G847" s="22"/>
    </row>
    <row r="848" spans="1:7" x14ac:dyDescent="0.25">
      <c r="A848">
        <v>847</v>
      </c>
      <c r="B848" s="42">
        <v>0.46522180930166551</v>
      </c>
      <c r="C848" s="18"/>
      <c r="D848" s="22"/>
      <c r="E848" s="22"/>
      <c r="F848" s="18"/>
      <c r="G848" s="22"/>
    </row>
    <row r="849" spans="1:7" x14ac:dyDescent="0.25">
      <c r="A849">
        <v>848</v>
      </c>
      <c r="B849" s="42">
        <v>0.34388137034903504</v>
      </c>
      <c r="C849" s="18"/>
      <c r="D849" s="22"/>
      <c r="E849" s="22"/>
      <c r="F849" s="18"/>
      <c r="G849" s="22"/>
    </row>
    <row r="850" spans="1:7" x14ac:dyDescent="0.25">
      <c r="A850">
        <v>849</v>
      </c>
      <c r="B850" s="42">
        <v>0.42481832666479508</v>
      </c>
      <c r="C850" s="18"/>
      <c r="D850" s="22"/>
      <c r="E850" s="22"/>
      <c r="F850" s="18"/>
      <c r="G850" s="22"/>
    </row>
    <row r="851" spans="1:7" x14ac:dyDescent="0.25">
      <c r="A851">
        <v>850</v>
      </c>
      <c r="B851" s="42">
        <v>0.30242684107852819</v>
      </c>
      <c r="C851" s="18"/>
      <c r="D851" s="22"/>
      <c r="E851" s="22"/>
      <c r="F851" s="18"/>
      <c r="G851" s="22"/>
    </row>
    <row r="852" spans="1:7" x14ac:dyDescent="0.25">
      <c r="A852">
        <v>851</v>
      </c>
      <c r="B852" s="42">
        <v>0.38034173438552921</v>
      </c>
      <c r="C852" s="18"/>
      <c r="D852" s="22"/>
      <c r="E852" s="22"/>
      <c r="F852" s="18"/>
      <c r="G852" s="22"/>
    </row>
    <row r="853" spans="1:7" x14ac:dyDescent="0.25">
      <c r="A853">
        <v>852</v>
      </c>
      <c r="B853" s="42">
        <v>0.29750456003529652</v>
      </c>
      <c r="C853" s="18"/>
      <c r="D853" s="22"/>
      <c r="E853" s="22"/>
      <c r="F853" s="18"/>
      <c r="G853" s="22"/>
    </row>
    <row r="854" spans="1:7" x14ac:dyDescent="0.25">
      <c r="A854">
        <v>853</v>
      </c>
      <c r="B854" s="42">
        <v>0.36278311974954869</v>
      </c>
      <c r="C854" s="18"/>
      <c r="D854" s="22"/>
      <c r="E854" s="22"/>
      <c r="F854" s="18"/>
      <c r="G854" s="22"/>
    </row>
    <row r="855" spans="1:7" x14ac:dyDescent="0.25">
      <c r="A855">
        <v>854</v>
      </c>
      <c r="B855" s="42">
        <v>0.30978942394542741</v>
      </c>
      <c r="C855" s="18"/>
      <c r="D855" s="22"/>
      <c r="E855" s="22"/>
      <c r="F855" s="18"/>
      <c r="G855" s="22"/>
    </row>
    <row r="856" spans="1:7" x14ac:dyDescent="0.25">
      <c r="A856">
        <v>855</v>
      </c>
      <c r="B856" s="42">
        <v>0.41112573582971429</v>
      </c>
      <c r="C856" s="18"/>
      <c r="D856" s="22"/>
      <c r="E856" s="22"/>
      <c r="F856" s="18"/>
      <c r="G856" s="22"/>
    </row>
    <row r="857" spans="1:7" x14ac:dyDescent="0.25">
      <c r="A857">
        <v>856</v>
      </c>
      <c r="B857" s="42">
        <v>0.34538119561429792</v>
      </c>
      <c r="C857" s="18"/>
      <c r="D857" s="22"/>
      <c r="E857" s="22"/>
      <c r="F857" s="18"/>
      <c r="G857" s="22"/>
    </row>
    <row r="858" spans="1:7" x14ac:dyDescent="0.25">
      <c r="A858">
        <v>857</v>
      </c>
      <c r="B858" s="42">
        <v>0.37870086069156456</v>
      </c>
      <c r="C858" s="18"/>
      <c r="D858" s="22"/>
      <c r="E858" s="22"/>
      <c r="F858" s="18"/>
      <c r="G858" s="22"/>
    </row>
    <row r="859" spans="1:7" x14ac:dyDescent="0.25">
      <c r="A859">
        <v>858</v>
      </c>
      <c r="B859" s="42">
        <v>0.38384357451334034</v>
      </c>
      <c r="C859" s="18"/>
      <c r="D859" s="22"/>
      <c r="E859" s="22"/>
      <c r="F859" s="18"/>
      <c r="G859" s="22"/>
    </row>
    <row r="860" spans="1:7" x14ac:dyDescent="0.25">
      <c r="A860">
        <v>859</v>
      </c>
      <c r="B860" s="42">
        <v>0.45140865751432002</v>
      </c>
      <c r="C860" s="18"/>
      <c r="D860" s="22"/>
      <c r="E860" s="22"/>
      <c r="F860" s="18"/>
      <c r="G860" s="22"/>
    </row>
    <row r="861" spans="1:7" x14ac:dyDescent="0.25">
      <c r="A861">
        <v>860</v>
      </c>
      <c r="B861" s="42">
        <v>0.40216575817553424</v>
      </c>
      <c r="C861" s="18"/>
      <c r="D861" s="22"/>
      <c r="E861" s="22"/>
      <c r="F861" s="18"/>
      <c r="G861" s="22"/>
    </row>
    <row r="862" spans="1:7" x14ac:dyDescent="0.25">
      <c r="A862">
        <v>861</v>
      </c>
      <c r="B862" s="42">
        <v>0.3230078337006187</v>
      </c>
      <c r="C862" s="18"/>
      <c r="D862" s="22"/>
      <c r="E862" s="22"/>
      <c r="F862" s="18"/>
      <c r="G862" s="22"/>
    </row>
    <row r="863" spans="1:7" x14ac:dyDescent="0.25">
      <c r="A863">
        <v>862</v>
      </c>
      <c r="B863" s="42">
        <v>0.39932954875506388</v>
      </c>
      <c r="C863" s="18"/>
      <c r="D863" s="22"/>
      <c r="E863" s="22"/>
      <c r="F863" s="18"/>
      <c r="G863" s="22"/>
    </row>
    <row r="864" spans="1:7" x14ac:dyDescent="0.25">
      <c r="A864">
        <v>863</v>
      </c>
      <c r="B864" s="42">
        <v>0.42064236576299263</v>
      </c>
      <c r="C864" s="18"/>
      <c r="D864" s="22"/>
      <c r="E864" s="22"/>
      <c r="F864" s="18"/>
      <c r="G864" s="22"/>
    </row>
    <row r="865" spans="1:7" x14ac:dyDescent="0.25">
      <c r="A865">
        <v>864</v>
      </c>
      <c r="B865" s="42">
        <v>0.34955722340017309</v>
      </c>
      <c r="C865" s="18"/>
      <c r="D865" s="22"/>
      <c r="E865" s="22"/>
      <c r="F865" s="18"/>
      <c r="G865" s="22"/>
    </row>
    <row r="866" spans="1:7" x14ac:dyDescent="0.25">
      <c r="A866">
        <v>865</v>
      </c>
      <c r="B866" s="42">
        <v>0.41591969095401343</v>
      </c>
      <c r="C866" s="18"/>
      <c r="D866" s="22"/>
      <c r="E866" s="22"/>
      <c r="F866" s="18"/>
      <c r="G866" s="22"/>
    </row>
    <row r="867" spans="1:7" x14ac:dyDescent="0.25">
      <c r="A867">
        <v>866</v>
      </c>
      <c r="B867" s="42">
        <v>0.34815483364014355</v>
      </c>
      <c r="C867" s="18"/>
      <c r="D867" s="22"/>
      <c r="E867" s="22"/>
      <c r="F867" s="18"/>
      <c r="G867" s="22"/>
    </row>
    <row r="868" spans="1:7" x14ac:dyDescent="0.25">
      <c r="A868">
        <v>867</v>
      </c>
      <c r="B868" s="42">
        <v>0.28461849111006127</v>
      </c>
      <c r="C868" s="18"/>
      <c r="D868" s="22"/>
      <c r="E868" s="22"/>
      <c r="F868" s="18"/>
      <c r="G868" s="22"/>
    </row>
    <row r="869" spans="1:7" x14ac:dyDescent="0.25">
      <c r="A869">
        <v>868</v>
      </c>
      <c r="B869" s="42">
        <v>0.33376155259099649</v>
      </c>
      <c r="C869" s="18"/>
      <c r="D869" s="22"/>
      <c r="E869" s="22"/>
      <c r="F869" s="18"/>
      <c r="G869" s="22"/>
    </row>
    <row r="870" spans="1:7" x14ac:dyDescent="0.25">
      <c r="A870">
        <v>869</v>
      </c>
      <c r="B870" s="42">
        <v>0.28723605783827372</v>
      </c>
      <c r="C870" s="18"/>
      <c r="D870" s="22"/>
      <c r="E870" s="22"/>
      <c r="F870" s="18"/>
      <c r="G870" s="22"/>
    </row>
    <row r="871" spans="1:7" x14ac:dyDescent="0.25">
      <c r="A871">
        <v>870</v>
      </c>
      <c r="B871" s="42">
        <v>0.47407102181278582</v>
      </c>
      <c r="C871" s="18"/>
      <c r="D871" s="22"/>
      <c r="E871" s="22"/>
      <c r="F871" s="18"/>
      <c r="G871" s="22"/>
    </row>
    <row r="872" spans="1:7" x14ac:dyDescent="0.25">
      <c r="A872">
        <v>871</v>
      </c>
      <c r="B872" s="42">
        <v>0.35375402128352063</v>
      </c>
      <c r="C872" s="18"/>
      <c r="D872" s="22"/>
      <c r="E872" s="22"/>
      <c r="F872" s="18"/>
      <c r="G872" s="22"/>
    </row>
    <row r="873" spans="1:7" x14ac:dyDescent="0.25">
      <c r="A873">
        <v>872</v>
      </c>
      <c r="B873" s="42">
        <v>0.34625079396440356</v>
      </c>
      <c r="C873" s="18"/>
      <c r="D873" s="22"/>
      <c r="E873" s="22"/>
      <c r="F873" s="18"/>
      <c r="G873" s="22"/>
    </row>
    <row r="874" spans="1:7" x14ac:dyDescent="0.25">
      <c r="A874">
        <v>873</v>
      </c>
      <c r="B874" s="42">
        <v>0.3555919198172604</v>
      </c>
      <c r="C874" s="18"/>
      <c r="D874" s="22"/>
      <c r="E874" s="22"/>
      <c r="F874" s="18"/>
      <c r="G874" s="22"/>
    </row>
    <row r="875" spans="1:7" x14ac:dyDescent="0.25">
      <c r="A875">
        <v>874</v>
      </c>
      <c r="B875" s="42">
        <v>0.3538629244558823</v>
      </c>
      <c r="C875" s="18"/>
      <c r="D875" s="22"/>
      <c r="E875" s="22"/>
      <c r="F875" s="18"/>
      <c r="G875" s="22"/>
    </row>
    <row r="876" spans="1:7" x14ac:dyDescent="0.25">
      <c r="A876">
        <v>875</v>
      </c>
      <c r="B876" s="42">
        <v>0.37709651007875006</v>
      </c>
      <c r="C876" s="18"/>
      <c r="D876" s="22"/>
      <c r="E876" s="22"/>
      <c r="F876" s="18"/>
      <c r="G876" s="22"/>
    </row>
    <row r="877" spans="1:7" x14ac:dyDescent="0.25">
      <c r="A877">
        <v>876</v>
      </c>
      <c r="B877" s="42">
        <v>0.31273705562255244</v>
      </c>
      <c r="C877" s="18"/>
      <c r="D877" s="22"/>
      <c r="E877" s="22"/>
      <c r="F877" s="18"/>
      <c r="G877" s="22"/>
    </row>
    <row r="878" spans="1:7" x14ac:dyDescent="0.25">
      <c r="A878">
        <v>877</v>
      </c>
      <c r="B878" s="42">
        <v>0.3746734557041177</v>
      </c>
      <c r="C878" s="18"/>
      <c r="D878" s="22"/>
      <c r="E878" s="22"/>
      <c r="F878" s="18"/>
      <c r="G878" s="22"/>
    </row>
    <row r="879" spans="1:7" x14ac:dyDescent="0.25">
      <c r="A879">
        <v>878</v>
      </c>
      <c r="B879" s="42">
        <v>0.3894477322011507</v>
      </c>
      <c r="C879" s="18"/>
      <c r="D879" s="22"/>
      <c r="E879" s="22"/>
      <c r="F879" s="18"/>
      <c r="G879" s="22"/>
    </row>
    <row r="880" spans="1:7" x14ac:dyDescent="0.25">
      <c r="A880">
        <v>879</v>
      </c>
      <c r="B880" s="42">
        <v>0.32780733283796604</v>
      </c>
      <c r="C880" s="18"/>
      <c r="D880" s="22"/>
      <c r="E880" s="22"/>
      <c r="F880" s="18"/>
      <c r="G880" s="22"/>
    </row>
    <row r="881" spans="1:7" x14ac:dyDescent="0.25">
      <c r="A881">
        <v>880</v>
      </c>
      <c r="B881" s="42">
        <v>0.36065153113392528</v>
      </c>
      <c r="C881" s="18"/>
      <c r="D881" s="22"/>
      <c r="E881" s="22"/>
      <c r="F881" s="18"/>
      <c r="G881" s="22"/>
    </row>
    <row r="882" spans="1:7" x14ac:dyDescent="0.25">
      <c r="A882">
        <v>881</v>
      </c>
      <c r="B882" s="42">
        <v>0.37644633184851067</v>
      </c>
      <c r="C882" s="18"/>
      <c r="D882" s="22"/>
      <c r="E882" s="22"/>
      <c r="F882" s="18"/>
      <c r="G882" s="22"/>
    </row>
    <row r="883" spans="1:7" x14ac:dyDescent="0.25">
      <c r="A883">
        <v>882</v>
      </c>
      <c r="B883" s="42">
        <v>0.373158018094851</v>
      </c>
      <c r="C883" s="18"/>
      <c r="D883" s="22"/>
      <c r="E883" s="22"/>
      <c r="F883" s="18"/>
      <c r="G883" s="22"/>
    </row>
    <row r="884" spans="1:7" x14ac:dyDescent="0.25">
      <c r="A884">
        <v>883</v>
      </c>
      <c r="B884" s="42">
        <v>0.32593286895001983</v>
      </c>
      <c r="C884" s="18"/>
      <c r="D884" s="22"/>
      <c r="E884" s="22"/>
      <c r="F884" s="18"/>
      <c r="G884" s="22"/>
    </row>
    <row r="885" spans="1:7" x14ac:dyDescent="0.25">
      <c r="A885">
        <v>884</v>
      </c>
      <c r="B885" s="42">
        <v>0.39754490378310303</v>
      </c>
      <c r="C885" s="18"/>
      <c r="D885" s="22"/>
      <c r="E885" s="22"/>
      <c r="F885" s="18"/>
      <c r="G885" s="22"/>
    </row>
    <row r="886" spans="1:7" x14ac:dyDescent="0.25">
      <c r="A886">
        <v>885</v>
      </c>
      <c r="B886" s="42">
        <v>0.39921442863510753</v>
      </c>
      <c r="C886" s="18"/>
      <c r="D886" s="22"/>
      <c r="E886" s="22"/>
      <c r="F886" s="18"/>
      <c r="G886" s="22"/>
    </row>
    <row r="887" spans="1:7" x14ac:dyDescent="0.25">
      <c r="A887">
        <v>886</v>
      </c>
      <c r="B887" s="42">
        <v>0.42291184951441485</v>
      </c>
      <c r="C887" s="18"/>
      <c r="D887" s="22"/>
      <c r="E887" s="22"/>
      <c r="F887" s="18"/>
      <c r="G887" s="22"/>
    </row>
    <row r="888" spans="1:7" x14ac:dyDescent="0.25">
      <c r="A888">
        <v>887</v>
      </c>
      <c r="B888" s="42">
        <v>0.44471967410632002</v>
      </c>
      <c r="C888" s="18"/>
      <c r="D888" s="22"/>
      <c r="E888" s="22"/>
      <c r="F888" s="18"/>
      <c r="G888" s="22"/>
    </row>
    <row r="889" spans="1:7" x14ac:dyDescent="0.25">
      <c r="A889">
        <v>888</v>
      </c>
      <c r="B889" s="42">
        <v>0.43544137332267385</v>
      </c>
      <c r="C889" s="18"/>
      <c r="D889" s="22"/>
      <c r="E889" s="22"/>
      <c r="F889" s="18"/>
      <c r="G889" s="22"/>
    </row>
    <row r="890" spans="1:7" x14ac:dyDescent="0.25">
      <c r="A890">
        <v>889</v>
      </c>
      <c r="B890" s="42">
        <v>0.41247351878912109</v>
      </c>
      <c r="C890" s="18"/>
      <c r="D890" s="22"/>
      <c r="E890" s="22"/>
      <c r="F890" s="18"/>
      <c r="G890" s="22"/>
    </row>
    <row r="891" spans="1:7" x14ac:dyDescent="0.25">
      <c r="A891">
        <v>890</v>
      </c>
      <c r="B891" s="42">
        <v>0.44179219029753258</v>
      </c>
      <c r="C891" s="18"/>
      <c r="D891" s="22"/>
      <c r="E891" s="22"/>
      <c r="F891" s="18"/>
      <c r="G891" s="22"/>
    </row>
    <row r="892" spans="1:7" x14ac:dyDescent="0.25">
      <c r="A892">
        <v>891</v>
      </c>
      <c r="B892" s="42">
        <v>0.397176306876732</v>
      </c>
      <c r="C892" s="18"/>
      <c r="D892" s="22"/>
      <c r="E892" s="22"/>
      <c r="F892" s="18"/>
      <c r="G892" s="22"/>
    </row>
    <row r="893" spans="1:7" x14ac:dyDescent="0.25">
      <c r="A893">
        <v>892</v>
      </c>
      <c r="B893" s="42">
        <v>0.3318753424462611</v>
      </c>
      <c r="C893" s="18"/>
      <c r="D893" s="22"/>
      <c r="E893" s="22"/>
      <c r="F893" s="18"/>
      <c r="G893" s="22"/>
    </row>
    <row r="894" spans="1:7" x14ac:dyDescent="0.25">
      <c r="A894">
        <v>893</v>
      </c>
      <c r="B894" s="42">
        <v>0.44314790935971393</v>
      </c>
      <c r="C894" s="18"/>
      <c r="D894" s="22"/>
      <c r="E894" s="22"/>
      <c r="F894" s="18"/>
      <c r="G894" s="22"/>
    </row>
    <row r="895" spans="1:7" x14ac:dyDescent="0.25">
      <c r="A895">
        <v>894</v>
      </c>
      <c r="B895" s="42">
        <v>0.37260273265175359</v>
      </c>
      <c r="C895" s="18"/>
      <c r="D895" s="22"/>
      <c r="E895" s="22"/>
      <c r="F895" s="18"/>
      <c r="G895" s="22"/>
    </row>
    <row r="896" spans="1:7" x14ac:dyDescent="0.25">
      <c r="A896">
        <v>895</v>
      </c>
      <c r="B896" s="42">
        <v>0.38686200903782381</v>
      </c>
      <c r="C896" s="18"/>
      <c r="D896" s="22"/>
      <c r="E896" s="22"/>
      <c r="F896" s="18"/>
      <c r="G896" s="22"/>
    </row>
    <row r="897" spans="1:7" x14ac:dyDescent="0.25">
      <c r="A897">
        <v>896</v>
      </c>
      <c r="B897" s="42">
        <v>0.39843286101177661</v>
      </c>
      <c r="C897" s="18"/>
      <c r="D897" s="22"/>
      <c r="E897" s="22"/>
      <c r="F897" s="18"/>
      <c r="G897" s="22"/>
    </row>
    <row r="898" spans="1:7" x14ac:dyDescent="0.25">
      <c r="A898">
        <v>897</v>
      </c>
      <c r="B898" s="42">
        <v>0.40039038311145347</v>
      </c>
      <c r="C898" s="18"/>
      <c r="D898" s="22"/>
      <c r="E898" s="22"/>
      <c r="F898" s="18"/>
      <c r="G898" s="22"/>
    </row>
    <row r="899" spans="1:7" x14ac:dyDescent="0.25">
      <c r="A899">
        <v>898</v>
      </c>
      <c r="B899" s="42">
        <v>0.33269376377354087</v>
      </c>
      <c r="C899" s="18"/>
      <c r="D899" s="22"/>
      <c r="E899" s="22"/>
      <c r="F899" s="18"/>
      <c r="G899" s="22"/>
    </row>
    <row r="900" spans="1:7" x14ac:dyDescent="0.25">
      <c r="A900">
        <v>899</v>
      </c>
      <c r="B900" s="42">
        <v>0.41766348265947989</v>
      </c>
      <c r="C900" s="18"/>
      <c r="D900" s="22"/>
      <c r="E900" s="22"/>
      <c r="F900" s="18"/>
      <c r="G900" s="22"/>
    </row>
    <row r="901" spans="1:7" x14ac:dyDescent="0.25">
      <c r="A901">
        <v>900</v>
      </c>
      <c r="B901" s="42">
        <v>0.42915834093229627</v>
      </c>
      <c r="C901" s="18"/>
      <c r="D901" s="22"/>
      <c r="E901" s="22"/>
      <c r="F901" s="18"/>
      <c r="G901" s="22"/>
    </row>
    <row r="902" spans="1:7" x14ac:dyDescent="0.25">
      <c r="A902">
        <v>901</v>
      </c>
      <c r="B902" s="42">
        <v>0.36179169354675739</v>
      </c>
      <c r="C902" s="18"/>
      <c r="D902" s="22"/>
      <c r="E902" s="22"/>
      <c r="F902" s="18"/>
      <c r="G902" s="22"/>
    </row>
    <row r="903" spans="1:7" x14ac:dyDescent="0.25">
      <c r="A903">
        <v>902</v>
      </c>
      <c r="B903" s="42">
        <v>0.4125774029751737</v>
      </c>
      <c r="C903" s="18"/>
      <c r="D903" s="22"/>
      <c r="E903" s="22"/>
      <c r="F903" s="18"/>
      <c r="G903" s="22"/>
    </row>
    <row r="904" spans="1:7" x14ac:dyDescent="0.25">
      <c r="A904">
        <v>903</v>
      </c>
      <c r="B904" s="42">
        <v>0.36100848609573521</v>
      </c>
      <c r="C904" s="18"/>
      <c r="D904" s="22"/>
      <c r="E904" s="22"/>
      <c r="F904" s="18"/>
      <c r="G904" s="22"/>
    </row>
    <row r="905" spans="1:7" x14ac:dyDescent="0.25">
      <c r="A905">
        <v>904</v>
      </c>
      <c r="B905" s="42">
        <v>0.46712812422446792</v>
      </c>
      <c r="C905" s="18"/>
      <c r="D905" s="22"/>
      <c r="E905" s="22"/>
      <c r="F905" s="18"/>
      <c r="G905" s="22"/>
    </row>
    <row r="906" spans="1:7" x14ac:dyDescent="0.25">
      <c r="A906">
        <v>905</v>
      </c>
      <c r="B906" s="42">
        <v>0.36513079974722706</v>
      </c>
      <c r="C906" s="18"/>
      <c r="D906" s="22"/>
      <c r="E906" s="22"/>
      <c r="F906" s="18"/>
      <c r="G906" s="22"/>
    </row>
    <row r="907" spans="1:7" x14ac:dyDescent="0.25">
      <c r="A907">
        <v>906</v>
      </c>
      <c r="B907" s="42">
        <v>0.35154161825344482</v>
      </c>
      <c r="C907" s="18"/>
      <c r="D907" s="22"/>
      <c r="E907" s="22"/>
      <c r="F907" s="18"/>
      <c r="G907" s="22"/>
    </row>
    <row r="908" spans="1:7" x14ac:dyDescent="0.25">
      <c r="A908">
        <v>907</v>
      </c>
      <c r="B908" s="42">
        <v>0.40307710790193979</v>
      </c>
      <c r="C908" s="18"/>
      <c r="D908" s="22"/>
      <c r="E908" s="22"/>
      <c r="F908" s="18"/>
      <c r="G908" s="22"/>
    </row>
    <row r="909" spans="1:7" x14ac:dyDescent="0.25">
      <c r="A909">
        <v>908</v>
      </c>
      <c r="B909" s="42">
        <v>0.4977158057364135</v>
      </c>
      <c r="C909" s="18"/>
      <c r="D909" s="22"/>
      <c r="E909" s="22"/>
      <c r="F909" s="18"/>
      <c r="G909" s="22"/>
    </row>
    <row r="910" spans="1:7" x14ac:dyDescent="0.25">
      <c r="A910">
        <v>909</v>
      </c>
      <c r="B910" s="42">
        <v>0.34035029703497599</v>
      </c>
      <c r="C910" s="18"/>
      <c r="D910" s="22"/>
      <c r="E910" s="22"/>
      <c r="F910" s="18"/>
      <c r="G910" s="22"/>
    </row>
    <row r="911" spans="1:7" x14ac:dyDescent="0.25">
      <c r="A911">
        <v>910</v>
      </c>
      <c r="B911" s="42">
        <v>0.32970822119282001</v>
      </c>
      <c r="C911" s="18"/>
      <c r="D911" s="22"/>
      <c r="E911" s="22"/>
      <c r="F911" s="18"/>
      <c r="G911" s="22"/>
    </row>
    <row r="912" spans="1:7" x14ac:dyDescent="0.25">
      <c r="A912">
        <v>911</v>
      </c>
      <c r="B912" s="42">
        <v>0.48361113217464791</v>
      </c>
      <c r="C912" s="18"/>
      <c r="D912" s="22"/>
      <c r="E912" s="22"/>
      <c r="F912" s="18"/>
      <c r="G912" s="22"/>
    </row>
    <row r="913" spans="1:7" x14ac:dyDescent="0.25">
      <c r="A913">
        <v>912</v>
      </c>
      <c r="B913" s="42">
        <v>0.40011972186381894</v>
      </c>
      <c r="C913" s="18"/>
      <c r="D913" s="22"/>
      <c r="E913" s="22"/>
      <c r="F913" s="18"/>
      <c r="G913" s="22"/>
    </row>
    <row r="914" spans="1:7" x14ac:dyDescent="0.25">
      <c r="A914">
        <v>913</v>
      </c>
      <c r="B914" s="42">
        <v>0.2937726182517737</v>
      </c>
      <c r="C914" s="18"/>
      <c r="D914" s="22"/>
      <c r="E914" s="22"/>
      <c r="F914" s="18"/>
      <c r="G914" s="22"/>
    </row>
    <row r="915" spans="1:7" x14ac:dyDescent="0.25">
      <c r="A915">
        <v>914</v>
      </c>
      <c r="B915" s="42">
        <v>0.3058329102421678</v>
      </c>
      <c r="C915" s="18"/>
      <c r="D915" s="22"/>
      <c r="E915" s="22"/>
      <c r="F915" s="18"/>
      <c r="G915" s="22"/>
    </row>
    <row r="916" spans="1:7" x14ac:dyDescent="0.25">
      <c r="A916">
        <v>915</v>
      </c>
      <c r="B916" s="42">
        <v>0.3706404560078923</v>
      </c>
      <c r="C916" s="18"/>
      <c r="D916" s="22"/>
      <c r="E916" s="22"/>
      <c r="F916" s="18"/>
      <c r="G916" s="22"/>
    </row>
    <row r="917" spans="1:7" x14ac:dyDescent="0.25">
      <c r="A917">
        <v>916</v>
      </c>
      <c r="B917" s="42">
        <v>0.40095563017838692</v>
      </c>
      <c r="C917" s="18"/>
      <c r="D917" s="22"/>
      <c r="E917" s="22"/>
      <c r="F917" s="18"/>
      <c r="G917" s="22"/>
    </row>
    <row r="918" spans="1:7" x14ac:dyDescent="0.25">
      <c r="A918">
        <v>917</v>
      </c>
      <c r="B918" s="42">
        <v>0.44318341586759274</v>
      </c>
      <c r="C918" s="18"/>
      <c r="D918" s="22"/>
      <c r="E918" s="22"/>
      <c r="F918" s="18"/>
      <c r="G918" s="22"/>
    </row>
    <row r="919" spans="1:7" x14ac:dyDescent="0.25">
      <c r="A919">
        <v>918</v>
      </c>
      <c r="B919" s="42">
        <v>0.37850201601346312</v>
      </c>
      <c r="C919" s="18"/>
      <c r="D919" s="22"/>
      <c r="E919" s="22"/>
      <c r="F919" s="18"/>
      <c r="G919" s="22"/>
    </row>
    <row r="920" spans="1:7" x14ac:dyDescent="0.25">
      <c r="A920">
        <v>919</v>
      </c>
      <c r="B920" s="42">
        <v>0.38165406307428984</v>
      </c>
      <c r="C920" s="18"/>
      <c r="D920" s="22"/>
      <c r="E920" s="22"/>
      <c r="F920" s="18"/>
      <c r="G920" s="22"/>
    </row>
    <row r="921" spans="1:7" x14ac:dyDescent="0.25">
      <c r="A921">
        <v>920</v>
      </c>
      <c r="B921" s="42">
        <v>0.34846345946293666</v>
      </c>
      <c r="C921" s="18"/>
      <c r="D921" s="22"/>
      <c r="E921" s="22"/>
      <c r="F921" s="18"/>
      <c r="G921" s="22"/>
    </row>
    <row r="922" spans="1:7" x14ac:dyDescent="0.25">
      <c r="A922">
        <v>921</v>
      </c>
      <c r="B922" s="42">
        <v>0.42913934508332441</v>
      </c>
      <c r="C922" s="18"/>
      <c r="D922" s="22"/>
      <c r="E922" s="22"/>
      <c r="F922" s="18"/>
      <c r="G922" s="22"/>
    </row>
    <row r="923" spans="1:7" x14ac:dyDescent="0.25">
      <c r="A923">
        <v>922</v>
      </c>
      <c r="B923" s="42">
        <v>0.37310582901889144</v>
      </c>
      <c r="C923" s="18"/>
      <c r="D923" s="22"/>
      <c r="E923" s="22"/>
      <c r="F923" s="18"/>
      <c r="G923" s="22"/>
    </row>
    <row r="924" spans="1:7" x14ac:dyDescent="0.25">
      <c r="A924">
        <v>923</v>
      </c>
      <c r="B924" s="42">
        <v>0.50227450061827839</v>
      </c>
      <c r="C924" s="18"/>
      <c r="D924" s="22"/>
      <c r="E924" s="22"/>
      <c r="F924" s="18"/>
      <c r="G924" s="22"/>
    </row>
    <row r="925" spans="1:7" x14ac:dyDescent="0.25">
      <c r="A925">
        <v>924</v>
      </c>
      <c r="B925" s="42">
        <v>0.32589026502783963</v>
      </c>
      <c r="C925" s="18"/>
      <c r="D925" s="22"/>
      <c r="E925" s="22"/>
      <c r="F925" s="18"/>
      <c r="G925" s="22"/>
    </row>
    <row r="926" spans="1:7" x14ac:dyDescent="0.25">
      <c r="A926">
        <v>925</v>
      </c>
      <c r="B926" s="42">
        <v>0.49357598594853486</v>
      </c>
      <c r="C926" s="18"/>
      <c r="D926" s="22"/>
      <c r="E926" s="22"/>
      <c r="F926" s="18"/>
      <c r="G926" s="22"/>
    </row>
    <row r="927" spans="1:7" x14ac:dyDescent="0.25">
      <c r="A927">
        <v>926</v>
      </c>
      <c r="B927" s="42">
        <v>0.31719142850269572</v>
      </c>
      <c r="C927" s="18"/>
      <c r="D927" s="22"/>
      <c r="E927" s="22"/>
      <c r="F927" s="18"/>
      <c r="G927" s="22"/>
    </row>
    <row r="928" spans="1:7" x14ac:dyDescent="0.25">
      <c r="A928">
        <v>927</v>
      </c>
      <c r="B928" s="42">
        <v>0.44636442032407025</v>
      </c>
      <c r="C928" s="18"/>
      <c r="D928" s="22"/>
      <c r="E928" s="22"/>
      <c r="F928" s="18"/>
      <c r="G928" s="22"/>
    </row>
    <row r="929" spans="1:7" x14ac:dyDescent="0.25">
      <c r="A929">
        <v>928</v>
      </c>
      <c r="B929" s="42">
        <v>0.37382411489400513</v>
      </c>
      <c r="C929" s="18"/>
      <c r="D929" s="22"/>
      <c r="E929" s="22"/>
      <c r="F929" s="18"/>
      <c r="G929" s="22"/>
    </row>
    <row r="930" spans="1:7" x14ac:dyDescent="0.25">
      <c r="A930">
        <v>929</v>
      </c>
      <c r="B930" s="42">
        <v>0.32847660838926673</v>
      </c>
      <c r="C930" s="18"/>
      <c r="D930" s="22"/>
      <c r="E930" s="22"/>
      <c r="F930" s="18"/>
      <c r="G930" s="22"/>
    </row>
    <row r="931" spans="1:7" x14ac:dyDescent="0.25">
      <c r="A931">
        <v>930</v>
      </c>
      <c r="B931" s="42">
        <v>0.38291565607924083</v>
      </c>
      <c r="C931" s="18"/>
      <c r="D931" s="22"/>
      <c r="E931" s="22"/>
      <c r="F931" s="18"/>
      <c r="G931" s="22"/>
    </row>
    <row r="932" spans="1:7" x14ac:dyDescent="0.25">
      <c r="A932">
        <v>931</v>
      </c>
      <c r="B932" s="42">
        <v>0.33989656225125781</v>
      </c>
      <c r="C932" s="18"/>
      <c r="D932" s="22"/>
      <c r="E932" s="22"/>
      <c r="F932" s="18"/>
      <c r="G932" s="22"/>
    </row>
    <row r="933" spans="1:7" x14ac:dyDescent="0.25">
      <c r="A933">
        <v>932</v>
      </c>
      <c r="B933" s="42">
        <v>0.3574004027841764</v>
      </c>
      <c r="C933" s="18"/>
      <c r="D933" s="22"/>
      <c r="E933" s="22"/>
      <c r="F933" s="18"/>
      <c r="G933" s="22"/>
    </row>
    <row r="934" spans="1:7" x14ac:dyDescent="0.25">
      <c r="A934">
        <v>933</v>
      </c>
      <c r="B934" s="42">
        <v>0.30938486002804338</v>
      </c>
      <c r="C934" s="18"/>
      <c r="D934" s="22"/>
      <c r="E934" s="22"/>
      <c r="F934" s="18"/>
      <c r="G934" s="22"/>
    </row>
    <row r="935" spans="1:7" x14ac:dyDescent="0.25">
      <c r="A935">
        <v>934</v>
      </c>
      <c r="B935" s="42">
        <v>0.31972346829792231</v>
      </c>
      <c r="C935" s="18"/>
      <c r="D935" s="22"/>
      <c r="E935" s="22"/>
      <c r="F935" s="18"/>
      <c r="G935" s="22"/>
    </row>
    <row r="936" spans="1:7" x14ac:dyDescent="0.25">
      <c r="A936">
        <v>935</v>
      </c>
      <c r="B936" s="42">
        <v>0.40053068282082643</v>
      </c>
      <c r="C936" s="18"/>
      <c r="D936" s="22"/>
      <c r="E936" s="22"/>
      <c r="F936" s="18"/>
      <c r="G936" s="22"/>
    </row>
    <row r="937" spans="1:7" x14ac:dyDescent="0.25">
      <c r="A937">
        <v>936</v>
      </c>
      <c r="B937" s="42">
        <v>0.32510986060035074</v>
      </c>
      <c r="C937" s="18"/>
      <c r="D937" s="22"/>
      <c r="E937" s="22"/>
      <c r="F937" s="18"/>
      <c r="G937" s="22"/>
    </row>
    <row r="938" spans="1:7" x14ac:dyDescent="0.25">
      <c r="A938">
        <v>937</v>
      </c>
      <c r="B938" s="42">
        <v>0.45224590847600765</v>
      </c>
      <c r="C938" s="18"/>
      <c r="D938" s="22"/>
      <c r="E938" s="22"/>
      <c r="F938" s="18"/>
      <c r="G938" s="22"/>
    </row>
    <row r="939" spans="1:7" x14ac:dyDescent="0.25">
      <c r="A939">
        <v>938</v>
      </c>
      <c r="B939" s="42">
        <v>0.34366272531008069</v>
      </c>
      <c r="C939" s="18"/>
      <c r="D939" s="22"/>
      <c r="E939" s="22"/>
      <c r="F939" s="18"/>
      <c r="G939" s="22"/>
    </row>
    <row r="940" spans="1:7" x14ac:dyDescent="0.25">
      <c r="A940">
        <v>939</v>
      </c>
      <c r="B940" s="42">
        <v>0.3984259216069469</v>
      </c>
      <c r="C940" s="18"/>
      <c r="D940" s="22"/>
      <c r="E940" s="22"/>
      <c r="F940" s="18"/>
      <c r="G940" s="22"/>
    </row>
    <row r="941" spans="1:7" x14ac:dyDescent="0.25">
      <c r="A941">
        <v>940</v>
      </c>
      <c r="B941" s="42">
        <v>0.32535339754965109</v>
      </c>
      <c r="C941" s="18"/>
      <c r="D941" s="22"/>
      <c r="E941" s="22"/>
      <c r="F941" s="18"/>
      <c r="G941" s="22"/>
    </row>
    <row r="942" spans="1:7" x14ac:dyDescent="0.25">
      <c r="A942">
        <v>941</v>
      </c>
      <c r="B942" s="42">
        <v>0.36489820995867039</v>
      </c>
      <c r="C942" s="18"/>
      <c r="D942" s="22"/>
      <c r="E942" s="22"/>
      <c r="F942" s="18"/>
      <c r="G942" s="22"/>
    </row>
    <row r="943" spans="1:7" x14ac:dyDescent="0.25">
      <c r="A943">
        <v>942</v>
      </c>
      <c r="B943" s="42">
        <v>0.3157362888845176</v>
      </c>
      <c r="C943" s="18"/>
      <c r="D943" s="22"/>
      <c r="E943" s="22"/>
      <c r="F943" s="18"/>
      <c r="G943" s="22"/>
    </row>
    <row r="944" spans="1:7" x14ac:dyDescent="0.25">
      <c r="A944">
        <v>943</v>
      </c>
      <c r="B944" s="42">
        <v>0.40974297151703742</v>
      </c>
      <c r="C944" s="18"/>
      <c r="D944" s="22"/>
      <c r="E944" s="22"/>
      <c r="F944" s="18"/>
      <c r="G944" s="22"/>
    </row>
    <row r="945" spans="1:7" x14ac:dyDescent="0.25">
      <c r="A945">
        <v>944</v>
      </c>
      <c r="B945" s="42">
        <v>0.36428292395859191</v>
      </c>
      <c r="C945" s="18"/>
      <c r="D945" s="22"/>
      <c r="E945" s="22"/>
      <c r="F945" s="18"/>
      <c r="G945" s="22"/>
    </row>
    <row r="946" spans="1:7" x14ac:dyDescent="0.25">
      <c r="A946">
        <v>945</v>
      </c>
      <c r="B946" s="42">
        <v>0.30363955768382805</v>
      </c>
      <c r="C946" s="18"/>
      <c r="D946" s="22"/>
      <c r="E946" s="22"/>
      <c r="F946" s="18"/>
      <c r="G946" s="22"/>
    </row>
    <row r="947" spans="1:7" x14ac:dyDescent="0.25">
      <c r="A947">
        <v>946</v>
      </c>
      <c r="B947" s="42">
        <v>0.215505639241654</v>
      </c>
      <c r="C947" s="18"/>
      <c r="D947" s="22"/>
      <c r="E947" s="22"/>
      <c r="F947" s="18"/>
      <c r="G947" s="22"/>
    </row>
    <row r="948" spans="1:7" x14ac:dyDescent="0.25">
      <c r="A948">
        <v>947</v>
      </c>
      <c r="B948" s="42">
        <v>0.44017803667360117</v>
      </c>
      <c r="C948" s="18"/>
      <c r="D948" s="22"/>
      <c r="E948" s="22"/>
      <c r="F948" s="18"/>
      <c r="G948" s="22"/>
    </row>
    <row r="949" spans="1:7" x14ac:dyDescent="0.25">
      <c r="A949">
        <v>948</v>
      </c>
      <c r="B949" s="42">
        <v>0.36207345161036186</v>
      </c>
      <c r="C949" s="18"/>
      <c r="D949" s="22"/>
      <c r="E949" s="22"/>
      <c r="F949" s="18"/>
      <c r="G949" s="22"/>
    </row>
    <row r="950" spans="1:7" x14ac:dyDescent="0.25">
      <c r="A950">
        <v>949</v>
      </c>
      <c r="B950" s="42">
        <v>0.38950010196464324</v>
      </c>
      <c r="C950" s="18"/>
      <c r="D950" s="22"/>
      <c r="E950" s="22"/>
      <c r="F950" s="18"/>
      <c r="G950" s="22"/>
    </row>
    <row r="951" spans="1:7" x14ac:dyDescent="0.25">
      <c r="A951">
        <v>950</v>
      </c>
      <c r="B951" s="42">
        <v>0.60157996230949762</v>
      </c>
      <c r="C951" s="18"/>
      <c r="D951" s="22"/>
      <c r="E951" s="22"/>
      <c r="F951" s="18"/>
      <c r="G951" s="22"/>
    </row>
    <row r="952" spans="1:7" x14ac:dyDescent="0.25">
      <c r="A952">
        <v>951</v>
      </c>
      <c r="B952" s="42">
        <v>0.36605699444047896</v>
      </c>
      <c r="C952" s="18"/>
      <c r="D952" s="22"/>
      <c r="E952" s="22"/>
      <c r="F952" s="18"/>
      <c r="G952" s="22"/>
    </row>
    <row r="953" spans="1:7" x14ac:dyDescent="0.25">
      <c r="A953">
        <v>952</v>
      </c>
      <c r="B953" s="42">
        <v>0.42077925338707167</v>
      </c>
      <c r="C953" s="18"/>
      <c r="D953" s="22"/>
      <c r="E953" s="22"/>
      <c r="F953" s="18"/>
      <c r="G953" s="22"/>
    </row>
    <row r="954" spans="1:7" x14ac:dyDescent="0.25">
      <c r="A954">
        <v>953</v>
      </c>
      <c r="B954" s="42">
        <v>0.36039416227229965</v>
      </c>
      <c r="C954" s="18"/>
      <c r="D954" s="22"/>
      <c r="E954" s="22"/>
      <c r="F954" s="18"/>
      <c r="G954" s="22"/>
    </row>
    <row r="955" spans="1:7" x14ac:dyDescent="0.25">
      <c r="A955">
        <v>954</v>
      </c>
      <c r="B955" s="42">
        <v>0.49088319243840561</v>
      </c>
      <c r="C955" s="18"/>
      <c r="D955" s="22"/>
      <c r="E955" s="22"/>
      <c r="F955" s="18"/>
      <c r="G955" s="22"/>
    </row>
    <row r="956" spans="1:7" x14ac:dyDescent="0.25">
      <c r="A956">
        <v>955</v>
      </c>
      <c r="B956" s="42">
        <v>0.33091058194206857</v>
      </c>
      <c r="C956" s="18"/>
      <c r="D956" s="22"/>
      <c r="E956" s="22"/>
      <c r="F956" s="18"/>
      <c r="G956" s="22"/>
    </row>
    <row r="957" spans="1:7" x14ac:dyDescent="0.25">
      <c r="A957">
        <v>956</v>
      </c>
      <c r="B957" s="42">
        <v>0.35784221521342802</v>
      </c>
      <c r="C957" s="18"/>
      <c r="D957" s="22"/>
      <c r="E957" s="22"/>
      <c r="F957" s="18"/>
      <c r="G957" s="22"/>
    </row>
    <row r="958" spans="1:7" x14ac:dyDescent="0.25">
      <c r="A958">
        <v>957</v>
      </c>
      <c r="B958" s="42">
        <v>0.40548105286383046</v>
      </c>
      <c r="C958" s="18"/>
      <c r="D958" s="22"/>
      <c r="E958" s="22"/>
      <c r="F958" s="18"/>
      <c r="G958" s="22"/>
    </row>
    <row r="959" spans="1:7" x14ac:dyDescent="0.25">
      <c r="A959">
        <v>958</v>
      </c>
      <c r="B959" s="42">
        <v>0.39055671901872829</v>
      </c>
      <c r="C959" s="18"/>
      <c r="D959" s="22"/>
      <c r="E959" s="22"/>
      <c r="F959" s="18"/>
      <c r="G959" s="22"/>
    </row>
    <row r="960" spans="1:7" x14ac:dyDescent="0.25">
      <c r="A960">
        <v>959</v>
      </c>
      <c r="B960" s="42">
        <v>0.27915083544749886</v>
      </c>
      <c r="C960" s="18"/>
      <c r="D960" s="22"/>
      <c r="E960" s="22"/>
      <c r="F960" s="18"/>
      <c r="G960" s="22"/>
    </row>
    <row r="961" spans="1:7" x14ac:dyDescent="0.25">
      <c r="A961">
        <v>960</v>
      </c>
      <c r="B961" s="42">
        <v>0.41801923141905623</v>
      </c>
      <c r="C961" s="18"/>
      <c r="D961" s="22"/>
      <c r="E961" s="22"/>
      <c r="F961" s="18"/>
      <c r="G961" s="22"/>
    </row>
    <row r="962" spans="1:7" x14ac:dyDescent="0.25">
      <c r="A962">
        <v>961</v>
      </c>
      <c r="B962" s="42">
        <v>0.493003692934536</v>
      </c>
      <c r="C962" s="18"/>
      <c r="D962" s="22"/>
      <c r="E962" s="22"/>
      <c r="F962" s="18"/>
      <c r="G962" s="22"/>
    </row>
    <row r="963" spans="1:7" x14ac:dyDescent="0.25">
      <c r="A963">
        <v>962</v>
      </c>
      <c r="B963" s="42">
        <v>0.37643240078941592</v>
      </c>
      <c r="C963" s="18"/>
      <c r="D963" s="22"/>
      <c r="E963" s="22"/>
      <c r="F963" s="18"/>
      <c r="G963" s="22"/>
    </row>
    <row r="964" spans="1:7" x14ac:dyDescent="0.25">
      <c r="A964">
        <v>963</v>
      </c>
      <c r="B964" s="42">
        <v>0.37605260881225921</v>
      </c>
      <c r="C964" s="18"/>
      <c r="D964" s="22"/>
      <c r="E964" s="22"/>
      <c r="F964" s="18"/>
      <c r="G964" s="22"/>
    </row>
    <row r="965" spans="1:7" x14ac:dyDescent="0.25">
      <c r="A965">
        <v>964</v>
      </c>
      <c r="B965" s="42">
        <v>0.34708582256176695</v>
      </c>
      <c r="C965" s="18"/>
      <c r="D965" s="22"/>
      <c r="E965" s="22"/>
      <c r="F965" s="18"/>
      <c r="G965" s="22"/>
    </row>
    <row r="966" spans="1:7" x14ac:dyDescent="0.25">
      <c r="A966">
        <v>965</v>
      </c>
      <c r="B966" s="42">
        <v>0.44519102617657563</v>
      </c>
      <c r="C966" s="18"/>
      <c r="D966" s="22"/>
      <c r="E966" s="22"/>
      <c r="F966" s="18"/>
      <c r="G966" s="22"/>
    </row>
    <row r="967" spans="1:7" x14ac:dyDescent="0.25">
      <c r="A967">
        <v>966</v>
      </c>
      <c r="B967" s="42">
        <v>0.3908456826590348</v>
      </c>
      <c r="C967" s="18"/>
      <c r="D967" s="22"/>
      <c r="E967" s="22"/>
      <c r="F967" s="18"/>
      <c r="G967" s="22"/>
    </row>
    <row r="968" spans="1:7" x14ac:dyDescent="0.25">
      <c r="A968">
        <v>967</v>
      </c>
      <c r="B968" s="42">
        <v>0.36817153226557686</v>
      </c>
      <c r="C968" s="18"/>
      <c r="D968" s="22"/>
      <c r="E968" s="22"/>
      <c r="F968" s="18"/>
      <c r="G968" s="22"/>
    </row>
    <row r="969" spans="1:7" x14ac:dyDescent="0.25">
      <c r="A969">
        <v>968</v>
      </c>
      <c r="B969" s="42">
        <v>0.34409724696126165</v>
      </c>
      <c r="C969" s="18"/>
      <c r="D969" s="22"/>
      <c r="E969" s="22"/>
      <c r="F969" s="18"/>
      <c r="G969" s="22"/>
    </row>
    <row r="970" spans="1:7" x14ac:dyDescent="0.25">
      <c r="A970">
        <v>969</v>
      </c>
      <c r="B970" s="42">
        <v>0.29905577834851116</v>
      </c>
      <c r="C970" s="18"/>
      <c r="D970" s="22"/>
      <c r="E970" s="22"/>
      <c r="F970" s="18"/>
      <c r="G970" s="22"/>
    </row>
    <row r="971" spans="1:7" x14ac:dyDescent="0.25">
      <c r="A971">
        <v>970</v>
      </c>
      <c r="B971" s="42">
        <v>0.43011914892149267</v>
      </c>
      <c r="C971" s="18"/>
      <c r="D971" s="22"/>
      <c r="E971" s="22"/>
      <c r="F971" s="18"/>
      <c r="G971" s="22"/>
    </row>
    <row r="972" spans="1:7" x14ac:dyDescent="0.25">
      <c r="A972">
        <v>971</v>
      </c>
      <c r="B972" s="42">
        <v>0.31808901067663553</v>
      </c>
      <c r="C972" s="18"/>
      <c r="D972" s="22"/>
      <c r="E972" s="22"/>
      <c r="F972" s="18"/>
      <c r="G972" s="22"/>
    </row>
    <row r="973" spans="1:7" x14ac:dyDescent="0.25">
      <c r="A973">
        <v>972</v>
      </c>
      <c r="B973" s="42">
        <v>0.32274346954954819</v>
      </c>
      <c r="C973" s="18"/>
      <c r="D973" s="22"/>
      <c r="E973" s="22"/>
      <c r="F973" s="18"/>
      <c r="G973" s="22"/>
    </row>
    <row r="974" spans="1:7" x14ac:dyDescent="0.25">
      <c r="A974">
        <v>973</v>
      </c>
      <c r="B974" s="42">
        <v>0.35653887817027308</v>
      </c>
      <c r="C974" s="18"/>
      <c r="D974" s="22"/>
      <c r="E974" s="22"/>
      <c r="F974" s="18"/>
      <c r="G974" s="22"/>
    </row>
    <row r="975" spans="1:7" x14ac:dyDescent="0.25">
      <c r="A975">
        <v>974</v>
      </c>
      <c r="B975" s="42">
        <v>0.40930844368228481</v>
      </c>
      <c r="C975" s="18"/>
      <c r="D975" s="22"/>
      <c r="E975" s="22"/>
      <c r="F975" s="18"/>
      <c r="G975" s="22"/>
    </row>
    <row r="976" spans="1:7" x14ac:dyDescent="0.25">
      <c r="A976">
        <v>975</v>
      </c>
      <c r="B976" s="42">
        <v>0.35985329792253951</v>
      </c>
      <c r="C976" s="18"/>
      <c r="D976" s="22"/>
      <c r="E976" s="22"/>
      <c r="F976" s="18"/>
      <c r="G976" s="22"/>
    </row>
    <row r="977" spans="1:7" x14ac:dyDescent="0.25">
      <c r="A977">
        <v>976</v>
      </c>
      <c r="B977" s="42">
        <v>0.31543748062300814</v>
      </c>
      <c r="C977" s="18"/>
      <c r="D977" s="22"/>
      <c r="E977" s="22"/>
      <c r="F977" s="18"/>
      <c r="G977" s="22"/>
    </row>
    <row r="978" spans="1:7" x14ac:dyDescent="0.25">
      <c r="A978">
        <v>977</v>
      </c>
      <c r="B978" s="42">
        <v>0.36607577986567763</v>
      </c>
      <c r="C978" s="18"/>
      <c r="D978" s="22"/>
      <c r="E978" s="22"/>
      <c r="F978" s="18"/>
      <c r="G978" s="22"/>
    </row>
    <row r="979" spans="1:7" x14ac:dyDescent="0.25">
      <c r="A979">
        <v>978</v>
      </c>
      <c r="B979" s="42">
        <v>0.40887454865201434</v>
      </c>
      <c r="C979" s="18"/>
      <c r="D979" s="22"/>
      <c r="E979" s="22"/>
      <c r="F979" s="18"/>
      <c r="G979" s="22"/>
    </row>
    <row r="980" spans="1:7" x14ac:dyDescent="0.25">
      <c r="A980">
        <v>979</v>
      </c>
      <c r="B980" s="42">
        <v>0.4124391706262775</v>
      </c>
      <c r="C980" s="18"/>
      <c r="D980" s="22"/>
      <c r="E980" s="22"/>
      <c r="F980" s="18"/>
      <c r="G980" s="22"/>
    </row>
    <row r="981" spans="1:7" x14ac:dyDescent="0.25">
      <c r="A981">
        <v>980</v>
      </c>
      <c r="B981" s="42">
        <v>0.37932310947986159</v>
      </c>
      <c r="C981" s="18"/>
      <c r="D981" s="22"/>
      <c r="E981" s="22"/>
      <c r="F981" s="18"/>
      <c r="G981" s="22"/>
    </row>
    <row r="982" spans="1:7" x14ac:dyDescent="0.25">
      <c r="A982">
        <v>981</v>
      </c>
      <c r="B982" s="42">
        <v>0.4635575640991636</v>
      </c>
      <c r="C982" s="18"/>
      <c r="D982" s="22"/>
      <c r="E982" s="22"/>
      <c r="F982" s="18"/>
      <c r="G982" s="22"/>
    </row>
    <row r="983" spans="1:7" x14ac:dyDescent="0.25">
      <c r="A983">
        <v>982</v>
      </c>
      <c r="B983" s="42">
        <v>0.31134944465993819</v>
      </c>
      <c r="C983" s="18"/>
      <c r="D983" s="22"/>
      <c r="E983" s="22"/>
      <c r="F983" s="18"/>
      <c r="G983" s="22"/>
    </row>
    <row r="984" spans="1:7" x14ac:dyDescent="0.25">
      <c r="A984">
        <v>983</v>
      </c>
      <c r="B984" s="42">
        <v>0.38107359980750732</v>
      </c>
      <c r="C984" s="18"/>
      <c r="D984" s="22"/>
      <c r="E984" s="22"/>
      <c r="F984" s="18"/>
      <c r="G984" s="22"/>
    </row>
    <row r="985" spans="1:7" x14ac:dyDescent="0.25">
      <c r="A985">
        <v>984</v>
      </c>
      <c r="B985" s="42">
        <v>0.39174373571769217</v>
      </c>
      <c r="C985" s="18"/>
      <c r="D985" s="22"/>
      <c r="E985" s="22"/>
      <c r="F985" s="18"/>
      <c r="G985" s="22"/>
    </row>
    <row r="986" spans="1:7" x14ac:dyDescent="0.25">
      <c r="A986">
        <v>985</v>
      </c>
      <c r="B986" s="42">
        <v>0.28599957231813583</v>
      </c>
      <c r="C986" s="18"/>
      <c r="D986" s="22"/>
      <c r="E986" s="22"/>
      <c r="F986" s="18"/>
      <c r="G986" s="22"/>
    </row>
    <row r="987" spans="1:7" x14ac:dyDescent="0.25">
      <c r="A987">
        <v>986</v>
      </c>
      <c r="B987" s="42">
        <v>0.39109921819318882</v>
      </c>
      <c r="C987" s="18"/>
      <c r="D987" s="22"/>
      <c r="E987" s="22"/>
      <c r="F987" s="18"/>
      <c r="G987" s="22"/>
    </row>
    <row r="988" spans="1:7" x14ac:dyDescent="0.25">
      <c r="A988">
        <v>987</v>
      </c>
      <c r="B988" s="42">
        <v>0.31221599614447076</v>
      </c>
      <c r="C988" s="18"/>
      <c r="D988" s="22"/>
      <c r="E988" s="22"/>
      <c r="F988" s="18"/>
      <c r="G988" s="22"/>
    </row>
    <row r="989" spans="1:7" x14ac:dyDescent="0.25">
      <c r="A989">
        <v>988</v>
      </c>
      <c r="B989" s="42">
        <v>0.30431315319190672</v>
      </c>
      <c r="C989" s="18"/>
      <c r="D989" s="22"/>
      <c r="E989" s="22"/>
      <c r="F989" s="18"/>
      <c r="G989" s="22"/>
    </row>
    <row r="990" spans="1:7" x14ac:dyDescent="0.25">
      <c r="A990">
        <v>989</v>
      </c>
      <c r="B990" s="42">
        <v>0.3683111526012291</v>
      </c>
      <c r="C990" s="18"/>
      <c r="D990" s="22"/>
      <c r="E990" s="22"/>
      <c r="F990" s="18"/>
      <c r="G990" s="22"/>
    </row>
    <row r="991" spans="1:7" x14ac:dyDescent="0.25">
      <c r="A991">
        <v>990</v>
      </c>
      <c r="B991" s="42">
        <v>0.34594321900443875</v>
      </c>
      <c r="C991" s="18"/>
      <c r="D991" s="22"/>
      <c r="E991" s="22"/>
      <c r="F991" s="18"/>
      <c r="G991" s="22"/>
    </row>
    <row r="992" spans="1:7" x14ac:dyDescent="0.25">
      <c r="A992">
        <v>991</v>
      </c>
      <c r="B992" s="42">
        <v>0.37077637346686959</v>
      </c>
      <c r="C992" s="18"/>
      <c r="D992" s="22"/>
      <c r="E992" s="22"/>
      <c r="F992" s="18"/>
      <c r="G992" s="22"/>
    </row>
    <row r="993" spans="1:7" x14ac:dyDescent="0.25">
      <c r="A993">
        <v>992</v>
      </c>
      <c r="B993" s="42">
        <v>0.43031320788993821</v>
      </c>
      <c r="C993" s="18"/>
      <c r="D993" s="22"/>
      <c r="E993" s="22"/>
      <c r="F993" s="18"/>
      <c r="G993" s="22"/>
    </row>
    <row r="994" spans="1:7" x14ac:dyDescent="0.25">
      <c r="A994">
        <v>993</v>
      </c>
      <c r="B994" s="42">
        <v>0.31828708654764604</v>
      </c>
      <c r="C994" s="18"/>
      <c r="D994" s="22"/>
      <c r="E994" s="22"/>
      <c r="F994" s="18"/>
      <c r="G994" s="22"/>
    </row>
    <row r="995" spans="1:7" x14ac:dyDescent="0.25">
      <c r="A995">
        <v>994</v>
      </c>
      <c r="B995" s="42">
        <v>0.31699460035292276</v>
      </c>
      <c r="C995" s="18"/>
      <c r="D995" s="22"/>
      <c r="E995" s="22"/>
      <c r="F995" s="18"/>
      <c r="G995" s="22"/>
    </row>
    <row r="996" spans="1:7" x14ac:dyDescent="0.25">
      <c r="A996">
        <v>995</v>
      </c>
      <c r="B996" s="42">
        <v>0.34385651526888072</v>
      </c>
      <c r="C996" s="18"/>
      <c r="D996" s="22"/>
      <c r="E996" s="22"/>
      <c r="F996" s="18"/>
      <c r="G996" s="22"/>
    </row>
    <row r="997" spans="1:7" x14ac:dyDescent="0.25">
      <c r="A997">
        <v>996</v>
      </c>
      <c r="B997" s="42">
        <v>0.35452083014388025</v>
      </c>
      <c r="C997" s="18"/>
      <c r="D997" s="22"/>
      <c r="E997" s="22"/>
      <c r="F997" s="18"/>
      <c r="G997" s="22"/>
    </row>
    <row r="998" spans="1:7" x14ac:dyDescent="0.25">
      <c r="A998">
        <v>997</v>
      </c>
      <c r="B998" s="42">
        <v>0.55019607833007267</v>
      </c>
      <c r="C998" s="18"/>
      <c r="D998" s="22"/>
      <c r="E998" s="22"/>
      <c r="F998" s="18"/>
      <c r="G998" s="22"/>
    </row>
    <row r="999" spans="1:7" x14ac:dyDescent="0.25">
      <c r="A999">
        <v>998</v>
      </c>
      <c r="B999" s="42">
        <v>0.3962762413863512</v>
      </c>
      <c r="C999" s="18"/>
      <c r="D999" s="22"/>
      <c r="E999" s="22"/>
      <c r="F999" s="18"/>
      <c r="G999" s="22"/>
    </row>
    <row r="1000" spans="1:7" x14ac:dyDescent="0.25">
      <c r="A1000">
        <v>999</v>
      </c>
      <c r="B1000" s="42">
        <v>0.45946576231141961</v>
      </c>
      <c r="C1000" s="18"/>
      <c r="D1000" s="22"/>
      <c r="E1000" s="22"/>
      <c r="F1000" s="18"/>
      <c r="G1000" s="22"/>
    </row>
    <row r="1001" spans="1:7" x14ac:dyDescent="0.25">
      <c r="A1001">
        <v>1000</v>
      </c>
      <c r="B1001" s="42">
        <v>0.36740995378960717</v>
      </c>
      <c r="C1001" s="18"/>
      <c r="D1001" s="22"/>
      <c r="E1001" s="22"/>
      <c r="F1001" s="18"/>
      <c r="G1001" s="22"/>
    </row>
    <row r="1002" spans="1:7" x14ac:dyDescent="0.25">
      <c r="A1002">
        <v>1001</v>
      </c>
      <c r="B1002" s="3">
        <v>0.41467713286139218</v>
      </c>
    </row>
    <row r="1003" spans="1:7" x14ac:dyDescent="0.25">
      <c r="A1003">
        <v>1002</v>
      </c>
      <c r="B1003" s="3">
        <v>0.44530918390770474</v>
      </c>
    </row>
    <row r="1004" spans="1:7" x14ac:dyDescent="0.25">
      <c r="A1004">
        <v>1003</v>
      </c>
      <c r="B1004" s="3">
        <v>0.28317658526793621</v>
      </c>
    </row>
    <row r="1005" spans="1:7" x14ac:dyDescent="0.25">
      <c r="A1005">
        <v>1004</v>
      </c>
      <c r="B1005" s="3">
        <v>0.42734849607124098</v>
      </c>
    </row>
    <row r="1006" spans="1:7" x14ac:dyDescent="0.25">
      <c r="A1006">
        <v>1005</v>
      </c>
      <c r="B1006" s="3">
        <v>0.32256212379491372</v>
      </c>
    </row>
    <row r="1007" spans="1:7" x14ac:dyDescent="0.25">
      <c r="A1007">
        <v>1006</v>
      </c>
      <c r="B1007" s="3">
        <v>0.34363581373036683</v>
      </c>
    </row>
    <row r="1008" spans="1:7" x14ac:dyDescent="0.25">
      <c r="A1008">
        <v>1007</v>
      </c>
      <c r="B1008" s="3">
        <v>0.36800205880638065</v>
      </c>
    </row>
    <row r="1009" spans="1:2" x14ac:dyDescent="0.25">
      <c r="A1009">
        <v>1008</v>
      </c>
      <c r="B1009" s="3">
        <v>0.35070487597330141</v>
      </c>
    </row>
    <row r="1010" spans="1:2" x14ac:dyDescent="0.25">
      <c r="A1010">
        <v>1009</v>
      </c>
      <c r="B1010" s="3">
        <v>0.41768422384578957</v>
      </c>
    </row>
    <row r="1011" spans="1:2" x14ac:dyDescent="0.25">
      <c r="A1011">
        <v>1010</v>
      </c>
      <c r="B1011" s="3">
        <v>0.36018465181446829</v>
      </c>
    </row>
    <row r="1012" spans="1:2" x14ac:dyDescent="0.25">
      <c r="A1012">
        <v>1011</v>
      </c>
      <c r="B1012" s="3">
        <v>0.31669162707348752</v>
      </c>
    </row>
    <row r="1013" spans="1:2" x14ac:dyDescent="0.25">
      <c r="A1013">
        <v>1012</v>
      </c>
      <c r="B1013" s="3">
        <v>0.40113372249240387</v>
      </c>
    </row>
    <row r="1014" spans="1:2" x14ac:dyDescent="0.25">
      <c r="A1014">
        <v>1013</v>
      </c>
      <c r="B1014" s="3">
        <v>0.42339175109879706</v>
      </c>
    </row>
    <row r="1015" spans="1:2" x14ac:dyDescent="0.25">
      <c r="A1015">
        <v>1014</v>
      </c>
      <c r="B1015" s="3">
        <v>0.32675703214076041</v>
      </c>
    </row>
    <row r="1016" spans="1:2" x14ac:dyDescent="0.25">
      <c r="A1016">
        <v>1015</v>
      </c>
      <c r="B1016" s="3">
        <v>0.37772624303216545</v>
      </c>
    </row>
    <row r="1017" spans="1:2" x14ac:dyDescent="0.25">
      <c r="A1017">
        <v>1016</v>
      </c>
      <c r="B1017" s="3">
        <v>0.39942122288630455</v>
      </c>
    </row>
    <row r="1018" spans="1:2" x14ac:dyDescent="0.25">
      <c r="A1018">
        <v>1017</v>
      </c>
      <c r="B1018" s="3">
        <v>0.36695634569710595</v>
      </c>
    </row>
    <row r="1019" spans="1:2" x14ac:dyDescent="0.25">
      <c r="A1019">
        <v>1018</v>
      </c>
      <c r="B1019" s="3">
        <v>0.50448826799152702</v>
      </c>
    </row>
    <row r="1020" spans="1:2" x14ac:dyDescent="0.25">
      <c r="A1020">
        <v>1019</v>
      </c>
      <c r="B1020" s="3">
        <v>0.37090257935219018</v>
      </c>
    </row>
    <row r="1021" spans="1:2" x14ac:dyDescent="0.25">
      <c r="A1021">
        <v>1020</v>
      </c>
      <c r="B1021" s="3">
        <v>0.40028423801961505</v>
      </c>
    </row>
    <row r="1022" spans="1:2" x14ac:dyDescent="0.25">
      <c r="A1022">
        <v>1021</v>
      </c>
      <c r="B1022" s="3">
        <v>0.39478971912362792</v>
      </c>
    </row>
    <row r="1023" spans="1:2" x14ac:dyDescent="0.25">
      <c r="A1023">
        <v>1022</v>
      </c>
      <c r="B1023" s="3">
        <v>0.42186191110865584</v>
      </c>
    </row>
    <row r="1024" spans="1:2" x14ac:dyDescent="0.25">
      <c r="A1024">
        <v>1023</v>
      </c>
      <c r="B1024" s="3">
        <v>0.35749285812444809</v>
      </c>
    </row>
    <row r="1025" spans="1:2" x14ac:dyDescent="0.25">
      <c r="A1025">
        <v>1024</v>
      </c>
      <c r="B1025" s="3">
        <v>0.3135164877792474</v>
      </c>
    </row>
    <row r="1026" spans="1:2" x14ac:dyDescent="0.25">
      <c r="A1026">
        <v>1025</v>
      </c>
      <c r="B1026" s="3">
        <v>0.34618625955749305</v>
      </c>
    </row>
    <row r="1027" spans="1:2" x14ac:dyDescent="0.25">
      <c r="A1027">
        <v>1026</v>
      </c>
      <c r="B1027" s="3">
        <v>0.3076778914614785</v>
      </c>
    </row>
    <row r="1028" spans="1:2" x14ac:dyDescent="0.25">
      <c r="A1028">
        <v>1027</v>
      </c>
      <c r="B1028" s="3">
        <v>0.28185415062762759</v>
      </c>
    </row>
    <row r="1029" spans="1:2" x14ac:dyDescent="0.25">
      <c r="A1029">
        <v>1028</v>
      </c>
      <c r="B1029" s="3">
        <v>0.43954902055429568</v>
      </c>
    </row>
    <row r="1030" spans="1:2" x14ac:dyDescent="0.25">
      <c r="A1030">
        <v>1029</v>
      </c>
      <c r="B1030" s="3">
        <v>0.33005849881910615</v>
      </c>
    </row>
    <row r="1031" spans="1:2" x14ac:dyDescent="0.25">
      <c r="A1031">
        <v>1030</v>
      </c>
      <c r="B1031" s="3">
        <v>0.33562163123858302</v>
      </c>
    </row>
    <row r="1032" spans="1:2" x14ac:dyDescent="0.25">
      <c r="A1032">
        <v>1031</v>
      </c>
      <c r="B1032" s="3">
        <v>0.44812674404421998</v>
      </c>
    </row>
    <row r="1033" spans="1:2" x14ac:dyDescent="0.25">
      <c r="A1033">
        <v>1032</v>
      </c>
      <c r="B1033" s="3">
        <v>0.53519210154934771</v>
      </c>
    </row>
    <row r="1034" spans="1:2" x14ac:dyDescent="0.25">
      <c r="A1034">
        <v>1033</v>
      </c>
      <c r="B1034" s="3">
        <v>0.38209143484166269</v>
      </c>
    </row>
    <row r="1035" spans="1:2" x14ac:dyDescent="0.25">
      <c r="A1035">
        <v>1034</v>
      </c>
      <c r="B1035" s="3">
        <v>0.2706328599936742</v>
      </c>
    </row>
    <row r="1036" spans="1:2" x14ac:dyDescent="0.25">
      <c r="A1036">
        <v>1035</v>
      </c>
      <c r="B1036" s="3">
        <v>0.45227160957732243</v>
      </c>
    </row>
    <row r="1037" spans="1:2" x14ac:dyDescent="0.25">
      <c r="A1037">
        <v>1036</v>
      </c>
      <c r="B1037" s="3">
        <v>0.44400956450061058</v>
      </c>
    </row>
    <row r="1038" spans="1:2" x14ac:dyDescent="0.25">
      <c r="A1038">
        <v>1037</v>
      </c>
      <c r="B1038" s="3">
        <v>0.35948505853610346</v>
      </c>
    </row>
    <row r="1039" spans="1:2" x14ac:dyDescent="0.25">
      <c r="A1039">
        <v>1038</v>
      </c>
      <c r="B1039" s="3">
        <v>0.32326946704536247</v>
      </c>
    </row>
    <row r="1040" spans="1:2" x14ac:dyDescent="0.25">
      <c r="A1040">
        <v>1039</v>
      </c>
      <c r="B1040" s="3">
        <v>0.37713199181381052</v>
      </c>
    </row>
    <row r="1041" spans="1:2" x14ac:dyDescent="0.25">
      <c r="A1041">
        <v>1040</v>
      </c>
      <c r="B1041" s="3">
        <v>0.38827858775936136</v>
      </c>
    </row>
    <row r="1042" spans="1:2" x14ac:dyDescent="0.25">
      <c r="A1042">
        <v>1041</v>
      </c>
      <c r="B1042" s="3">
        <v>0.35562493254058564</v>
      </c>
    </row>
    <row r="1043" spans="1:2" x14ac:dyDescent="0.25">
      <c r="A1043">
        <v>1042</v>
      </c>
      <c r="B1043" s="3">
        <v>0.47767319833104549</v>
      </c>
    </row>
    <row r="1044" spans="1:2" x14ac:dyDescent="0.25">
      <c r="A1044">
        <v>1043</v>
      </c>
      <c r="B1044" s="3">
        <v>0.42051739188480769</v>
      </c>
    </row>
    <row r="1045" spans="1:2" x14ac:dyDescent="0.25">
      <c r="A1045">
        <v>1044</v>
      </c>
      <c r="B1045" s="3">
        <v>0.35056392138507986</v>
      </c>
    </row>
    <row r="1046" spans="1:2" x14ac:dyDescent="0.25">
      <c r="A1046">
        <v>1045</v>
      </c>
      <c r="B1046" s="3">
        <v>0.40676240920790052</v>
      </c>
    </row>
    <row r="1047" spans="1:2" x14ac:dyDescent="0.25">
      <c r="A1047">
        <v>1046</v>
      </c>
      <c r="B1047" s="3">
        <v>0.31343320422928944</v>
      </c>
    </row>
    <row r="1048" spans="1:2" x14ac:dyDescent="0.25">
      <c r="A1048">
        <v>1047</v>
      </c>
      <c r="B1048" s="3">
        <v>0.34984775034763932</v>
      </c>
    </row>
    <row r="1049" spans="1:2" x14ac:dyDescent="0.25">
      <c r="A1049">
        <v>1048</v>
      </c>
      <c r="B1049" s="3">
        <v>0.37553300029158687</v>
      </c>
    </row>
    <row r="1050" spans="1:2" x14ac:dyDescent="0.25">
      <c r="A1050">
        <v>1049</v>
      </c>
      <c r="B1050" s="3">
        <v>0.41415363381587417</v>
      </c>
    </row>
    <row r="1051" spans="1:2" x14ac:dyDescent="0.25">
      <c r="A1051">
        <v>1050</v>
      </c>
      <c r="B1051" s="3">
        <v>0.41183823451385604</v>
      </c>
    </row>
    <row r="1052" spans="1:2" x14ac:dyDescent="0.25">
      <c r="A1052">
        <v>1051</v>
      </c>
      <c r="B1052" s="3">
        <v>0.31925789538700516</v>
      </c>
    </row>
    <row r="1053" spans="1:2" x14ac:dyDescent="0.25">
      <c r="A1053">
        <v>1052</v>
      </c>
      <c r="B1053" s="3">
        <v>0.40921418482916572</v>
      </c>
    </row>
    <row r="1054" spans="1:2" x14ac:dyDescent="0.25">
      <c r="A1054">
        <v>1053</v>
      </c>
      <c r="B1054" s="3">
        <v>0.3193011885457353</v>
      </c>
    </row>
    <row r="1055" spans="1:2" x14ac:dyDescent="0.25">
      <c r="A1055">
        <v>1054</v>
      </c>
      <c r="B1055" s="3">
        <v>0.54541044475924461</v>
      </c>
    </row>
    <row r="1056" spans="1:2" x14ac:dyDescent="0.25">
      <c r="A1056">
        <v>1055</v>
      </c>
      <c r="B1056" s="3">
        <v>0.33271733231482592</v>
      </c>
    </row>
    <row r="1057" spans="1:2" x14ac:dyDescent="0.25">
      <c r="A1057">
        <v>1056</v>
      </c>
      <c r="B1057" s="3">
        <v>0.33550889104364473</v>
      </c>
    </row>
    <row r="1058" spans="1:2" x14ac:dyDescent="0.25">
      <c r="A1058">
        <v>1057</v>
      </c>
      <c r="B1058" s="3">
        <v>0.36981369168181544</v>
      </c>
    </row>
    <row r="1059" spans="1:2" x14ac:dyDescent="0.25">
      <c r="A1059">
        <v>1058</v>
      </c>
      <c r="B1059" s="3">
        <v>0.41737843858411983</v>
      </c>
    </row>
    <row r="1060" spans="1:2" x14ac:dyDescent="0.25">
      <c r="A1060">
        <v>1059</v>
      </c>
      <c r="B1060" s="3">
        <v>0.3269518102638882</v>
      </c>
    </row>
    <row r="1061" spans="1:2" x14ac:dyDescent="0.25">
      <c r="A1061">
        <v>1060</v>
      </c>
      <c r="B1061" s="3">
        <v>0.43653009628421052</v>
      </c>
    </row>
    <row r="1062" spans="1:2" x14ac:dyDescent="0.25">
      <c r="A1062">
        <v>1061</v>
      </c>
      <c r="B1062" s="3">
        <v>0.37951397657588293</v>
      </c>
    </row>
    <row r="1063" spans="1:2" x14ac:dyDescent="0.25">
      <c r="A1063">
        <v>1062</v>
      </c>
      <c r="B1063" s="3">
        <v>0.41819600516212385</v>
      </c>
    </row>
    <row r="1064" spans="1:2" x14ac:dyDescent="0.25">
      <c r="A1064">
        <v>1063</v>
      </c>
      <c r="B1064" s="3">
        <v>0.33404255283267481</v>
      </c>
    </row>
    <row r="1065" spans="1:2" x14ac:dyDescent="0.25">
      <c r="A1065">
        <v>1064</v>
      </c>
      <c r="B1065" s="3">
        <v>0.43877658439245099</v>
      </c>
    </row>
    <row r="1066" spans="1:2" x14ac:dyDescent="0.25">
      <c r="A1066">
        <v>1065</v>
      </c>
      <c r="B1066" s="3">
        <v>0.43954281340850576</v>
      </c>
    </row>
    <row r="1067" spans="1:2" x14ac:dyDescent="0.25">
      <c r="A1067">
        <v>1066</v>
      </c>
      <c r="B1067" s="3">
        <v>0.3911230150433046</v>
      </c>
    </row>
    <row r="1068" spans="1:2" x14ac:dyDescent="0.25">
      <c r="A1068">
        <v>1067</v>
      </c>
      <c r="B1068" s="3">
        <v>0.34728975241366705</v>
      </c>
    </row>
    <row r="1069" spans="1:2" x14ac:dyDescent="0.25">
      <c r="A1069">
        <v>1068</v>
      </c>
      <c r="B1069" s="3">
        <v>0.33380297676157961</v>
      </c>
    </row>
    <row r="1070" spans="1:2" x14ac:dyDescent="0.25">
      <c r="A1070">
        <v>1069</v>
      </c>
      <c r="B1070" s="3">
        <v>0.34962033050947627</v>
      </c>
    </row>
    <row r="1071" spans="1:2" x14ac:dyDescent="0.25">
      <c r="A1071">
        <v>1070</v>
      </c>
      <c r="B1071" s="3">
        <v>0.49269718506255356</v>
      </c>
    </row>
    <row r="1072" spans="1:2" x14ac:dyDescent="0.25">
      <c r="A1072">
        <v>1071</v>
      </c>
      <c r="B1072" s="3">
        <v>0.32649544816334464</v>
      </c>
    </row>
    <row r="1073" spans="1:2" x14ac:dyDescent="0.25">
      <c r="A1073">
        <v>1072</v>
      </c>
      <c r="B1073" s="3">
        <v>0.52014702051352801</v>
      </c>
    </row>
    <row r="1074" spans="1:2" x14ac:dyDescent="0.25">
      <c r="A1074">
        <v>1073</v>
      </c>
      <c r="B1074" s="3">
        <v>0.38100969530688</v>
      </c>
    </row>
    <row r="1075" spans="1:2" x14ac:dyDescent="0.25">
      <c r="A1075">
        <v>1074</v>
      </c>
      <c r="B1075" s="3">
        <v>0.30028317531111359</v>
      </c>
    </row>
    <row r="1076" spans="1:2" x14ac:dyDescent="0.25">
      <c r="A1076">
        <v>1075</v>
      </c>
      <c r="B1076" s="3">
        <v>0.37432554535255874</v>
      </c>
    </row>
    <row r="1077" spans="1:2" x14ac:dyDescent="0.25">
      <c r="A1077">
        <v>1076</v>
      </c>
      <c r="B1077" s="3">
        <v>0.35791421655819605</v>
      </c>
    </row>
    <row r="1078" spans="1:2" x14ac:dyDescent="0.25">
      <c r="A1078">
        <v>1077</v>
      </c>
      <c r="B1078" s="3">
        <v>0.4416675238336098</v>
      </c>
    </row>
    <row r="1079" spans="1:2" x14ac:dyDescent="0.25">
      <c r="A1079">
        <v>1078</v>
      </c>
      <c r="B1079" s="3">
        <v>0.42321835052196899</v>
      </c>
    </row>
    <row r="1080" spans="1:2" x14ac:dyDescent="0.25">
      <c r="A1080">
        <v>1079</v>
      </c>
      <c r="B1080" s="3">
        <v>0.34235019865246691</v>
      </c>
    </row>
    <row r="1081" spans="1:2" x14ac:dyDescent="0.25">
      <c r="A1081">
        <v>1080</v>
      </c>
      <c r="B1081" s="3">
        <v>0.34341103514893473</v>
      </c>
    </row>
    <row r="1082" spans="1:2" x14ac:dyDescent="0.25">
      <c r="A1082">
        <v>1081</v>
      </c>
      <c r="B1082" s="3">
        <v>0.37613698145867042</v>
      </c>
    </row>
    <row r="1083" spans="1:2" x14ac:dyDescent="0.25">
      <c r="A1083">
        <v>1082</v>
      </c>
      <c r="B1083" s="3">
        <v>0.48092852773935107</v>
      </c>
    </row>
    <row r="1084" spans="1:2" x14ac:dyDescent="0.25">
      <c r="A1084">
        <v>1083</v>
      </c>
      <c r="B1084" s="3">
        <v>0.30565955184443139</v>
      </c>
    </row>
    <row r="1085" spans="1:2" x14ac:dyDescent="0.25">
      <c r="A1085">
        <v>1084</v>
      </c>
      <c r="B1085" s="3">
        <v>0.43396532770743185</v>
      </c>
    </row>
    <row r="1086" spans="1:2" x14ac:dyDescent="0.25">
      <c r="A1086">
        <v>1085</v>
      </c>
      <c r="B1086" s="3">
        <v>0.38193279051201517</v>
      </c>
    </row>
    <row r="1087" spans="1:2" x14ac:dyDescent="0.25">
      <c r="A1087">
        <v>1086</v>
      </c>
      <c r="B1087" s="3">
        <v>0.59639221458554825</v>
      </c>
    </row>
    <row r="1088" spans="1:2" x14ac:dyDescent="0.25">
      <c r="A1088">
        <v>1087</v>
      </c>
      <c r="B1088" s="3">
        <v>0.45887196137263769</v>
      </c>
    </row>
    <row r="1089" spans="1:2" x14ac:dyDescent="0.25">
      <c r="A1089">
        <v>1088</v>
      </c>
      <c r="B1089" s="3">
        <v>0.46803462483686331</v>
      </c>
    </row>
    <row r="1090" spans="1:2" x14ac:dyDescent="0.25">
      <c r="A1090">
        <v>1089</v>
      </c>
      <c r="B1090" s="3">
        <v>0.33700280619238426</v>
      </c>
    </row>
    <row r="1091" spans="1:2" x14ac:dyDescent="0.25">
      <c r="A1091">
        <v>1090</v>
      </c>
      <c r="B1091" s="3">
        <v>0.37249235561097499</v>
      </c>
    </row>
    <row r="1092" spans="1:2" x14ac:dyDescent="0.25">
      <c r="A1092">
        <v>1091</v>
      </c>
      <c r="B1092" s="3">
        <v>0.48475720300742509</v>
      </c>
    </row>
    <row r="1093" spans="1:2" x14ac:dyDescent="0.25">
      <c r="A1093">
        <v>1092</v>
      </c>
      <c r="B1093" s="3">
        <v>0.36729136022020153</v>
      </c>
    </row>
    <row r="1094" spans="1:2" x14ac:dyDescent="0.25">
      <c r="A1094">
        <v>1093</v>
      </c>
      <c r="B1094" s="3">
        <v>0.52890830209313322</v>
      </c>
    </row>
    <row r="1095" spans="1:2" x14ac:dyDescent="0.25">
      <c r="A1095">
        <v>1094</v>
      </c>
      <c r="B1095" s="3">
        <v>0.42904108910345373</v>
      </c>
    </row>
    <row r="1096" spans="1:2" x14ac:dyDescent="0.25">
      <c r="A1096">
        <v>1095</v>
      </c>
      <c r="B1096" s="3">
        <v>0.39048770064180149</v>
      </c>
    </row>
    <row r="1097" spans="1:2" x14ac:dyDescent="0.25">
      <c r="A1097">
        <v>1096</v>
      </c>
      <c r="B1097" s="3">
        <v>0.36183892370947984</v>
      </c>
    </row>
    <row r="1098" spans="1:2" x14ac:dyDescent="0.25">
      <c r="A1098">
        <v>1097</v>
      </c>
      <c r="B1098" s="3">
        <v>0.48916309717774586</v>
      </c>
    </row>
    <row r="1099" spans="1:2" x14ac:dyDescent="0.25">
      <c r="A1099">
        <v>1098</v>
      </c>
      <c r="B1099" s="3">
        <v>0.32651873335297021</v>
      </c>
    </row>
    <row r="1100" spans="1:2" x14ac:dyDescent="0.25">
      <c r="A1100">
        <v>1099</v>
      </c>
      <c r="B1100" s="3">
        <v>0.2618805985497546</v>
      </c>
    </row>
    <row r="1101" spans="1:2" x14ac:dyDescent="0.25">
      <c r="A1101">
        <v>1100</v>
      </c>
      <c r="B1101" s="3">
        <v>0.27503854051867221</v>
      </c>
    </row>
    <row r="1102" spans="1:2" x14ac:dyDescent="0.25">
      <c r="A1102">
        <v>1101</v>
      </c>
      <c r="B1102" s="3">
        <v>0.44832264255938753</v>
      </c>
    </row>
    <row r="1103" spans="1:2" x14ac:dyDescent="0.25">
      <c r="A1103">
        <v>1102</v>
      </c>
      <c r="B1103" s="3">
        <v>0.48561419489869906</v>
      </c>
    </row>
    <row r="1104" spans="1:2" x14ac:dyDescent="0.25">
      <c r="A1104">
        <v>1103</v>
      </c>
      <c r="B1104" s="3">
        <v>0.41991572945346883</v>
      </c>
    </row>
    <row r="1105" spans="1:2" x14ac:dyDescent="0.25">
      <c r="A1105">
        <v>1104</v>
      </c>
      <c r="B1105" s="3">
        <v>0.36666534629932734</v>
      </c>
    </row>
    <row r="1106" spans="1:2" x14ac:dyDescent="0.25">
      <c r="A1106">
        <v>1105</v>
      </c>
      <c r="B1106" s="3">
        <v>0.39661732337901967</v>
      </c>
    </row>
    <row r="1107" spans="1:2" x14ac:dyDescent="0.25">
      <c r="A1107">
        <v>1106</v>
      </c>
      <c r="B1107" s="3">
        <v>0.35365022985880645</v>
      </c>
    </row>
    <row r="1108" spans="1:2" x14ac:dyDescent="0.25">
      <c r="A1108">
        <v>1107</v>
      </c>
      <c r="B1108" s="3">
        <v>0.35282965433063851</v>
      </c>
    </row>
    <row r="1109" spans="1:2" x14ac:dyDescent="0.25">
      <c r="A1109">
        <v>1108</v>
      </c>
      <c r="B1109" s="3">
        <v>0.33639025709978854</v>
      </c>
    </row>
    <row r="1110" spans="1:2" x14ac:dyDescent="0.25">
      <c r="A1110">
        <v>1109</v>
      </c>
      <c r="B1110" s="3">
        <v>0.33954720446203723</v>
      </c>
    </row>
    <row r="1111" spans="1:2" x14ac:dyDescent="0.25">
      <c r="A1111">
        <v>1110</v>
      </c>
      <c r="B1111" s="3">
        <v>0.37930867881043295</v>
      </c>
    </row>
    <row r="1112" spans="1:2" x14ac:dyDescent="0.25">
      <c r="A1112">
        <v>1111</v>
      </c>
      <c r="B1112" s="3">
        <v>0.38757523992058196</v>
      </c>
    </row>
    <row r="1113" spans="1:2" x14ac:dyDescent="0.25">
      <c r="A1113">
        <v>1112</v>
      </c>
      <c r="B1113" s="3">
        <v>0.30322295148600131</v>
      </c>
    </row>
    <row r="1114" spans="1:2" x14ac:dyDescent="0.25">
      <c r="A1114">
        <v>1113</v>
      </c>
      <c r="B1114" s="3">
        <v>0.4450801345279729</v>
      </c>
    </row>
    <row r="1115" spans="1:2" x14ac:dyDescent="0.25">
      <c r="A1115">
        <v>1114</v>
      </c>
      <c r="B1115" s="3">
        <v>0.32921861364760496</v>
      </c>
    </row>
    <row r="1116" spans="1:2" x14ac:dyDescent="0.25">
      <c r="A1116">
        <v>1115</v>
      </c>
      <c r="B1116" s="3">
        <v>0.36997323573572516</v>
      </c>
    </row>
    <row r="1117" spans="1:2" x14ac:dyDescent="0.25">
      <c r="A1117">
        <v>1116</v>
      </c>
      <c r="B1117" s="3">
        <v>0.49371970370638385</v>
      </c>
    </row>
    <row r="1118" spans="1:2" x14ac:dyDescent="0.25">
      <c r="A1118">
        <v>1117</v>
      </c>
      <c r="B1118" s="3">
        <v>0.3991381488458961</v>
      </c>
    </row>
    <row r="1119" spans="1:2" x14ac:dyDescent="0.25">
      <c r="A1119">
        <v>1118</v>
      </c>
      <c r="B1119" s="3">
        <v>0.32906103785653196</v>
      </c>
    </row>
    <row r="1120" spans="1:2" x14ac:dyDescent="0.25">
      <c r="A1120">
        <v>1119</v>
      </c>
      <c r="B1120" s="3">
        <v>0.42196798098396676</v>
      </c>
    </row>
    <row r="1121" spans="1:2" x14ac:dyDescent="0.25">
      <c r="A1121">
        <v>1120</v>
      </c>
      <c r="B1121" s="3">
        <v>0.40045851140493388</v>
      </c>
    </row>
    <row r="1122" spans="1:2" x14ac:dyDescent="0.25">
      <c r="A1122">
        <v>1121</v>
      </c>
      <c r="B1122" s="3">
        <v>0.47797159820655077</v>
      </c>
    </row>
    <row r="1123" spans="1:2" x14ac:dyDescent="0.25">
      <c r="A1123">
        <v>1122</v>
      </c>
      <c r="B1123" s="3">
        <v>0.37799909722198727</v>
      </c>
    </row>
    <row r="1124" spans="1:2" x14ac:dyDescent="0.25">
      <c r="A1124">
        <v>1123</v>
      </c>
      <c r="B1124" s="3">
        <v>0.3449202620077112</v>
      </c>
    </row>
    <row r="1125" spans="1:2" x14ac:dyDescent="0.25">
      <c r="A1125">
        <v>1124</v>
      </c>
      <c r="B1125" s="3">
        <v>0.31607056544467765</v>
      </c>
    </row>
    <row r="1126" spans="1:2" x14ac:dyDescent="0.25">
      <c r="A1126">
        <v>1125</v>
      </c>
      <c r="B1126" s="3">
        <v>0.45771902056104413</v>
      </c>
    </row>
    <row r="1127" spans="1:2" x14ac:dyDescent="0.25">
      <c r="A1127">
        <v>1126</v>
      </c>
      <c r="B1127" s="3">
        <v>0.35680443641863274</v>
      </c>
    </row>
    <row r="1128" spans="1:2" x14ac:dyDescent="0.25">
      <c r="A1128">
        <v>1127</v>
      </c>
      <c r="B1128" s="3">
        <v>0.40969500910289275</v>
      </c>
    </row>
    <row r="1129" spans="1:2" x14ac:dyDescent="0.25">
      <c r="A1129">
        <v>1128</v>
      </c>
      <c r="B1129" s="3">
        <v>0.35997058362804635</v>
      </c>
    </row>
    <row r="1130" spans="1:2" x14ac:dyDescent="0.25">
      <c r="A1130">
        <v>1129</v>
      </c>
      <c r="B1130" s="3">
        <v>0.30733036492263177</v>
      </c>
    </row>
    <row r="1131" spans="1:2" x14ac:dyDescent="0.25">
      <c r="A1131">
        <v>1130</v>
      </c>
      <c r="B1131" s="3">
        <v>0.34758378353842467</v>
      </c>
    </row>
    <row r="1132" spans="1:2" x14ac:dyDescent="0.25">
      <c r="A1132">
        <v>1131</v>
      </c>
      <c r="B1132" s="3">
        <v>0.37275760946446651</v>
      </c>
    </row>
    <row r="1133" spans="1:2" x14ac:dyDescent="0.25">
      <c r="A1133">
        <v>1132</v>
      </c>
      <c r="B1133" s="3">
        <v>0.4125560425593145</v>
      </c>
    </row>
    <row r="1134" spans="1:2" x14ac:dyDescent="0.25">
      <c r="A1134">
        <v>1133</v>
      </c>
      <c r="B1134" s="3">
        <v>0.54754681133768113</v>
      </c>
    </row>
    <row r="1135" spans="1:2" x14ac:dyDescent="0.25">
      <c r="A1135">
        <v>1134</v>
      </c>
      <c r="B1135" s="3">
        <v>0.30335656904322428</v>
      </c>
    </row>
    <row r="1136" spans="1:2" x14ac:dyDescent="0.25">
      <c r="A1136">
        <v>1135</v>
      </c>
      <c r="B1136" s="3">
        <v>0.40062633819961446</v>
      </c>
    </row>
    <row r="1137" spans="1:2" x14ac:dyDescent="0.25">
      <c r="A1137">
        <v>1136</v>
      </c>
      <c r="B1137" s="3">
        <v>0.28144048346632755</v>
      </c>
    </row>
    <row r="1138" spans="1:2" x14ac:dyDescent="0.25">
      <c r="A1138">
        <v>1137</v>
      </c>
      <c r="B1138" s="3">
        <v>0.4260814858996162</v>
      </c>
    </row>
    <row r="1139" spans="1:2" x14ac:dyDescent="0.25">
      <c r="A1139">
        <v>1138</v>
      </c>
      <c r="B1139" s="3">
        <v>0.34429072054420873</v>
      </c>
    </row>
    <row r="1140" spans="1:2" x14ac:dyDescent="0.25">
      <c r="A1140">
        <v>1139</v>
      </c>
      <c r="B1140" s="3">
        <v>0.33692531607443227</v>
      </c>
    </row>
    <row r="1141" spans="1:2" x14ac:dyDescent="0.25">
      <c r="A1141">
        <v>1140</v>
      </c>
      <c r="B1141" s="3">
        <v>0.37756369763069786</v>
      </c>
    </row>
    <row r="1142" spans="1:2" x14ac:dyDescent="0.25">
      <c r="A1142">
        <v>1141</v>
      </c>
      <c r="B1142" s="3">
        <v>0.31399272747921025</v>
      </c>
    </row>
    <row r="1143" spans="1:2" x14ac:dyDescent="0.25">
      <c r="A1143">
        <v>1142</v>
      </c>
      <c r="B1143" s="3">
        <v>0.35803347279613135</v>
      </c>
    </row>
    <row r="1144" spans="1:2" x14ac:dyDescent="0.25">
      <c r="A1144">
        <v>1143</v>
      </c>
      <c r="B1144" s="3">
        <v>0.28206846369318761</v>
      </c>
    </row>
    <row r="1145" spans="1:2" x14ac:dyDescent="0.25">
      <c r="A1145">
        <v>1144</v>
      </c>
      <c r="B1145" s="3">
        <v>0.36782110219188402</v>
      </c>
    </row>
    <row r="1146" spans="1:2" x14ac:dyDescent="0.25">
      <c r="A1146">
        <v>1145</v>
      </c>
      <c r="B1146" s="3">
        <v>0.36746114775288896</v>
      </c>
    </row>
    <row r="1147" spans="1:2" x14ac:dyDescent="0.25">
      <c r="A1147">
        <v>1146</v>
      </c>
      <c r="B1147" s="3">
        <v>0.43062394567617257</v>
      </c>
    </row>
    <row r="1148" spans="1:2" x14ac:dyDescent="0.25">
      <c r="A1148">
        <v>1147</v>
      </c>
      <c r="B1148" s="3">
        <v>0.32684513653093361</v>
      </c>
    </row>
    <row r="1149" spans="1:2" x14ac:dyDescent="0.25">
      <c r="A1149">
        <v>1148</v>
      </c>
      <c r="B1149" s="3">
        <v>0.29030026509118734</v>
      </c>
    </row>
    <row r="1150" spans="1:2" x14ac:dyDescent="0.25">
      <c r="A1150">
        <v>1149</v>
      </c>
      <c r="B1150" s="3">
        <v>0.31582737906391156</v>
      </c>
    </row>
    <row r="1151" spans="1:2" x14ac:dyDescent="0.25">
      <c r="A1151">
        <v>1150</v>
      </c>
      <c r="B1151" s="3">
        <v>0.40325227004547903</v>
      </c>
    </row>
    <row r="1152" spans="1:2" x14ac:dyDescent="0.25">
      <c r="A1152">
        <v>1151</v>
      </c>
      <c r="B1152" s="3">
        <v>0.48376460630769647</v>
      </c>
    </row>
    <row r="1153" spans="1:2" x14ac:dyDescent="0.25">
      <c r="A1153">
        <v>1152</v>
      </c>
      <c r="B1153" s="3">
        <v>0.25633334678550546</v>
      </c>
    </row>
    <row r="1154" spans="1:2" x14ac:dyDescent="0.25">
      <c r="A1154">
        <v>1153</v>
      </c>
      <c r="B1154" s="3">
        <v>0.40792426778590207</v>
      </c>
    </row>
    <row r="1155" spans="1:2" x14ac:dyDescent="0.25">
      <c r="A1155">
        <v>1154</v>
      </c>
      <c r="B1155" s="3">
        <v>0.34905886265037378</v>
      </c>
    </row>
    <row r="1156" spans="1:2" x14ac:dyDescent="0.25">
      <c r="A1156">
        <v>1155</v>
      </c>
      <c r="B1156" s="3">
        <v>0.40051649977473669</v>
      </c>
    </row>
    <row r="1157" spans="1:2" x14ac:dyDescent="0.25">
      <c r="A1157">
        <v>1156</v>
      </c>
      <c r="B1157" s="3">
        <v>0.33478221966687483</v>
      </c>
    </row>
    <row r="1158" spans="1:2" x14ac:dyDescent="0.25">
      <c r="A1158">
        <v>1157</v>
      </c>
      <c r="B1158" s="3">
        <v>0.33788728465834078</v>
      </c>
    </row>
    <row r="1159" spans="1:2" x14ac:dyDescent="0.25">
      <c r="A1159">
        <v>1158</v>
      </c>
      <c r="B1159" s="3">
        <v>0.37447165768339152</v>
      </c>
    </row>
    <row r="1160" spans="1:2" x14ac:dyDescent="0.25">
      <c r="A1160">
        <v>1159</v>
      </c>
      <c r="B1160" s="3">
        <v>0.35025275255192534</v>
      </c>
    </row>
    <row r="1161" spans="1:2" x14ac:dyDescent="0.25">
      <c r="A1161">
        <v>1160</v>
      </c>
      <c r="B1161" s="3">
        <v>0.38866969143689711</v>
      </c>
    </row>
    <row r="1162" spans="1:2" x14ac:dyDescent="0.25">
      <c r="A1162">
        <v>1161</v>
      </c>
      <c r="B1162" s="3">
        <v>0.47849505626368682</v>
      </c>
    </row>
    <row r="1163" spans="1:2" x14ac:dyDescent="0.25">
      <c r="A1163">
        <v>1162</v>
      </c>
      <c r="B1163" s="3">
        <v>0.35846889103518226</v>
      </c>
    </row>
    <row r="1164" spans="1:2" x14ac:dyDescent="0.25">
      <c r="A1164">
        <v>1163</v>
      </c>
      <c r="B1164" s="3">
        <v>0.41567543926787642</v>
      </c>
    </row>
    <row r="1165" spans="1:2" x14ac:dyDescent="0.25">
      <c r="A1165">
        <v>1164</v>
      </c>
      <c r="B1165" s="3">
        <v>0.41051211896600892</v>
      </c>
    </row>
    <row r="1166" spans="1:2" x14ac:dyDescent="0.25">
      <c r="A1166">
        <v>1165</v>
      </c>
      <c r="B1166" s="3">
        <v>0.38970312783712124</v>
      </c>
    </row>
    <row r="1167" spans="1:2" x14ac:dyDescent="0.25">
      <c r="A1167">
        <v>1166</v>
      </c>
      <c r="B1167" s="3">
        <v>0.34584390522703828</v>
      </c>
    </row>
    <row r="1168" spans="1:2" x14ac:dyDescent="0.25">
      <c r="A1168">
        <v>1167</v>
      </c>
      <c r="B1168" s="3">
        <v>0.51662428463067545</v>
      </c>
    </row>
    <row r="1169" spans="1:2" x14ac:dyDescent="0.25">
      <c r="A1169">
        <v>1168</v>
      </c>
      <c r="B1169" s="3">
        <v>0.38547466701568095</v>
      </c>
    </row>
    <row r="1170" spans="1:2" x14ac:dyDescent="0.25">
      <c r="A1170">
        <v>1169</v>
      </c>
      <c r="B1170" s="3">
        <v>0.31079137891524955</v>
      </c>
    </row>
    <row r="1171" spans="1:2" x14ac:dyDescent="0.25">
      <c r="A1171">
        <v>1170</v>
      </c>
      <c r="B1171" s="3">
        <v>0.36422766650055277</v>
      </c>
    </row>
    <row r="1172" spans="1:2" x14ac:dyDescent="0.25">
      <c r="A1172">
        <v>1171</v>
      </c>
      <c r="B1172" s="3">
        <v>0.3638322304060948</v>
      </c>
    </row>
    <row r="1173" spans="1:2" x14ac:dyDescent="0.25">
      <c r="A1173">
        <v>1172</v>
      </c>
      <c r="B1173" s="3">
        <v>0.41346728660200055</v>
      </c>
    </row>
    <row r="1174" spans="1:2" x14ac:dyDescent="0.25">
      <c r="A1174">
        <v>1173</v>
      </c>
      <c r="B1174" s="3">
        <v>0.31722002710113173</v>
      </c>
    </row>
    <row r="1175" spans="1:2" x14ac:dyDescent="0.25">
      <c r="A1175">
        <v>1174</v>
      </c>
      <c r="B1175" s="3">
        <v>0.46434036019820385</v>
      </c>
    </row>
    <row r="1176" spans="1:2" x14ac:dyDescent="0.25">
      <c r="A1176">
        <v>1175</v>
      </c>
      <c r="B1176" s="3">
        <v>0.28069149737988563</v>
      </c>
    </row>
    <row r="1177" spans="1:2" x14ac:dyDescent="0.25">
      <c r="A1177">
        <v>1176</v>
      </c>
      <c r="B1177" s="3">
        <v>0.33232208456452456</v>
      </c>
    </row>
    <row r="1178" spans="1:2" x14ac:dyDescent="0.25">
      <c r="A1178">
        <v>1177</v>
      </c>
      <c r="B1178" s="3">
        <v>0.28950177141225181</v>
      </c>
    </row>
    <row r="1179" spans="1:2" x14ac:dyDescent="0.25">
      <c r="A1179">
        <v>1178</v>
      </c>
      <c r="B1179" s="3">
        <v>0.31371976629913678</v>
      </c>
    </row>
    <row r="1180" spans="1:2" x14ac:dyDescent="0.25">
      <c r="A1180">
        <v>1179</v>
      </c>
      <c r="B1180" s="3">
        <v>0.40056249814519063</v>
      </c>
    </row>
    <row r="1181" spans="1:2" x14ac:dyDescent="0.25">
      <c r="A1181">
        <v>1180</v>
      </c>
      <c r="B1181" s="3">
        <v>0.40657139292102995</v>
      </c>
    </row>
    <row r="1182" spans="1:2" x14ac:dyDescent="0.25">
      <c r="A1182">
        <v>1181</v>
      </c>
      <c r="B1182" s="3">
        <v>0.42638214237642175</v>
      </c>
    </row>
    <row r="1183" spans="1:2" x14ac:dyDescent="0.25">
      <c r="A1183">
        <v>1182</v>
      </c>
      <c r="B1183" s="3">
        <v>0.37463418202677634</v>
      </c>
    </row>
    <row r="1184" spans="1:2" x14ac:dyDescent="0.25">
      <c r="A1184">
        <v>1183</v>
      </c>
      <c r="B1184" s="3">
        <v>0.40599179076099423</v>
      </c>
    </row>
    <row r="1185" spans="1:2" x14ac:dyDescent="0.25">
      <c r="A1185">
        <v>1184</v>
      </c>
      <c r="B1185" s="3">
        <v>0.3490138459062892</v>
      </c>
    </row>
    <row r="1186" spans="1:2" x14ac:dyDescent="0.25">
      <c r="A1186">
        <v>1185</v>
      </c>
      <c r="B1186" s="3">
        <v>0.43564733197596073</v>
      </c>
    </row>
    <row r="1187" spans="1:2" x14ac:dyDescent="0.25">
      <c r="A1187">
        <v>1186</v>
      </c>
      <c r="B1187" s="3">
        <v>0.33897012426687506</v>
      </c>
    </row>
    <row r="1188" spans="1:2" x14ac:dyDescent="0.25">
      <c r="A1188">
        <v>1187</v>
      </c>
      <c r="B1188" s="3">
        <v>0.37738112602785245</v>
      </c>
    </row>
    <row r="1189" spans="1:2" x14ac:dyDescent="0.25">
      <c r="A1189">
        <v>1188</v>
      </c>
      <c r="B1189" s="3">
        <v>0.33505895289508447</v>
      </c>
    </row>
    <row r="1190" spans="1:2" x14ac:dyDescent="0.25">
      <c r="A1190">
        <v>1189</v>
      </c>
      <c r="B1190" s="3">
        <v>0.34898457220020279</v>
      </c>
    </row>
    <row r="1191" spans="1:2" x14ac:dyDescent="0.25">
      <c r="A1191">
        <v>1190</v>
      </c>
      <c r="B1191" s="3">
        <v>0.36351269193078395</v>
      </c>
    </row>
    <row r="1192" spans="1:2" x14ac:dyDescent="0.25">
      <c r="A1192">
        <v>1191</v>
      </c>
      <c r="B1192" s="3">
        <v>0.34921786806730792</v>
      </c>
    </row>
    <row r="1193" spans="1:2" x14ac:dyDescent="0.25">
      <c r="A1193">
        <v>1192</v>
      </c>
      <c r="B1193" s="3">
        <v>0.36790761949123379</v>
      </c>
    </row>
    <row r="1194" spans="1:2" x14ac:dyDescent="0.25">
      <c r="A1194">
        <v>1193</v>
      </c>
      <c r="B1194" s="3">
        <v>0.43858365320329123</v>
      </c>
    </row>
    <row r="1195" spans="1:2" x14ac:dyDescent="0.25">
      <c r="A1195">
        <v>1194</v>
      </c>
      <c r="B1195" s="3">
        <v>0.37634649768832906</v>
      </c>
    </row>
    <row r="1196" spans="1:2" x14ac:dyDescent="0.25">
      <c r="A1196">
        <v>1195</v>
      </c>
      <c r="B1196" s="3">
        <v>0.35729143085017012</v>
      </c>
    </row>
    <row r="1197" spans="1:2" x14ac:dyDescent="0.25">
      <c r="A1197">
        <v>1196</v>
      </c>
      <c r="B1197" s="3">
        <v>0.41116172683515917</v>
      </c>
    </row>
    <row r="1198" spans="1:2" x14ac:dyDescent="0.25">
      <c r="A1198">
        <v>1197</v>
      </c>
      <c r="B1198" s="3">
        <v>0.38088545541097235</v>
      </c>
    </row>
    <row r="1199" spans="1:2" x14ac:dyDescent="0.25">
      <c r="A1199">
        <v>1198</v>
      </c>
      <c r="B1199" s="3">
        <v>0.47653360599297911</v>
      </c>
    </row>
    <row r="1200" spans="1:2" x14ac:dyDescent="0.25">
      <c r="A1200">
        <v>1199</v>
      </c>
      <c r="B1200" s="3">
        <v>0.43912801976828864</v>
      </c>
    </row>
    <row r="1201" spans="1:2" x14ac:dyDescent="0.25">
      <c r="A1201">
        <v>1200</v>
      </c>
      <c r="B1201" s="3">
        <v>0.37472826358089845</v>
      </c>
    </row>
    <row r="1202" spans="1:2" x14ac:dyDescent="0.25">
      <c r="A1202">
        <v>1201</v>
      </c>
      <c r="B1202" s="3">
        <v>0.36931306191091967</v>
      </c>
    </row>
    <row r="1203" spans="1:2" x14ac:dyDescent="0.25">
      <c r="A1203">
        <v>1202</v>
      </c>
      <c r="B1203" s="3">
        <v>0.46552133600102302</v>
      </c>
    </row>
    <row r="1204" spans="1:2" x14ac:dyDescent="0.25">
      <c r="A1204">
        <v>1203</v>
      </c>
      <c r="B1204" s="3">
        <v>0.31655219224855846</v>
      </c>
    </row>
    <row r="1205" spans="1:2" x14ac:dyDescent="0.25">
      <c r="A1205">
        <v>1204</v>
      </c>
      <c r="B1205" s="3">
        <v>0.43324151121768456</v>
      </c>
    </row>
    <row r="1206" spans="1:2" x14ac:dyDescent="0.25">
      <c r="A1206">
        <v>1205</v>
      </c>
      <c r="B1206" s="3">
        <v>0.38787129451872043</v>
      </c>
    </row>
    <row r="1207" spans="1:2" x14ac:dyDescent="0.25">
      <c r="A1207">
        <v>1206</v>
      </c>
      <c r="B1207" s="3">
        <v>0.4510343770050837</v>
      </c>
    </row>
    <row r="1208" spans="1:2" x14ac:dyDescent="0.25">
      <c r="A1208">
        <v>1207</v>
      </c>
      <c r="B1208" s="3">
        <v>0.2813490851129592</v>
      </c>
    </row>
    <row r="1209" spans="1:2" x14ac:dyDescent="0.25">
      <c r="A1209">
        <v>1208</v>
      </c>
      <c r="B1209" s="3">
        <v>0.37387453236498669</v>
      </c>
    </row>
    <row r="1210" spans="1:2" x14ac:dyDescent="0.25">
      <c r="A1210">
        <v>1209</v>
      </c>
      <c r="B1210" s="3">
        <v>0.53939615362166859</v>
      </c>
    </row>
    <row r="1211" spans="1:2" x14ac:dyDescent="0.25">
      <c r="A1211">
        <v>1210</v>
      </c>
      <c r="B1211" s="3">
        <v>0.31640645185386107</v>
      </c>
    </row>
    <row r="1212" spans="1:2" x14ac:dyDescent="0.25">
      <c r="A1212">
        <v>1211</v>
      </c>
      <c r="B1212" s="3">
        <v>0.51513756536551425</v>
      </c>
    </row>
    <row r="1213" spans="1:2" x14ac:dyDescent="0.25">
      <c r="A1213">
        <v>1212</v>
      </c>
      <c r="B1213" s="3">
        <v>0.32418935401112248</v>
      </c>
    </row>
    <row r="1214" spans="1:2" x14ac:dyDescent="0.25">
      <c r="A1214">
        <v>1213</v>
      </c>
      <c r="B1214" s="3">
        <v>0.3520792674435041</v>
      </c>
    </row>
    <row r="1215" spans="1:2" x14ac:dyDescent="0.25">
      <c r="A1215">
        <v>1214</v>
      </c>
      <c r="B1215" s="3">
        <v>0.42776980371593459</v>
      </c>
    </row>
    <row r="1216" spans="1:2" x14ac:dyDescent="0.25">
      <c r="A1216">
        <v>1215</v>
      </c>
      <c r="B1216" s="3">
        <v>0.38323772675562978</v>
      </c>
    </row>
    <row r="1217" spans="1:2" x14ac:dyDescent="0.25">
      <c r="A1217">
        <v>1216</v>
      </c>
      <c r="B1217" s="3">
        <v>0.40758203267827492</v>
      </c>
    </row>
    <row r="1218" spans="1:2" x14ac:dyDescent="0.25">
      <c r="A1218">
        <v>1217</v>
      </c>
      <c r="B1218" s="3">
        <v>0.30321197454188231</v>
      </c>
    </row>
    <row r="1219" spans="1:2" x14ac:dyDescent="0.25">
      <c r="A1219">
        <v>1218</v>
      </c>
      <c r="B1219" s="3">
        <v>0.34391258764657706</v>
      </c>
    </row>
    <row r="1220" spans="1:2" x14ac:dyDescent="0.25">
      <c r="A1220">
        <v>1219</v>
      </c>
      <c r="B1220" s="3">
        <v>0.44119790220087818</v>
      </c>
    </row>
    <row r="1221" spans="1:2" x14ac:dyDescent="0.25">
      <c r="A1221">
        <v>1220</v>
      </c>
      <c r="B1221" s="3">
        <v>0.50715379030398977</v>
      </c>
    </row>
    <row r="1222" spans="1:2" x14ac:dyDescent="0.25">
      <c r="A1222">
        <v>1221</v>
      </c>
      <c r="B1222" s="3">
        <v>0.36564224250885208</v>
      </c>
    </row>
    <row r="1223" spans="1:2" x14ac:dyDescent="0.25">
      <c r="A1223">
        <v>1222</v>
      </c>
      <c r="B1223" s="3">
        <v>0.36380390792179229</v>
      </c>
    </row>
    <row r="1224" spans="1:2" x14ac:dyDescent="0.25">
      <c r="A1224">
        <v>1223</v>
      </c>
      <c r="B1224" s="3">
        <v>0.42419107156896424</v>
      </c>
    </row>
    <row r="1225" spans="1:2" x14ac:dyDescent="0.25">
      <c r="A1225">
        <v>1224</v>
      </c>
      <c r="B1225" s="3">
        <v>0.21132288692585285</v>
      </c>
    </row>
    <row r="1226" spans="1:2" x14ac:dyDescent="0.25">
      <c r="A1226">
        <v>1225</v>
      </c>
      <c r="B1226" s="3">
        <v>0.38641682923801879</v>
      </c>
    </row>
    <row r="1227" spans="1:2" x14ac:dyDescent="0.25">
      <c r="A1227">
        <v>1226</v>
      </c>
      <c r="B1227" s="3">
        <v>0.41313713191232704</v>
      </c>
    </row>
    <row r="1228" spans="1:2" x14ac:dyDescent="0.25">
      <c r="A1228">
        <v>1227</v>
      </c>
      <c r="B1228" s="3">
        <v>0.39380787190837147</v>
      </c>
    </row>
    <row r="1229" spans="1:2" x14ac:dyDescent="0.25">
      <c r="A1229">
        <v>1228</v>
      </c>
      <c r="B1229" s="3">
        <v>0.34201488274449598</v>
      </c>
    </row>
    <row r="1230" spans="1:2" x14ac:dyDescent="0.25">
      <c r="A1230">
        <v>1229</v>
      </c>
      <c r="B1230" s="3">
        <v>0.40991207341294633</v>
      </c>
    </row>
    <row r="1231" spans="1:2" x14ac:dyDescent="0.25">
      <c r="A1231">
        <v>1230</v>
      </c>
      <c r="B1231" s="3">
        <v>0.44904206527144436</v>
      </c>
    </row>
    <row r="1232" spans="1:2" x14ac:dyDescent="0.25">
      <c r="A1232">
        <v>1231</v>
      </c>
      <c r="B1232" s="3">
        <v>0.34343083627606863</v>
      </c>
    </row>
    <row r="1233" spans="1:2" x14ac:dyDescent="0.25">
      <c r="A1233">
        <v>1232</v>
      </c>
      <c r="B1233" s="3">
        <v>0.32659080074711849</v>
      </c>
    </row>
    <row r="1234" spans="1:2" x14ac:dyDescent="0.25">
      <c r="A1234">
        <v>1233</v>
      </c>
      <c r="B1234" s="3">
        <v>0.40590411887854394</v>
      </c>
    </row>
    <row r="1235" spans="1:2" x14ac:dyDescent="0.25">
      <c r="A1235">
        <v>1234</v>
      </c>
      <c r="B1235" s="3">
        <v>0.30424379408392849</v>
      </c>
    </row>
    <row r="1236" spans="1:2" x14ac:dyDescent="0.25">
      <c r="A1236">
        <v>1235</v>
      </c>
      <c r="B1236" s="3">
        <v>0.43637038769960879</v>
      </c>
    </row>
    <row r="1237" spans="1:2" x14ac:dyDescent="0.25">
      <c r="A1237">
        <v>1236</v>
      </c>
      <c r="B1237" s="3">
        <v>0.36674326817259167</v>
      </c>
    </row>
    <row r="1238" spans="1:2" x14ac:dyDescent="0.25">
      <c r="A1238">
        <v>1237</v>
      </c>
      <c r="B1238" s="3">
        <v>0.4625211663017898</v>
      </c>
    </row>
    <row r="1239" spans="1:2" x14ac:dyDescent="0.25">
      <c r="A1239">
        <v>1238</v>
      </c>
      <c r="B1239" s="3">
        <v>0.45504411594917021</v>
      </c>
    </row>
    <row r="1240" spans="1:2" x14ac:dyDescent="0.25">
      <c r="A1240">
        <v>1239</v>
      </c>
      <c r="B1240" s="3">
        <v>0.40833211315802503</v>
      </c>
    </row>
    <row r="1241" spans="1:2" x14ac:dyDescent="0.25">
      <c r="A1241">
        <v>1240</v>
      </c>
      <c r="B1241" s="3">
        <v>0.3596090056287029</v>
      </c>
    </row>
    <row r="1242" spans="1:2" x14ac:dyDescent="0.25">
      <c r="A1242">
        <v>1241</v>
      </c>
      <c r="B1242" s="3">
        <v>0.26521643827307867</v>
      </c>
    </row>
    <row r="1243" spans="1:2" x14ac:dyDescent="0.25">
      <c r="A1243">
        <v>1242</v>
      </c>
      <c r="B1243" s="3">
        <v>0.29300724235003994</v>
      </c>
    </row>
    <row r="1244" spans="1:2" x14ac:dyDescent="0.25">
      <c r="A1244">
        <v>1243</v>
      </c>
      <c r="B1244" s="3">
        <v>0.32573948736041497</v>
      </c>
    </row>
    <row r="1245" spans="1:2" x14ac:dyDescent="0.25">
      <c r="A1245">
        <v>1244</v>
      </c>
      <c r="B1245" s="3">
        <v>0.38568980253944835</v>
      </c>
    </row>
    <row r="1246" spans="1:2" x14ac:dyDescent="0.25">
      <c r="A1246">
        <v>1245</v>
      </c>
      <c r="B1246" s="3">
        <v>0.44047583325979256</v>
      </c>
    </row>
    <row r="1247" spans="1:2" x14ac:dyDescent="0.25">
      <c r="A1247">
        <v>1246</v>
      </c>
      <c r="B1247" s="3">
        <v>0.27937208846501321</v>
      </c>
    </row>
    <row r="1248" spans="1:2" x14ac:dyDescent="0.25">
      <c r="A1248">
        <v>1247</v>
      </c>
      <c r="B1248" s="3">
        <v>0.41676112251985886</v>
      </c>
    </row>
    <row r="1249" spans="1:2" x14ac:dyDescent="0.25">
      <c r="A1249">
        <v>1248</v>
      </c>
      <c r="B1249" s="3">
        <v>0.40076342125437109</v>
      </c>
    </row>
    <row r="1250" spans="1:2" x14ac:dyDescent="0.25">
      <c r="A1250">
        <v>1249</v>
      </c>
      <c r="B1250" s="3">
        <v>0.39571805794403242</v>
      </c>
    </row>
    <row r="1251" spans="1:2" x14ac:dyDescent="0.25">
      <c r="A1251">
        <v>1250</v>
      </c>
      <c r="B1251" s="3">
        <v>0.34892919716403475</v>
      </c>
    </row>
    <row r="1252" spans="1:2" x14ac:dyDescent="0.25">
      <c r="A1252">
        <v>1251</v>
      </c>
      <c r="B1252" s="3">
        <v>0.38238208405650831</v>
      </c>
    </row>
    <row r="1253" spans="1:2" x14ac:dyDescent="0.25">
      <c r="A1253">
        <v>1252</v>
      </c>
      <c r="B1253" s="3">
        <v>0.4344899387684214</v>
      </c>
    </row>
    <row r="1254" spans="1:2" x14ac:dyDescent="0.25">
      <c r="A1254">
        <v>1253</v>
      </c>
      <c r="B1254" s="3">
        <v>0.35411289622380859</v>
      </c>
    </row>
    <row r="1255" spans="1:2" x14ac:dyDescent="0.25">
      <c r="A1255">
        <v>1254</v>
      </c>
      <c r="B1255" s="3">
        <v>0.3776386038997448</v>
      </c>
    </row>
    <row r="1256" spans="1:2" x14ac:dyDescent="0.25">
      <c r="A1256">
        <v>1255</v>
      </c>
      <c r="B1256" s="3">
        <v>0.35501963657836832</v>
      </c>
    </row>
    <row r="1257" spans="1:2" x14ac:dyDescent="0.25">
      <c r="A1257">
        <v>1256</v>
      </c>
      <c r="B1257" s="3">
        <v>0.28564771636535918</v>
      </c>
    </row>
    <row r="1258" spans="1:2" x14ac:dyDescent="0.25">
      <c r="A1258">
        <v>1257</v>
      </c>
      <c r="B1258" s="3">
        <v>0.39689448749967876</v>
      </c>
    </row>
    <row r="1259" spans="1:2" x14ac:dyDescent="0.25">
      <c r="A1259">
        <v>1258</v>
      </c>
      <c r="B1259" s="3">
        <v>0.36924658119577702</v>
      </c>
    </row>
    <row r="1260" spans="1:2" x14ac:dyDescent="0.25">
      <c r="A1260">
        <v>1259</v>
      </c>
      <c r="B1260" s="3">
        <v>0.35855446746679215</v>
      </c>
    </row>
    <row r="1261" spans="1:2" x14ac:dyDescent="0.25">
      <c r="A1261">
        <v>1260</v>
      </c>
      <c r="B1261" s="3">
        <v>0.43617580198117717</v>
      </c>
    </row>
    <row r="1262" spans="1:2" x14ac:dyDescent="0.25">
      <c r="A1262">
        <v>1261</v>
      </c>
      <c r="B1262" s="3">
        <v>0.46875558594079936</v>
      </c>
    </row>
    <row r="1263" spans="1:2" x14ac:dyDescent="0.25">
      <c r="A1263">
        <v>1262</v>
      </c>
      <c r="B1263" s="3">
        <v>0.34283744219172785</v>
      </c>
    </row>
    <row r="1264" spans="1:2" x14ac:dyDescent="0.25">
      <c r="A1264">
        <v>1263</v>
      </c>
      <c r="B1264" s="3">
        <v>0.37734833462356304</v>
      </c>
    </row>
    <row r="1265" spans="1:2" x14ac:dyDescent="0.25">
      <c r="A1265">
        <v>1264</v>
      </c>
      <c r="B1265" s="3">
        <v>0.34371611262661617</v>
      </c>
    </row>
    <row r="1266" spans="1:2" x14ac:dyDescent="0.25">
      <c r="A1266">
        <v>1265</v>
      </c>
      <c r="B1266" s="3">
        <v>0.48191232722555022</v>
      </c>
    </row>
    <row r="1267" spans="1:2" x14ac:dyDescent="0.25">
      <c r="A1267">
        <v>1266</v>
      </c>
      <c r="B1267" s="3">
        <v>0.39250141445246534</v>
      </c>
    </row>
    <row r="1268" spans="1:2" x14ac:dyDescent="0.25">
      <c r="A1268">
        <v>1267</v>
      </c>
      <c r="B1268" s="3">
        <v>0.40897483659632911</v>
      </c>
    </row>
    <row r="1269" spans="1:2" x14ac:dyDescent="0.25">
      <c r="A1269">
        <v>1268</v>
      </c>
      <c r="B1269" s="3">
        <v>0.41476054298076226</v>
      </c>
    </row>
    <row r="1270" spans="1:2" x14ac:dyDescent="0.25">
      <c r="A1270">
        <v>1269</v>
      </c>
      <c r="B1270" s="3">
        <v>0.44924863079242461</v>
      </c>
    </row>
    <row r="1271" spans="1:2" x14ac:dyDescent="0.25">
      <c r="A1271">
        <v>1270</v>
      </c>
      <c r="B1271" s="3">
        <v>0.45661020557375587</v>
      </c>
    </row>
    <row r="1272" spans="1:2" x14ac:dyDescent="0.25">
      <c r="A1272">
        <v>1271</v>
      </c>
      <c r="B1272" s="3">
        <v>0.32208812456246938</v>
      </c>
    </row>
    <row r="1273" spans="1:2" x14ac:dyDescent="0.25">
      <c r="A1273">
        <v>1272</v>
      </c>
      <c r="B1273" s="3">
        <v>0.3619551925106021</v>
      </c>
    </row>
    <row r="1274" spans="1:2" x14ac:dyDescent="0.25">
      <c r="A1274">
        <v>1273</v>
      </c>
      <c r="B1274" s="3">
        <v>0.35739310881533692</v>
      </c>
    </row>
    <row r="1275" spans="1:2" x14ac:dyDescent="0.25">
      <c r="A1275">
        <v>1274</v>
      </c>
      <c r="B1275" s="3">
        <v>0.35506656812166509</v>
      </c>
    </row>
    <row r="1276" spans="1:2" x14ac:dyDescent="0.25">
      <c r="A1276">
        <v>1275</v>
      </c>
      <c r="B1276" s="3">
        <v>0.36979262746334035</v>
      </c>
    </row>
    <row r="1277" spans="1:2" x14ac:dyDescent="0.25">
      <c r="A1277">
        <v>1276</v>
      </c>
      <c r="B1277" s="3">
        <v>0.2679521390913927</v>
      </c>
    </row>
    <row r="1278" spans="1:2" x14ac:dyDescent="0.25">
      <c r="A1278">
        <v>1277</v>
      </c>
      <c r="B1278" s="3">
        <v>0.50241481213358707</v>
      </c>
    </row>
    <row r="1279" spans="1:2" x14ac:dyDescent="0.25">
      <c r="A1279">
        <v>1278</v>
      </c>
      <c r="B1279" s="3">
        <v>0.35503789793700763</v>
      </c>
    </row>
    <row r="1280" spans="1:2" x14ac:dyDescent="0.25">
      <c r="A1280">
        <v>1279</v>
      </c>
      <c r="B1280" s="3">
        <v>0.41481303534655389</v>
      </c>
    </row>
    <row r="1281" spans="1:2" x14ac:dyDescent="0.25">
      <c r="A1281">
        <v>1280</v>
      </c>
      <c r="B1281" s="3">
        <v>0.40458336721826199</v>
      </c>
    </row>
    <row r="1282" spans="1:2" x14ac:dyDescent="0.25">
      <c r="A1282">
        <v>1281</v>
      </c>
      <c r="B1282" s="3">
        <v>0.41322527564514727</v>
      </c>
    </row>
    <row r="1283" spans="1:2" x14ac:dyDescent="0.25">
      <c r="A1283">
        <v>1282</v>
      </c>
      <c r="B1283" s="3">
        <v>0.32054434245178348</v>
      </c>
    </row>
    <row r="1284" spans="1:2" x14ac:dyDescent="0.25">
      <c r="A1284">
        <v>1283</v>
      </c>
      <c r="B1284" s="3">
        <v>0.42717192682757194</v>
      </c>
    </row>
    <row r="1285" spans="1:2" x14ac:dyDescent="0.25">
      <c r="A1285">
        <v>1284</v>
      </c>
      <c r="B1285" s="3">
        <v>0.55330970005632929</v>
      </c>
    </row>
    <row r="1286" spans="1:2" x14ac:dyDescent="0.25">
      <c r="A1286">
        <v>1285</v>
      </c>
      <c r="B1286" s="3">
        <v>0.37817945047654178</v>
      </c>
    </row>
    <row r="1287" spans="1:2" x14ac:dyDescent="0.25">
      <c r="A1287">
        <v>1286</v>
      </c>
      <c r="B1287" s="3">
        <v>0.39367916045323459</v>
      </c>
    </row>
    <row r="1288" spans="1:2" x14ac:dyDescent="0.25">
      <c r="A1288">
        <v>1287</v>
      </c>
      <c r="B1288" s="3">
        <v>0.39006114511469181</v>
      </c>
    </row>
    <row r="1289" spans="1:2" x14ac:dyDescent="0.25">
      <c r="A1289">
        <v>1288</v>
      </c>
      <c r="B1289" s="3">
        <v>0.47240294768515384</v>
      </c>
    </row>
    <row r="1290" spans="1:2" x14ac:dyDescent="0.25">
      <c r="A1290">
        <v>1289</v>
      </c>
      <c r="B1290" s="3">
        <v>0.34496459368470556</v>
      </c>
    </row>
    <row r="1291" spans="1:2" x14ac:dyDescent="0.25">
      <c r="A1291">
        <v>1290</v>
      </c>
      <c r="B1291" s="3">
        <v>0.36213417843639034</v>
      </c>
    </row>
    <row r="1292" spans="1:2" x14ac:dyDescent="0.25">
      <c r="A1292">
        <v>1291</v>
      </c>
      <c r="B1292" s="3">
        <v>0.30647694387926139</v>
      </c>
    </row>
    <row r="1293" spans="1:2" x14ac:dyDescent="0.25">
      <c r="A1293">
        <v>1292</v>
      </c>
      <c r="B1293" s="3">
        <v>0.3763155651422686</v>
      </c>
    </row>
    <row r="1294" spans="1:2" x14ac:dyDescent="0.25">
      <c r="A1294">
        <v>1293</v>
      </c>
      <c r="B1294" s="3">
        <v>0.38828059279010785</v>
      </c>
    </row>
    <row r="1295" spans="1:2" x14ac:dyDescent="0.25">
      <c r="A1295">
        <v>1294</v>
      </c>
      <c r="B1295" s="3">
        <v>0.28526750771573617</v>
      </c>
    </row>
    <row r="1296" spans="1:2" x14ac:dyDescent="0.25">
      <c r="A1296">
        <v>1295</v>
      </c>
      <c r="B1296" s="3">
        <v>0.36316769483723099</v>
      </c>
    </row>
    <row r="1297" spans="1:2" x14ac:dyDescent="0.25">
      <c r="A1297">
        <v>1296</v>
      </c>
      <c r="B1297" s="3">
        <v>0.41086575126072217</v>
      </c>
    </row>
    <row r="1298" spans="1:2" x14ac:dyDescent="0.25">
      <c r="A1298">
        <v>1297</v>
      </c>
      <c r="B1298" s="3">
        <v>0.41914908740159984</v>
      </c>
    </row>
    <row r="1299" spans="1:2" x14ac:dyDescent="0.25">
      <c r="A1299">
        <v>1298</v>
      </c>
      <c r="B1299" s="3">
        <v>0.3334710836308642</v>
      </c>
    </row>
    <row r="1300" spans="1:2" x14ac:dyDescent="0.25">
      <c r="A1300">
        <v>1299</v>
      </c>
      <c r="B1300" s="3">
        <v>0.39900930427250669</v>
      </c>
    </row>
    <row r="1301" spans="1:2" x14ac:dyDescent="0.25">
      <c r="A1301">
        <v>1300</v>
      </c>
      <c r="B1301" s="3">
        <v>0.25338151820093696</v>
      </c>
    </row>
    <row r="1302" spans="1:2" x14ac:dyDescent="0.25">
      <c r="A1302">
        <v>1301</v>
      </c>
      <c r="B1302" s="3">
        <v>0.54223894707806297</v>
      </c>
    </row>
    <row r="1303" spans="1:2" x14ac:dyDescent="0.25">
      <c r="A1303">
        <v>1302</v>
      </c>
      <c r="B1303" s="3">
        <v>0.37381363389248851</v>
      </c>
    </row>
    <row r="1304" spans="1:2" x14ac:dyDescent="0.25">
      <c r="A1304">
        <v>1303</v>
      </c>
      <c r="B1304" s="3">
        <v>0.48466307085313565</v>
      </c>
    </row>
    <row r="1305" spans="1:2" x14ac:dyDescent="0.25">
      <c r="A1305">
        <v>1304</v>
      </c>
      <c r="B1305" s="3">
        <v>0.36347359701495313</v>
      </c>
    </row>
    <row r="1306" spans="1:2" x14ac:dyDescent="0.25">
      <c r="A1306">
        <v>1305</v>
      </c>
      <c r="B1306" s="3">
        <v>0.34625479666543274</v>
      </c>
    </row>
    <row r="1307" spans="1:2" x14ac:dyDescent="0.25">
      <c r="A1307">
        <v>1306</v>
      </c>
      <c r="B1307" s="3">
        <v>0.37885914643357355</v>
      </c>
    </row>
    <row r="1308" spans="1:2" x14ac:dyDescent="0.25">
      <c r="A1308">
        <v>1307</v>
      </c>
      <c r="B1308" s="3">
        <v>0.40462683153791124</v>
      </c>
    </row>
    <row r="1309" spans="1:2" x14ac:dyDescent="0.25">
      <c r="A1309">
        <v>1308</v>
      </c>
      <c r="B1309" s="3">
        <v>0.50700449290709892</v>
      </c>
    </row>
    <row r="1310" spans="1:2" x14ac:dyDescent="0.25">
      <c r="A1310">
        <v>1309</v>
      </c>
      <c r="B1310" s="3">
        <v>0.44405354487739973</v>
      </c>
    </row>
    <row r="1311" spans="1:2" x14ac:dyDescent="0.25">
      <c r="A1311">
        <v>1310</v>
      </c>
      <c r="B1311" s="3">
        <v>0.46655007035049811</v>
      </c>
    </row>
    <row r="1312" spans="1:2" x14ac:dyDescent="0.25">
      <c r="A1312">
        <v>1311</v>
      </c>
      <c r="B1312" s="3">
        <v>0.43324842144728215</v>
      </c>
    </row>
    <row r="1313" spans="1:2" x14ac:dyDescent="0.25">
      <c r="A1313">
        <v>1312</v>
      </c>
      <c r="B1313" s="3">
        <v>0.33962576991755583</v>
      </c>
    </row>
    <row r="1314" spans="1:2" x14ac:dyDescent="0.25">
      <c r="A1314">
        <v>1313</v>
      </c>
      <c r="B1314" s="3">
        <v>0.42335617104073803</v>
      </c>
    </row>
    <row r="1315" spans="1:2" x14ac:dyDescent="0.25">
      <c r="A1315">
        <v>1314</v>
      </c>
      <c r="B1315" s="3">
        <v>0.46547426587314161</v>
      </c>
    </row>
    <row r="1316" spans="1:2" x14ac:dyDescent="0.25">
      <c r="A1316">
        <v>1315</v>
      </c>
      <c r="B1316" s="3">
        <v>0.4501708709751765</v>
      </c>
    </row>
    <row r="1317" spans="1:2" x14ac:dyDescent="0.25">
      <c r="A1317">
        <v>1316</v>
      </c>
      <c r="B1317" s="3">
        <v>0.2806902383473201</v>
      </c>
    </row>
    <row r="1318" spans="1:2" x14ac:dyDescent="0.25">
      <c r="A1318">
        <v>1317</v>
      </c>
      <c r="B1318" s="3">
        <v>0.37002515641136791</v>
      </c>
    </row>
    <row r="1319" spans="1:2" x14ac:dyDescent="0.25">
      <c r="A1319">
        <v>1318</v>
      </c>
      <c r="B1319" s="3">
        <v>0.32867605575735076</v>
      </c>
    </row>
    <row r="1320" spans="1:2" x14ac:dyDescent="0.25">
      <c r="A1320">
        <v>1319</v>
      </c>
      <c r="B1320" s="3">
        <v>0.34979875901726976</v>
      </c>
    </row>
    <row r="1321" spans="1:2" x14ac:dyDescent="0.25">
      <c r="A1321">
        <v>1320</v>
      </c>
      <c r="B1321" s="3">
        <v>0.34604623668720735</v>
      </c>
    </row>
    <row r="1322" spans="1:2" x14ac:dyDescent="0.25">
      <c r="A1322">
        <v>1321</v>
      </c>
      <c r="B1322" s="3">
        <v>0.40227574024473028</v>
      </c>
    </row>
    <row r="1323" spans="1:2" x14ac:dyDescent="0.25">
      <c r="A1323">
        <v>1322</v>
      </c>
      <c r="B1323" s="3">
        <v>0.45863355641865733</v>
      </c>
    </row>
    <row r="1324" spans="1:2" x14ac:dyDescent="0.25">
      <c r="A1324">
        <v>1323</v>
      </c>
      <c r="B1324" s="3">
        <v>0.36437023396850643</v>
      </c>
    </row>
    <row r="1325" spans="1:2" x14ac:dyDescent="0.25">
      <c r="A1325">
        <v>1324</v>
      </c>
      <c r="B1325" s="3">
        <v>0.3260696354377069</v>
      </c>
    </row>
    <row r="1326" spans="1:2" x14ac:dyDescent="0.25">
      <c r="A1326">
        <v>1325</v>
      </c>
      <c r="B1326" s="3">
        <v>0.44398004336454472</v>
      </c>
    </row>
    <row r="1327" spans="1:2" x14ac:dyDescent="0.25">
      <c r="A1327">
        <v>1326</v>
      </c>
      <c r="B1327" s="3">
        <v>0.3354902410601947</v>
      </c>
    </row>
    <row r="1328" spans="1:2" x14ac:dyDescent="0.25">
      <c r="A1328">
        <v>1327</v>
      </c>
      <c r="B1328" s="3">
        <v>0.32979631804612419</v>
      </c>
    </row>
    <row r="1329" spans="1:2" x14ac:dyDescent="0.25">
      <c r="A1329">
        <v>1328</v>
      </c>
      <c r="B1329" s="3">
        <v>0.40882293398079</v>
      </c>
    </row>
    <row r="1330" spans="1:2" x14ac:dyDescent="0.25">
      <c r="A1330">
        <v>1329</v>
      </c>
      <c r="B1330" s="3">
        <v>0.47927923718093207</v>
      </c>
    </row>
    <row r="1331" spans="1:2" x14ac:dyDescent="0.25">
      <c r="A1331">
        <v>1330</v>
      </c>
      <c r="B1331" s="3">
        <v>0.42189569960919987</v>
      </c>
    </row>
    <row r="1332" spans="1:2" x14ac:dyDescent="0.25">
      <c r="A1332">
        <v>1331</v>
      </c>
      <c r="B1332" s="3">
        <v>0.39214054861941638</v>
      </c>
    </row>
    <row r="1333" spans="1:2" x14ac:dyDescent="0.25">
      <c r="A1333">
        <v>1332</v>
      </c>
      <c r="B1333" s="3">
        <v>0.38221889484827315</v>
      </c>
    </row>
    <row r="1334" spans="1:2" x14ac:dyDescent="0.25">
      <c r="A1334">
        <v>1333</v>
      </c>
      <c r="B1334" s="3">
        <v>0.37372817409313741</v>
      </c>
    </row>
    <row r="1335" spans="1:2" x14ac:dyDescent="0.25">
      <c r="A1335">
        <v>1334</v>
      </c>
      <c r="B1335" s="3">
        <v>0.31147308566136866</v>
      </c>
    </row>
    <row r="1336" spans="1:2" x14ac:dyDescent="0.25">
      <c r="A1336">
        <v>1335</v>
      </c>
      <c r="B1336" s="3">
        <v>0.42012354185036005</v>
      </c>
    </row>
    <row r="1337" spans="1:2" x14ac:dyDescent="0.25">
      <c r="A1337">
        <v>1336</v>
      </c>
      <c r="B1337" s="3">
        <v>0.4779886130659583</v>
      </c>
    </row>
    <row r="1338" spans="1:2" x14ac:dyDescent="0.25">
      <c r="A1338">
        <v>1337</v>
      </c>
      <c r="B1338" s="3">
        <v>0.46139244012303104</v>
      </c>
    </row>
    <row r="1339" spans="1:2" x14ac:dyDescent="0.25">
      <c r="A1339">
        <v>1338</v>
      </c>
      <c r="B1339" s="3">
        <v>0.35642588368051975</v>
      </c>
    </row>
    <row r="1340" spans="1:2" x14ac:dyDescent="0.25">
      <c r="A1340">
        <v>1339</v>
      </c>
      <c r="B1340" s="3">
        <v>0.3333479138736849</v>
      </c>
    </row>
    <row r="1341" spans="1:2" x14ac:dyDescent="0.25">
      <c r="A1341">
        <v>1340</v>
      </c>
      <c r="B1341" s="3">
        <v>0.32710552492924938</v>
      </c>
    </row>
    <row r="1342" spans="1:2" x14ac:dyDescent="0.25">
      <c r="A1342">
        <v>1341</v>
      </c>
      <c r="B1342" s="3">
        <v>0.50466876079360001</v>
      </c>
    </row>
    <row r="1343" spans="1:2" x14ac:dyDescent="0.25">
      <c r="A1343">
        <v>1342</v>
      </c>
      <c r="B1343" s="3">
        <v>0.45777050024722205</v>
      </c>
    </row>
    <row r="1344" spans="1:2" x14ac:dyDescent="0.25">
      <c r="A1344">
        <v>1343</v>
      </c>
      <c r="B1344" s="3">
        <v>0.35113623998614352</v>
      </c>
    </row>
    <row r="1345" spans="1:2" x14ac:dyDescent="0.25">
      <c r="A1345">
        <v>1344</v>
      </c>
      <c r="B1345" s="3">
        <v>0.3361695021573925</v>
      </c>
    </row>
    <row r="1346" spans="1:2" x14ac:dyDescent="0.25">
      <c r="A1346">
        <v>1345</v>
      </c>
      <c r="B1346" s="3">
        <v>0.32372493127002439</v>
      </c>
    </row>
    <row r="1347" spans="1:2" x14ac:dyDescent="0.25">
      <c r="A1347">
        <v>1346</v>
      </c>
      <c r="B1347" s="3">
        <v>0.32560356634300142</v>
      </c>
    </row>
    <row r="1348" spans="1:2" x14ac:dyDescent="0.25">
      <c r="A1348">
        <v>1347</v>
      </c>
      <c r="B1348" s="3">
        <v>0.50646312148749806</v>
      </c>
    </row>
    <row r="1349" spans="1:2" x14ac:dyDescent="0.25">
      <c r="A1349">
        <v>1348</v>
      </c>
      <c r="B1349" s="3">
        <v>0.37147835317612521</v>
      </c>
    </row>
    <row r="1350" spans="1:2" x14ac:dyDescent="0.25">
      <c r="A1350">
        <v>1349</v>
      </c>
      <c r="B1350" s="3">
        <v>0.39218909342245628</v>
      </c>
    </row>
    <row r="1351" spans="1:2" x14ac:dyDescent="0.25">
      <c r="A1351">
        <v>1350</v>
      </c>
      <c r="B1351" s="3">
        <v>0.4145676344577553</v>
      </c>
    </row>
    <row r="1352" spans="1:2" x14ac:dyDescent="0.25">
      <c r="A1352">
        <v>1351</v>
      </c>
      <c r="B1352" s="3">
        <v>0.36607170810220391</v>
      </c>
    </row>
    <row r="1353" spans="1:2" x14ac:dyDescent="0.25">
      <c r="A1353">
        <v>1352</v>
      </c>
      <c r="B1353" s="3">
        <v>0.50403881970615938</v>
      </c>
    </row>
    <row r="1354" spans="1:2" x14ac:dyDescent="0.25">
      <c r="A1354">
        <v>1353</v>
      </c>
      <c r="B1354" s="3">
        <v>0.42115132621689721</v>
      </c>
    </row>
    <row r="1355" spans="1:2" x14ac:dyDescent="0.25">
      <c r="A1355">
        <v>1354</v>
      </c>
      <c r="B1355" s="3">
        <v>0.39271881699138073</v>
      </c>
    </row>
    <row r="1356" spans="1:2" x14ac:dyDescent="0.25">
      <c r="A1356">
        <v>1355</v>
      </c>
      <c r="B1356" s="3">
        <v>0.39044458940884547</v>
      </c>
    </row>
    <row r="1357" spans="1:2" x14ac:dyDescent="0.25">
      <c r="A1357">
        <v>1356</v>
      </c>
      <c r="B1357" s="3">
        <v>0.37069204173253351</v>
      </c>
    </row>
    <row r="1358" spans="1:2" x14ac:dyDescent="0.25">
      <c r="A1358">
        <v>1357</v>
      </c>
      <c r="B1358" s="3">
        <v>0.36057264524249533</v>
      </c>
    </row>
    <row r="1359" spans="1:2" x14ac:dyDescent="0.25">
      <c r="A1359">
        <v>1358</v>
      </c>
      <c r="B1359" s="3">
        <v>0.52817121632177511</v>
      </c>
    </row>
    <row r="1360" spans="1:2" x14ac:dyDescent="0.25">
      <c r="A1360">
        <v>1359</v>
      </c>
      <c r="B1360" s="3">
        <v>0.40222799248484492</v>
      </c>
    </row>
    <row r="1361" spans="1:2" x14ac:dyDescent="0.25">
      <c r="A1361">
        <v>1360</v>
      </c>
      <c r="B1361" s="3">
        <v>0.45442499128973862</v>
      </c>
    </row>
    <row r="1362" spans="1:2" x14ac:dyDescent="0.25">
      <c r="A1362">
        <v>1361</v>
      </c>
      <c r="B1362" s="3">
        <v>0.44952304179600461</v>
      </c>
    </row>
    <row r="1363" spans="1:2" x14ac:dyDescent="0.25">
      <c r="A1363">
        <v>1362</v>
      </c>
      <c r="B1363" s="3">
        <v>0.49763800625878057</v>
      </c>
    </row>
    <row r="1364" spans="1:2" x14ac:dyDescent="0.25">
      <c r="A1364">
        <v>1363</v>
      </c>
      <c r="B1364" s="3">
        <v>0.28392089290939043</v>
      </c>
    </row>
    <row r="1365" spans="1:2" x14ac:dyDescent="0.25">
      <c r="A1365">
        <v>1364</v>
      </c>
      <c r="B1365" s="3">
        <v>0.41866331407803065</v>
      </c>
    </row>
    <row r="1366" spans="1:2" x14ac:dyDescent="0.25">
      <c r="A1366">
        <v>1365</v>
      </c>
      <c r="B1366" s="3">
        <v>0.40218957396862254</v>
      </c>
    </row>
    <row r="1367" spans="1:2" x14ac:dyDescent="0.25">
      <c r="A1367">
        <v>1366</v>
      </c>
      <c r="B1367" s="3">
        <v>0.41007363433679328</v>
      </c>
    </row>
    <row r="1368" spans="1:2" x14ac:dyDescent="0.25">
      <c r="A1368">
        <v>1367</v>
      </c>
      <c r="B1368" s="3">
        <v>0.33861322649559211</v>
      </c>
    </row>
    <row r="1369" spans="1:2" x14ac:dyDescent="0.25">
      <c r="A1369">
        <v>1368</v>
      </c>
      <c r="B1369" s="3">
        <v>0.44183524281112846</v>
      </c>
    </row>
    <row r="1370" spans="1:2" x14ac:dyDescent="0.25">
      <c r="A1370">
        <v>1369</v>
      </c>
      <c r="B1370" s="3">
        <v>0.3596751661919092</v>
      </c>
    </row>
    <row r="1371" spans="1:2" x14ac:dyDescent="0.25">
      <c r="A1371">
        <v>1370</v>
      </c>
      <c r="B1371" s="3">
        <v>0.34700000042920542</v>
      </c>
    </row>
    <row r="1372" spans="1:2" x14ac:dyDescent="0.25">
      <c r="A1372">
        <v>1371</v>
      </c>
      <c r="B1372" s="3">
        <v>0.42297175601711878</v>
      </c>
    </row>
    <row r="1373" spans="1:2" x14ac:dyDescent="0.25">
      <c r="A1373">
        <v>1372</v>
      </c>
      <c r="B1373" s="3">
        <v>0.38187202340857113</v>
      </c>
    </row>
    <row r="1374" spans="1:2" x14ac:dyDescent="0.25">
      <c r="A1374">
        <v>1373</v>
      </c>
      <c r="B1374" s="3">
        <v>0.35640437874618691</v>
      </c>
    </row>
    <row r="1375" spans="1:2" x14ac:dyDescent="0.25">
      <c r="A1375">
        <v>1374</v>
      </c>
      <c r="B1375" s="3">
        <v>0.44125002504799465</v>
      </c>
    </row>
    <row r="1376" spans="1:2" x14ac:dyDescent="0.25">
      <c r="A1376">
        <v>1375</v>
      </c>
      <c r="B1376" s="3">
        <v>0.46684820877344563</v>
      </c>
    </row>
    <row r="1377" spans="1:2" x14ac:dyDescent="0.25">
      <c r="A1377">
        <v>1376</v>
      </c>
      <c r="B1377" s="3">
        <v>0.32997023919241109</v>
      </c>
    </row>
    <row r="1378" spans="1:2" x14ac:dyDescent="0.25">
      <c r="A1378">
        <v>1377</v>
      </c>
      <c r="B1378" s="3">
        <v>0.37745609720853956</v>
      </c>
    </row>
    <row r="1379" spans="1:2" x14ac:dyDescent="0.25">
      <c r="A1379">
        <v>1378</v>
      </c>
      <c r="B1379" s="3">
        <v>0.41484225015031245</v>
      </c>
    </row>
    <row r="1380" spans="1:2" x14ac:dyDescent="0.25">
      <c r="A1380">
        <v>1379</v>
      </c>
      <c r="B1380" s="3">
        <v>0.41525564318805053</v>
      </c>
    </row>
    <row r="1381" spans="1:2" x14ac:dyDescent="0.25">
      <c r="A1381">
        <v>1380</v>
      </c>
      <c r="B1381" s="3">
        <v>0.40140741163768834</v>
      </c>
    </row>
    <row r="1382" spans="1:2" x14ac:dyDescent="0.25">
      <c r="A1382">
        <v>1381</v>
      </c>
      <c r="B1382" s="3">
        <v>0.3698311526158517</v>
      </c>
    </row>
    <row r="1383" spans="1:2" x14ac:dyDescent="0.25">
      <c r="A1383">
        <v>1382</v>
      </c>
      <c r="B1383" s="3">
        <v>0.40510733412432431</v>
      </c>
    </row>
    <row r="1384" spans="1:2" x14ac:dyDescent="0.25">
      <c r="A1384">
        <v>1383</v>
      </c>
      <c r="B1384" s="3">
        <v>0.46317736464134041</v>
      </c>
    </row>
    <row r="1385" spans="1:2" x14ac:dyDescent="0.25">
      <c r="A1385">
        <v>1384</v>
      </c>
      <c r="B1385" s="3">
        <v>0.39148021144162359</v>
      </c>
    </row>
    <row r="1386" spans="1:2" x14ac:dyDescent="0.25">
      <c r="A1386">
        <v>1385</v>
      </c>
      <c r="B1386" s="3">
        <v>0.41547178570570814</v>
      </c>
    </row>
    <row r="1387" spans="1:2" x14ac:dyDescent="0.25">
      <c r="A1387">
        <v>1386</v>
      </c>
      <c r="B1387" s="3">
        <v>0.3250962709433492</v>
      </c>
    </row>
    <row r="1388" spans="1:2" x14ac:dyDescent="0.25">
      <c r="A1388">
        <v>1387</v>
      </c>
      <c r="B1388" s="3">
        <v>0.26319094299847823</v>
      </c>
    </row>
    <row r="1389" spans="1:2" x14ac:dyDescent="0.25">
      <c r="A1389">
        <v>1388</v>
      </c>
      <c r="B1389" s="3">
        <v>0.44262152360709306</v>
      </c>
    </row>
    <row r="1390" spans="1:2" x14ac:dyDescent="0.25">
      <c r="A1390">
        <v>1389</v>
      </c>
      <c r="B1390" s="3">
        <v>0.39525278453159085</v>
      </c>
    </row>
    <row r="1391" spans="1:2" x14ac:dyDescent="0.25">
      <c r="A1391">
        <v>1390</v>
      </c>
      <c r="B1391" s="3">
        <v>0.3823631962420227</v>
      </c>
    </row>
    <row r="1392" spans="1:2" x14ac:dyDescent="0.25">
      <c r="A1392">
        <v>1391</v>
      </c>
      <c r="B1392" s="3">
        <v>0.42214535826900712</v>
      </c>
    </row>
    <row r="1393" spans="1:2" x14ac:dyDescent="0.25">
      <c r="A1393">
        <v>1392</v>
      </c>
      <c r="B1393" s="3">
        <v>0.47196101992254308</v>
      </c>
    </row>
    <row r="1394" spans="1:2" x14ac:dyDescent="0.25">
      <c r="A1394">
        <v>1393</v>
      </c>
      <c r="B1394" s="3">
        <v>0.40854575080530159</v>
      </c>
    </row>
    <row r="1395" spans="1:2" x14ac:dyDescent="0.25">
      <c r="A1395">
        <v>1394</v>
      </c>
      <c r="B1395" s="3">
        <v>0.38857807529908106</v>
      </c>
    </row>
    <row r="1396" spans="1:2" x14ac:dyDescent="0.25">
      <c r="A1396">
        <v>1395</v>
      </c>
      <c r="B1396" s="3">
        <v>0.39473521650326193</v>
      </c>
    </row>
    <row r="1397" spans="1:2" x14ac:dyDescent="0.25">
      <c r="A1397">
        <v>1396</v>
      </c>
      <c r="B1397" s="3">
        <v>0.30241974008350947</v>
      </c>
    </row>
    <row r="1398" spans="1:2" x14ac:dyDescent="0.25">
      <c r="A1398">
        <v>1397</v>
      </c>
      <c r="B1398" s="3">
        <v>0.44524057691881491</v>
      </c>
    </row>
    <row r="1399" spans="1:2" x14ac:dyDescent="0.25">
      <c r="A1399">
        <v>1398</v>
      </c>
      <c r="B1399" s="3">
        <v>0.41835693632212245</v>
      </c>
    </row>
    <row r="1400" spans="1:2" x14ac:dyDescent="0.25">
      <c r="A1400">
        <v>1399</v>
      </c>
      <c r="B1400" s="3">
        <v>0.3359038396979907</v>
      </c>
    </row>
    <row r="1401" spans="1:2" x14ac:dyDescent="0.25">
      <c r="A1401">
        <v>1400</v>
      </c>
      <c r="B1401" s="3">
        <v>0.44162766798145014</v>
      </c>
    </row>
    <row r="1402" spans="1:2" x14ac:dyDescent="0.25">
      <c r="A1402">
        <v>1401</v>
      </c>
      <c r="B1402" s="3">
        <v>0.295217242847296</v>
      </c>
    </row>
    <row r="1403" spans="1:2" x14ac:dyDescent="0.25">
      <c r="A1403">
        <v>1402</v>
      </c>
      <c r="B1403" s="3">
        <v>0.29306614350764104</v>
      </c>
    </row>
    <row r="1404" spans="1:2" x14ac:dyDescent="0.25">
      <c r="A1404">
        <v>1403</v>
      </c>
      <c r="B1404" s="3">
        <v>0.45442481257282741</v>
      </c>
    </row>
    <row r="1405" spans="1:2" x14ac:dyDescent="0.25">
      <c r="A1405">
        <v>1404</v>
      </c>
      <c r="B1405" s="3">
        <v>0.3400232905577823</v>
      </c>
    </row>
    <row r="1406" spans="1:2" x14ac:dyDescent="0.25">
      <c r="A1406">
        <v>1405</v>
      </c>
      <c r="B1406" s="3">
        <v>0.43673747957602788</v>
      </c>
    </row>
    <row r="1407" spans="1:2" x14ac:dyDescent="0.25">
      <c r="A1407">
        <v>1406</v>
      </c>
      <c r="B1407" s="3">
        <v>0.38685859496313801</v>
      </c>
    </row>
    <row r="1408" spans="1:2" x14ac:dyDescent="0.25">
      <c r="A1408">
        <v>1407</v>
      </c>
      <c r="B1408" s="3">
        <v>0.31359427481369001</v>
      </c>
    </row>
    <row r="1409" spans="1:2" x14ac:dyDescent="0.25">
      <c r="A1409">
        <v>1408</v>
      </c>
      <c r="B1409" s="3">
        <v>0.42976607509603615</v>
      </c>
    </row>
    <row r="1410" spans="1:2" x14ac:dyDescent="0.25">
      <c r="A1410">
        <v>1409</v>
      </c>
      <c r="B1410" s="3">
        <v>0.38713312515257109</v>
      </c>
    </row>
    <row r="1411" spans="1:2" x14ac:dyDescent="0.25">
      <c r="A1411">
        <v>1410</v>
      </c>
      <c r="B1411" s="3">
        <v>0.37399529809241244</v>
      </c>
    </row>
    <row r="1412" spans="1:2" x14ac:dyDescent="0.25">
      <c r="A1412">
        <v>1411</v>
      </c>
      <c r="B1412" s="3">
        <v>0.34836622960768127</v>
      </c>
    </row>
    <row r="1413" spans="1:2" x14ac:dyDescent="0.25">
      <c r="A1413">
        <v>1412</v>
      </c>
      <c r="B1413" s="3">
        <v>0.41612789845957437</v>
      </c>
    </row>
    <row r="1414" spans="1:2" x14ac:dyDescent="0.25">
      <c r="A1414">
        <v>1413</v>
      </c>
      <c r="B1414" s="3">
        <v>0.41475915166862781</v>
      </c>
    </row>
    <row r="1415" spans="1:2" x14ac:dyDescent="0.25">
      <c r="A1415">
        <v>1414</v>
      </c>
      <c r="B1415" s="3">
        <v>0.41421381706670019</v>
      </c>
    </row>
    <row r="1416" spans="1:2" x14ac:dyDescent="0.25">
      <c r="A1416">
        <v>1415</v>
      </c>
      <c r="B1416" s="3">
        <v>0.43060119163056171</v>
      </c>
    </row>
    <row r="1417" spans="1:2" x14ac:dyDescent="0.25">
      <c r="A1417">
        <v>1416</v>
      </c>
      <c r="B1417" s="3">
        <v>0.4462981158815465</v>
      </c>
    </row>
    <row r="1418" spans="1:2" x14ac:dyDescent="0.25">
      <c r="A1418">
        <v>1417</v>
      </c>
      <c r="B1418" s="3">
        <v>0.45053020755611023</v>
      </c>
    </row>
    <row r="1419" spans="1:2" x14ac:dyDescent="0.25">
      <c r="A1419">
        <v>1418</v>
      </c>
      <c r="B1419" s="3">
        <v>0.3702891846304136</v>
      </c>
    </row>
    <row r="1420" spans="1:2" x14ac:dyDescent="0.25">
      <c r="A1420">
        <v>1419</v>
      </c>
      <c r="B1420" s="3">
        <v>0.5472562236767069</v>
      </c>
    </row>
    <row r="1421" spans="1:2" x14ac:dyDescent="0.25">
      <c r="A1421">
        <v>1420</v>
      </c>
      <c r="B1421" s="3">
        <v>0.34521702709292851</v>
      </c>
    </row>
    <row r="1422" spans="1:2" x14ac:dyDescent="0.25">
      <c r="A1422">
        <v>1421</v>
      </c>
      <c r="B1422" s="3">
        <v>0.35141653232487408</v>
      </c>
    </row>
    <row r="1423" spans="1:2" x14ac:dyDescent="0.25">
      <c r="A1423">
        <v>1422</v>
      </c>
      <c r="B1423" s="3">
        <v>0.42855873903871067</v>
      </c>
    </row>
    <row r="1424" spans="1:2" x14ac:dyDescent="0.25">
      <c r="A1424">
        <v>1423</v>
      </c>
      <c r="B1424" s="3">
        <v>0.33534148465540081</v>
      </c>
    </row>
    <row r="1425" spans="1:2" x14ac:dyDescent="0.25">
      <c r="A1425">
        <v>1424</v>
      </c>
      <c r="B1425" s="3">
        <v>0.4313475352285786</v>
      </c>
    </row>
    <row r="1426" spans="1:2" x14ac:dyDescent="0.25">
      <c r="A1426">
        <v>1425</v>
      </c>
      <c r="B1426" s="3">
        <v>0.39918515160352636</v>
      </c>
    </row>
    <row r="1427" spans="1:2" x14ac:dyDescent="0.25">
      <c r="A1427">
        <v>1426</v>
      </c>
      <c r="B1427" s="3">
        <v>0.41482793479210706</v>
      </c>
    </row>
    <row r="1428" spans="1:2" x14ac:dyDescent="0.25">
      <c r="A1428">
        <v>1427</v>
      </c>
      <c r="B1428" s="3">
        <v>0.44884297988759397</v>
      </c>
    </row>
    <row r="1429" spans="1:2" x14ac:dyDescent="0.25">
      <c r="A1429">
        <v>1428</v>
      </c>
      <c r="B1429" s="3">
        <v>0.42123806064180142</v>
      </c>
    </row>
    <row r="1430" spans="1:2" x14ac:dyDescent="0.25">
      <c r="A1430">
        <v>1429</v>
      </c>
      <c r="B1430" s="3">
        <v>0.3423424037815132</v>
      </c>
    </row>
    <row r="1431" spans="1:2" x14ac:dyDescent="0.25">
      <c r="A1431">
        <v>1430</v>
      </c>
      <c r="B1431" s="3">
        <v>0.34068219591097509</v>
      </c>
    </row>
    <row r="1432" spans="1:2" x14ac:dyDescent="0.25">
      <c r="A1432">
        <v>1431</v>
      </c>
      <c r="B1432" s="3">
        <v>0.41897700299711477</v>
      </c>
    </row>
    <row r="1433" spans="1:2" x14ac:dyDescent="0.25">
      <c r="A1433">
        <v>1432</v>
      </c>
      <c r="B1433" s="3">
        <v>0.36903218138328392</v>
      </c>
    </row>
    <row r="1434" spans="1:2" x14ac:dyDescent="0.25">
      <c r="A1434">
        <v>1433</v>
      </c>
      <c r="B1434" s="3">
        <v>0.39291040357489104</v>
      </c>
    </row>
    <row r="1435" spans="1:2" x14ac:dyDescent="0.25">
      <c r="A1435">
        <v>1434</v>
      </c>
      <c r="B1435" s="3">
        <v>0.46842442557823316</v>
      </c>
    </row>
    <row r="1436" spans="1:2" x14ac:dyDescent="0.25">
      <c r="A1436">
        <v>1435</v>
      </c>
      <c r="B1436" s="3">
        <v>0.36020435739373285</v>
      </c>
    </row>
    <row r="1437" spans="1:2" x14ac:dyDescent="0.25">
      <c r="A1437">
        <v>1436</v>
      </c>
      <c r="B1437" s="3">
        <v>0.30851939852567734</v>
      </c>
    </row>
    <row r="1438" spans="1:2" x14ac:dyDescent="0.25">
      <c r="A1438">
        <v>1437</v>
      </c>
      <c r="B1438" s="3">
        <v>0.52645057959187425</v>
      </c>
    </row>
    <row r="1439" spans="1:2" x14ac:dyDescent="0.25">
      <c r="A1439">
        <v>1438</v>
      </c>
      <c r="B1439" s="3">
        <v>0.34522881167773278</v>
      </c>
    </row>
    <row r="1440" spans="1:2" x14ac:dyDescent="0.25">
      <c r="A1440">
        <v>1439</v>
      </c>
      <c r="B1440" s="3">
        <v>0.40056504338614957</v>
      </c>
    </row>
    <row r="1441" spans="1:2" x14ac:dyDescent="0.25">
      <c r="A1441">
        <v>1440</v>
      </c>
      <c r="B1441" s="3">
        <v>0.35025815601865401</v>
      </c>
    </row>
    <row r="1442" spans="1:2" x14ac:dyDescent="0.25">
      <c r="A1442">
        <v>1441</v>
      </c>
      <c r="B1442" s="3">
        <v>0.3983795420562532</v>
      </c>
    </row>
    <row r="1443" spans="1:2" x14ac:dyDescent="0.25">
      <c r="A1443">
        <v>1442</v>
      </c>
      <c r="B1443" s="3">
        <v>0.39285970161996692</v>
      </c>
    </row>
    <row r="1444" spans="1:2" x14ac:dyDescent="0.25">
      <c r="A1444">
        <v>1443</v>
      </c>
      <c r="B1444" s="3">
        <v>0.44609520889904852</v>
      </c>
    </row>
    <row r="1445" spans="1:2" x14ac:dyDescent="0.25">
      <c r="A1445">
        <v>1444</v>
      </c>
      <c r="B1445" s="3">
        <v>0.41396088251745794</v>
      </c>
    </row>
    <row r="1446" spans="1:2" x14ac:dyDescent="0.25">
      <c r="A1446">
        <v>1445</v>
      </c>
      <c r="B1446" s="3">
        <v>0.43993796991319717</v>
      </c>
    </row>
    <row r="1447" spans="1:2" x14ac:dyDescent="0.25">
      <c r="A1447">
        <v>1446</v>
      </c>
      <c r="B1447" s="3">
        <v>0.44198810084333817</v>
      </c>
    </row>
    <row r="1448" spans="1:2" x14ac:dyDescent="0.25">
      <c r="A1448">
        <v>1447</v>
      </c>
      <c r="B1448" s="3">
        <v>0.45284389496948402</v>
      </c>
    </row>
    <row r="1449" spans="1:2" x14ac:dyDescent="0.25">
      <c r="A1449">
        <v>1448</v>
      </c>
      <c r="B1449" s="3">
        <v>0.33799132040331514</v>
      </c>
    </row>
    <row r="1450" spans="1:2" x14ac:dyDescent="0.25">
      <c r="A1450">
        <v>1449</v>
      </c>
      <c r="B1450" s="3">
        <v>0.45162950178933203</v>
      </c>
    </row>
    <row r="1451" spans="1:2" x14ac:dyDescent="0.25">
      <c r="A1451">
        <v>1450</v>
      </c>
      <c r="B1451" s="3">
        <v>0.44730578893033934</v>
      </c>
    </row>
    <row r="1452" spans="1:2" x14ac:dyDescent="0.25">
      <c r="A1452">
        <v>1451</v>
      </c>
      <c r="B1452" s="3">
        <v>0.35237337555910342</v>
      </c>
    </row>
    <row r="1453" spans="1:2" x14ac:dyDescent="0.25">
      <c r="A1453">
        <v>1452</v>
      </c>
      <c r="B1453" s="3">
        <v>0.41576140934140887</v>
      </c>
    </row>
    <row r="1454" spans="1:2" x14ac:dyDescent="0.25">
      <c r="A1454">
        <v>1453</v>
      </c>
      <c r="B1454" s="3">
        <v>0.43220162332521367</v>
      </c>
    </row>
    <row r="1455" spans="1:2" x14ac:dyDescent="0.25">
      <c r="A1455">
        <v>1454</v>
      </c>
      <c r="B1455" s="3">
        <v>0.41710942238123422</v>
      </c>
    </row>
    <row r="1456" spans="1:2" x14ac:dyDescent="0.25">
      <c r="A1456">
        <v>1455</v>
      </c>
      <c r="B1456" s="3">
        <v>0.32286551045428069</v>
      </c>
    </row>
    <row r="1457" spans="1:2" x14ac:dyDescent="0.25">
      <c r="A1457">
        <v>1456</v>
      </c>
      <c r="B1457" s="3">
        <v>0.3192830895191901</v>
      </c>
    </row>
    <row r="1458" spans="1:2" x14ac:dyDescent="0.25">
      <c r="A1458">
        <v>1457</v>
      </c>
      <c r="B1458" s="3">
        <v>0.41564924516898494</v>
      </c>
    </row>
    <row r="1459" spans="1:2" x14ac:dyDescent="0.25">
      <c r="A1459">
        <v>1458</v>
      </c>
      <c r="B1459" s="3">
        <v>0.34916711211246032</v>
      </c>
    </row>
    <row r="1460" spans="1:2" x14ac:dyDescent="0.25">
      <c r="A1460">
        <v>1459</v>
      </c>
      <c r="B1460" s="3">
        <v>0.42646346212214054</v>
      </c>
    </row>
    <row r="1461" spans="1:2" x14ac:dyDescent="0.25">
      <c r="A1461">
        <v>1460</v>
      </c>
      <c r="B1461" s="3">
        <v>0.28657336534701272</v>
      </c>
    </row>
    <row r="1462" spans="1:2" x14ac:dyDescent="0.25">
      <c r="A1462">
        <v>1461</v>
      </c>
      <c r="B1462" s="3">
        <v>0.4155026197407436</v>
      </c>
    </row>
    <row r="1463" spans="1:2" x14ac:dyDescent="0.25">
      <c r="A1463">
        <v>1462</v>
      </c>
      <c r="B1463" s="3">
        <v>0.40880137229164243</v>
      </c>
    </row>
    <row r="1464" spans="1:2" x14ac:dyDescent="0.25">
      <c r="A1464">
        <v>1463</v>
      </c>
      <c r="B1464" s="3">
        <v>0.33141774305054622</v>
      </c>
    </row>
    <row r="1465" spans="1:2" x14ac:dyDescent="0.25">
      <c r="A1465">
        <v>1464</v>
      </c>
      <c r="B1465" s="3">
        <v>0.49704384110853372</v>
      </c>
    </row>
    <row r="1466" spans="1:2" x14ac:dyDescent="0.25">
      <c r="A1466">
        <v>1465</v>
      </c>
      <c r="B1466" s="3">
        <v>0.285948069372984</v>
      </c>
    </row>
    <row r="1467" spans="1:2" x14ac:dyDescent="0.25">
      <c r="A1467">
        <v>1466</v>
      </c>
      <c r="B1467" s="3">
        <v>0.31750954824683103</v>
      </c>
    </row>
    <row r="1468" spans="1:2" x14ac:dyDescent="0.25">
      <c r="A1468">
        <v>1467</v>
      </c>
      <c r="B1468" s="3">
        <v>0.367159834963181</v>
      </c>
    </row>
    <row r="1469" spans="1:2" x14ac:dyDescent="0.25">
      <c r="A1469">
        <v>1468</v>
      </c>
      <c r="B1469" s="3">
        <v>0.37927149088548173</v>
      </c>
    </row>
    <row r="1470" spans="1:2" x14ac:dyDescent="0.25">
      <c r="A1470">
        <v>1469</v>
      </c>
      <c r="B1470" s="3">
        <v>0.30242816530015704</v>
      </c>
    </row>
    <row r="1471" spans="1:2" x14ac:dyDescent="0.25">
      <c r="A1471">
        <v>1470</v>
      </c>
      <c r="B1471" s="3">
        <v>0.32586955703130077</v>
      </c>
    </row>
    <row r="1472" spans="1:2" x14ac:dyDescent="0.25">
      <c r="A1472">
        <v>1471</v>
      </c>
      <c r="B1472" s="3">
        <v>0.44083883324131579</v>
      </c>
    </row>
    <row r="1473" spans="1:2" x14ac:dyDescent="0.25">
      <c r="A1473">
        <v>1472</v>
      </c>
      <c r="B1473" s="3">
        <v>0.35039508537823749</v>
      </c>
    </row>
    <row r="1474" spans="1:2" x14ac:dyDescent="0.25">
      <c r="A1474">
        <v>1473</v>
      </c>
      <c r="B1474" s="3">
        <v>0.42626320981252613</v>
      </c>
    </row>
    <row r="1475" spans="1:2" x14ac:dyDescent="0.25">
      <c r="A1475">
        <v>1474</v>
      </c>
      <c r="B1475" s="3">
        <v>0.35579813376615671</v>
      </c>
    </row>
    <row r="1476" spans="1:2" x14ac:dyDescent="0.25">
      <c r="A1476">
        <v>1475</v>
      </c>
      <c r="B1476" s="3">
        <v>0.313261510285122</v>
      </c>
    </row>
    <row r="1477" spans="1:2" x14ac:dyDescent="0.25">
      <c r="A1477">
        <v>1476</v>
      </c>
      <c r="B1477" s="3">
        <v>0.3633950793524453</v>
      </c>
    </row>
    <row r="1478" spans="1:2" x14ac:dyDescent="0.25">
      <c r="A1478">
        <v>1477</v>
      </c>
      <c r="B1478" s="3">
        <v>0.29605554591875649</v>
      </c>
    </row>
    <row r="1479" spans="1:2" x14ac:dyDescent="0.25">
      <c r="A1479">
        <v>1478</v>
      </c>
      <c r="B1479" s="3">
        <v>0.34627570923615714</v>
      </c>
    </row>
    <row r="1480" spans="1:2" x14ac:dyDescent="0.25">
      <c r="A1480">
        <v>1479</v>
      </c>
      <c r="B1480" s="3">
        <v>0.33509562713774782</v>
      </c>
    </row>
    <row r="1481" spans="1:2" x14ac:dyDescent="0.25">
      <c r="A1481">
        <v>1480</v>
      </c>
      <c r="B1481" s="3">
        <v>0.35688592849278705</v>
      </c>
    </row>
    <row r="1482" spans="1:2" x14ac:dyDescent="0.25">
      <c r="A1482">
        <v>1481</v>
      </c>
      <c r="B1482" s="3">
        <v>0.44033081446896249</v>
      </c>
    </row>
    <row r="1483" spans="1:2" x14ac:dyDescent="0.25">
      <c r="A1483">
        <v>1482</v>
      </c>
      <c r="B1483" s="3">
        <v>0.44737440348078783</v>
      </c>
    </row>
    <row r="1484" spans="1:2" x14ac:dyDescent="0.25">
      <c r="A1484">
        <v>1483</v>
      </c>
      <c r="B1484" s="3">
        <v>0.40943324677190512</v>
      </c>
    </row>
    <row r="1485" spans="1:2" x14ac:dyDescent="0.25">
      <c r="A1485">
        <v>1484</v>
      </c>
      <c r="B1485" s="3">
        <v>0.31458957008054422</v>
      </c>
    </row>
    <row r="1486" spans="1:2" x14ac:dyDescent="0.25">
      <c r="A1486">
        <v>1485</v>
      </c>
      <c r="B1486" s="3">
        <v>0.37071729644595985</v>
      </c>
    </row>
    <row r="1487" spans="1:2" x14ac:dyDescent="0.25">
      <c r="A1487">
        <v>1486</v>
      </c>
      <c r="B1487" s="3">
        <v>0.4313209241239</v>
      </c>
    </row>
    <row r="1488" spans="1:2" x14ac:dyDescent="0.25">
      <c r="A1488">
        <v>1487</v>
      </c>
      <c r="B1488" s="3">
        <v>0.39846178709106728</v>
      </c>
    </row>
    <row r="1489" spans="1:2" x14ac:dyDescent="0.25">
      <c r="A1489">
        <v>1488</v>
      </c>
      <c r="B1489" s="3">
        <v>0.33840183492131048</v>
      </c>
    </row>
    <row r="1490" spans="1:2" x14ac:dyDescent="0.25">
      <c r="A1490">
        <v>1489</v>
      </c>
      <c r="B1490" s="3">
        <v>0.47751510103130396</v>
      </c>
    </row>
    <row r="1491" spans="1:2" x14ac:dyDescent="0.25">
      <c r="A1491">
        <v>1490</v>
      </c>
      <c r="B1491" s="3">
        <v>0.40108671980554872</v>
      </c>
    </row>
    <row r="1492" spans="1:2" x14ac:dyDescent="0.25">
      <c r="A1492">
        <v>1491</v>
      </c>
      <c r="B1492" s="3">
        <v>0.39084817622959361</v>
      </c>
    </row>
    <row r="1493" spans="1:2" x14ac:dyDescent="0.25">
      <c r="A1493">
        <v>1492</v>
      </c>
      <c r="B1493" s="3">
        <v>0.36531894464073161</v>
      </c>
    </row>
    <row r="1494" spans="1:2" x14ac:dyDescent="0.25">
      <c r="A1494">
        <v>1493</v>
      </c>
      <c r="B1494" s="3">
        <v>0.51290820739329712</v>
      </c>
    </row>
    <row r="1495" spans="1:2" x14ac:dyDescent="0.25">
      <c r="A1495">
        <v>1494</v>
      </c>
      <c r="B1495" s="3">
        <v>0.38426662242758641</v>
      </c>
    </row>
    <row r="1496" spans="1:2" x14ac:dyDescent="0.25">
      <c r="A1496">
        <v>1495</v>
      </c>
      <c r="B1496" s="3">
        <v>0.3866545924917128</v>
      </c>
    </row>
    <row r="1497" spans="1:2" x14ac:dyDescent="0.25">
      <c r="A1497">
        <v>1496</v>
      </c>
      <c r="B1497" s="3">
        <v>0.30015715827230438</v>
      </c>
    </row>
    <row r="1498" spans="1:2" x14ac:dyDescent="0.25">
      <c r="A1498">
        <v>1497</v>
      </c>
      <c r="B1498" s="3">
        <v>0.36488907225014361</v>
      </c>
    </row>
    <row r="1499" spans="1:2" x14ac:dyDescent="0.25">
      <c r="A1499">
        <v>1498</v>
      </c>
      <c r="B1499" s="3">
        <v>0.35786629300080369</v>
      </c>
    </row>
    <row r="1500" spans="1:2" x14ac:dyDescent="0.25">
      <c r="A1500">
        <v>1499</v>
      </c>
      <c r="B1500" s="3">
        <v>0.41092947420819598</v>
      </c>
    </row>
    <row r="1501" spans="1:2" x14ac:dyDescent="0.25">
      <c r="A1501">
        <v>1500</v>
      </c>
      <c r="B1501" s="3">
        <v>0.3565112789319248</v>
      </c>
    </row>
    <row r="1502" spans="1:2" x14ac:dyDescent="0.25">
      <c r="A1502">
        <v>1501</v>
      </c>
      <c r="B1502" s="3">
        <v>0.34653663166422871</v>
      </c>
    </row>
    <row r="1503" spans="1:2" x14ac:dyDescent="0.25">
      <c r="A1503">
        <v>1502</v>
      </c>
      <c r="B1503" s="3">
        <v>0.39927758897130544</v>
      </c>
    </row>
    <row r="1504" spans="1:2" x14ac:dyDescent="0.25">
      <c r="A1504">
        <v>1503</v>
      </c>
      <c r="B1504" s="3">
        <v>0.38494112200628877</v>
      </c>
    </row>
    <row r="1505" spans="1:2" x14ac:dyDescent="0.25">
      <c r="A1505">
        <v>1504</v>
      </c>
      <c r="B1505" s="3">
        <v>0.38877399688161302</v>
      </c>
    </row>
    <row r="1506" spans="1:2" x14ac:dyDescent="0.25">
      <c r="A1506">
        <v>1505</v>
      </c>
      <c r="B1506" s="3">
        <v>0.32830987495600472</v>
      </c>
    </row>
    <row r="1507" spans="1:2" x14ac:dyDescent="0.25">
      <c r="A1507">
        <v>1506</v>
      </c>
      <c r="B1507" s="3">
        <v>0.39734269375111542</v>
      </c>
    </row>
    <row r="1508" spans="1:2" x14ac:dyDescent="0.25">
      <c r="A1508">
        <v>1507</v>
      </c>
      <c r="B1508" s="3">
        <v>0.40184482741237593</v>
      </c>
    </row>
    <row r="1509" spans="1:2" x14ac:dyDescent="0.25">
      <c r="A1509">
        <v>1508</v>
      </c>
      <c r="B1509" s="3">
        <v>0.4275397335986339</v>
      </c>
    </row>
    <row r="1510" spans="1:2" x14ac:dyDescent="0.25">
      <c r="A1510">
        <v>1509</v>
      </c>
      <c r="B1510" s="3">
        <v>0.35688802380839124</v>
      </c>
    </row>
    <row r="1511" spans="1:2" x14ac:dyDescent="0.25">
      <c r="A1511">
        <v>1510</v>
      </c>
      <c r="B1511" s="3">
        <v>0.33777289179058867</v>
      </c>
    </row>
    <row r="1512" spans="1:2" x14ac:dyDescent="0.25">
      <c r="A1512">
        <v>1511</v>
      </c>
      <c r="B1512" s="3">
        <v>0.36300780298209023</v>
      </c>
    </row>
    <row r="1513" spans="1:2" x14ac:dyDescent="0.25">
      <c r="A1513">
        <v>1512</v>
      </c>
      <c r="B1513" s="3">
        <v>0.30314613085859432</v>
      </c>
    </row>
    <row r="1514" spans="1:2" x14ac:dyDescent="0.25">
      <c r="A1514">
        <v>1513</v>
      </c>
      <c r="B1514" s="3">
        <v>0.32327787866711061</v>
      </c>
    </row>
    <row r="1515" spans="1:2" x14ac:dyDescent="0.25">
      <c r="A1515">
        <v>1514</v>
      </c>
      <c r="B1515" s="3">
        <v>0.39474922264336232</v>
      </c>
    </row>
    <row r="1516" spans="1:2" x14ac:dyDescent="0.25">
      <c r="A1516">
        <v>1515</v>
      </c>
      <c r="B1516" s="3">
        <v>0.27696839831994186</v>
      </c>
    </row>
    <row r="1517" spans="1:2" x14ac:dyDescent="0.25">
      <c r="A1517">
        <v>1516</v>
      </c>
      <c r="B1517" s="3">
        <v>0.33485273842411689</v>
      </c>
    </row>
    <row r="1518" spans="1:2" x14ac:dyDescent="0.25">
      <c r="A1518">
        <v>1517</v>
      </c>
      <c r="B1518" s="3">
        <v>0.36476850177270698</v>
      </c>
    </row>
    <row r="1519" spans="1:2" x14ac:dyDescent="0.25">
      <c r="A1519">
        <v>1518</v>
      </c>
      <c r="B1519" s="3">
        <v>0.33919773885278381</v>
      </c>
    </row>
    <row r="1520" spans="1:2" x14ac:dyDescent="0.25">
      <c r="A1520">
        <v>1519</v>
      </c>
      <c r="B1520" s="3">
        <v>0.37444696079185597</v>
      </c>
    </row>
    <row r="1521" spans="1:2" x14ac:dyDescent="0.25">
      <c r="A1521">
        <v>1520</v>
      </c>
      <c r="B1521" s="3">
        <v>0.28618064177885266</v>
      </c>
    </row>
    <row r="1522" spans="1:2" x14ac:dyDescent="0.25">
      <c r="A1522">
        <v>1521</v>
      </c>
      <c r="B1522" s="3">
        <v>0.4165000709226373</v>
      </c>
    </row>
    <row r="1523" spans="1:2" x14ac:dyDescent="0.25">
      <c r="A1523">
        <v>1522</v>
      </c>
      <c r="B1523" s="3">
        <v>0.33524962732153307</v>
      </c>
    </row>
    <row r="1524" spans="1:2" x14ac:dyDescent="0.25">
      <c r="A1524">
        <v>1523</v>
      </c>
      <c r="B1524" s="3">
        <v>0.4184263473266468</v>
      </c>
    </row>
    <row r="1525" spans="1:2" x14ac:dyDescent="0.25">
      <c r="A1525">
        <v>1524</v>
      </c>
      <c r="B1525" s="3">
        <v>0.32642704395863309</v>
      </c>
    </row>
    <row r="1526" spans="1:2" x14ac:dyDescent="0.25">
      <c r="A1526">
        <v>1525</v>
      </c>
      <c r="B1526" s="3">
        <v>0.4330915813690292</v>
      </c>
    </row>
    <row r="1527" spans="1:2" x14ac:dyDescent="0.25">
      <c r="A1527">
        <v>1526</v>
      </c>
      <c r="B1527" s="3">
        <v>0.4305038884179534</v>
      </c>
    </row>
    <row r="1528" spans="1:2" x14ac:dyDescent="0.25">
      <c r="A1528">
        <v>1527</v>
      </c>
      <c r="B1528" s="3">
        <v>0.32138850361722249</v>
      </c>
    </row>
    <row r="1529" spans="1:2" x14ac:dyDescent="0.25">
      <c r="A1529">
        <v>1528</v>
      </c>
      <c r="B1529" s="3">
        <v>0.24464443415878345</v>
      </c>
    </row>
    <row r="1530" spans="1:2" x14ac:dyDescent="0.25">
      <c r="A1530">
        <v>1529</v>
      </c>
      <c r="B1530" s="3">
        <v>0.4660537795430103</v>
      </c>
    </row>
    <row r="1531" spans="1:2" x14ac:dyDescent="0.25">
      <c r="A1531">
        <v>1530</v>
      </c>
      <c r="B1531" s="3">
        <v>0.43066158088429141</v>
      </c>
    </row>
    <row r="1532" spans="1:2" x14ac:dyDescent="0.25">
      <c r="A1532">
        <v>1531</v>
      </c>
      <c r="B1532" s="3">
        <v>0.34721588371647272</v>
      </c>
    </row>
    <row r="1533" spans="1:2" x14ac:dyDescent="0.25">
      <c r="A1533">
        <v>1532</v>
      </c>
      <c r="B1533" s="3">
        <v>0.42616157818029121</v>
      </c>
    </row>
    <row r="1534" spans="1:2" x14ac:dyDescent="0.25">
      <c r="A1534">
        <v>1533</v>
      </c>
      <c r="B1534" s="3">
        <v>0.37153176065165544</v>
      </c>
    </row>
    <row r="1535" spans="1:2" x14ac:dyDescent="0.25">
      <c r="A1535">
        <v>1534</v>
      </c>
      <c r="B1535" s="3">
        <v>0.50641102458327958</v>
      </c>
    </row>
    <row r="1536" spans="1:2" x14ac:dyDescent="0.25">
      <c r="A1536">
        <v>1535</v>
      </c>
      <c r="B1536" s="3">
        <v>0.38587127571177327</v>
      </c>
    </row>
    <row r="1537" spans="1:2" x14ac:dyDescent="0.25">
      <c r="A1537">
        <v>1536</v>
      </c>
      <c r="B1537" s="3">
        <v>0.38160239467998602</v>
      </c>
    </row>
    <row r="1538" spans="1:2" x14ac:dyDescent="0.25">
      <c r="A1538">
        <v>1537</v>
      </c>
      <c r="B1538" s="3">
        <v>0.22708316037675805</v>
      </c>
    </row>
    <row r="1539" spans="1:2" x14ac:dyDescent="0.25">
      <c r="A1539">
        <v>1538</v>
      </c>
      <c r="B1539" s="3">
        <v>0.40337719575174313</v>
      </c>
    </row>
    <row r="1540" spans="1:2" x14ac:dyDescent="0.25">
      <c r="A1540">
        <v>1539</v>
      </c>
      <c r="B1540" s="3">
        <v>0.34384303218718137</v>
      </c>
    </row>
    <row r="1541" spans="1:2" x14ac:dyDescent="0.25">
      <c r="A1541">
        <v>1540</v>
      </c>
      <c r="B1541" s="3">
        <v>0.30297436117165466</v>
      </c>
    </row>
    <row r="1542" spans="1:2" x14ac:dyDescent="0.25">
      <c r="A1542">
        <v>1541</v>
      </c>
      <c r="B1542" s="3">
        <v>0.40313926174301862</v>
      </c>
    </row>
    <row r="1543" spans="1:2" x14ac:dyDescent="0.25">
      <c r="A1543">
        <v>1542</v>
      </c>
      <c r="B1543" s="3">
        <v>0.42431098148477442</v>
      </c>
    </row>
    <row r="1544" spans="1:2" x14ac:dyDescent="0.25">
      <c r="A1544">
        <v>1543</v>
      </c>
      <c r="B1544" s="3">
        <v>0.44477908974160069</v>
      </c>
    </row>
    <row r="1545" spans="1:2" x14ac:dyDescent="0.25">
      <c r="A1545">
        <v>1544</v>
      </c>
      <c r="B1545" s="3">
        <v>0.30114347054378771</v>
      </c>
    </row>
    <row r="1546" spans="1:2" x14ac:dyDescent="0.25">
      <c r="A1546">
        <v>1545</v>
      </c>
      <c r="B1546" s="3">
        <v>0.41285071299453158</v>
      </c>
    </row>
    <row r="1547" spans="1:2" x14ac:dyDescent="0.25">
      <c r="A1547">
        <v>1546</v>
      </c>
      <c r="B1547" s="3">
        <v>0.30729637821102751</v>
      </c>
    </row>
    <row r="1548" spans="1:2" x14ac:dyDescent="0.25">
      <c r="A1548">
        <v>1547</v>
      </c>
      <c r="B1548" s="3">
        <v>0.35709909681019919</v>
      </c>
    </row>
    <row r="1549" spans="1:2" x14ac:dyDescent="0.25">
      <c r="A1549">
        <v>1548</v>
      </c>
      <c r="B1549" s="3">
        <v>0.47601208743223855</v>
      </c>
    </row>
    <row r="1550" spans="1:2" x14ac:dyDescent="0.25">
      <c r="A1550">
        <v>1549</v>
      </c>
      <c r="B1550" s="3">
        <v>0.30952741104254816</v>
      </c>
    </row>
    <row r="1551" spans="1:2" x14ac:dyDescent="0.25">
      <c r="A1551">
        <v>1550</v>
      </c>
      <c r="B1551" s="3">
        <v>0.36874756896760874</v>
      </c>
    </row>
    <row r="1552" spans="1:2" x14ac:dyDescent="0.25">
      <c r="A1552">
        <v>1551</v>
      </c>
      <c r="B1552" s="3">
        <v>0.38094327304218584</v>
      </c>
    </row>
    <row r="1553" spans="1:2" x14ac:dyDescent="0.25">
      <c r="A1553">
        <v>1552</v>
      </c>
      <c r="B1553" s="3">
        <v>0.38282787193769513</v>
      </c>
    </row>
    <row r="1554" spans="1:2" x14ac:dyDescent="0.25">
      <c r="A1554">
        <v>1553</v>
      </c>
      <c r="B1554" s="3">
        <v>0.34512779098513607</v>
      </c>
    </row>
    <row r="1555" spans="1:2" x14ac:dyDescent="0.25">
      <c r="A1555">
        <v>1554</v>
      </c>
      <c r="B1555" s="3">
        <v>0.34491448970404742</v>
      </c>
    </row>
    <row r="1556" spans="1:2" x14ac:dyDescent="0.25">
      <c r="A1556">
        <v>1555</v>
      </c>
      <c r="B1556" s="3">
        <v>0.43450731013712035</v>
      </c>
    </row>
    <row r="1557" spans="1:2" x14ac:dyDescent="0.25">
      <c r="A1557">
        <v>1556</v>
      </c>
      <c r="B1557" s="3">
        <v>0.4198734155127683</v>
      </c>
    </row>
    <row r="1558" spans="1:2" x14ac:dyDescent="0.25">
      <c r="A1558">
        <v>1557</v>
      </c>
      <c r="B1558" s="3">
        <v>0.41547310485524636</v>
      </c>
    </row>
    <row r="1559" spans="1:2" x14ac:dyDescent="0.25">
      <c r="A1559">
        <v>1558</v>
      </c>
      <c r="B1559" s="3">
        <v>0.34162730236885697</v>
      </c>
    </row>
    <row r="1560" spans="1:2" x14ac:dyDescent="0.25">
      <c r="A1560">
        <v>1559</v>
      </c>
      <c r="B1560" s="3">
        <v>0.41856864909969493</v>
      </c>
    </row>
    <row r="1561" spans="1:2" x14ac:dyDescent="0.25">
      <c r="A1561">
        <v>1560</v>
      </c>
      <c r="B1561" s="3">
        <v>0.34887923157358169</v>
      </c>
    </row>
    <row r="1562" spans="1:2" x14ac:dyDescent="0.25">
      <c r="A1562">
        <v>1561</v>
      </c>
      <c r="B1562" s="3">
        <v>0.2725000798394695</v>
      </c>
    </row>
    <row r="1563" spans="1:2" x14ac:dyDescent="0.25">
      <c r="A1563">
        <v>1562</v>
      </c>
      <c r="B1563" s="3">
        <v>0.28125906891508573</v>
      </c>
    </row>
    <row r="1564" spans="1:2" x14ac:dyDescent="0.25">
      <c r="A1564">
        <v>1563</v>
      </c>
      <c r="B1564" s="3">
        <v>0.35939822028577018</v>
      </c>
    </row>
    <row r="1565" spans="1:2" x14ac:dyDescent="0.25">
      <c r="A1565">
        <v>1564</v>
      </c>
      <c r="B1565" s="3">
        <v>0.55403156081357519</v>
      </c>
    </row>
    <row r="1566" spans="1:2" x14ac:dyDescent="0.25">
      <c r="A1566">
        <v>1565</v>
      </c>
      <c r="B1566" s="3">
        <v>0.38099915516401017</v>
      </c>
    </row>
    <row r="1567" spans="1:2" x14ac:dyDescent="0.25">
      <c r="A1567">
        <v>1566</v>
      </c>
      <c r="B1567" s="3">
        <v>0.4656066051051872</v>
      </c>
    </row>
    <row r="1568" spans="1:2" x14ac:dyDescent="0.25">
      <c r="A1568">
        <v>1567</v>
      </c>
      <c r="B1568" s="3">
        <v>0.36157833616409391</v>
      </c>
    </row>
    <row r="1569" spans="1:2" x14ac:dyDescent="0.25">
      <c r="A1569">
        <v>1568</v>
      </c>
      <c r="B1569" s="3">
        <v>0.45227456352019213</v>
      </c>
    </row>
    <row r="1570" spans="1:2" x14ac:dyDescent="0.25">
      <c r="A1570">
        <v>1569</v>
      </c>
      <c r="B1570" s="3">
        <v>0.32481517024560425</v>
      </c>
    </row>
    <row r="1571" spans="1:2" x14ac:dyDescent="0.25">
      <c r="A1571">
        <v>1570</v>
      </c>
      <c r="B1571" s="3">
        <v>0.47609757532224334</v>
      </c>
    </row>
    <row r="1572" spans="1:2" x14ac:dyDescent="0.25">
      <c r="A1572">
        <v>1571</v>
      </c>
      <c r="B1572" s="3">
        <v>0.56431345543746214</v>
      </c>
    </row>
    <row r="1573" spans="1:2" x14ac:dyDescent="0.25">
      <c r="A1573">
        <v>1572</v>
      </c>
      <c r="B1573" s="3">
        <v>0.44741640428623636</v>
      </c>
    </row>
    <row r="1574" spans="1:2" x14ac:dyDescent="0.25">
      <c r="A1574">
        <v>1573</v>
      </c>
      <c r="B1574" s="3">
        <v>0.41228961466180225</v>
      </c>
    </row>
    <row r="1575" spans="1:2" x14ac:dyDescent="0.25">
      <c r="A1575">
        <v>1574</v>
      </c>
      <c r="B1575" s="3">
        <v>0.40779248945879992</v>
      </c>
    </row>
    <row r="1576" spans="1:2" x14ac:dyDescent="0.25">
      <c r="A1576">
        <v>1575</v>
      </c>
      <c r="B1576" s="3">
        <v>0.44632989652904698</v>
      </c>
    </row>
    <row r="1577" spans="1:2" x14ac:dyDescent="0.25">
      <c r="A1577">
        <v>1576</v>
      </c>
      <c r="B1577" s="3">
        <v>0.34534092877242106</v>
      </c>
    </row>
    <row r="1578" spans="1:2" x14ac:dyDescent="0.25">
      <c r="A1578">
        <v>1577</v>
      </c>
      <c r="B1578" s="3">
        <v>0.40398085468478134</v>
      </c>
    </row>
    <row r="1579" spans="1:2" x14ac:dyDescent="0.25">
      <c r="A1579">
        <v>1578</v>
      </c>
      <c r="B1579" s="3">
        <v>0.4162862270359402</v>
      </c>
    </row>
    <row r="1580" spans="1:2" x14ac:dyDescent="0.25">
      <c r="A1580">
        <v>1579</v>
      </c>
      <c r="B1580" s="3">
        <v>0.39348704651869137</v>
      </c>
    </row>
    <row r="1581" spans="1:2" x14ac:dyDescent="0.25">
      <c r="A1581">
        <v>1580</v>
      </c>
      <c r="B1581" s="3">
        <v>0.38738480854561419</v>
      </c>
    </row>
    <row r="1582" spans="1:2" x14ac:dyDescent="0.25">
      <c r="A1582">
        <v>1581</v>
      </c>
      <c r="B1582" s="3">
        <v>0.41543750396082268</v>
      </c>
    </row>
    <row r="1583" spans="1:2" x14ac:dyDescent="0.25">
      <c r="A1583">
        <v>1582</v>
      </c>
      <c r="B1583" s="3">
        <v>0.39403036539186231</v>
      </c>
    </row>
    <row r="1584" spans="1:2" x14ac:dyDescent="0.25">
      <c r="A1584">
        <v>1583</v>
      </c>
      <c r="B1584" s="3">
        <v>0.3438974440323081</v>
      </c>
    </row>
    <row r="1585" spans="1:2" x14ac:dyDescent="0.25">
      <c r="A1585">
        <v>1584</v>
      </c>
      <c r="B1585" s="3">
        <v>0.49087821404503107</v>
      </c>
    </row>
    <row r="1586" spans="1:2" x14ac:dyDescent="0.25">
      <c r="A1586">
        <v>1585</v>
      </c>
      <c r="B1586" s="3">
        <v>0.2869779929425767</v>
      </c>
    </row>
    <row r="1587" spans="1:2" x14ac:dyDescent="0.25">
      <c r="A1587">
        <v>1586</v>
      </c>
      <c r="B1587" s="3">
        <v>0.38068647017583451</v>
      </c>
    </row>
    <row r="1588" spans="1:2" x14ac:dyDescent="0.25">
      <c r="A1588">
        <v>1587</v>
      </c>
      <c r="B1588" s="3">
        <v>0.26121718706616787</v>
      </c>
    </row>
    <row r="1589" spans="1:2" x14ac:dyDescent="0.25">
      <c r="A1589">
        <v>1588</v>
      </c>
      <c r="B1589" s="3">
        <v>0.38099013807948101</v>
      </c>
    </row>
    <row r="1590" spans="1:2" x14ac:dyDescent="0.25">
      <c r="A1590">
        <v>1589</v>
      </c>
      <c r="B1590" s="3">
        <v>0.2464081110683915</v>
      </c>
    </row>
    <row r="1591" spans="1:2" x14ac:dyDescent="0.25">
      <c r="A1591">
        <v>1590</v>
      </c>
      <c r="B1591" s="3">
        <v>0.39418883846939695</v>
      </c>
    </row>
    <row r="1592" spans="1:2" x14ac:dyDescent="0.25">
      <c r="A1592">
        <v>1591</v>
      </c>
      <c r="B1592" s="3">
        <v>0.34952309909764662</v>
      </c>
    </row>
    <row r="1593" spans="1:2" x14ac:dyDescent="0.25">
      <c r="A1593">
        <v>1592</v>
      </c>
      <c r="B1593" s="3">
        <v>0.4384042666138756</v>
      </c>
    </row>
    <row r="1594" spans="1:2" x14ac:dyDescent="0.25">
      <c r="A1594">
        <v>1593</v>
      </c>
      <c r="B1594" s="3">
        <v>0.33021985735650122</v>
      </c>
    </row>
    <row r="1595" spans="1:2" x14ac:dyDescent="0.25">
      <c r="A1595">
        <v>1594</v>
      </c>
      <c r="B1595" s="3">
        <v>0.28129765217176478</v>
      </c>
    </row>
    <row r="1596" spans="1:2" x14ac:dyDescent="0.25">
      <c r="A1596">
        <v>1595</v>
      </c>
      <c r="B1596" s="3">
        <v>0.57478782420483776</v>
      </c>
    </row>
    <row r="1597" spans="1:2" x14ac:dyDescent="0.25">
      <c r="A1597">
        <v>1596</v>
      </c>
      <c r="B1597" s="3">
        <v>0.33176718831797758</v>
      </c>
    </row>
    <row r="1598" spans="1:2" x14ac:dyDescent="0.25">
      <c r="A1598">
        <v>1597</v>
      </c>
      <c r="B1598" s="3">
        <v>0.24786490930890878</v>
      </c>
    </row>
    <row r="1599" spans="1:2" x14ac:dyDescent="0.25">
      <c r="A1599">
        <v>1598</v>
      </c>
      <c r="B1599" s="3">
        <v>0.39849882613606047</v>
      </c>
    </row>
    <row r="1600" spans="1:2" x14ac:dyDescent="0.25">
      <c r="A1600">
        <v>1599</v>
      </c>
      <c r="B1600" s="3">
        <v>0.3946744920071707</v>
      </c>
    </row>
    <row r="1601" spans="1:2" x14ac:dyDescent="0.25">
      <c r="A1601">
        <v>1600</v>
      </c>
      <c r="B1601" s="3">
        <v>0.42105175076353296</v>
      </c>
    </row>
    <row r="1602" spans="1:2" x14ac:dyDescent="0.25">
      <c r="A1602">
        <v>1601</v>
      </c>
      <c r="B1602" s="3">
        <v>0.46087201700196756</v>
      </c>
    </row>
    <row r="1603" spans="1:2" x14ac:dyDescent="0.25">
      <c r="A1603">
        <v>1602</v>
      </c>
      <c r="B1603" s="3">
        <v>0.31397550004121794</v>
      </c>
    </row>
    <row r="1604" spans="1:2" x14ac:dyDescent="0.25">
      <c r="A1604">
        <v>1603</v>
      </c>
      <c r="B1604" s="3">
        <v>0.36659596845489367</v>
      </c>
    </row>
    <row r="1605" spans="1:2" x14ac:dyDescent="0.25">
      <c r="A1605">
        <v>1604</v>
      </c>
      <c r="B1605" s="3">
        <v>0.39277696968021292</v>
      </c>
    </row>
    <row r="1606" spans="1:2" x14ac:dyDescent="0.25">
      <c r="A1606">
        <v>1605</v>
      </c>
      <c r="B1606" s="3">
        <v>0.39753949906499919</v>
      </c>
    </row>
    <row r="1607" spans="1:2" x14ac:dyDescent="0.25">
      <c r="A1607">
        <v>1606</v>
      </c>
      <c r="B1607" s="3">
        <v>0.39324010392551434</v>
      </c>
    </row>
    <row r="1608" spans="1:2" x14ac:dyDescent="0.25">
      <c r="A1608">
        <v>1607</v>
      </c>
      <c r="B1608" s="3">
        <v>0.51949401422218078</v>
      </c>
    </row>
    <row r="1609" spans="1:2" x14ac:dyDescent="0.25">
      <c r="A1609">
        <v>1608</v>
      </c>
      <c r="B1609" s="3">
        <v>0.3815633976245037</v>
      </c>
    </row>
    <row r="1610" spans="1:2" x14ac:dyDescent="0.25">
      <c r="A1610">
        <v>1609</v>
      </c>
      <c r="B1610" s="3">
        <v>0.42580876620513336</v>
      </c>
    </row>
    <row r="1611" spans="1:2" x14ac:dyDescent="0.25">
      <c r="A1611">
        <v>1610</v>
      </c>
      <c r="B1611" s="3">
        <v>0.29665941168250526</v>
      </c>
    </row>
    <row r="1612" spans="1:2" x14ac:dyDescent="0.25">
      <c r="A1612">
        <v>1611</v>
      </c>
      <c r="B1612" s="3">
        <v>0.45534315410632481</v>
      </c>
    </row>
    <row r="1613" spans="1:2" x14ac:dyDescent="0.25">
      <c r="A1613">
        <v>1612</v>
      </c>
      <c r="B1613" s="3">
        <v>0.3446997647958065</v>
      </c>
    </row>
    <row r="1614" spans="1:2" x14ac:dyDescent="0.25">
      <c r="A1614">
        <v>1613</v>
      </c>
      <c r="B1614" s="3">
        <v>0.47018406626342601</v>
      </c>
    </row>
    <row r="1615" spans="1:2" x14ac:dyDescent="0.25">
      <c r="A1615">
        <v>1614</v>
      </c>
      <c r="B1615" s="3">
        <v>0.37079058508617618</v>
      </c>
    </row>
    <row r="1616" spans="1:2" x14ac:dyDescent="0.25">
      <c r="A1616">
        <v>1615</v>
      </c>
      <c r="B1616" s="3">
        <v>0.31008128909697963</v>
      </c>
    </row>
    <row r="1617" spans="1:2" x14ac:dyDescent="0.25">
      <c r="A1617">
        <v>1616</v>
      </c>
      <c r="B1617" s="3">
        <v>0.29045713403854456</v>
      </c>
    </row>
    <row r="1618" spans="1:2" x14ac:dyDescent="0.25">
      <c r="A1618">
        <v>1617</v>
      </c>
      <c r="B1618" s="3">
        <v>0.36338302225507391</v>
      </c>
    </row>
    <row r="1619" spans="1:2" x14ac:dyDescent="0.25">
      <c r="A1619">
        <v>1618</v>
      </c>
      <c r="B1619" s="3">
        <v>0.48350154539943457</v>
      </c>
    </row>
    <row r="1620" spans="1:2" x14ac:dyDescent="0.25">
      <c r="A1620">
        <v>1619</v>
      </c>
      <c r="B1620" s="3">
        <v>0.33614908502063567</v>
      </c>
    </row>
    <row r="1621" spans="1:2" x14ac:dyDescent="0.25">
      <c r="A1621">
        <v>1620</v>
      </c>
      <c r="B1621" s="3">
        <v>0.36394188783536852</v>
      </c>
    </row>
    <row r="1622" spans="1:2" x14ac:dyDescent="0.25">
      <c r="A1622">
        <v>1621</v>
      </c>
      <c r="B1622" s="3">
        <v>0.29687873634903139</v>
      </c>
    </row>
    <row r="1623" spans="1:2" x14ac:dyDescent="0.25">
      <c r="A1623">
        <v>1622</v>
      </c>
      <c r="B1623" s="3">
        <v>0.31703300236788462</v>
      </c>
    </row>
    <row r="1624" spans="1:2" x14ac:dyDescent="0.25">
      <c r="A1624">
        <v>1623</v>
      </c>
      <c r="B1624" s="3">
        <v>0.30349725677497263</v>
      </c>
    </row>
    <row r="1625" spans="1:2" x14ac:dyDescent="0.25">
      <c r="A1625">
        <v>1624</v>
      </c>
      <c r="B1625" s="3">
        <v>0.44924273312382873</v>
      </c>
    </row>
    <row r="1626" spans="1:2" x14ac:dyDescent="0.25">
      <c r="A1626">
        <v>1625</v>
      </c>
      <c r="B1626" s="3">
        <v>0.36867397981624944</v>
      </c>
    </row>
    <row r="1627" spans="1:2" x14ac:dyDescent="0.25">
      <c r="A1627">
        <v>1626</v>
      </c>
      <c r="B1627" s="3">
        <v>0.44044480552626047</v>
      </c>
    </row>
    <row r="1628" spans="1:2" x14ac:dyDescent="0.25">
      <c r="A1628">
        <v>1627</v>
      </c>
      <c r="B1628" s="3">
        <v>0.41761508023173244</v>
      </c>
    </row>
    <row r="1629" spans="1:2" x14ac:dyDescent="0.25">
      <c r="A1629">
        <v>1628</v>
      </c>
      <c r="B1629" s="3">
        <v>0.36390793737994054</v>
      </c>
    </row>
    <row r="1630" spans="1:2" x14ac:dyDescent="0.25">
      <c r="A1630">
        <v>1629</v>
      </c>
      <c r="B1630" s="3">
        <v>0.39725727898502816</v>
      </c>
    </row>
    <row r="1631" spans="1:2" x14ac:dyDescent="0.25">
      <c r="A1631">
        <v>1630</v>
      </c>
      <c r="B1631" s="3">
        <v>0.26693926705738125</v>
      </c>
    </row>
    <row r="1632" spans="1:2" x14ac:dyDescent="0.25">
      <c r="A1632">
        <v>1631</v>
      </c>
      <c r="B1632" s="3">
        <v>0.33375359468566762</v>
      </c>
    </row>
    <row r="1633" spans="1:2" x14ac:dyDescent="0.25">
      <c r="A1633">
        <v>1632</v>
      </c>
      <c r="B1633" s="3">
        <v>0.34244723846867131</v>
      </c>
    </row>
    <row r="1634" spans="1:2" x14ac:dyDescent="0.25">
      <c r="A1634">
        <v>1633</v>
      </c>
      <c r="B1634" s="3">
        <v>0.29190874039784798</v>
      </c>
    </row>
    <row r="1635" spans="1:2" x14ac:dyDescent="0.25">
      <c r="A1635">
        <v>1634</v>
      </c>
      <c r="B1635" s="3">
        <v>0.38951142316622345</v>
      </c>
    </row>
    <row r="1636" spans="1:2" x14ac:dyDescent="0.25">
      <c r="A1636">
        <v>1635</v>
      </c>
      <c r="B1636" s="3">
        <v>0.35574797573766104</v>
      </c>
    </row>
    <row r="1637" spans="1:2" x14ac:dyDescent="0.25">
      <c r="A1637">
        <v>1636</v>
      </c>
      <c r="B1637" s="3">
        <v>0.3992854125612354</v>
      </c>
    </row>
    <row r="1638" spans="1:2" x14ac:dyDescent="0.25">
      <c r="A1638">
        <v>1637</v>
      </c>
      <c r="B1638" s="3">
        <v>0.4522475002112612</v>
      </c>
    </row>
    <row r="1639" spans="1:2" x14ac:dyDescent="0.25">
      <c r="A1639">
        <v>1638</v>
      </c>
      <c r="B1639" s="3">
        <v>0.41437468425709345</v>
      </c>
    </row>
    <row r="1640" spans="1:2" x14ac:dyDescent="0.25">
      <c r="A1640">
        <v>1639</v>
      </c>
      <c r="B1640" s="3">
        <v>0.56626368453670106</v>
      </c>
    </row>
    <row r="1641" spans="1:2" x14ac:dyDescent="0.25">
      <c r="A1641">
        <v>1640</v>
      </c>
      <c r="B1641" s="3">
        <v>0.41556773085881327</v>
      </c>
    </row>
    <row r="1642" spans="1:2" x14ac:dyDescent="0.25">
      <c r="A1642">
        <v>1641</v>
      </c>
      <c r="B1642" s="3">
        <v>0.43311332186409951</v>
      </c>
    </row>
    <row r="1643" spans="1:2" x14ac:dyDescent="0.25">
      <c r="A1643">
        <v>1642</v>
      </c>
      <c r="B1643" s="3">
        <v>0.45162326654888141</v>
      </c>
    </row>
    <row r="1644" spans="1:2" x14ac:dyDescent="0.25">
      <c r="A1644">
        <v>1643</v>
      </c>
      <c r="B1644" s="3">
        <v>0.34549274832183369</v>
      </c>
    </row>
    <row r="1645" spans="1:2" x14ac:dyDescent="0.25">
      <c r="A1645">
        <v>1644</v>
      </c>
      <c r="B1645" s="3">
        <v>0.4332939805629743</v>
      </c>
    </row>
    <row r="1646" spans="1:2" x14ac:dyDescent="0.25">
      <c r="A1646">
        <v>1645</v>
      </c>
      <c r="B1646" s="3">
        <v>0.46915220675935576</v>
      </c>
    </row>
    <row r="1647" spans="1:2" x14ac:dyDescent="0.25">
      <c r="A1647">
        <v>1646</v>
      </c>
      <c r="B1647" s="3">
        <v>0.3790062652951075</v>
      </c>
    </row>
    <row r="1648" spans="1:2" x14ac:dyDescent="0.25">
      <c r="A1648">
        <v>1647</v>
      </c>
      <c r="B1648" s="3">
        <v>0.47584862346614087</v>
      </c>
    </row>
    <row r="1649" spans="1:2" x14ac:dyDescent="0.25">
      <c r="A1649">
        <v>1648</v>
      </c>
      <c r="B1649" s="3">
        <v>0.31415019312669867</v>
      </c>
    </row>
    <row r="1650" spans="1:2" x14ac:dyDescent="0.25">
      <c r="A1650">
        <v>1649</v>
      </c>
      <c r="B1650" s="3">
        <v>0.38881327828584633</v>
      </c>
    </row>
    <row r="1651" spans="1:2" x14ac:dyDescent="0.25">
      <c r="A1651">
        <v>1650</v>
      </c>
      <c r="B1651" s="3">
        <v>0.4179776762191027</v>
      </c>
    </row>
    <row r="1652" spans="1:2" x14ac:dyDescent="0.25">
      <c r="A1652">
        <v>1651</v>
      </c>
      <c r="B1652" s="3">
        <v>0.29527695184087543</v>
      </c>
    </row>
    <row r="1653" spans="1:2" x14ac:dyDescent="0.25">
      <c r="A1653">
        <v>1652</v>
      </c>
      <c r="B1653" s="3">
        <v>0.42443082373579194</v>
      </c>
    </row>
    <row r="1654" spans="1:2" x14ac:dyDescent="0.25">
      <c r="A1654">
        <v>1653</v>
      </c>
      <c r="B1654" s="3">
        <v>0.42572741840849143</v>
      </c>
    </row>
    <row r="1655" spans="1:2" x14ac:dyDescent="0.25">
      <c r="A1655">
        <v>1654</v>
      </c>
      <c r="B1655" s="3">
        <v>0.36591364916754221</v>
      </c>
    </row>
    <row r="1656" spans="1:2" x14ac:dyDescent="0.25">
      <c r="A1656">
        <v>1655</v>
      </c>
      <c r="B1656" s="3">
        <v>0.3745126314196926</v>
      </c>
    </row>
    <row r="1657" spans="1:2" x14ac:dyDescent="0.25">
      <c r="A1657">
        <v>1656</v>
      </c>
      <c r="B1657" s="3">
        <v>0.38577687388449489</v>
      </c>
    </row>
    <row r="1658" spans="1:2" x14ac:dyDescent="0.25">
      <c r="A1658">
        <v>1657</v>
      </c>
      <c r="B1658" s="3">
        <v>0.27129503570510788</v>
      </c>
    </row>
    <row r="1659" spans="1:2" x14ac:dyDescent="0.25">
      <c r="A1659">
        <v>1658</v>
      </c>
      <c r="B1659" s="3">
        <v>0.30981626026129011</v>
      </c>
    </row>
    <row r="1660" spans="1:2" x14ac:dyDescent="0.25">
      <c r="A1660">
        <v>1659</v>
      </c>
      <c r="B1660" s="3">
        <v>0.35294805666058243</v>
      </c>
    </row>
    <row r="1661" spans="1:2" x14ac:dyDescent="0.25">
      <c r="A1661">
        <v>1660</v>
      </c>
      <c r="B1661" s="3">
        <v>0.43874887567119508</v>
      </c>
    </row>
    <row r="1662" spans="1:2" x14ac:dyDescent="0.25">
      <c r="A1662">
        <v>1661</v>
      </c>
      <c r="B1662" s="3">
        <v>0.35557543303476996</v>
      </c>
    </row>
    <row r="1663" spans="1:2" x14ac:dyDescent="0.25">
      <c r="A1663">
        <v>1662</v>
      </c>
      <c r="B1663" s="3">
        <v>0.3309034793741556</v>
      </c>
    </row>
    <row r="1664" spans="1:2" x14ac:dyDescent="0.25">
      <c r="A1664">
        <v>1663</v>
      </c>
      <c r="B1664" s="3">
        <v>0.52093428819120735</v>
      </c>
    </row>
    <row r="1665" spans="1:2" x14ac:dyDescent="0.25">
      <c r="A1665">
        <v>1664</v>
      </c>
      <c r="B1665" s="3">
        <v>0.39104178086954694</v>
      </c>
    </row>
    <row r="1666" spans="1:2" x14ac:dyDescent="0.25">
      <c r="A1666">
        <v>1665</v>
      </c>
      <c r="B1666" s="3">
        <v>0.40682527614897346</v>
      </c>
    </row>
    <row r="1667" spans="1:2" x14ac:dyDescent="0.25">
      <c r="A1667">
        <v>1666</v>
      </c>
      <c r="B1667" s="3">
        <v>0.42109221701819227</v>
      </c>
    </row>
    <row r="1668" spans="1:2" x14ac:dyDescent="0.25">
      <c r="A1668">
        <v>1667</v>
      </c>
      <c r="B1668" s="3">
        <v>0.32571332047014989</v>
      </c>
    </row>
    <row r="1669" spans="1:2" x14ac:dyDescent="0.25">
      <c r="A1669">
        <v>1668</v>
      </c>
      <c r="B1669" s="3">
        <v>0.35326598257431563</v>
      </c>
    </row>
    <row r="1670" spans="1:2" x14ac:dyDescent="0.25">
      <c r="A1670">
        <v>1669</v>
      </c>
      <c r="B1670" s="3">
        <v>0.36053707455720957</v>
      </c>
    </row>
    <row r="1671" spans="1:2" x14ac:dyDescent="0.25">
      <c r="A1671">
        <v>1670</v>
      </c>
      <c r="B1671" s="3">
        <v>0.34991411364541813</v>
      </c>
    </row>
    <row r="1672" spans="1:2" x14ac:dyDescent="0.25">
      <c r="A1672">
        <v>1671</v>
      </c>
      <c r="B1672" s="3">
        <v>0.30263937946869307</v>
      </c>
    </row>
    <row r="1673" spans="1:2" x14ac:dyDescent="0.25">
      <c r="A1673">
        <v>1672</v>
      </c>
      <c r="B1673" s="3">
        <v>0.40224460800358797</v>
      </c>
    </row>
    <row r="1674" spans="1:2" x14ac:dyDescent="0.25">
      <c r="A1674">
        <v>1673</v>
      </c>
      <c r="B1674" s="3">
        <v>0.36894840768693082</v>
      </c>
    </row>
    <row r="1675" spans="1:2" x14ac:dyDescent="0.25">
      <c r="A1675">
        <v>1674</v>
      </c>
      <c r="B1675" s="3">
        <v>0.44207989854281993</v>
      </c>
    </row>
    <row r="1676" spans="1:2" x14ac:dyDescent="0.25">
      <c r="A1676">
        <v>1675</v>
      </c>
      <c r="B1676" s="3">
        <v>0.30528698293346951</v>
      </c>
    </row>
    <row r="1677" spans="1:2" x14ac:dyDescent="0.25">
      <c r="A1677">
        <v>1676</v>
      </c>
      <c r="B1677" s="3">
        <v>0.36890011389266392</v>
      </c>
    </row>
    <row r="1678" spans="1:2" x14ac:dyDescent="0.25">
      <c r="A1678">
        <v>1677</v>
      </c>
      <c r="B1678" s="3">
        <v>0.26403360367484546</v>
      </c>
    </row>
    <row r="1679" spans="1:2" x14ac:dyDescent="0.25">
      <c r="A1679">
        <v>1678</v>
      </c>
      <c r="B1679" s="3">
        <v>0.28942695430560927</v>
      </c>
    </row>
    <row r="1680" spans="1:2" x14ac:dyDescent="0.25">
      <c r="A1680">
        <v>1679</v>
      </c>
      <c r="B1680" s="3">
        <v>0.38500378201782287</v>
      </c>
    </row>
    <row r="1681" spans="1:2" x14ac:dyDescent="0.25">
      <c r="A1681">
        <v>1680</v>
      </c>
      <c r="B1681" s="3">
        <v>0.34954716354477328</v>
      </c>
    </row>
    <row r="1682" spans="1:2" x14ac:dyDescent="0.25">
      <c r="A1682">
        <v>1681</v>
      </c>
      <c r="B1682" s="3">
        <v>0.35311305004277099</v>
      </c>
    </row>
    <row r="1683" spans="1:2" x14ac:dyDescent="0.25">
      <c r="A1683">
        <v>1682</v>
      </c>
      <c r="B1683" s="3">
        <v>0.25663482996123149</v>
      </c>
    </row>
    <row r="1684" spans="1:2" x14ac:dyDescent="0.25">
      <c r="A1684">
        <v>1683</v>
      </c>
      <c r="B1684" s="3">
        <v>0.33529297509772271</v>
      </c>
    </row>
    <row r="1685" spans="1:2" x14ac:dyDescent="0.25">
      <c r="A1685">
        <v>1684</v>
      </c>
      <c r="B1685" s="3">
        <v>0.35544021603103804</v>
      </c>
    </row>
    <row r="1686" spans="1:2" x14ac:dyDescent="0.25">
      <c r="A1686">
        <v>1685</v>
      </c>
      <c r="B1686" s="3">
        <v>0.75619433235027156</v>
      </c>
    </row>
    <row r="1687" spans="1:2" x14ac:dyDescent="0.25">
      <c r="A1687">
        <v>1686</v>
      </c>
      <c r="B1687" s="3">
        <v>0.35416805244803384</v>
      </c>
    </row>
    <row r="1688" spans="1:2" x14ac:dyDescent="0.25">
      <c r="A1688">
        <v>1687</v>
      </c>
      <c r="B1688" s="3">
        <v>0.40752077311598239</v>
      </c>
    </row>
    <row r="1689" spans="1:2" x14ac:dyDescent="0.25">
      <c r="A1689">
        <v>1688</v>
      </c>
      <c r="B1689" s="3">
        <v>0.53275275311017922</v>
      </c>
    </row>
    <row r="1690" spans="1:2" x14ac:dyDescent="0.25">
      <c r="A1690">
        <v>1689</v>
      </c>
      <c r="B1690" s="3">
        <v>0.41834123446615079</v>
      </c>
    </row>
    <row r="1691" spans="1:2" x14ac:dyDescent="0.25">
      <c r="A1691">
        <v>1690</v>
      </c>
      <c r="B1691" s="3">
        <v>0.38778767253982044</v>
      </c>
    </row>
    <row r="1692" spans="1:2" x14ac:dyDescent="0.25">
      <c r="A1692">
        <v>1691</v>
      </c>
      <c r="B1692" s="3">
        <v>0.42146869398785836</v>
      </c>
    </row>
    <row r="1693" spans="1:2" x14ac:dyDescent="0.25">
      <c r="A1693">
        <v>1692</v>
      </c>
      <c r="B1693" s="3">
        <v>0.36135515897041326</v>
      </c>
    </row>
    <row r="1694" spans="1:2" x14ac:dyDescent="0.25">
      <c r="A1694">
        <v>1693</v>
      </c>
      <c r="B1694" s="3">
        <v>0.35889145500999453</v>
      </c>
    </row>
    <row r="1695" spans="1:2" x14ac:dyDescent="0.25">
      <c r="A1695">
        <v>1694</v>
      </c>
      <c r="B1695" s="3">
        <v>0.30239365487610709</v>
      </c>
    </row>
    <row r="1696" spans="1:2" x14ac:dyDescent="0.25">
      <c r="A1696">
        <v>1695</v>
      </c>
      <c r="B1696" s="3">
        <v>0.39192322182952438</v>
      </c>
    </row>
    <row r="1697" spans="1:2" x14ac:dyDescent="0.25">
      <c r="A1697">
        <v>1696</v>
      </c>
      <c r="B1697" s="3">
        <v>0.41707095341725886</v>
      </c>
    </row>
    <row r="1698" spans="1:2" x14ac:dyDescent="0.25">
      <c r="A1698">
        <v>1697</v>
      </c>
      <c r="B1698" s="3">
        <v>0.33448421613999008</v>
      </c>
    </row>
    <row r="1699" spans="1:2" x14ac:dyDescent="0.25">
      <c r="A1699">
        <v>1698</v>
      </c>
      <c r="B1699" s="3">
        <v>0.35570027541543986</v>
      </c>
    </row>
    <row r="1700" spans="1:2" x14ac:dyDescent="0.25">
      <c r="A1700">
        <v>1699</v>
      </c>
      <c r="B1700" s="3">
        <v>0.38268032666730384</v>
      </c>
    </row>
    <row r="1701" spans="1:2" x14ac:dyDescent="0.25">
      <c r="A1701">
        <v>1700</v>
      </c>
      <c r="B1701" s="3">
        <v>0.43277670885712699</v>
      </c>
    </row>
    <row r="1702" spans="1:2" x14ac:dyDescent="0.25">
      <c r="A1702">
        <v>1701</v>
      </c>
      <c r="B1702" s="3">
        <v>0.37749489481684328</v>
      </c>
    </row>
    <row r="1703" spans="1:2" x14ac:dyDescent="0.25">
      <c r="A1703">
        <v>1702</v>
      </c>
      <c r="B1703" s="3">
        <v>0.35895967301748977</v>
      </c>
    </row>
    <row r="1704" spans="1:2" x14ac:dyDescent="0.25">
      <c r="A1704">
        <v>1703</v>
      </c>
      <c r="B1704" s="3">
        <v>0.31473373007737687</v>
      </c>
    </row>
    <row r="1705" spans="1:2" x14ac:dyDescent="0.25">
      <c r="A1705">
        <v>1704</v>
      </c>
      <c r="B1705" s="3">
        <v>0.41383711676144114</v>
      </c>
    </row>
    <row r="1706" spans="1:2" x14ac:dyDescent="0.25">
      <c r="A1706">
        <v>1705</v>
      </c>
      <c r="B1706" s="3">
        <v>0.37362783497143692</v>
      </c>
    </row>
    <row r="1707" spans="1:2" x14ac:dyDescent="0.25">
      <c r="A1707">
        <v>1706</v>
      </c>
      <c r="B1707" s="3">
        <v>0.38826944505637828</v>
      </c>
    </row>
    <row r="1708" spans="1:2" x14ac:dyDescent="0.25">
      <c r="A1708">
        <v>1707</v>
      </c>
      <c r="B1708" s="3">
        <v>0.39157577291207479</v>
      </c>
    </row>
    <row r="1709" spans="1:2" x14ac:dyDescent="0.25">
      <c r="A1709">
        <v>1708</v>
      </c>
      <c r="B1709" s="3">
        <v>0.33957508232925226</v>
      </c>
    </row>
    <row r="1710" spans="1:2" x14ac:dyDescent="0.25">
      <c r="A1710">
        <v>1709</v>
      </c>
      <c r="B1710" s="3">
        <v>0.35767420908954378</v>
      </c>
    </row>
    <row r="1711" spans="1:2" x14ac:dyDescent="0.25">
      <c r="A1711">
        <v>1710</v>
      </c>
      <c r="B1711" s="3">
        <v>0.37017417961078058</v>
      </c>
    </row>
    <row r="1712" spans="1:2" x14ac:dyDescent="0.25">
      <c r="A1712">
        <v>1711</v>
      </c>
      <c r="B1712" s="3">
        <v>0.38156134430798094</v>
      </c>
    </row>
    <row r="1713" spans="1:2" x14ac:dyDescent="0.25">
      <c r="A1713">
        <v>1712</v>
      </c>
      <c r="B1713" s="3">
        <v>0.36045779728500082</v>
      </c>
    </row>
    <row r="1714" spans="1:2" x14ac:dyDescent="0.25">
      <c r="A1714">
        <v>1713</v>
      </c>
      <c r="B1714" s="3">
        <v>0.35146872268943385</v>
      </c>
    </row>
    <row r="1715" spans="1:2" x14ac:dyDescent="0.25">
      <c r="A1715">
        <v>1714</v>
      </c>
      <c r="B1715" s="3">
        <v>0.42134434393612502</v>
      </c>
    </row>
    <row r="1716" spans="1:2" x14ac:dyDescent="0.25">
      <c r="A1716">
        <v>1715</v>
      </c>
      <c r="B1716" s="3">
        <v>0.32994208783165557</v>
      </c>
    </row>
    <row r="1717" spans="1:2" x14ac:dyDescent="0.25">
      <c r="A1717">
        <v>1716</v>
      </c>
      <c r="B1717" s="3">
        <v>0.26262480547495193</v>
      </c>
    </row>
    <row r="1718" spans="1:2" x14ac:dyDescent="0.25">
      <c r="A1718">
        <v>1717</v>
      </c>
      <c r="B1718" s="3">
        <v>0.28317029094761148</v>
      </c>
    </row>
    <row r="1719" spans="1:2" x14ac:dyDescent="0.25">
      <c r="A1719">
        <v>1718</v>
      </c>
      <c r="B1719" s="3">
        <v>0.37135961008240703</v>
      </c>
    </row>
    <row r="1720" spans="1:2" x14ac:dyDescent="0.25">
      <c r="A1720">
        <v>1719</v>
      </c>
      <c r="B1720" s="3">
        <v>0.49847202551155378</v>
      </c>
    </row>
    <row r="1721" spans="1:2" x14ac:dyDescent="0.25">
      <c r="A1721">
        <v>1720</v>
      </c>
      <c r="B1721" s="3">
        <v>0.32043667848017432</v>
      </c>
    </row>
    <row r="1722" spans="1:2" x14ac:dyDescent="0.25">
      <c r="A1722">
        <v>1721</v>
      </c>
      <c r="B1722" s="3">
        <v>0.36586429532346287</v>
      </c>
    </row>
    <row r="1723" spans="1:2" x14ac:dyDescent="0.25">
      <c r="A1723">
        <v>1722</v>
      </c>
      <c r="B1723" s="3">
        <v>0.40993948847591738</v>
      </c>
    </row>
    <row r="1724" spans="1:2" x14ac:dyDescent="0.25">
      <c r="A1724">
        <v>1723</v>
      </c>
      <c r="B1724" s="3">
        <v>0.37331678124186218</v>
      </c>
    </row>
    <row r="1725" spans="1:2" x14ac:dyDescent="0.25">
      <c r="A1725">
        <v>1724</v>
      </c>
      <c r="B1725" s="3">
        <v>0.46465190581859922</v>
      </c>
    </row>
    <row r="1726" spans="1:2" x14ac:dyDescent="0.25">
      <c r="A1726">
        <v>1725</v>
      </c>
      <c r="B1726" s="3">
        <v>0.38312645142730012</v>
      </c>
    </row>
    <row r="1727" spans="1:2" x14ac:dyDescent="0.25">
      <c r="A1727">
        <v>1726</v>
      </c>
      <c r="B1727" s="3">
        <v>0.40332284861684942</v>
      </c>
    </row>
    <row r="1728" spans="1:2" x14ac:dyDescent="0.25">
      <c r="A1728">
        <v>1727</v>
      </c>
      <c r="B1728" s="3">
        <v>0.40021490492794942</v>
      </c>
    </row>
    <row r="1729" spans="1:2" x14ac:dyDescent="0.25">
      <c r="A1729">
        <v>1728</v>
      </c>
      <c r="B1729" s="3">
        <v>0.48887470699560087</v>
      </c>
    </row>
    <row r="1730" spans="1:2" x14ac:dyDescent="0.25">
      <c r="A1730">
        <v>1729</v>
      </c>
      <c r="B1730" s="3">
        <v>0.4609706550465078</v>
      </c>
    </row>
    <row r="1731" spans="1:2" x14ac:dyDescent="0.25">
      <c r="A1731">
        <v>1730</v>
      </c>
      <c r="B1731" s="3">
        <v>0.38642936207664597</v>
      </c>
    </row>
    <row r="1732" spans="1:2" x14ac:dyDescent="0.25">
      <c r="A1732">
        <v>1731</v>
      </c>
      <c r="B1732" s="3">
        <v>0.38408582937163355</v>
      </c>
    </row>
    <row r="1733" spans="1:2" x14ac:dyDescent="0.25">
      <c r="A1733">
        <v>1732</v>
      </c>
      <c r="B1733" s="3">
        <v>0.29156803975788315</v>
      </c>
    </row>
    <row r="1734" spans="1:2" x14ac:dyDescent="0.25">
      <c r="A1734">
        <v>1733</v>
      </c>
      <c r="B1734" s="3">
        <v>0.36855444677818849</v>
      </c>
    </row>
    <row r="1735" spans="1:2" x14ac:dyDescent="0.25">
      <c r="A1735">
        <v>1734</v>
      </c>
      <c r="B1735" s="3">
        <v>0.37479129719349757</v>
      </c>
    </row>
    <row r="1736" spans="1:2" x14ac:dyDescent="0.25">
      <c r="A1736">
        <v>1735</v>
      </c>
      <c r="B1736" s="3">
        <v>0.46818585288517189</v>
      </c>
    </row>
    <row r="1737" spans="1:2" x14ac:dyDescent="0.25">
      <c r="A1737">
        <v>1736</v>
      </c>
      <c r="B1737" s="3">
        <v>0.50264723193059091</v>
      </c>
    </row>
    <row r="1738" spans="1:2" x14ac:dyDescent="0.25">
      <c r="A1738">
        <v>1737</v>
      </c>
      <c r="B1738" s="3">
        <v>0.26928400909140887</v>
      </c>
    </row>
    <row r="1739" spans="1:2" x14ac:dyDescent="0.25">
      <c r="A1739">
        <v>1738</v>
      </c>
      <c r="B1739" s="3">
        <v>0.35390189883583634</v>
      </c>
    </row>
    <row r="1740" spans="1:2" x14ac:dyDescent="0.25">
      <c r="A1740">
        <v>1739</v>
      </c>
      <c r="B1740" s="3">
        <v>0.525236002487525</v>
      </c>
    </row>
    <row r="1741" spans="1:2" x14ac:dyDescent="0.25">
      <c r="A1741">
        <v>1740</v>
      </c>
      <c r="B1741" s="3">
        <v>0.38003642236890495</v>
      </c>
    </row>
    <row r="1742" spans="1:2" x14ac:dyDescent="0.25">
      <c r="A1742">
        <v>1741</v>
      </c>
      <c r="B1742" s="3">
        <v>0.41343227406410205</v>
      </c>
    </row>
    <row r="1743" spans="1:2" x14ac:dyDescent="0.25">
      <c r="A1743">
        <v>1742</v>
      </c>
      <c r="B1743" s="3">
        <v>0.34073284425733513</v>
      </c>
    </row>
    <row r="1744" spans="1:2" x14ac:dyDescent="0.25">
      <c r="A1744">
        <v>1743</v>
      </c>
      <c r="B1744" s="3">
        <v>0.4156365366246389</v>
      </c>
    </row>
    <row r="1745" spans="1:2" x14ac:dyDescent="0.25">
      <c r="A1745">
        <v>1744</v>
      </c>
      <c r="B1745" s="3">
        <v>0.36241698703298519</v>
      </c>
    </row>
    <row r="1746" spans="1:2" x14ac:dyDescent="0.25">
      <c r="A1746">
        <v>1745</v>
      </c>
      <c r="B1746" s="3">
        <v>0.35156914566096653</v>
      </c>
    </row>
    <row r="1747" spans="1:2" x14ac:dyDescent="0.25">
      <c r="A1747">
        <v>1746</v>
      </c>
      <c r="B1747" s="3">
        <v>0.3153894093385935</v>
      </c>
    </row>
    <row r="1748" spans="1:2" x14ac:dyDescent="0.25">
      <c r="A1748">
        <v>1747</v>
      </c>
      <c r="B1748" s="3">
        <v>0.49044861107749083</v>
      </c>
    </row>
    <row r="1749" spans="1:2" x14ac:dyDescent="0.25">
      <c r="A1749">
        <v>1748</v>
      </c>
      <c r="B1749" s="3">
        <v>0.38211882621596399</v>
      </c>
    </row>
    <row r="1750" spans="1:2" x14ac:dyDescent="0.25">
      <c r="A1750">
        <v>1749</v>
      </c>
      <c r="B1750" s="3">
        <v>0.40616742404979106</v>
      </c>
    </row>
    <row r="1751" spans="1:2" x14ac:dyDescent="0.25">
      <c r="A1751">
        <v>1750</v>
      </c>
      <c r="B1751" s="3">
        <v>0.2905638484674109</v>
      </c>
    </row>
    <row r="1752" spans="1:2" x14ac:dyDescent="0.25">
      <c r="A1752">
        <v>1751</v>
      </c>
      <c r="B1752" s="3">
        <v>0.41714797187381253</v>
      </c>
    </row>
    <row r="1753" spans="1:2" x14ac:dyDescent="0.25">
      <c r="A1753">
        <v>1752</v>
      </c>
      <c r="B1753" s="3">
        <v>0.46176244211168521</v>
      </c>
    </row>
    <row r="1754" spans="1:2" x14ac:dyDescent="0.25">
      <c r="A1754">
        <v>1753</v>
      </c>
      <c r="B1754" s="3">
        <v>0.35989842048468529</v>
      </c>
    </row>
    <row r="1755" spans="1:2" x14ac:dyDescent="0.25">
      <c r="A1755">
        <v>1754</v>
      </c>
      <c r="B1755" s="3">
        <v>0.39750820704454221</v>
      </c>
    </row>
    <row r="1756" spans="1:2" x14ac:dyDescent="0.25">
      <c r="A1756">
        <v>1755</v>
      </c>
      <c r="B1756" s="3">
        <v>0.36351555538225772</v>
      </c>
    </row>
    <row r="1757" spans="1:2" x14ac:dyDescent="0.25">
      <c r="A1757">
        <v>1756</v>
      </c>
      <c r="B1757" s="3">
        <v>0.45248526449692783</v>
      </c>
    </row>
    <row r="1758" spans="1:2" x14ac:dyDescent="0.25">
      <c r="A1758">
        <v>1757</v>
      </c>
      <c r="B1758" s="3">
        <v>0.36923731461755238</v>
      </c>
    </row>
    <row r="1759" spans="1:2" x14ac:dyDescent="0.25">
      <c r="A1759">
        <v>1758</v>
      </c>
      <c r="B1759" s="3">
        <v>0.30482715731946619</v>
      </c>
    </row>
    <row r="1760" spans="1:2" x14ac:dyDescent="0.25">
      <c r="A1760">
        <v>1759</v>
      </c>
      <c r="B1760" s="3">
        <v>0.33262871349825246</v>
      </c>
    </row>
    <row r="1761" spans="1:2" x14ac:dyDescent="0.25">
      <c r="A1761">
        <v>1760</v>
      </c>
      <c r="B1761" s="3">
        <v>0.30281606547309903</v>
      </c>
    </row>
    <row r="1762" spans="1:2" x14ac:dyDescent="0.25">
      <c r="A1762">
        <v>1761</v>
      </c>
      <c r="B1762" s="3">
        <v>0.41368167887366941</v>
      </c>
    </row>
    <row r="1763" spans="1:2" x14ac:dyDescent="0.25">
      <c r="A1763">
        <v>1762</v>
      </c>
      <c r="B1763" s="3">
        <v>0.38226868777898948</v>
      </c>
    </row>
    <row r="1764" spans="1:2" x14ac:dyDescent="0.25">
      <c r="A1764">
        <v>1763</v>
      </c>
      <c r="B1764" s="3">
        <v>0.47010883342008597</v>
      </c>
    </row>
    <row r="1765" spans="1:2" x14ac:dyDescent="0.25">
      <c r="A1765">
        <v>1764</v>
      </c>
      <c r="B1765" s="3">
        <v>0.34471711745863309</v>
      </c>
    </row>
    <row r="1766" spans="1:2" x14ac:dyDescent="0.25">
      <c r="A1766">
        <v>1765</v>
      </c>
      <c r="B1766" s="3">
        <v>0.33021160555133455</v>
      </c>
    </row>
    <row r="1767" spans="1:2" x14ac:dyDescent="0.25">
      <c r="A1767">
        <v>1766</v>
      </c>
      <c r="B1767" s="3">
        <v>0.37229317794442418</v>
      </c>
    </row>
    <row r="1768" spans="1:2" x14ac:dyDescent="0.25">
      <c r="A1768">
        <v>1767</v>
      </c>
      <c r="B1768" s="3">
        <v>0.3272257769203043</v>
      </c>
    </row>
    <row r="1769" spans="1:2" x14ac:dyDescent="0.25">
      <c r="A1769">
        <v>1768</v>
      </c>
      <c r="B1769" s="3">
        <v>0.38211440051470741</v>
      </c>
    </row>
    <row r="1770" spans="1:2" x14ac:dyDescent="0.25">
      <c r="A1770">
        <v>1769</v>
      </c>
      <c r="B1770" s="3">
        <v>0.34079069663634476</v>
      </c>
    </row>
    <row r="1771" spans="1:2" x14ac:dyDescent="0.25">
      <c r="A1771">
        <v>1770</v>
      </c>
      <c r="B1771" s="3">
        <v>0.3830767843813202</v>
      </c>
    </row>
    <row r="1772" spans="1:2" x14ac:dyDescent="0.25">
      <c r="A1772">
        <v>1771</v>
      </c>
      <c r="B1772" s="3">
        <v>0.36871374377055749</v>
      </c>
    </row>
    <row r="1773" spans="1:2" x14ac:dyDescent="0.25">
      <c r="A1773">
        <v>1772</v>
      </c>
      <c r="B1773" s="3">
        <v>0.3552487792488816</v>
      </c>
    </row>
    <row r="1774" spans="1:2" x14ac:dyDescent="0.25">
      <c r="A1774">
        <v>1773</v>
      </c>
      <c r="B1774" s="3">
        <v>0.3100304218016508</v>
      </c>
    </row>
    <row r="1775" spans="1:2" x14ac:dyDescent="0.25">
      <c r="A1775">
        <v>1774</v>
      </c>
      <c r="B1775" s="3">
        <v>0.37380118426159248</v>
      </c>
    </row>
    <row r="1776" spans="1:2" x14ac:dyDescent="0.25">
      <c r="A1776">
        <v>1775</v>
      </c>
      <c r="B1776" s="3">
        <v>0.47995111085889808</v>
      </c>
    </row>
    <row r="1777" spans="1:2" x14ac:dyDescent="0.25">
      <c r="A1777">
        <v>1776</v>
      </c>
      <c r="B1777" s="3">
        <v>0.31178888674643457</v>
      </c>
    </row>
    <row r="1778" spans="1:2" x14ac:dyDescent="0.25">
      <c r="A1778">
        <v>1777</v>
      </c>
      <c r="B1778" s="3">
        <v>0.40411068595155764</v>
      </c>
    </row>
    <row r="1779" spans="1:2" x14ac:dyDescent="0.25">
      <c r="A1779">
        <v>1778</v>
      </c>
      <c r="B1779" s="3">
        <v>0.37590909206325307</v>
      </c>
    </row>
    <row r="1780" spans="1:2" x14ac:dyDescent="0.25">
      <c r="A1780">
        <v>1779</v>
      </c>
      <c r="B1780" s="3">
        <v>0.39379593365065685</v>
      </c>
    </row>
    <row r="1781" spans="1:2" x14ac:dyDescent="0.25">
      <c r="A1781">
        <v>1780</v>
      </c>
      <c r="B1781" s="3">
        <v>0.30799847789113644</v>
      </c>
    </row>
    <row r="1782" spans="1:2" x14ac:dyDescent="0.25">
      <c r="A1782">
        <v>1781</v>
      </c>
      <c r="B1782" s="3">
        <v>0.40047276458385928</v>
      </c>
    </row>
    <row r="1783" spans="1:2" x14ac:dyDescent="0.25">
      <c r="A1783">
        <v>1782</v>
      </c>
      <c r="B1783" s="3">
        <v>0.30010139188038676</v>
      </c>
    </row>
    <row r="1784" spans="1:2" x14ac:dyDescent="0.25">
      <c r="A1784">
        <v>1783</v>
      </c>
      <c r="B1784" s="3">
        <v>0.3971152718493916</v>
      </c>
    </row>
    <row r="1785" spans="1:2" x14ac:dyDescent="0.25">
      <c r="A1785">
        <v>1784</v>
      </c>
      <c r="B1785" s="3">
        <v>0.3398732245440913</v>
      </c>
    </row>
    <row r="1786" spans="1:2" x14ac:dyDescent="0.25">
      <c r="A1786">
        <v>1785</v>
      </c>
      <c r="B1786" s="3">
        <v>0.36732397021166441</v>
      </c>
    </row>
    <row r="1787" spans="1:2" x14ac:dyDescent="0.25">
      <c r="A1787">
        <v>1786</v>
      </c>
      <c r="B1787" s="3">
        <v>0.46688592376416899</v>
      </c>
    </row>
    <row r="1788" spans="1:2" x14ac:dyDescent="0.25">
      <c r="A1788">
        <v>1787</v>
      </c>
      <c r="B1788" s="3">
        <v>0.40547802139674632</v>
      </c>
    </row>
    <row r="1789" spans="1:2" x14ac:dyDescent="0.25">
      <c r="A1789">
        <v>1788</v>
      </c>
      <c r="B1789" s="3">
        <v>0.32591600900277545</v>
      </c>
    </row>
    <row r="1790" spans="1:2" x14ac:dyDescent="0.25">
      <c r="A1790">
        <v>1789</v>
      </c>
      <c r="B1790" s="3">
        <v>0.40475763966612133</v>
      </c>
    </row>
    <row r="1791" spans="1:2" x14ac:dyDescent="0.25">
      <c r="A1791">
        <v>1790</v>
      </c>
      <c r="B1791" s="3">
        <v>0.32810874345536589</v>
      </c>
    </row>
    <row r="1792" spans="1:2" x14ac:dyDescent="0.25">
      <c r="A1792">
        <v>1791</v>
      </c>
      <c r="B1792" s="3">
        <v>0.3078099685552842</v>
      </c>
    </row>
    <row r="1793" spans="1:2" x14ac:dyDescent="0.25">
      <c r="A1793">
        <v>1792</v>
      </c>
      <c r="B1793" s="3">
        <v>0.38350527356014186</v>
      </c>
    </row>
    <row r="1794" spans="1:2" x14ac:dyDescent="0.25">
      <c r="A1794">
        <v>1793</v>
      </c>
      <c r="B1794" s="3">
        <v>0.39625179713676911</v>
      </c>
    </row>
    <row r="1795" spans="1:2" x14ac:dyDescent="0.25">
      <c r="A1795">
        <v>1794</v>
      </c>
      <c r="B1795" s="3">
        <v>0.41873554025914123</v>
      </c>
    </row>
    <row r="1796" spans="1:2" x14ac:dyDescent="0.25">
      <c r="A1796">
        <v>1795</v>
      </c>
      <c r="B1796" s="3">
        <v>0.31689849576533335</v>
      </c>
    </row>
    <row r="1797" spans="1:2" x14ac:dyDescent="0.25">
      <c r="A1797">
        <v>1796</v>
      </c>
      <c r="B1797" s="3">
        <v>0.37475674398435566</v>
      </c>
    </row>
    <row r="1798" spans="1:2" x14ac:dyDescent="0.25">
      <c r="A1798">
        <v>1797</v>
      </c>
      <c r="B1798" s="3">
        <v>0.37646074911106664</v>
      </c>
    </row>
    <row r="1799" spans="1:2" x14ac:dyDescent="0.25">
      <c r="A1799">
        <v>1798</v>
      </c>
      <c r="B1799" s="3">
        <v>0.35875551138445377</v>
      </c>
    </row>
    <row r="1800" spans="1:2" x14ac:dyDescent="0.25">
      <c r="A1800">
        <v>1799</v>
      </c>
      <c r="B1800" s="3">
        <v>0.36908616895647156</v>
      </c>
    </row>
    <row r="1801" spans="1:2" x14ac:dyDescent="0.25">
      <c r="A1801">
        <v>1800</v>
      </c>
      <c r="B1801" s="3">
        <v>0.4111040115499433</v>
      </c>
    </row>
    <row r="1802" spans="1:2" x14ac:dyDescent="0.25">
      <c r="A1802">
        <v>1801</v>
      </c>
      <c r="B1802" s="3">
        <v>0.3163889987577817</v>
      </c>
    </row>
    <row r="1803" spans="1:2" x14ac:dyDescent="0.25">
      <c r="A1803">
        <v>1802</v>
      </c>
      <c r="B1803" s="3">
        <v>0.40946043559930284</v>
      </c>
    </row>
    <row r="1804" spans="1:2" x14ac:dyDescent="0.25">
      <c r="A1804">
        <v>1803</v>
      </c>
      <c r="B1804" s="3">
        <v>0.41932677260887707</v>
      </c>
    </row>
    <row r="1805" spans="1:2" x14ac:dyDescent="0.25">
      <c r="A1805">
        <v>1804</v>
      </c>
      <c r="B1805" s="3">
        <v>0.31961240434468885</v>
      </c>
    </row>
    <row r="1806" spans="1:2" x14ac:dyDescent="0.25">
      <c r="A1806">
        <v>1805</v>
      </c>
      <c r="B1806" s="3">
        <v>0.37544639772172445</v>
      </c>
    </row>
    <row r="1807" spans="1:2" x14ac:dyDescent="0.25">
      <c r="A1807">
        <v>1806</v>
      </c>
      <c r="B1807" s="3">
        <v>0.40053499236064483</v>
      </c>
    </row>
    <row r="1808" spans="1:2" x14ac:dyDescent="0.25">
      <c r="A1808">
        <v>1807</v>
      </c>
      <c r="B1808" s="3">
        <v>0.36411402969853701</v>
      </c>
    </row>
    <row r="1809" spans="1:2" x14ac:dyDescent="0.25">
      <c r="A1809">
        <v>1808</v>
      </c>
      <c r="B1809" s="3">
        <v>0.334808786503067</v>
      </c>
    </row>
    <row r="1810" spans="1:2" x14ac:dyDescent="0.25">
      <c r="A1810">
        <v>1809</v>
      </c>
      <c r="B1810" s="3">
        <v>0.2277844036991524</v>
      </c>
    </row>
    <row r="1811" spans="1:2" x14ac:dyDescent="0.25">
      <c r="A1811">
        <v>1810</v>
      </c>
      <c r="B1811" s="3">
        <v>0.36677039011213275</v>
      </c>
    </row>
    <row r="1812" spans="1:2" x14ac:dyDescent="0.25">
      <c r="A1812">
        <v>1811</v>
      </c>
      <c r="B1812" s="3">
        <v>0.4678206589772187</v>
      </c>
    </row>
    <row r="1813" spans="1:2" x14ac:dyDescent="0.25">
      <c r="A1813">
        <v>1812</v>
      </c>
      <c r="B1813" s="3">
        <v>0.35899655114792306</v>
      </c>
    </row>
    <row r="1814" spans="1:2" x14ac:dyDescent="0.25">
      <c r="A1814">
        <v>1813</v>
      </c>
      <c r="B1814" s="3">
        <v>0.37313602389641348</v>
      </c>
    </row>
    <row r="1815" spans="1:2" x14ac:dyDescent="0.25">
      <c r="A1815">
        <v>1814</v>
      </c>
      <c r="B1815" s="3">
        <v>0.48049295458438135</v>
      </c>
    </row>
    <row r="1816" spans="1:2" x14ac:dyDescent="0.25">
      <c r="A1816">
        <v>1815</v>
      </c>
      <c r="B1816" s="3">
        <v>0.40628962532582757</v>
      </c>
    </row>
    <row r="1817" spans="1:2" x14ac:dyDescent="0.25">
      <c r="A1817">
        <v>1816</v>
      </c>
      <c r="B1817" s="3">
        <v>0.32036404281993192</v>
      </c>
    </row>
    <row r="1818" spans="1:2" x14ac:dyDescent="0.25">
      <c r="A1818">
        <v>1817</v>
      </c>
      <c r="B1818" s="3">
        <v>0.45123390606432906</v>
      </c>
    </row>
    <row r="1819" spans="1:2" x14ac:dyDescent="0.25">
      <c r="A1819">
        <v>1818</v>
      </c>
      <c r="B1819" s="3">
        <v>0.39394805530216398</v>
      </c>
    </row>
    <row r="1820" spans="1:2" x14ac:dyDescent="0.25">
      <c r="A1820">
        <v>1819</v>
      </c>
      <c r="B1820" s="3">
        <v>0.47238820144321686</v>
      </c>
    </row>
    <row r="1821" spans="1:2" x14ac:dyDescent="0.25">
      <c r="A1821">
        <v>1820</v>
      </c>
      <c r="B1821" s="3">
        <v>0.35876850895182832</v>
      </c>
    </row>
    <row r="1822" spans="1:2" x14ac:dyDescent="0.25">
      <c r="A1822">
        <v>1821</v>
      </c>
      <c r="B1822" s="3">
        <v>0.39758575722623057</v>
      </c>
    </row>
    <row r="1823" spans="1:2" x14ac:dyDescent="0.25">
      <c r="A1823">
        <v>1822</v>
      </c>
      <c r="B1823" s="3">
        <v>0.39959885567806741</v>
      </c>
    </row>
    <row r="1824" spans="1:2" x14ac:dyDescent="0.25">
      <c r="A1824">
        <v>1823</v>
      </c>
      <c r="B1824" s="3">
        <v>0.38550156626015292</v>
      </c>
    </row>
    <row r="1825" spans="1:2" x14ac:dyDescent="0.25">
      <c r="A1825">
        <v>1824</v>
      </c>
      <c r="B1825" s="3">
        <v>0.43907207449949953</v>
      </c>
    </row>
    <row r="1826" spans="1:2" x14ac:dyDescent="0.25">
      <c r="A1826">
        <v>1825</v>
      </c>
      <c r="B1826" s="3">
        <v>0.42305917729298692</v>
      </c>
    </row>
    <row r="1827" spans="1:2" x14ac:dyDescent="0.25">
      <c r="A1827">
        <v>1826</v>
      </c>
      <c r="B1827" s="3">
        <v>0.35560039430027013</v>
      </c>
    </row>
    <row r="1828" spans="1:2" x14ac:dyDescent="0.25">
      <c r="A1828">
        <v>1827</v>
      </c>
      <c r="B1828" s="3">
        <v>0.33811972073980645</v>
      </c>
    </row>
    <row r="1829" spans="1:2" x14ac:dyDescent="0.25">
      <c r="A1829">
        <v>1828</v>
      </c>
      <c r="B1829" s="3">
        <v>0.29938115045623132</v>
      </c>
    </row>
    <row r="1830" spans="1:2" x14ac:dyDescent="0.25">
      <c r="A1830">
        <v>1829</v>
      </c>
      <c r="B1830" s="3">
        <v>0.30725124030844719</v>
      </c>
    </row>
    <row r="1831" spans="1:2" x14ac:dyDescent="0.25">
      <c r="A1831">
        <v>1830</v>
      </c>
      <c r="B1831" s="3">
        <v>0.45852009238500413</v>
      </c>
    </row>
    <row r="1832" spans="1:2" x14ac:dyDescent="0.25">
      <c r="A1832">
        <v>1831</v>
      </c>
      <c r="B1832" s="3">
        <v>0.37796668997398147</v>
      </c>
    </row>
    <row r="1833" spans="1:2" x14ac:dyDescent="0.25">
      <c r="A1833">
        <v>1832</v>
      </c>
      <c r="B1833" s="3">
        <v>0.45226888576823271</v>
      </c>
    </row>
    <row r="1834" spans="1:2" x14ac:dyDescent="0.25">
      <c r="A1834">
        <v>1833</v>
      </c>
      <c r="B1834" s="3">
        <v>0.32361807907021556</v>
      </c>
    </row>
    <row r="1835" spans="1:2" x14ac:dyDescent="0.25">
      <c r="A1835">
        <v>1834</v>
      </c>
      <c r="B1835" s="3">
        <v>0.35814545526891023</v>
      </c>
    </row>
    <row r="1836" spans="1:2" x14ac:dyDescent="0.25">
      <c r="A1836">
        <v>1835</v>
      </c>
      <c r="B1836" s="3">
        <v>0.38609609189627991</v>
      </c>
    </row>
    <row r="1837" spans="1:2" x14ac:dyDescent="0.25">
      <c r="A1837">
        <v>1836</v>
      </c>
      <c r="B1837" s="3">
        <v>0.41396070478866859</v>
      </c>
    </row>
    <row r="1838" spans="1:2" x14ac:dyDescent="0.25">
      <c r="A1838">
        <v>1837</v>
      </c>
      <c r="B1838" s="3">
        <v>0.30619475534800794</v>
      </c>
    </row>
    <row r="1839" spans="1:2" x14ac:dyDescent="0.25">
      <c r="A1839">
        <v>1838</v>
      </c>
      <c r="B1839" s="3">
        <v>0.27954332182554181</v>
      </c>
    </row>
    <row r="1840" spans="1:2" x14ac:dyDescent="0.25">
      <c r="A1840">
        <v>1839</v>
      </c>
      <c r="B1840" s="3">
        <v>0.28173753741436441</v>
      </c>
    </row>
    <row r="1841" spans="1:2" x14ac:dyDescent="0.25">
      <c r="A1841">
        <v>1840</v>
      </c>
      <c r="B1841" s="3">
        <v>0.37677328210635735</v>
      </c>
    </row>
    <row r="1842" spans="1:2" x14ac:dyDescent="0.25">
      <c r="A1842">
        <v>1841</v>
      </c>
      <c r="B1842" s="3">
        <v>0.3372039756308724</v>
      </c>
    </row>
    <row r="1843" spans="1:2" x14ac:dyDescent="0.25">
      <c r="A1843">
        <v>1842</v>
      </c>
      <c r="B1843" s="3">
        <v>0.30691712938997107</v>
      </c>
    </row>
    <row r="1844" spans="1:2" x14ac:dyDescent="0.25">
      <c r="A1844">
        <v>1843</v>
      </c>
      <c r="B1844" s="3">
        <v>0.29988068082109326</v>
      </c>
    </row>
    <row r="1845" spans="1:2" x14ac:dyDescent="0.25">
      <c r="A1845">
        <v>1844</v>
      </c>
      <c r="B1845" s="3">
        <v>0.35063741006250659</v>
      </c>
    </row>
    <row r="1846" spans="1:2" x14ac:dyDescent="0.25">
      <c r="A1846">
        <v>1845</v>
      </c>
      <c r="B1846" s="3">
        <v>0.34040837412779867</v>
      </c>
    </row>
    <row r="1847" spans="1:2" x14ac:dyDescent="0.25">
      <c r="A1847">
        <v>1846</v>
      </c>
      <c r="B1847" s="3">
        <v>0.4080627633022233</v>
      </c>
    </row>
    <row r="1848" spans="1:2" x14ac:dyDescent="0.25">
      <c r="A1848">
        <v>1847</v>
      </c>
      <c r="B1848" s="3">
        <v>0.4188132550773408</v>
      </c>
    </row>
    <row r="1849" spans="1:2" x14ac:dyDescent="0.25">
      <c r="A1849">
        <v>1848</v>
      </c>
      <c r="B1849" s="3">
        <v>0.44357923709402886</v>
      </c>
    </row>
    <row r="1850" spans="1:2" x14ac:dyDescent="0.25">
      <c r="A1850">
        <v>1849</v>
      </c>
      <c r="B1850" s="3">
        <v>0.35576454345594311</v>
      </c>
    </row>
    <row r="1851" spans="1:2" x14ac:dyDescent="0.25">
      <c r="A1851">
        <v>1850</v>
      </c>
      <c r="B1851" s="3">
        <v>0.36402551556161483</v>
      </c>
    </row>
    <row r="1852" spans="1:2" x14ac:dyDescent="0.25">
      <c r="A1852">
        <v>1851</v>
      </c>
      <c r="B1852" s="3">
        <v>0.31264178262327846</v>
      </c>
    </row>
    <row r="1853" spans="1:2" x14ac:dyDescent="0.25">
      <c r="A1853">
        <v>1852</v>
      </c>
      <c r="B1853" s="3">
        <v>0.53408684541677376</v>
      </c>
    </row>
    <row r="1854" spans="1:2" x14ac:dyDescent="0.25">
      <c r="A1854">
        <v>1853</v>
      </c>
      <c r="B1854" s="3">
        <v>0.26692482272267909</v>
      </c>
    </row>
    <row r="1855" spans="1:2" x14ac:dyDescent="0.25">
      <c r="A1855">
        <v>1854</v>
      </c>
      <c r="B1855" s="3">
        <v>0.29833975535648738</v>
      </c>
    </row>
    <row r="1856" spans="1:2" x14ac:dyDescent="0.25">
      <c r="A1856">
        <v>1855</v>
      </c>
      <c r="B1856" s="3">
        <v>0.42778376255206618</v>
      </c>
    </row>
    <row r="1857" spans="1:2" x14ac:dyDescent="0.25">
      <c r="A1857">
        <v>1856</v>
      </c>
      <c r="B1857" s="3">
        <v>0.2818442900941513</v>
      </c>
    </row>
    <row r="1858" spans="1:2" x14ac:dyDescent="0.25">
      <c r="A1858">
        <v>1857</v>
      </c>
      <c r="B1858" s="3">
        <v>0.42535192962466073</v>
      </c>
    </row>
    <row r="1859" spans="1:2" x14ac:dyDescent="0.25">
      <c r="A1859">
        <v>1858</v>
      </c>
      <c r="B1859" s="3">
        <v>0.38480746256541065</v>
      </c>
    </row>
    <row r="1860" spans="1:2" x14ac:dyDescent="0.25">
      <c r="A1860">
        <v>1859</v>
      </c>
      <c r="B1860" s="3">
        <v>0.45038815775028851</v>
      </c>
    </row>
    <row r="1861" spans="1:2" x14ac:dyDescent="0.25">
      <c r="A1861">
        <v>1860</v>
      </c>
      <c r="B1861" s="3">
        <v>0.32718201990561113</v>
      </c>
    </row>
    <row r="1862" spans="1:2" x14ac:dyDescent="0.25">
      <c r="A1862">
        <v>1861</v>
      </c>
      <c r="B1862" s="3">
        <v>0.35866783671790331</v>
      </c>
    </row>
    <row r="1863" spans="1:2" x14ac:dyDescent="0.25">
      <c r="A1863">
        <v>1862</v>
      </c>
      <c r="B1863" s="3">
        <v>0.38829945487173378</v>
      </c>
    </row>
    <row r="1864" spans="1:2" x14ac:dyDescent="0.25">
      <c r="A1864">
        <v>1863</v>
      </c>
      <c r="B1864" s="3">
        <v>0.36615169032681721</v>
      </c>
    </row>
    <row r="1865" spans="1:2" x14ac:dyDescent="0.25">
      <c r="A1865">
        <v>1864</v>
      </c>
      <c r="B1865" s="3">
        <v>0.36891083718011913</v>
      </c>
    </row>
    <row r="1866" spans="1:2" x14ac:dyDescent="0.25">
      <c r="A1866">
        <v>1865</v>
      </c>
      <c r="B1866" s="3">
        <v>0.24740748587585432</v>
      </c>
    </row>
    <row r="1867" spans="1:2" x14ac:dyDescent="0.25">
      <c r="A1867">
        <v>1866</v>
      </c>
      <c r="B1867" s="3">
        <v>0.37932192975708146</v>
      </c>
    </row>
    <row r="1868" spans="1:2" x14ac:dyDescent="0.25">
      <c r="A1868">
        <v>1867</v>
      </c>
      <c r="B1868" s="3">
        <v>0.43948555115468596</v>
      </c>
    </row>
    <row r="1869" spans="1:2" x14ac:dyDescent="0.25">
      <c r="A1869">
        <v>1868</v>
      </c>
      <c r="B1869" s="3">
        <v>0.32341938667632775</v>
      </c>
    </row>
    <row r="1870" spans="1:2" x14ac:dyDescent="0.25">
      <c r="A1870">
        <v>1869</v>
      </c>
      <c r="B1870" s="3">
        <v>0.3292749946856795</v>
      </c>
    </row>
    <row r="1871" spans="1:2" x14ac:dyDescent="0.25">
      <c r="A1871">
        <v>1870</v>
      </c>
      <c r="B1871" s="3">
        <v>0.34661110123637129</v>
      </c>
    </row>
    <row r="1872" spans="1:2" x14ac:dyDescent="0.25">
      <c r="A1872">
        <v>1871</v>
      </c>
      <c r="B1872" s="3">
        <v>0.3723286522178712</v>
      </c>
    </row>
    <row r="1873" spans="1:2" x14ac:dyDescent="0.25">
      <c r="A1873">
        <v>1872</v>
      </c>
      <c r="B1873" s="3">
        <v>0.39637900557698641</v>
      </c>
    </row>
    <row r="1874" spans="1:2" x14ac:dyDescent="0.25">
      <c r="A1874">
        <v>1873</v>
      </c>
      <c r="B1874" s="3">
        <v>0.29936766824349703</v>
      </c>
    </row>
    <row r="1875" spans="1:2" x14ac:dyDescent="0.25">
      <c r="A1875">
        <v>1874</v>
      </c>
      <c r="B1875" s="3">
        <v>0.30741180210822044</v>
      </c>
    </row>
    <row r="1876" spans="1:2" x14ac:dyDescent="0.25">
      <c r="A1876">
        <v>1875</v>
      </c>
      <c r="B1876" s="3">
        <v>0.43404142153347181</v>
      </c>
    </row>
    <row r="1877" spans="1:2" x14ac:dyDescent="0.25">
      <c r="A1877">
        <v>1876</v>
      </c>
      <c r="B1877" s="3">
        <v>0.28121745080184141</v>
      </c>
    </row>
    <row r="1878" spans="1:2" x14ac:dyDescent="0.25">
      <c r="A1878">
        <v>1877</v>
      </c>
      <c r="B1878" s="3">
        <v>0.34468308771171052</v>
      </c>
    </row>
    <row r="1879" spans="1:2" x14ac:dyDescent="0.25">
      <c r="A1879">
        <v>1878</v>
      </c>
      <c r="B1879" s="3">
        <v>0.37776761673617792</v>
      </c>
    </row>
    <row r="1880" spans="1:2" x14ac:dyDescent="0.25">
      <c r="A1880">
        <v>1879</v>
      </c>
      <c r="B1880" s="3">
        <v>0.42958499373586584</v>
      </c>
    </row>
    <row r="1881" spans="1:2" x14ac:dyDescent="0.25">
      <c r="A1881">
        <v>1880</v>
      </c>
      <c r="B1881" s="3">
        <v>0.31683613849171643</v>
      </c>
    </row>
    <row r="1882" spans="1:2" x14ac:dyDescent="0.25">
      <c r="A1882">
        <v>1881</v>
      </c>
      <c r="B1882" s="3">
        <v>0.52309145474934526</v>
      </c>
    </row>
    <row r="1883" spans="1:2" x14ac:dyDescent="0.25">
      <c r="A1883">
        <v>1882</v>
      </c>
      <c r="B1883" s="3">
        <v>0.4170211218040239</v>
      </c>
    </row>
    <row r="1884" spans="1:2" x14ac:dyDescent="0.25">
      <c r="A1884">
        <v>1883</v>
      </c>
      <c r="B1884" s="3">
        <v>0.45830491864450823</v>
      </c>
    </row>
    <row r="1885" spans="1:2" x14ac:dyDescent="0.25">
      <c r="A1885">
        <v>1884</v>
      </c>
      <c r="B1885" s="3">
        <v>0.39688726939717106</v>
      </c>
    </row>
    <row r="1886" spans="1:2" x14ac:dyDescent="0.25">
      <c r="A1886">
        <v>1885</v>
      </c>
      <c r="B1886" s="3">
        <v>0.35852001719050886</v>
      </c>
    </row>
    <row r="1887" spans="1:2" x14ac:dyDescent="0.25">
      <c r="A1887">
        <v>1886</v>
      </c>
      <c r="B1887" s="3">
        <v>0.35906809644027621</v>
      </c>
    </row>
    <row r="1888" spans="1:2" x14ac:dyDescent="0.25">
      <c r="A1888">
        <v>1887</v>
      </c>
      <c r="B1888" s="3">
        <v>0.37985165238278057</v>
      </c>
    </row>
    <row r="1889" spans="1:2" x14ac:dyDescent="0.25">
      <c r="A1889">
        <v>1888</v>
      </c>
      <c r="B1889" s="3">
        <v>0.38376863252947513</v>
      </c>
    </row>
    <row r="1890" spans="1:2" x14ac:dyDescent="0.25">
      <c r="A1890">
        <v>1889</v>
      </c>
      <c r="B1890" s="3">
        <v>0.38337393683625054</v>
      </c>
    </row>
    <row r="1891" spans="1:2" x14ac:dyDescent="0.25">
      <c r="A1891">
        <v>1890</v>
      </c>
      <c r="B1891" s="3">
        <v>0.33419169620629879</v>
      </c>
    </row>
    <row r="1892" spans="1:2" x14ac:dyDescent="0.25">
      <c r="A1892">
        <v>1891</v>
      </c>
      <c r="B1892" s="3">
        <v>0.30881275610934866</v>
      </c>
    </row>
    <row r="1893" spans="1:2" x14ac:dyDescent="0.25">
      <c r="A1893">
        <v>1892</v>
      </c>
      <c r="B1893" s="3">
        <v>0.3024024753918127</v>
      </c>
    </row>
    <row r="1894" spans="1:2" x14ac:dyDescent="0.25">
      <c r="A1894">
        <v>1893</v>
      </c>
      <c r="B1894" s="3">
        <v>0.44679405083758056</v>
      </c>
    </row>
    <row r="1895" spans="1:2" x14ac:dyDescent="0.25">
      <c r="A1895">
        <v>1894</v>
      </c>
      <c r="B1895" s="3">
        <v>0.33046985631535236</v>
      </c>
    </row>
    <row r="1896" spans="1:2" x14ac:dyDescent="0.25">
      <c r="A1896">
        <v>1895</v>
      </c>
      <c r="B1896" s="3">
        <v>0.48589507931397097</v>
      </c>
    </row>
    <row r="1897" spans="1:2" x14ac:dyDescent="0.25">
      <c r="A1897">
        <v>1896</v>
      </c>
      <c r="B1897" s="3">
        <v>0.3795469364640105</v>
      </c>
    </row>
    <row r="1898" spans="1:2" x14ac:dyDescent="0.25">
      <c r="A1898">
        <v>1897</v>
      </c>
      <c r="B1898" s="3">
        <v>0.31123332329358699</v>
      </c>
    </row>
    <row r="1899" spans="1:2" x14ac:dyDescent="0.25">
      <c r="A1899">
        <v>1898</v>
      </c>
      <c r="B1899" s="3">
        <v>0.33071289156877726</v>
      </c>
    </row>
    <row r="1900" spans="1:2" x14ac:dyDescent="0.25">
      <c r="A1900">
        <v>1899</v>
      </c>
      <c r="B1900" s="3">
        <v>0.41914560580791588</v>
      </c>
    </row>
    <row r="1901" spans="1:2" x14ac:dyDescent="0.25">
      <c r="A1901">
        <v>1900</v>
      </c>
      <c r="B1901" s="3">
        <v>0.3746757957309626</v>
      </c>
    </row>
    <row r="1902" spans="1:2" x14ac:dyDescent="0.25">
      <c r="A1902">
        <v>1901</v>
      </c>
      <c r="B1902" s="3">
        <v>0.39622838452275505</v>
      </c>
    </row>
    <row r="1903" spans="1:2" x14ac:dyDescent="0.25">
      <c r="A1903">
        <v>1902</v>
      </c>
      <c r="B1903" s="3">
        <v>0.48148632260179497</v>
      </c>
    </row>
    <row r="1904" spans="1:2" x14ac:dyDescent="0.25">
      <c r="A1904">
        <v>1903</v>
      </c>
      <c r="B1904" s="3">
        <v>0.37450132900756927</v>
      </c>
    </row>
    <row r="1905" spans="1:2" x14ac:dyDescent="0.25">
      <c r="A1905">
        <v>1904</v>
      </c>
      <c r="B1905" s="3">
        <v>0.4755815725459927</v>
      </c>
    </row>
    <row r="1906" spans="1:2" x14ac:dyDescent="0.25">
      <c r="A1906">
        <v>1905</v>
      </c>
      <c r="B1906" s="3">
        <v>0.41330367111592198</v>
      </c>
    </row>
    <row r="1907" spans="1:2" x14ac:dyDescent="0.25">
      <c r="A1907">
        <v>1906</v>
      </c>
      <c r="B1907" s="3">
        <v>0.39996846254025586</v>
      </c>
    </row>
    <row r="1908" spans="1:2" x14ac:dyDescent="0.25">
      <c r="A1908">
        <v>1907</v>
      </c>
      <c r="B1908" s="3">
        <v>0.3279496033019445</v>
      </c>
    </row>
    <row r="1909" spans="1:2" x14ac:dyDescent="0.25">
      <c r="A1909">
        <v>1908</v>
      </c>
      <c r="B1909" s="3">
        <v>0.3613263669703255</v>
      </c>
    </row>
    <row r="1910" spans="1:2" x14ac:dyDescent="0.25">
      <c r="A1910">
        <v>1909</v>
      </c>
      <c r="B1910" s="3">
        <v>0.31914096319351032</v>
      </c>
    </row>
    <row r="1911" spans="1:2" x14ac:dyDescent="0.25">
      <c r="A1911">
        <v>1910</v>
      </c>
      <c r="B1911" s="3">
        <v>0.46499397586467678</v>
      </c>
    </row>
    <row r="1912" spans="1:2" x14ac:dyDescent="0.25">
      <c r="A1912">
        <v>1911</v>
      </c>
      <c r="B1912" s="3">
        <v>0.41288910055767969</v>
      </c>
    </row>
    <row r="1913" spans="1:2" x14ac:dyDescent="0.25">
      <c r="A1913">
        <v>1912</v>
      </c>
      <c r="B1913" s="3">
        <v>0.32118996520244825</v>
      </c>
    </row>
    <row r="1914" spans="1:2" x14ac:dyDescent="0.25">
      <c r="A1914">
        <v>1913</v>
      </c>
      <c r="B1914" s="3">
        <v>0.38618337386898199</v>
      </c>
    </row>
    <row r="1915" spans="1:2" x14ac:dyDescent="0.25">
      <c r="A1915">
        <v>1914</v>
      </c>
      <c r="B1915" s="3">
        <v>0.47272959592873076</v>
      </c>
    </row>
    <row r="1916" spans="1:2" x14ac:dyDescent="0.25">
      <c r="A1916">
        <v>1915</v>
      </c>
      <c r="B1916" s="3">
        <v>0.3471008193355527</v>
      </c>
    </row>
    <row r="1917" spans="1:2" x14ac:dyDescent="0.25">
      <c r="A1917">
        <v>1916</v>
      </c>
      <c r="B1917" s="3">
        <v>0.38234142133914861</v>
      </c>
    </row>
    <row r="1918" spans="1:2" x14ac:dyDescent="0.25">
      <c r="A1918">
        <v>1917</v>
      </c>
      <c r="B1918" s="3">
        <v>0.37129745955392413</v>
      </c>
    </row>
    <row r="1919" spans="1:2" x14ac:dyDescent="0.25">
      <c r="A1919">
        <v>1918</v>
      </c>
      <c r="B1919" s="3">
        <v>0.38270826178343242</v>
      </c>
    </row>
    <row r="1920" spans="1:2" x14ac:dyDescent="0.25">
      <c r="A1920">
        <v>1919</v>
      </c>
      <c r="B1920" s="3">
        <v>0.31248190231585021</v>
      </c>
    </row>
    <row r="1921" spans="1:2" x14ac:dyDescent="0.25">
      <c r="A1921">
        <v>1920</v>
      </c>
      <c r="B1921" s="3">
        <v>0.43413646361448388</v>
      </c>
    </row>
    <row r="1922" spans="1:2" x14ac:dyDescent="0.25">
      <c r="A1922">
        <v>1921</v>
      </c>
      <c r="B1922" s="3">
        <v>0.34247229096657583</v>
      </c>
    </row>
    <row r="1923" spans="1:2" x14ac:dyDescent="0.25">
      <c r="A1923">
        <v>1922</v>
      </c>
      <c r="B1923" s="3">
        <v>0.39234032973648558</v>
      </c>
    </row>
    <row r="1924" spans="1:2" x14ac:dyDescent="0.25">
      <c r="A1924">
        <v>1923</v>
      </c>
      <c r="B1924" s="3">
        <v>0.3876403922578483</v>
      </c>
    </row>
    <row r="1925" spans="1:2" x14ac:dyDescent="0.25">
      <c r="A1925">
        <v>1924</v>
      </c>
      <c r="B1925" s="3">
        <v>0.38412695706361516</v>
      </c>
    </row>
    <row r="1926" spans="1:2" x14ac:dyDescent="0.25">
      <c r="A1926">
        <v>1925</v>
      </c>
      <c r="B1926" s="3">
        <v>0.3952897109966414</v>
      </c>
    </row>
    <row r="1927" spans="1:2" x14ac:dyDescent="0.25">
      <c r="A1927">
        <v>1926</v>
      </c>
      <c r="B1927" s="3">
        <v>0.32743721530646247</v>
      </c>
    </row>
    <row r="1928" spans="1:2" x14ac:dyDescent="0.25">
      <c r="A1928">
        <v>1927</v>
      </c>
      <c r="B1928" s="3">
        <v>0.37918763525165533</v>
      </c>
    </row>
    <row r="1929" spans="1:2" x14ac:dyDescent="0.25">
      <c r="A1929">
        <v>1928</v>
      </c>
      <c r="B1929" s="3">
        <v>0.35841952491722018</v>
      </c>
    </row>
    <row r="1930" spans="1:2" x14ac:dyDescent="0.25">
      <c r="A1930">
        <v>1929</v>
      </c>
      <c r="B1930" s="3">
        <v>0.36571266906308014</v>
      </c>
    </row>
    <row r="1931" spans="1:2" x14ac:dyDescent="0.25">
      <c r="A1931">
        <v>1930</v>
      </c>
      <c r="B1931" s="3">
        <v>0.49769060025910639</v>
      </c>
    </row>
    <row r="1932" spans="1:2" x14ac:dyDescent="0.25">
      <c r="A1932">
        <v>1931</v>
      </c>
      <c r="B1932" s="3">
        <v>0.32327789033841403</v>
      </c>
    </row>
    <row r="1933" spans="1:2" x14ac:dyDescent="0.25">
      <c r="A1933">
        <v>1932</v>
      </c>
      <c r="B1933" s="3">
        <v>0.39297560130085785</v>
      </c>
    </row>
    <row r="1934" spans="1:2" x14ac:dyDescent="0.25">
      <c r="A1934">
        <v>1933</v>
      </c>
      <c r="B1934" s="3">
        <v>0.41358873516250017</v>
      </c>
    </row>
    <row r="1935" spans="1:2" x14ac:dyDescent="0.25">
      <c r="A1935">
        <v>1934</v>
      </c>
      <c r="B1935" s="3">
        <v>0.45657687658879109</v>
      </c>
    </row>
    <row r="1936" spans="1:2" x14ac:dyDescent="0.25">
      <c r="A1936">
        <v>1935</v>
      </c>
      <c r="B1936" s="3">
        <v>0.38969875141309723</v>
      </c>
    </row>
    <row r="1937" spans="1:2" x14ac:dyDescent="0.25">
      <c r="A1937">
        <v>1936</v>
      </c>
      <c r="B1937" s="3">
        <v>0.42959965746164785</v>
      </c>
    </row>
    <row r="1938" spans="1:2" x14ac:dyDescent="0.25">
      <c r="A1938">
        <v>1937</v>
      </c>
      <c r="B1938" s="3">
        <v>0.29488032216707005</v>
      </c>
    </row>
    <row r="1939" spans="1:2" x14ac:dyDescent="0.25">
      <c r="A1939">
        <v>1938</v>
      </c>
      <c r="B1939" s="3">
        <v>0.35801999189182443</v>
      </c>
    </row>
    <row r="1940" spans="1:2" x14ac:dyDescent="0.25">
      <c r="A1940">
        <v>1939</v>
      </c>
      <c r="B1940" s="3">
        <v>0.45391276047977547</v>
      </c>
    </row>
    <row r="1941" spans="1:2" x14ac:dyDescent="0.25">
      <c r="A1941">
        <v>1940</v>
      </c>
      <c r="B1941" s="3">
        <v>0.47256847802948038</v>
      </c>
    </row>
    <row r="1942" spans="1:2" x14ac:dyDescent="0.25">
      <c r="A1942">
        <v>1941</v>
      </c>
      <c r="B1942" s="3">
        <v>0.35844421193000081</v>
      </c>
    </row>
    <row r="1943" spans="1:2" x14ac:dyDescent="0.25">
      <c r="A1943">
        <v>1942</v>
      </c>
      <c r="B1943" s="3">
        <v>0.37821477981212337</v>
      </c>
    </row>
    <row r="1944" spans="1:2" x14ac:dyDescent="0.25">
      <c r="A1944">
        <v>1943</v>
      </c>
      <c r="B1944" s="3">
        <v>0.37453469872537154</v>
      </c>
    </row>
    <row r="1945" spans="1:2" x14ac:dyDescent="0.25">
      <c r="A1945">
        <v>1944</v>
      </c>
      <c r="B1945" s="3">
        <v>0.36939186274295516</v>
      </c>
    </row>
    <row r="1946" spans="1:2" x14ac:dyDescent="0.25">
      <c r="A1946">
        <v>1945</v>
      </c>
      <c r="B1946" s="3">
        <v>0.38365252117059018</v>
      </c>
    </row>
    <row r="1947" spans="1:2" x14ac:dyDescent="0.25">
      <c r="A1947">
        <v>1946</v>
      </c>
      <c r="B1947" s="3">
        <v>0.33781849229675798</v>
      </c>
    </row>
    <row r="1948" spans="1:2" x14ac:dyDescent="0.25">
      <c r="A1948">
        <v>1947</v>
      </c>
      <c r="B1948" s="3">
        <v>0.35966133638776632</v>
      </c>
    </row>
    <row r="1949" spans="1:2" x14ac:dyDescent="0.25">
      <c r="A1949">
        <v>1948</v>
      </c>
      <c r="B1949" s="3">
        <v>0.4392895775725475</v>
      </c>
    </row>
    <row r="1950" spans="1:2" x14ac:dyDescent="0.25">
      <c r="A1950">
        <v>1949</v>
      </c>
      <c r="B1950" s="3">
        <v>0.44956180859977984</v>
      </c>
    </row>
    <row r="1951" spans="1:2" x14ac:dyDescent="0.25">
      <c r="A1951">
        <v>1950</v>
      </c>
      <c r="B1951" s="3">
        <v>0.37114203439770826</v>
      </c>
    </row>
    <row r="1952" spans="1:2" x14ac:dyDescent="0.25">
      <c r="A1952">
        <v>1951</v>
      </c>
      <c r="B1952" s="3">
        <v>0.33086341886334586</v>
      </c>
    </row>
    <row r="1953" spans="1:2" x14ac:dyDescent="0.25">
      <c r="A1953">
        <v>1952</v>
      </c>
      <c r="B1953" s="3">
        <v>0.31130050034164297</v>
      </c>
    </row>
    <row r="1954" spans="1:2" x14ac:dyDescent="0.25">
      <c r="A1954">
        <v>1953</v>
      </c>
      <c r="B1954" s="3">
        <v>0.33005169470565676</v>
      </c>
    </row>
    <row r="1955" spans="1:2" x14ac:dyDescent="0.25">
      <c r="A1955">
        <v>1954</v>
      </c>
      <c r="B1955" s="3">
        <v>0.39810314075033998</v>
      </c>
    </row>
    <row r="1956" spans="1:2" x14ac:dyDescent="0.25">
      <c r="A1956">
        <v>1955</v>
      </c>
      <c r="B1956" s="3">
        <v>0.38318104752198229</v>
      </c>
    </row>
    <row r="1957" spans="1:2" x14ac:dyDescent="0.25">
      <c r="A1957">
        <v>1956</v>
      </c>
      <c r="B1957" s="3">
        <v>0.32876498054937575</v>
      </c>
    </row>
    <row r="1958" spans="1:2" x14ac:dyDescent="0.25">
      <c r="A1958">
        <v>1957</v>
      </c>
      <c r="B1958" s="3">
        <v>0.47471646132642947</v>
      </c>
    </row>
    <row r="1959" spans="1:2" x14ac:dyDescent="0.25">
      <c r="A1959">
        <v>1958</v>
      </c>
      <c r="B1959" s="3">
        <v>0.36049588888787581</v>
      </c>
    </row>
    <row r="1960" spans="1:2" x14ac:dyDescent="0.25">
      <c r="A1960">
        <v>1959</v>
      </c>
      <c r="B1960" s="3">
        <v>0.57647649066294426</v>
      </c>
    </row>
    <row r="1961" spans="1:2" x14ac:dyDescent="0.25">
      <c r="A1961">
        <v>1960</v>
      </c>
      <c r="B1961" s="3">
        <v>0.28645974987728495</v>
      </c>
    </row>
    <row r="1962" spans="1:2" x14ac:dyDescent="0.25">
      <c r="A1962">
        <v>1961</v>
      </c>
      <c r="B1962" s="3">
        <v>0.45500618872611537</v>
      </c>
    </row>
    <row r="1963" spans="1:2" x14ac:dyDescent="0.25">
      <c r="A1963">
        <v>1962</v>
      </c>
      <c r="B1963" s="3">
        <v>0.48682307028122407</v>
      </c>
    </row>
    <row r="1964" spans="1:2" x14ac:dyDescent="0.25">
      <c r="A1964">
        <v>1963</v>
      </c>
      <c r="B1964" s="3">
        <v>0.39864869663460828</v>
      </c>
    </row>
    <row r="1965" spans="1:2" x14ac:dyDescent="0.25">
      <c r="A1965">
        <v>1964</v>
      </c>
      <c r="B1965" s="3">
        <v>0.34611570633166883</v>
      </c>
    </row>
    <row r="1966" spans="1:2" x14ac:dyDescent="0.25">
      <c r="A1966">
        <v>1965</v>
      </c>
      <c r="B1966" s="3">
        <v>0.36643445393942004</v>
      </c>
    </row>
    <row r="1967" spans="1:2" x14ac:dyDescent="0.25">
      <c r="A1967">
        <v>1966</v>
      </c>
      <c r="B1967" s="3">
        <v>0.43653587083480305</v>
      </c>
    </row>
    <row r="1968" spans="1:2" x14ac:dyDescent="0.25">
      <c r="A1968">
        <v>1967</v>
      </c>
      <c r="B1968" s="3">
        <v>0.26452767583594122</v>
      </c>
    </row>
    <row r="1969" spans="1:2" x14ac:dyDescent="0.25">
      <c r="A1969">
        <v>1968</v>
      </c>
      <c r="B1969" s="3">
        <v>0.35491743257073211</v>
      </c>
    </row>
    <row r="1970" spans="1:2" x14ac:dyDescent="0.25">
      <c r="A1970">
        <v>1969</v>
      </c>
      <c r="B1970" s="3">
        <v>0.42636861325981507</v>
      </c>
    </row>
    <row r="1971" spans="1:2" x14ac:dyDescent="0.25">
      <c r="A1971">
        <v>1970</v>
      </c>
      <c r="B1971" s="3">
        <v>0.4273299351041186</v>
      </c>
    </row>
    <row r="1972" spans="1:2" x14ac:dyDescent="0.25">
      <c r="A1972">
        <v>1971</v>
      </c>
      <c r="B1972" s="3">
        <v>0.39625185464423057</v>
      </c>
    </row>
    <row r="1973" spans="1:2" x14ac:dyDescent="0.25">
      <c r="A1973">
        <v>1972</v>
      </c>
      <c r="B1973" s="3">
        <v>0.4047974823541593</v>
      </c>
    </row>
    <row r="1974" spans="1:2" x14ac:dyDescent="0.25">
      <c r="A1974">
        <v>1973</v>
      </c>
      <c r="B1974" s="3">
        <v>0.38144742505988671</v>
      </c>
    </row>
    <row r="1975" spans="1:2" x14ac:dyDescent="0.25">
      <c r="A1975">
        <v>1974</v>
      </c>
      <c r="B1975" s="3">
        <v>0.32808747071920891</v>
      </c>
    </row>
    <row r="1976" spans="1:2" x14ac:dyDescent="0.25">
      <c r="A1976">
        <v>1975</v>
      </c>
      <c r="B1976" s="3">
        <v>0.47518418479344421</v>
      </c>
    </row>
    <row r="1977" spans="1:2" x14ac:dyDescent="0.25">
      <c r="A1977">
        <v>1976</v>
      </c>
      <c r="B1977" s="3">
        <v>0.40327680752358919</v>
      </c>
    </row>
    <row r="1978" spans="1:2" x14ac:dyDescent="0.25">
      <c r="A1978">
        <v>1977</v>
      </c>
      <c r="B1978" s="3">
        <v>0.38049533460812857</v>
      </c>
    </row>
    <row r="1979" spans="1:2" x14ac:dyDescent="0.25">
      <c r="A1979">
        <v>1978</v>
      </c>
      <c r="B1979" s="3">
        <v>0.31217330495348505</v>
      </c>
    </row>
    <row r="1980" spans="1:2" x14ac:dyDescent="0.25">
      <c r="A1980">
        <v>1979</v>
      </c>
      <c r="B1980" s="3">
        <v>0.30017763557050098</v>
      </c>
    </row>
    <row r="1981" spans="1:2" x14ac:dyDescent="0.25">
      <c r="A1981">
        <v>1980</v>
      </c>
      <c r="B1981" s="3">
        <v>0.28028584416409635</v>
      </c>
    </row>
    <row r="1982" spans="1:2" x14ac:dyDescent="0.25">
      <c r="A1982">
        <v>1981</v>
      </c>
      <c r="B1982" s="3">
        <v>0.32188181490031104</v>
      </c>
    </row>
    <row r="1983" spans="1:2" x14ac:dyDescent="0.25">
      <c r="A1983">
        <v>1982</v>
      </c>
      <c r="B1983" s="3">
        <v>0.36736311581666647</v>
      </c>
    </row>
    <row r="1984" spans="1:2" x14ac:dyDescent="0.25">
      <c r="A1984">
        <v>1983</v>
      </c>
      <c r="B1984" s="3">
        <v>0.39754780067510948</v>
      </c>
    </row>
    <row r="1985" spans="1:2" x14ac:dyDescent="0.25">
      <c r="A1985">
        <v>1984</v>
      </c>
      <c r="B1985" s="3">
        <v>0.35001401489153194</v>
      </c>
    </row>
    <row r="1986" spans="1:2" x14ac:dyDescent="0.25">
      <c r="A1986">
        <v>1985</v>
      </c>
      <c r="B1986" s="3">
        <v>0.42293222449776408</v>
      </c>
    </row>
    <row r="1987" spans="1:2" x14ac:dyDescent="0.25">
      <c r="A1987">
        <v>1986</v>
      </c>
      <c r="B1987" s="3">
        <v>0.36688623831546774</v>
      </c>
    </row>
    <row r="1988" spans="1:2" x14ac:dyDescent="0.25">
      <c r="A1988">
        <v>1987</v>
      </c>
      <c r="B1988" s="3">
        <v>0.33334786310594944</v>
      </c>
    </row>
    <row r="1989" spans="1:2" x14ac:dyDescent="0.25">
      <c r="A1989">
        <v>1988</v>
      </c>
      <c r="B1989" s="3">
        <v>0.35924380604971984</v>
      </c>
    </row>
    <row r="1990" spans="1:2" x14ac:dyDescent="0.25">
      <c r="A1990">
        <v>1989</v>
      </c>
      <c r="B1990" s="3">
        <v>0.28086104575738002</v>
      </c>
    </row>
    <row r="1991" spans="1:2" x14ac:dyDescent="0.25">
      <c r="A1991">
        <v>1990</v>
      </c>
      <c r="B1991" s="3">
        <v>0.45903529278259519</v>
      </c>
    </row>
    <row r="1992" spans="1:2" x14ac:dyDescent="0.25">
      <c r="A1992">
        <v>1991</v>
      </c>
      <c r="B1992" s="3">
        <v>0.54278836604395508</v>
      </c>
    </row>
    <row r="1993" spans="1:2" x14ac:dyDescent="0.25">
      <c r="A1993">
        <v>1992</v>
      </c>
      <c r="B1993" s="3">
        <v>0.52915924405438786</v>
      </c>
    </row>
    <row r="1994" spans="1:2" x14ac:dyDescent="0.25">
      <c r="A1994">
        <v>1993</v>
      </c>
      <c r="B1994" s="3">
        <v>0.36542974979302928</v>
      </c>
    </row>
    <row r="1995" spans="1:2" x14ac:dyDescent="0.25">
      <c r="A1995">
        <v>1994</v>
      </c>
      <c r="B1995" s="3">
        <v>0.39092675800759402</v>
      </c>
    </row>
    <row r="1996" spans="1:2" x14ac:dyDescent="0.25">
      <c r="A1996">
        <v>1995</v>
      </c>
      <c r="B1996" s="3">
        <v>0.35974074259377614</v>
      </c>
    </row>
    <row r="1997" spans="1:2" x14ac:dyDescent="0.25">
      <c r="A1997">
        <v>1996</v>
      </c>
      <c r="B1997" s="3">
        <v>0.25430719180516553</v>
      </c>
    </row>
    <row r="1998" spans="1:2" x14ac:dyDescent="0.25">
      <c r="A1998">
        <v>1997</v>
      </c>
      <c r="B1998" s="3">
        <v>0.345105586353192</v>
      </c>
    </row>
    <row r="1999" spans="1:2" x14ac:dyDescent="0.25">
      <c r="A1999">
        <v>1998</v>
      </c>
      <c r="B1999" s="3">
        <v>0.42766032298533896</v>
      </c>
    </row>
    <row r="2000" spans="1:2" x14ac:dyDescent="0.25">
      <c r="A2000">
        <v>1999</v>
      </c>
      <c r="B2000" s="3">
        <v>0.39458330502884609</v>
      </c>
    </row>
    <row r="2001" spans="1:2" x14ac:dyDescent="0.25">
      <c r="A2001">
        <v>2000</v>
      </c>
      <c r="B2001" s="3">
        <v>0.46063030368532876</v>
      </c>
    </row>
    <row r="2002" spans="1:2" x14ac:dyDescent="0.25">
      <c r="A2002">
        <v>2001</v>
      </c>
      <c r="B2002" s="3">
        <v>0.30876301728944633</v>
      </c>
    </row>
    <row r="2003" spans="1:2" x14ac:dyDescent="0.25">
      <c r="A2003">
        <v>2002</v>
      </c>
      <c r="B2003" s="3">
        <v>0.28837907233936194</v>
      </c>
    </row>
    <row r="2004" spans="1:2" x14ac:dyDescent="0.25">
      <c r="A2004">
        <v>2003</v>
      </c>
      <c r="B2004" s="3">
        <v>0.32146683583626207</v>
      </c>
    </row>
    <row r="2005" spans="1:2" x14ac:dyDescent="0.25">
      <c r="A2005">
        <v>2004</v>
      </c>
      <c r="B2005" s="3">
        <v>0.35670820050024915</v>
      </c>
    </row>
    <row r="2006" spans="1:2" x14ac:dyDescent="0.25">
      <c r="A2006">
        <v>2005</v>
      </c>
      <c r="B2006" s="3">
        <v>0.28892048948398608</v>
      </c>
    </row>
    <row r="2007" spans="1:2" x14ac:dyDescent="0.25">
      <c r="A2007">
        <v>2006</v>
      </c>
      <c r="B2007" s="3">
        <v>0.31531366435030062</v>
      </c>
    </row>
    <row r="2008" spans="1:2" x14ac:dyDescent="0.25">
      <c r="A2008">
        <v>2007</v>
      </c>
      <c r="B2008" s="3">
        <v>0.4154250669466662</v>
      </c>
    </row>
    <row r="2009" spans="1:2" x14ac:dyDescent="0.25">
      <c r="A2009">
        <v>2008</v>
      </c>
      <c r="B2009" s="3">
        <v>0.49095166887486141</v>
      </c>
    </row>
    <row r="2010" spans="1:2" x14ac:dyDescent="0.25">
      <c r="A2010">
        <v>2009</v>
      </c>
      <c r="B2010" s="3">
        <v>0.33722117575237959</v>
      </c>
    </row>
    <row r="2011" spans="1:2" x14ac:dyDescent="0.25">
      <c r="A2011">
        <v>2010</v>
      </c>
      <c r="B2011" s="3">
        <v>0.35410490777586034</v>
      </c>
    </row>
    <row r="2012" spans="1:2" x14ac:dyDescent="0.25">
      <c r="A2012">
        <v>2011</v>
      </c>
      <c r="B2012" s="3">
        <v>0.42245227628893078</v>
      </c>
    </row>
    <row r="2013" spans="1:2" x14ac:dyDescent="0.25">
      <c r="A2013">
        <v>2012</v>
      </c>
      <c r="B2013" s="3">
        <v>0.38364535648072101</v>
      </c>
    </row>
    <row r="2014" spans="1:2" x14ac:dyDescent="0.25">
      <c r="A2014">
        <v>2013</v>
      </c>
      <c r="B2014" s="3">
        <v>0.32358207737864703</v>
      </c>
    </row>
    <row r="2015" spans="1:2" x14ac:dyDescent="0.25">
      <c r="A2015">
        <v>2014</v>
      </c>
      <c r="B2015" s="3">
        <v>0.40027449157135625</v>
      </c>
    </row>
    <row r="2016" spans="1:2" x14ac:dyDescent="0.25">
      <c r="A2016">
        <v>2015</v>
      </c>
      <c r="B2016" s="3">
        <v>0.40262764597780482</v>
      </c>
    </row>
    <row r="2017" spans="1:2" x14ac:dyDescent="0.25">
      <c r="A2017">
        <v>2016</v>
      </c>
      <c r="B2017" s="3">
        <v>0.36112753072572878</v>
      </c>
    </row>
    <row r="2018" spans="1:2" x14ac:dyDescent="0.25">
      <c r="A2018">
        <v>2017</v>
      </c>
      <c r="B2018" s="3">
        <v>0.29083700852406125</v>
      </c>
    </row>
    <row r="2019" spans="1:2" x14ac:dyDescent="0.25">
      <c r="A2019">
        <v>2018</v>
      </c>
      <c r="B2019" s="3">
        <v>0.37130939927245782</v>
      </c>
    </row>
    <row r="2020" spans="1:2" x14ac:dyDescent="0.25">
      <c r="A2020">
        <v>2019</v>
      </c>
      <c r="B2020" s="3">
        <v>0.33195995286492025</v>
      </c>
    </row>
    <row r="2021" spans="1:2" x14ac:dyDescent="0.25">
      <c r="A2021">
        <v>2020</v>
      </c>
      <c r="B2021" s="3">
        <v>0.43768081132746356</v>
      </c>
    </row>
    <row r="2022" spans="1:2" x14ac:dyDescent="0.25">
      <c r="A2022">
        <v>2021</v>
      </c>
      <c r="B2022" s="3">
        <v>0.51245938071727526</v>
      </c>
    </row>
    <row r="2023" spans="1:2" x14ac:dyDescent="0.25">
      <c r="A2023">
        <v>2022</v>
      </c>
      <c r="B2023" s="3">
        <v>0.32767747976471556</v>
      </c>
    </row>
    <row r="2024" spans="1:2" x14ac:dyDescent="0.25">
      <c r="A2024">
        <v>2023</v>
      </c>
      <c r="B2024" s="3">
        <v>0.46306882505625985</v>
      </c>
    </row>
    <row r="2025" spans="1:2" x14ac:dyDescent="0.25">
      <c r="A2025">
        <v>2024</v>
      </c>
      <c r="B2025" s="3">
        <v>0.38626171645755214</v>
      </c>
    </row>
    <row r="2026" spans="1:2" x14ac:dyDescent="0.25">
      <c r="A2026">
        <v>2025</v>
      </c>
      <c r="B2026" s="3">
        <v>0.41171377354543198</v>
      </c>
    </row>
    <row r="2027" spans="1:2" x14ac:dyDescent="0.25">
      <c r="A2027">
        <v>2026</v>
      </c>
      <c r="B2027" s="3">
        <v>0.35960936027767265</v>
      </c>
    </row>
    <row r="2028" spans="1:2" x14ac:dyDescent="0.25">
      <c r="A2028">
        <v>2027</v>
      </c>
      <c r="B2028" s="3">
        <v>0.36839641590971473</v>
      </c>
    </row>
    <row r="2029" spans="1:2" x14ac:dyDescent="0.25">
      <c r="A2029">
        <v>2028</v>
      </c>
      <c r="B2029" s="3">
        <v>0.41279204242758122</v>
      </c>
    </row>
    <row r="2030" spans="1:2" x14ac:dyDescent="0.25">
      <c r="A2030">
        <v>2029</v>
      </c>
      <c r="B2030" s="3">
        <v>0.45991169427885759</v>
      </c>
    </row>
    <row r="2031" spans="1:2" x14ac:dyDescent="0.25">
      <c r="A2031">
        <v>2030</v>
      </c>
      <c r="B2031" s="3">
        <v>0.32029728229811133</v>
      </c>
    </row>
    <row r="2032" spans="1:2" x14ac:dyDescent="0.25">
      <c r="A2032">
        <v>2031</v>
      </c>
      <c r="B2032" s="3">
        <v>0.41908233765154246</v>
      </c>
    </row>
    <row r="2033" spans="1:2" x14ac:dyDescent="0.25">
      <c r="A2033">
        <v>2032</v>
      </c>
      <c r="B2033" s="3">
        <v>0.46799183404966738</v>
      </c>
    </row>
    <row r="2034" spans="1:2" x14ac:dyDescent="0.25">
      <c r="A2034">
        <v>2033</v>
      </c>
      <c r="B2034" s="3">
        <v>0.41518390167315206</v>
      </c>
    </row>
    <row r="2035" spans="1:2" x14ac:dyDescent="0.25">
      <c r="A2035">
        <v>2034</v>
      </c>
      <c r="B2035" s="3">
        <v>0.38865978350385882</v>
      </c>
    </row>
    <row r="2036" spans="1:2" x14ac:dyDescent="0.25">
      <c r="A2036">
        <v>2035</v>
      </c>
      <c r="B2036" s="3">
        <v>0.42984438582876144</v>
      </c>
    </row>
    <row r="2037" spans="1:2" x14ac:dyDescent="0.25">
      <c r="A2037">
        <v>2036</v>
      </c>
      <c r="B2037" s="3">
        <v>0.35887569692134269</v>
      </c>
    </row>
    <row r="2038" spans="1:2" x14ac:dyDescent="0.25">
      <c r="A2038">
        <v>2037</v>
      </c>
      <c r="B2038" s="3">
        <v>0.35026633305763816</v>
      </c>
    </row>
    <row r="2039" spans="1:2" x14ac:dyDescent="0.25">
      <c r="A2039">
        <v>2038</v>
      </c>
      <c r="B2039" s="3">
        <v>0.30953415507772541</v>
      </c>
    </row>
    <row r="2040" spans="1:2" x14ac:dyDescent="0.25">
      <c r="A2040">
        <v>2039</v>
      </c>
      <c r="B2040" s="3">
        <v>0.44315896276824579</v>
      </c>
    </row>
    <row r="2041" spans="1:2" x14ac:dyDescent="0.25">
      <c r="A2041">
        <v>2040</v>
      </c>
      <c r="B2041" s="3">
        <v>0.29355213927286478</v>
      </c>
    </row>
    <row r="2042" spans="1:2" x14ac:dyDescent="0.25">
      <c r="A2042">
        <v>2041</v>
      </c>
      <c r="B2042" s="3">
        <v>0.39861030122638336</v>
      </c>
    </row>
    <row r="2043" spans="1:2" x14ac:dyDescent="0.25">
      <c r="A2043">
        <v>2042</v>
      </c>
      <c r="B2043" s="3">
        <v>0.40777401872857577</v>
      </c>
    </row>
    <row r="2044" spans="1:2" x14ac:dyDescent="0.25">
      <c r="A2044">
        <v>2043</v>
      </c>
      <c r="B2044" s="3">
        <v>0.31619813271634606</v>
      </c>
    </row>
    <row r="2045" spans="1:2" x14ac:dyDescent="0.25">
      <c r="A2045">
        <v>2044</v>
      </c>
      <c r="B2045" s="3">
        <v>0.35321473032494821</v>
      </c>
    </row>
    <row r="2046" spans="1:2" x14ac:dyDescent="0.25">
      <c r="A2046">
        <v>2045</v>
      </c>
      <c r="B2046" s="3">
        <v>0.29387232699548205</v>
      </c>
    </row>
    <row r="2047" spans="1:2" x14ac:dyDescent="0.25">
      <c r="A2047">
        <v>2046</v>
      </c>
      <c r="B2047" s="3">
        <v>0.39669086181050772</v>
      </c>
    </row>
    <row r="2048" spans="1:2" x14ac:dyDescent="0.25">
      <c r="A2048">
        <v>2047</v>
      </c>
      <c r="B2048" s="3">
        <v>0.27823253800280351</v>
      </c>
    </row>
    <row r="2049" spans="1:2" x14ac:dyDescent="0.25">
      <c r="A2049">
        <v>2048</v>
      </c>
      <c r="B2049" s="3">
        <v>0.39821756869173097</v>
      </c>
    </row>
    <row r="2050" spans="1:2" x14ac:dyDescent="0.25">
      <c r="A2050">
        <v>2049</v>
      </c>
      <c r="B2050" s="3">
        <v>0.46081420279778723</v>
      </c>
    </row>
    <row r="2051" spans="1:2" x14ac:dyDescent="0.25">
      <c r="A2051">
        <v>2050</v>
      </c>
      <c r="B2051" s="3">
        <v>0.37820105823995476</v>
      </c>
    </row>
    <row r="2052" spans="1:2" x14ac:dyDescent="0.25">
      <c r="A2052">
        <v>2051</v>
      </c>
      <c r="B2052" s="3">
        <v>0.36798187606591681</v>
      </c>
    </row>
    <row r="2053" spans="1:2" x14ac:dyDescent="0.25">
      <c r="A2053">
        <v>2052</v>
      </c>
      <c r="B2053" s="3">
        <v>0.36763820503101358</v>
      </c>
    </row>
    <row r="2054" spans="1:2" x14ac:dyDescent="0.25">
      <c r="A2054">
        <v>2053</v>
      </c>
      <c r="B2054" s="3">
        <v>0.30570646938574692</v>
      </c>
    </row>
    <row r="2055" spans="1:2" x14ac:dyDescent="0.25">
      <c r="A2055">
        <v>2054</v>
      </c>
      <c r="B2055" s="3">
        <v>0.42887410143168159</v>
      </c>
    </row>
    <row r="2056" spans="1:2" x14ac:dyDescent="0.25">
      <c r="A2056">
        <v>2055</v>
      </c>
      <c r="B2056" s="3">
        <v>0.29659621207134113</v>
      </c>
    </row>
    <row r="2057" spans="1:2" x14ac:dyDescent="0.25">
      <c r="A2057">
        <v>2056</v>
      </c>
      <c r="B2057" s="3">
        <v>0.42593005251745536</v>
      </c>
    </row>
    <row r="2058" spans="1:2" x14ac:dyDescent="0.25">
      <c r="A2058">
        <v>2057</v>
      </c>
      <c r="B2058" s="3">
        <v>0.38991042571499385</v>
      </c>
    </row>
    <row r="2059" spans="1:2" x14ac:dyDescent="0.25">
      <c r="A2059">
        <v>2058</v>
      </c>
      <c r="B2059" s="3">
        <v>0.37739059038687522</v>
      </c>
    </row>
    <row r="2060" spans="1:2" x14ac:dyDescent="0.25">
      <c r="A2060">
        <v>2059</v>
      </c>
      <c r="B2060" s="3">
        <v>0.3324466194409364</v>
      </c>
    </row>
    <row r="2061" spans="1:2" x14ac:dyDescent="0.25">
      <c r="A2061">
        <v>2060</v>
      </c>
      <c r="B2061" s="3">
        <v>0.36297423117715993</v>
      </c>
    </row>
    <row r="2062" spans="1:2" x14ac:dyDescent="0.25">
      <c r="A2062">
        <v>2061</v>
      </c>
      <c r="B2062" s="3">
        <v>0.37256030289587494</v>
      </c>
    </row>
    <row r="2063" spans="1:2" x14ac:dyDescent="0.25">
      <c r="A2063">
        <v>2062</v>
      </c>
      <c r="B2063" s="3">
        <v>0.37411832128704681</v>
      </c>
    </row>
    <row r="2064" spans="1:2" x14ac:dyDescent="0.25">
      <c r="A2064">
        <v>2063</v>
      </c>
      <c r="B2064" s="3">
        <v>0.39295404565220921</v>
      </c>
    </row>
    <row r="2065" spans="1:2" x14ac:dyDescent="0.25">
      <c r="A2065">
        <v>2064</v>
      </c>
      <c r="B2065" s="3">
        <v>0.38887886484344542</v>
      </c>
    </row>
    <row r="2066" spans="1:2" x14ac:dyDescent="0.25">
      <c r="A2066">
        <v>2065</v>
      </c>
      <c r="B2066" s="3">
        <v>0.29254658294644398</v>
      </c>
    </row>
    <row r="2067" spans="1:2" x14ac:dyDescent="0.25">
      <c r="A2067">
        <v>2066</v>
      </c>
      <c r="B2067" s="3">
        <v>0.42181582665714745</v>
      </c>
    </row>
    <row r="2068" spans="1:2" x14ac:dyDescent="0.25">
      <c r="A2068">
        <v>2067</v>
      </c>
      <c r="B2068" s="3">
        <v>0.43245175727245699</v>
      </c>
    </row>
    <row r="2069" spans="1:2" x14ac:dyDescent="0.25">
      <c r="A2069">
        <v>2068</v>
      </c>
      <c r="B2069" s="3">
        <v>0.33789282674644056</v>
      </c>
    </row>
    <row r="2070" spans="1:2" x14ac:dyDescent="0.25">
      <c r="A2070">
        <v>2069</v>
      </c>
      <c r="B2070" s="3">
        <v>0.35249777792240211</v>
      </c>
    </row>
    <row r="2071" spans="1:2" x14ac:dyDescent="0.25">
      <c r="A2071">
        <v>2070</v>
      </c>
      <c r="B2071" s="3">
        <v>0.40451790886365091</v>
      </c>
    </row>
    <row r="2072" spans="1:2" x14ac:dyDescent="0.25">
      <c r="A2072">
        <v>2071</v>
      </c>
      <c r="B2072" s="3">
        <v>0.39512331318793836</v>
      </c>
    </row>
    <row r="2073" spans="1:2" x14ac:dyDescent="0.25">
      <c r="A2073">
        <v>2072</v>
      </c>
      <c r="B2073" s="3">
        <v>0.34375974358557077</v>
      </c>
    </row>
    <row r="2074" spans="1:2" x14ac:dyDescent="0.25">
      <c r="A2074">
        <v>2073</v>
      </c>
      <c r="B2074" s="3">
        <v>0.29611753861263451</v>
      </c>
    </row>
    <row r="2075" spans="1:2" x14ac:dyDescent="0.25">
      <c r="A2075">
        <v>2074</v>
      </c>
      <c r="B2075" s="3">
        <v>0.30131906062829966</v>
      </c>
    </row>
    <row r="2076" spans="1:2" x14ac:dyDescent="0.25">
      <c r="A2076">
        <v>2075</v>
      </c>
      <c r="B2076" s="3">
        <v>0.36126349519019613</v>
      </c>
    </row>
    <row r="2077" spans="1:2" x14ac:dyDescent="0.25">
      <c r="A2077">
        <v>2076</v>
      </c>
      <c r="B2077" s="3">
        <v>0.31016738695540913</v>
      </c>
    </row>
    <row r="2078" spans="1:2" x14ac:dyDescent="0.25">
      <c r="A2078">
        <v>2077</v>
      </c>
      <c r="B2078" s="3">
        <v>0.28001749742858023</v>
      </c>
    </row>
    <row r="2079" spans="1:2" x14ac:dyDescent="0.25">
      <c r="A2079">
        <v>2078</v>
      </c>
      <c r="B2079" s="3">
        <v>0.3401320342699542</v>
      </c>
    </row>
    <row r="2080" spans="1:2" x14ac:dyDescent="0.25">
      <c r="A2080">
        <v>2079</v>
      </c>
      <c r="B2080" s="3">
        <v>0.36986872581450786</v>
      </c>
    </row>
    <row r="2081" spans="1:2" x14ac:dyDescent="0.25">
      <c r="A2081">
        <v>2080</v>
      </c>
      <c r="B2081" s="3">
        <v>0.36288757882669548</v>
      </c>
    </row>
    <row r="2082" spans="1:2" x14ac:dyDescent="0.25">
      <c r="A2082">
        <v>2081</v>
      </c>
      <c r="B2082" s="3">
        <v>0.32053434826639221</v>
      </c>
    </row>
    <row r="2083" spans="1:2" x14ac:dyDescent="0.25">
      <c r="A2083">
        <v>2082</v>
      </c>
      <c r="B2083" s="3">
        <v>0.32957510308818189</v>
      </c>
    </row>
    <row r="2084" spans="1:2" x14ac:dyDescent="0.25">
      <c r="A2084">
        <v>2083</v>
      </c>
      <c r="B2084" s="3">
        <v>0.41818311415287907</v>
      </c>
    </row>
    <row r="2085" spans="1:2" x14ac:dyDescent="0.25">
      <c r="A2085">
        <v>2084</v>
      </c>
      <c r="B2085" s="3">
        <v>0.37360564265026508</v>
      </c>
    </row>
    <row r="2086" spans="1:2" x14ac:dyDescent="0.25">
      <c r="A2086">
        <v>2085</v>
      </c>
      <c r="B2086" s="3">
        <v>0.35985695503721415</v>
      </c>
    </row>
    <row r="2087" spans="1:2" x14ac:dyDescent="0.25">
      <c r="A2087">
        <v>2086</v>
      </c>
      <c r="B2087" s="3">
        <v>0.27410538663280148</v>
      </c>
    </row>
    <row r="2088" spans="1:2" x14ac:dyDescent="0.25">
      <c r="A2088">
        <v>2087</v>
      </c>
      <c r="B2088" s="3">
        <v>0.43148246332874091</v>
      </c>
    </row>
    <row r="2089" spans="1:2" x14ac:dyDescent="0.25">
      <c r="A2089">
        <v>2088</v>
      </c>
      <c r="B2089" s="3">
        <v>0.45280887375555068</v>
      </c>
    </row>
    <row r="2090" spans="1:2" x14ac:dyDescent="0.25">
      <c r="A2090">
        <v>2089</v>
      </c>
      <c r="B2090" s="3">
        <v>0.42044167103824631</v>
      </c>
    </row>
    <row r="2091" spans="1:2" x14ac:dyDescent="0.25">
      <c r="A2091">
        <v>2090</v>
      </c>
      <c r="B2091" s="3">
        <v>0.54365514959782102</v>
      </c>
    </row>
    <row r="2092" spans="1:2" x14ac:dyDescent="0.25">
      <c r="A2092">
        <v>2091</v>
      </c>
      <c r="B2092" s="3">
        <v>0.33473696176193785</v>
      </c>
    </row>
    <row r="2093" spans="1:2" x14ac:dyDescent="0.25">
      <c r="A2093">
        <v>2092</v>
      </c>
      <c r="B2093" s="3">
        <v>0.37267757414502828</v>
      </c>
    </row>
    <row r="2094" spans="1:2" x14ac:dyDescent="0.25">
      <c r="A2094">
        <v>2093</v>
      </c>
      <c r="B2094" s="3">
        <v>0.38963318281854037</v>
      </c>
    </row>
    <row r="2095" spans="1:2" x14ac:dyDescent="0.25">
      <c r="A2095">
        <v>2094</v>
      </c>
      <c r="B2095" s="3">
        <v>0.44026522692172809</v>
      </c>
    </row>
    <row r="2096" spans="1:2" x14ac:dyDescent="0.25">
      <c r="A2096">
        <v>2095</v>
      </c>
      <c r="B2096" s="3">
        <v>0.34637654970664056</v>
      </c>
    </row>
    <row r="2097" spans="1:2" x14ac:dyDescent="0.25">
      <c r="A2097">
        <v>2096</v>
      </c>
      <c r="B2097" s="3">
        <v>0.37467705375463456</v>
      </c>
    </row>
    <row r="2098" spans="1:2" x14ac:dyDescent="0.25">
      <c r="A2098">
        <v>2097</v>
      </c>
      <c r="B2098" s="3">
        <v>0.4385411537341376</v>
      </c>
    </row>
    <row r="2099" spans="1:2" x14ac:dyDescent="0.25">
      <c r="A2099">
        <v>2098</v>
      </c>
      <c r="B2099" s="3">
        <v>0.42343255662355939</v>
      </c>
    </row>
    <row r="2100" spans="1:2" x14ac:dyDescent="0.25">
      <c r="A2100">
        <v>2099</v>
      </c>
      <c r="B2100" s="3">
        <v>0.44371448517483014</v>
      </c>
    </row>
    <row r="2101" spans="1:2" x14ac:dyDescent="0.25">
      <c r="A2101">
        <v>2100</v>
      </c>
      <c r="B2101" s="3">
        <v>0.33757558424639683</v>
      </c>
    </row>
    <row r="2102" spans="1:2" x14ac:dyDescent="0.25">
      <c r="A2102">
        <v>2101</v>
      </c>
      <c r="B2102" s="3">
        <v>0.24354208648201392</v>
      </c>
    </row>
    <row r="2103" spans="1:2" x14ac:dyDescent="0.25">
      <c r="A2103">
        <v>2102</v>
      </c>
      <c r="B2103" s="3">
        <v>0.33293483044296146</v>
      </c>
    </row>
    <row r="2104" spans="1:2" x14ac:dyDescent="0.25">
      <c r="A2104">
        <v>2103</v>
      </c>
      <c r="B2104" s="3">
        <v>0.38136780378563256</v>
      </c>
    </row>
    <row r="2105" spans="1:2" x14ac:dyDescent="0.25">
      <c r="A2105">
        <v>2104</v>
      </c>
      <c r="B2105" s="3">
        <v>0.36968921834055657</v>
      </c>
    </row>
    <row r="2106" spans="1:2" x14ac:dyDescent="0.25">
      <c r="A2106">
        <v>2105</v>
      </c>
      <c r="B2106" s="3">
        <v>0.31932580006157857</v>
      </c>
    </row>
    <row r="2107" spans="1:2" x14ac:dyDescent="0.25">
      <c r="A2107">
        <v>2106</v>
      </c>
      <c r="B2107" s="3">
        <v>0.4270754530919102</v>
      </c>
    </row>
    <row r="2108" spans="1:2" x14ac:dyDescent="0.25">
      <c r="A2108">
        <v>2107</v>
      </c>
      <c r="B2108" s="3">
        <v>0.3769591568288489</v>
      </c>
    </row>
    <row r="2109" spans="1:2" x14ac:dyDescent="0.25">
      <c r="A2109">
        <v>2108</v>
      </c>
      <c r="B2109" s="3">
        <v>0.31419954882076762</v>
      </c>
    </row>
    <row r="2110" spans="1:2" x14ac:dyDescent="0.25">
      <c r="A2110">
        <v>2109</v>
      </c>
      <c r="B2110" s="3">
        <v>0.34051626797918144</v>
      </c>
    </row>
    <row r="2111" spans="1:2" x14ac:dyDescent="0.25">
      <c r="A2111">
        <v>2110</v>
      </c>
      <c r="B2111" s="3">
        <v>0.41429156512858645</v>
      </c>
    </row>
    <row r="2112" spans="1:2" x14ac:dyDescent="0.25">
      <c r="A2112">
        <v>2111</v>
      </c>
      <c r="B2112" s="3">
        <v>0.31876103142132217</v>
      </c>
    </row>
    <row r="2113" spans="1:2" x14ac:dyDescent="0.25">
      <c r="A2113">
        <v>2112</v>
      </c>
      <c r="B2113" s="3">
        <v>0.33960154414671934</v>
      </c>
    </row>
    <row r="2114" spans="1:2" x14ac:dyDescent="0.25">
      <c r="A2114">
        <v>2113</v>
      </c>
      <c r="B2114" s="3">
        <v>0.50400294665577083</v>
      </c>
    </row>
    <row r="2115" spans="1:2" x14ac:dyDescent="0.25">
      <c r="A2115">
        <v>2114</v>
      </c>
      <c r="B2115" s="3">
        <v>0.48167639289991465</v>
      </c>
    </row>
    <row r="2116" spans="1:2" x14ac:dyDescent="0.25">
      <c r="A2116">
        <v>2115</v>
      </c>
      <c r="B2116" s="3">
        <v>0.30106459459893703</v>
      </c>
    </row>
    <row r="2117" spans="1:2" x14ac:dyDescent="0.25">
      <c r="A2117">
        <v>2116</v>
      </c>
      <c r="B2117" s="3">
        <v>0.46115070809939129</v>
      </c>
    </row>
    <row r="2118" spans="1:2" x14ac:dyDescent="0.25">
      <c r="A2118">
        <v>2117</v>
      </c>
      <c r="B2118" s="3">
        <v>0.40010700538751831</v>
      </c>
    </row>
    <row r="2119" spans="1:2" x14ac:dyDescent="0.25">
      <c r="A2119">
        <v>2118</v>
      </c>
      <c r="B2119" s="3">
        <v>0.34149449272683585</v>
      </c>
    </row>
    <row r="2120" spans="1:2" x14ac:dyDescent="0.25">
      <c r="A2120">
        <v>2119</v>
      </c>
      <c r="B2120" s="3">
        <v>0.30684407571737665</v>
      </c>
    </row>
    <row r="2121" spans="1:2" x14ac:dyDescent="0.25">
      <c r="A2121">
        <v>2120</v>
      </c>
      <c r="B2121" s="3">
        <v>0.42943839561797631</v>
      </c>
    </row>
    <row r="2122" spans="1:2" x14ac:dyDescent="0.25">
      <c r="A2122">
        <v>2121</v>
      </c>
      <c r="B2122" s="3">
        <v>0.34402857755303534</v>
      </c>
    </row>
    <row r="2123" spans="1:2" x14ac:dyDescent="0.25">
      <c r="A2123">
        <v>2122</v>
      </c>
      <c r="B2123" s="3">
        <v>0.33294387114380031</v>
      </c>
    </row>
    <row r="2124" spans="1:2" x14ac:dyDescent="0.25">
      <c r="A2124">
        <v>2123</v>
      </c>
      <c r="B2124" s="3">
        <v>0.39669347681422479</v>
      </c>
    </row>
    <row r="2125" spans="1:2" x14ac:dyDescent="0.25">
      <c r="A2125">
        <v>2124</v>
      </c>
      <c r="B2125" s="3">
        <v>0.33256311534763344</v>
      </c>
    </row>
    <row r="2126" spans="1:2" x14ac:dyDescent="0.25">
      <c r="A2126">
        <v>2125</v>
      </c>
      <c r="B2126" s="3">
        <v>0.44093524520604838</v>
      </c>
    </row>
    <row r="2127" spans="1:2" x14ac:dyDescent="0.25">
      <c r="A2127">
        <v>2126</v>
      </c>
      <c r="B2127" s="3">
        <v>0.43266121780317812</v>
      </c>
    </row>
    <row r="2128" spans="1:2" x14ac:dyDescent="0.25">
      <c r="A2128">
        <v>2127</v>
      </c>
      <c r="B2128" s="3">
        <v>0.32432435448412489</v>
      </c>
    </row>
    <row r="2129" spans="1:2" x14ac:dyDescent="0.25">
      <c r="A2129">
        <v>2128</v>
      </c>
      <c r="B2129" s="3">
        <v>0.45786674507230113</v>
      </c>
    </row>
    <row r="2130" spans="1:2" x14ac:dyDescent="0.25">
      <c r="A2130">
        <v>2129</v>
      </c>
      <c r="B2130" s="3">
        <v>0.32987901805496428</v>
      </c>
    </row>
    <row r="2131" spans="1:2" x14ac:dyDescent="0.25">
      <c r="A2131">
        <v>2130</v>
      </c>
      <c r="B2131" s="3">
        <v>0.37921553257073803</v>
      </c>
    </row>
    <row r="2132" spans="1:2" x14ac:dyDescent="0.25">
      <c r="A2132">
        <v>2131</v>
      </c>
      <c r="B2132" s="3">
        <v>0.39409120086422839</v>
      </c>
    </row>
    <row r="2133" spans="1:2" x14ac:dyDescent="0.25">
      <c r="A2133">
        <v>2132</v>
      </c>
      <c r="B2133" s="3">
        <v>0.41201201363306295</v>
      </c>
    </row>
    <row r="2134" spans="1:2" x14ac:dyDescent="0.25">
      <c r="A2134">
        <v>2133</v>
      </c>
      <c r="B2134" s="3">
        <v>0.31094860503823291</v>
      </c>
    </row>
    <row r="2135" spans="1:2" x14ac:dyDescent="0.25">
      <c r="A2135">
        <v>2134</v>
      </c>
      <c r="B2135" s="3">
        <v>0.36467725459052813</v>
      </c>
    </row>
    <row r="2136" spans="1:2" x14ac:dyDescent="0.25">
      <c r="A2136">
        <v>2135</v>
      </c>
      <c r="B2136" s="3">
        <v>0.41901897142992744</v>
      </c>
    </row>
    <row r="2137" spans="1:2" x14ac:dyDescent="0.25">
      <c r="A2137">
        <v>2136</v>
      </c>
      <c r="B2137" s="3">
        <v>0.39046119074673757</v>
      </c>
    </row>
    <row r="2138" spans="1:2" x14ac:dyDescent="0.25">
      <c r="A2138">
        <v>2137</v>
      </c>
      <c r="B2138" s="3">
        <v>0.30846380121966949</v>
      </c>
    </row>
    <row r="2139" spans="1:2" x14ac:dyDescent="0.25">
      <c r="A2139">
        <v>2138</v>
      </c>
      <c r="B2139" s="3">
        <v>0.3669404164109667</v>
      </c>
    </row>
    <row r="2140" spans="1:2" x14ac:dyDescent="0.25">
      <c r="A2140">
        <v>2139</v>
      </c>
      <c r="B2140" s="3">
        <v>0.29190423398949028</v>
      </c>
    </row>
    <row r="2141" spans="1:2" x14ac:dyDescent="0.25">
      <c r="A2141">
        <v>2140</v>
      </c>
      <c r="B2141" s="3">
        <v>0.44002358999279956</v>
      </c>
    </row>
    <row r="2142" spans="1:2" x14ac:dyDescent="0.25">
      <c r="A2142">
        <v>2141</v>
      </c>
      <c r="B2142" s="3">
        <v>0.40125619037138255</v>
      </c>
    </row>
    <row r="2143" spans="1:2" x14ac:dyDescent="0.25">
      <c r="A2143">
        <v>2142</v>
      </c>
      <c r="B2143" s="3">
        <v>0.37946520677748896</v>
      </c>
    </row>
    <row r="2144" spans="1:2" x14ac:dyDescent="0.25">
      <c r="A2144">
        <v>2143</v>
      </c>
      <c r="B2144" s="3">
        <v>0.37645064178625609</v>
      </c>
    </row>
    <row r="2145" spans="1:2" x14ac:dyDescent="0.25">
      <c r="A2145">
        <v>2144</v>
      </c>
      <c r="B2145" s="3">
        <v>0.35849964454842337</v>
      </c>
    </row>
    <row r="2146" spans="1:2" x14ac:dyDescent="0.25">
      <c r="A2146">
        <v>2145</v>
      </c>
      <c r="B2146" s="3">
        <v>0.38608658691420977</v>
      </c>
    </row>
    <row r="2147" spans="1:2" x14ac:dyDescent="0.25">
      <c r="A2147">
        <v>2146</v>
      </c>
      <c r="B2147" s="3">
        <v>0.34720030099842231</v>
      </c>
    </row>
    <row r="2148" spans="1:2" x14ac:dyDescent="0.25">
      <c r="A2148">
        <v>2147</v>
      </c>
      <c r="B2148" s="3">
        <v>0.41425787323713276</v>
      </c>
    </row>
    <row r="2149" spans="1:2" x14ac:dyDescent="0.25">
      <c r="A2149">
        <v>2148</v>
      </c>
      <c r="B2149" s="3">
        <v>0.34791406553238552</v>
      </c>
    </row>
    <row r="2150" spans="1:2" x14ac:dyDescent="0.25">
      <c r="A2150">
        <v>2149</v>
      </c>
      <c r="B2150" s="3">
        <v>0.4445464948074121</v>
      </c>
    </row>
    <row r="2151" spans="1:2" x14ac:dyDescent="0.25">
      <c r="A2151">
        <v>2150</v>
      </c>
      <c r="B2151" s="3">
        <v>0.51820444213748729</v>
      </c>
    </row>
    <row r="2152" spans="1:2" x14ac:dyDescent="0.25">
      <c r="A2152">
        <v>2151</v>
      </c>
      <c r="B2152" s="3">
        <v>0.46094357371988232</v>
      </c>
    </row>
    <row r="2153" spans="1:2" x14ac:dyDescent="0.25">
      <c r="A2153">
        <v>2152</v>
      </c>
      <c r="B2153" s="3">
        <v>0.40645333690515301</v>
      </c>
    </row>
    <row r="2154" spans="1:2" x14ac:dyDescent="0.25">
      <c r="A2154">
        <v>2153</v>
      </c>
      <c r="B2154" s="3">
        <v>0.54030818173204453</v>
      </c>
    </row>
    <row r="2155" spans="1:2" x14ac:dyDescent="0.25">
      <c r="A2155">
        <v>2154</v>
      </c>
      <c r="B2155" s="3">
        <v>0.30817363669075759</v>
      </c>
    </row>
    <row r="2156" spans="1:2" x14ac:dyDescent="0.25">
      <c r="A2156">
        <v>2155</v>
      </c>
      <c r="B2156" s="3">
        <v>0.30812262509919214</v>
      </c>
    </row>
    <row r="2157" spans="1:2" x14ac:dyDescent="0.25">
      <c r="A2157">
        <v>2156</v>
      </c>
      <c r="B2157" s="3">
        <v>0.37942029706221542</v>
      </c>
    </row>
    <row r="2158" spans="1:2" x14ac:dyDescent="0.25">
      <c r="A2158">
        <v>2157</v>
      </c>
      <c r="B2158" s="3">
        <v>0.44753939147780042</v>
      </c>
    </row>
    <row r="2159" spans="1:2" x14ac:dyDescent="0.25">
      <c r="A2159">
        <v>2158</v>
      </c>
      <c r="B2159" s="3">
        <v>0.43163853852336992</v>
      </c>
    </row>
    <row r="2160" spans="1:2" x14ac:dyDescent="0.25">
      <c r="A2160">
        <v>2159</v>
      </c>
      <c r="B2160" s="3">
        <v>0.43042523342774014</v>
      </c>
    </row>
    <row r="2161" spans="1:2" x14ac:dyDescent="0.25">
      <c r="A2161">
        <v>2160</v>
      </c>
      <c r="B2161" s="3">
        <v>0.33402222327337638</v>
      </c>
    </row>
    <row r="2162" spans="1:2" x14ac:dyDescent="0.25">
      <c r="A2162">
        <v>2161</v>
      </c>
      <c r="B2162" s="3">
        <v>0.3812972214529457</v>
      </c>
    </row>
    <row r="2163" spans="1:2" x14ac:dyDescent="0.25">
      <c r="A2163">
        <v>2162</v>
      </c>
      <c r="B2163" s="3">
        <v>0.36930659189465931</v>
      </c>
    </row>
    <row r="2164" spans="1:2" x14ac:dyDescent="0.25">
      <c r="A2164">
        <v>2163</v>
      </c>
      <c r="B2164" s="3">
        <v>0.35492109282136358</v>
      </c>
    </row>
    <row r="2165" spans="1:2" x14ac:dyDescent="0.25">
      <c r="A2165">
        <v>2164</v>
      </c>
      <c r="B2165" s="3">
        <v>0.35006395008460572</v>
      </c>
    </row>
    <row r="2166" spans="1:2" x14ac:dyDescent="0.25">
      <c r="A2166">
        <v>2165</v>
      </c>
      <c r="B2166" s="3">
        <v>0.44051098677909362</v>
      </c>
    </row>
    <row r="2167" spans="1:2" x14ac:dyDescent="0.25">
      <c r="A2167">
        <v>2166</v>
      </c>
      <c r="B2167" s="3">
        <v>0.35651955582893347</v>
      </c>
    </row>
    <row r="2168" spans="1:2" x14ac:dyDescent="0.25">
      <c r="A2168">
        <v>2167</v>
      </c>
      <c r="B2168" s="3">
        <v>0.34907377024967473</v>
      </c>
    </row>
    <row r="2169" spans="1:2" x14ac:dyDescent="0.25">
      <c r="A2169">
        <v>2168</v>
      </c>
      <c r="B2169" s="3">
        <v>0.34700187204691596</v>
      </c>
    </row>
    <row r="2170" spans="1:2" x14ac:dyDescent="0.25">
      <c r="A2170">
        <v>2169</v>
      </c>
      <c r="B2170" s="3">
        <v>0.36729009116235617</v>
      </c>
    </row>
    <row r="2171" spans="1:2" x14ac:dyDescent="0.25">
      <c r="A2171">
        <v>2170</v>
      </c>
      <c r="B2171" s="3">
        <v>0.38132801015577028</v>
      </c>
    </row>
    <row r="2172" spans="1:2" x14ac:dyDescent="0.25">
      <c r="A2172">
        <v>2171</v>
      </c>
      <c r="B2172" s="3">
        <v>0.33186226550944259</v>
      </c>
    </row>
    <row r="2173" spans="1:2" x14ac:dyDescent="0.25">
      <c r="A2173">
        <v>2172</v>
      </c>
      <c r="B2173" s="3">
        <v>0.35871305006954773</v>
      </c>
    </row>
    <row r="2174" spans="1:2" x14ac:dyDescent="0.25">
      <c r="A2174">
        <v>2173</v>
      </c>
      <c r="B2174" s="3">
        <v>0.34011960019654425</v>
      </c>
    </row>
    <row r="2175" spans="1:2" x14ac:dyDescent="0.25">
      <c r="A2175">
        <v>2174</v>
      </c>
      <c r="B2175" s="3">
        <v>0.30912429829999649</v>
      </c>
    </row>
    <row r="2176" spans="1:2" x14ac:dyDescent="0.25">
      <c r="A2176">
        <v>2175</v>
      </c>
      <c r="B2176" s="3">
        <v>0.39625507617392264</v>
      </c>
    </row>
    <row r="2177" spans="1:2" x14ac:dyDescent="0.25">
      <c r="A2177">
        <v>2176</v>
      </c>
      <c r="B2177" s="3">
        <v>0.37692504959657713</v>
      </c>
    </row>
    <row r="2178" spans="1:2" x14ac:dyDescent="0.25">
      <c r="A2178">
        <v>2177</v>
      </c>
      <c r="B2178" s="3">
        <v>0.36646194631346524</v>
      </c>
    </row>
    <row r="2179" spans="1:2" x14ac:dyDescent="0.25">
      <c r="A2179">
        <v>2178</v>
      </c>
      <c r="B2179" s="3">
        <v>0.28574626885232562</v>
      </c>
    </row>
    <row r="2180" spans="1:2" x14ac:dyDescent="0.25">
      <c r="A2180">
        <v>2179</v>
      </c>
      <c r="B2180" s="3">
        <v>0.37210724100755799</v>
      </c>
    </row>
    <row r="2181" spans="1:2" x14ac:dyDescent="0.25">
      <c r="A2181">
        <v>2180</v>
      </c>
      <c r="B2181" s="3">
        <v>0.4109124174240924</v>
      </c>
    </row>
    <row r="2182" spans="1:2" x14ac:dyDescent="0.25">
      <c r="A2182">
        <v>2181</v>
      </c>
      <c r="B2182" s="3">
        <v>0.43676552178914524</v>
      </c>
    </row>
    <row r="2183" spans="1:2" x14ac:dyDescent="0.25">
      <c r="A2183">
        <v>2182</v>
      </c>
      <c r="B2183" s="3">
        <v>0.4095068472448421</v>
      </c>
    </row>
    <row r="2184" spans="1:2" x14ac:dyDescent="0.25">
      <c r="A2184">
        <v>2183</v>
      </c>
      <c r="B2184" s="3">
        <v>0.32530973134104652</v>
      </c>
    </row>
    <row r="2185" spans="1:2" x14ac:dyDescent="0.25">
      <c r="A2185">
        <v>2184</v>
      </c>
      <c r="B2185" s="3">
        <v>0.36240299369288459</v>
      </c>
    </row>
    <row r="2186" spans="1:2" x14ac:dyDescent="0.25">
      <c r="A2186">
        <v>2185</v>
      </c>
      <c r="B2186" s="3">
        <v>0.33547380637744739</v>
      </c>
    </row>
    <row r="2187" spans="1:2" x14ac:dyDescent="0.25">
      <c r="A2187">
        <v>2186</v>
      </c>
      <c r="B2187" s="3">
        <v>0.41457187419000591</v>
      </c>
    </row>
    <row r="2188" spans="1:2" x14ac:dyDescent="0.25">
      <c r="A2188">
        <v>2187</v>
      </c>
      <c r="B2188" s="3">
        <v>0.46767928086779614</v>
      </c>
    </row>
    <row r="2189" spans="1:2" x14ac:dyDescent="0.25">
      <c r="A2189">
        <v>2188</v>
      </c>
      <c r="B2189" s="3">
        <v>0.44453546454812259</v>
      </c>
    </row>
    <row r="2190" spans="1:2" x14ac:dyDescent="0.25">
      <c r="A2190">
        <v>2189</v>
      </c>
      <c r="B2190" s="3">
        <v>0.26494094151569125</v>
      </c>
    </row>
    <row r="2191" spans="1:2" x14ac:dyDescent="0.25">
      <c r="A2191">
        <v>2190</v>
      </c>
      <c r="B2191" s="3">
        <v>0.31542094881279031</v>
      </c>
    </row>
    <row r="2192" spans="1:2" x14ac:dyDescent="0.25">
      <c r="A2192">
        <v>2191</v>
      </c>
      <c r="B2192" s="3">
        <v>0.44770137751220851</v>
      </c>
    </row>
    <row r="2193" spans="1:2" x14ac:dyDescent="0.25">
      <c r="A2193">
        <v>2192</v>
      </c>
      <c r="B2193" s="3">
        <v>0.29462079032842442</v>
      </c>
    </row>
    <row r="2194" spans="1:2" x14ac:dyDescent="0.25">
      <c r="A2194">
        <v>2193</v>
      </c>
      <c r="B2194" s="3">
        <v>0.34732647794508326</v>
      </c>
    </row>
    <row r="2195" spans="1:2" x14ac:dyDescent="0.25">
      <c r="A2195">
        <v>2194</v>
      </c>
      <c r="B2195" s="3">
        <v>0.37102183641710529</v>
      </c>
    </row>
    <row r="2196" spans="1:2" x14ac:dyDescent="0.25">
      <c r="A2196">
        <v>2195</v>
      </c>
      <c r="B2196" s="3">
        <v>0.34689020524207143</v>
      </c>
    </row>
    <row r="2197" spans="1:2" x14ac:dyDescent="0.25">
      <c r="A2197">
        <v>2196</v>
      </c>
      <c r="B2197" s="3">
        <v>0.50732592116328079</v>
      </c>
    </row>
    <row r="2198" spans="1:2" x14ac:dyDescent="0.25">
      <c r="A2198">
        <v>2197</v>
      </c>
      <c r="B2198" s="3">
        <v>0.4074102736670478</v>
      </c>
    </row>
    <row r="2199" spans="1:2" x14ac:dyDescent="0.25">
      <c r="A2199">
        <v>2198</v>
      </c>
      <c r="B2199" s="3">
        <v>0.42023568927242722</v>
      </c>
    </row>
    <row r="2200" spans="1:2" x14ac:dyDescent="0.25">
      <c r="A2200">
        <v>2199</v>
      </c>
      <c r="B2200" s="3">
        <v>0.55948661546877299</v>
      </c>
    </row>
    <row r="2201" spans="1:2" x14ac:dyDescent="0.25">
      <c r="A2201">
        <v>2200</v>
      </c>
      <c r="B2201" s="3">
        <v>0.40052905898282631</v>
      </c>
    </row>
    <row r="2202" spans="1:2" x14ac:dyDescent="0.25">
      <c r="A2202">
        <v>2201</v>
      </c>
      <c r="B2202" s="3">
        <v>0.38478851203208886</v>
      </c>
    </row>
    <row r="2203" spans="1:2" x14ac:dyDescent="0.25">
      <c r="A2203">
        <v>2202</v>
      </c>
      <c r="B2203" s="3">
        <v>0.42609675533101615</v>
      </c>
    </row>
    <row r="2204" spans="1:2" x14ac:dyDescent="0.25">
      <c r="A2204">
        <v>2203</v>
      </c>
      <c r="B2204" s="3">
        <v>0.4438604765137531</v>
      </c>
    </row>
    <row r="2205" spans="1:2" x14ac:dyDescent="0.25">
      <c r="A2205">
        <v>2204</v>
      </c>
      <c r="B2205" s="3">
        <v>0.38408570269133824</v>
      </c>
    </row>
    <row r="2206" spans="1:2" x14ac:dyDescent="0.25">
      <c r="A2206">
        <v>2205</v>
      </c>
      <c r="B2206" s="3">
        <v>0.36349907459978464</v>
      </c>
    </row>
    <row r="2207" spans="1:2" x14ac:dyDescent="0.25">
      <c r="A2207">
        <v>2206</v>
      </c>
      <c r="B2207" s="3">
        <v>0.30749954788096528</v>
      </c>
    </row>
    <row r="2208" spans="1:2" x14ac:dyDescent="0.25">
      <c r="A2208">
        <v>2207</v>
      </c>
      <c r="B2208" s="3">
        <v>0.37874567096166345</v>
      </c>
    </row>
    <row r="2209" spans="1:2" x14ac:dyDescent="0.25">
      <c r="A2209">
        <v>2208</v>
      </c>
      <c r="B2209" s="3">
        <v>0.43678433101883857</v>
      </c>
    </row>
    <row r="2210" spans="1:2" x14ac:dyDescent="0.25">
      <c r="A2210">
        <v>2209</v>
      </c>
      <c r="B2210" s="3">
        <v>0.40943041713656914</v>
      </c>
    </row>
    <row r="2211" spans="1:2" x14ac:dyDescent="0.25">
      <c r="A2211">
        <v>2210</v>
      </c>
      <c r="B2211" s="3">
        <v>0.33922130333973238</v>
      </c>
    </row>
    <row r="2212" spans="1:2" x14ac:dyDescent="0.25">
      <c r="A2212">
        <v>2211</v>
      </c>
      <c r="B2212" s="3">
        <v>0.36987962128901725</v>
      </c>
    </row>
    <row r="2213" spans="1:2" x14ac:dyDescent="0.25">
      <c r="A2213">
        <v>2212</v>
      </c>
      <c r="B2213" s="3">
        <v>0.33345815863763489</v>
      </c>
    </row>
    <row r="2214" spans="1:2" x14ac:dyDescent="0.25">
      <c r="A2214">
        <v>2213</v>
      </c>
      <c r="B2214" s="3">
        <v>0.32677212387984877</v>
      </c>
    </row>
    <row r="2215" spans="1:2" x14ac:dyDescent="0.25">
      <c r="A2215">
        <v>2214</v>
      </c>
      <c r="B2215" s="3">
        <v>0.33075611428849883</v>
      </c>
    </row>
    <row r="2216" spans="1:2" x14ac:dyDescent="0.25">
      <c r="A2216">
        <v>2215</v>
      </c>
      <c r="B2216" s="3">
        <v>0.35462876357416856</v>
      </c>
    </row>
    <row r="2217" spans="1:2" x14ac:dyDescent="0.25">
      <c r="A2217">
        <v>2216</v>
      </c>
      <c r="B2217" s="3">
        <v>0.38644871739494296</v>
      </c>
    </row>
    <row r="2218" spans="1:2" x14ac:dyDescent="0.25">
      <c r="A2218">
        <v>2217</v>
      </c>
      <c r="B2218" s="3">
        <v>0.28550461721277226</v>
      </c>
    </row>
    <row r="2219" spans="1:2" x14ac:dyDescent="0.25">
      <c r="A2219">
        <v>2218</v>
      </c>
      <c r="B2219" s="3">
        <v>0.34025528822133772</v>
      </c>
    </row>
    <row r="2220" spans="1:2" x14ac:dyDescent="0.25">
      <c r="A2220">
        <v>2219</v>
      </c>
      <c r="B2220" s="3">
        <v>0.29174417129961877</v>
      </c>
    </row>
    <row r="2221" spans="1:2" x14ac:dyDescent="0.25">
      <c r="A2221">
        <v>2220</v>
      </c>
      <c r="B2221" s="3">
        <v>0.49505877519731245</v>
      </c>
    </row>
    <row r="2222" spans="1:2" x14ac:dyDescent="0.25">
      <c r="A2222">
        <v>2221</v>
      </c>
      <c r="B2222" s="3">
        <v>0.39100823633107412</v>
      </c>
    </row>
    <row r="2223" spans="1:2" x14ac:dyDescent="0.25">
      <c r="A2223">
        <v>2222</v>
      </c>
      <c r="B2223" s="3">
        <v>0.3037794278421162</v>
      </c>
    </row>
    <row r="2224" spans="1:2" x14ac:dyDescent="0.25">
      <c r="A2224">
        <v>2223</v>
      </c>
      <c r="B2224" s="3">
        <v>0.36146693840464023</v>
      </c>
    </row>
    <row r="2225" spans="1:2" x14ac:dyDescent="0.25">
      <c r="A2225">
        <v>2224</v>
      </c>
      <c r="B2225" s="3">
        <v>0.41062343411771396</v>
      </c>
    </row>
    <row r="2226" spans="1:2" x14ac:dyDescent="0.25">
      <c r="A2226">
        <v>2225</v>
      </c>
      <c r="B2226" s="3">
        <v>0.35227771682043418</v>
      </c>
    </row>
    <row r="2227" spans="1:2" x14ac:dyDescent="0.25">
      <c r="A2227">
        <v>2226</v>
      </c>
      <c r="B2227" s="3">
        <v>0.41710757619668792</v>
      </c>
    </row>
    <row r="2228" spans="1:2" x14ac:dyDescent="0.25">
      <c r="A2228">
        <v>2227</v>
      </c>
      <c r="B2228" s="3">
        <v>0.44380401310066991</v>
      </c>
    </row>
    <row r="2229" spans="1:2" x14ac:dyDescent="0.25">
      <c r="A2229">
        <v>2228</v>
      </c>
      <c r="B2229" s="3">
        <v>0.32144692229266469</v>
      </c>
    </row>
    <row r="2230" spans="1:2" x14ac:dyDescent="0.25">
      <c r="A2230">
        <v>2229</v>
      </c>
      <c r="B2230" s="3">
        <v>0.36314012152989061</v>
      </c>
    </row>
    <row r="2231" spans="1:2" x14ac:dyDescent="0.25">
      <c r="A2231">
        <v>2230</v>
      </c>
      <c r="B2231" s="3">
        <v>0.4205666982751558</v>
      </c>
    </row>
    <row r="2232" spans="1:2" x14ac:dyDescent="0.25">
      <c r="A2232">
        <v>2231</v>
      </c>
      <c r="B2232" s="3">
        <v>0.40033568150866666</v>
      </c>
    </row>
    <row r="2233" spans="1:2" x14ac:dyDescent="0.25">
      <c r="A2233">
        <v>2232</v>
      </c>
      <c r="B2233" s="3">
        <v>0.36158807056987075</v>
      </c>
    </row>
    <row r="2234" spans="1:2" x14ac:dyDescent="0.25">
      <c r="A2234">
        <v>2233</v>
      </c>
      <c r="B2234" s="3">
        <v>0.26723460307916858</v>
      </c>
    </row>
    <row r="2235" spans="1:2" x14ac:dyDescent="0.25">
      <c r="A2235">
        <v>2234</v>
      </c>
      <c r="B2235" s="3">
        <v>0.36018625286367939</v>
      </c>
    </row>
    <row r="2236" spans="1:2" x14ac:dyDescent="0.25">
      <c r="A2236">
        <v>2235</v>
      </c>
      <c r="B2236" s="3">
        <v>0.38858514194172272</v>
      </c>
    </row>
    <row r="2237" spans="1:2" x14ac:dyDescent="0.25">
      <c r="A2237">
        <v>2236</v>
      </c>
      <c r="B2237" s="3">
        <v>0.35433395187746475</v>
      </c>
    </row>
    <row r="2238" spans="1:2" x14ac:dyDescent="0.25">
      <c r="A2238">
        <v>2237</v>
      </c>
      <c r="B2238" s="3">
        <v>0.36436127082578407</v>
      </c>
    </row>
    <row r="2239" spans="1:2" x14ac:dyDescent="0.25">
      <c r="A2239">
        <v>2238</v>
      </c>
      <c r="B2239" s="3">
        <v>0.47869950320945953</v>
      </c>
    </row>
    <row r="2240" spans="1:2" x14ac:dyDescent="0.25">
      <c r="A2240">
        <v>2239</v>
      </c>
      <c r="B2240" s="3">
        <v>0.33394670503109108</v>
      </c>
    </row>
    <row r="2241" spans="1:2" x14ac:dyDescent="0.25">
      <c r="A2241">
        <v>2240</v>
      </c>
      <c r="B2241" s="3">
        <v>0.44942053481887551</v>
      </c>
    </row>
    <row r="2242" spans="1:2" x14ac:dyDescent="0.25">
      <c r="A2242">
        <v>2241</v>
      </c>
      <c r="B2242" s="3">
        <v>0.37118092693238419</v>
      </c>
    </row>
    <row r="2243" spans="1:2" x14ac:dyDescent="0.25">
      <c r="A2243">
        <v>2242</v>
      </c>
      <c r="B2243" s="3">
        <v>0.45150749316431915</v>
      </c>
    </row>
    <row r="2244" spans="1:2" x14ac:dyDescent="0.25">
      <c r="A2244">
        <v>2243</v>
      </c>
      <c r="B2244" s="3">
        <v>0.48038428506991382</v>
      </c>
    </row>
    <row r="2245" spans="1:2" x14ac:dyDescent="0.25">
      <c r="A2245">
        <v>2244</v>
      </c>
      <c r="B2245" s="3">
        <v>0.32173500966245777</v>
      </c>
    </row>
    <row r="2246" spans="1:2" x14ac:dyDescent="0.25">
      <c r="A2246">
        <v>2245</v>
      </c>
      <c r="B2246" s="3">
        <v>0.34392279508104562</v>
      </c>
    </row>
    <row r="2247" spans="1:2" x14ac:dyDescent="0.25">
      <c r="A2247">
        <v>2246</v>
      </c>
      <c r="B2247" s="3">
        <v>0.39515955027999539</v>
      </c>
    </row>
    <row r="2248" spans="1:2" x14ac:dyDescent="0.25">
      <c r="A2248">
        <v>2247</v>
      </c>
      <c r="B2248" s="3">
        <v>0.36041431566284043</v>
      </c>
    </row>
    <row r="2249" spans="1:2" x14ac:dyDescent="0.25">
      <c r="A2249">
        <v>2248</v>
      </c>
      <c r="B2249" s="3">
        <v>0.37284314419001607</v>
      </c>
    </row>
    <row r="2250" spans="1:2" x14ac:dyDescent="0.25">
      <c r="A2250">
        <v>2249</v>
      </c>
      <c r="B2250" s="3">
        <v>0.33699224682310841</v>
      </c>
    </row>
    <row r="2251" spans="1:2" x14ac:dyDescent="0.25">
      <c r="A2251">
        <v>2250</v>
      </c>
      <c r="B2251" s="3">
        <v>0.42750433038353208</v>
      </c>
    </row>
    <row r="2252" spans="1:2" x14ac:dyDescent="0.25">
      <c r="A2252">
        <v>2251</v>
      </c>
      <c r="B2252" s="3">
        <v>0.34932510180234799</v>
      </c>
    </row>
    <row r="2253" spans="1:2" x14ac:dyDescent="0.25">
      <c r="A2253">
        <v>2252</v>
      </c>
      <c r="B2253" s="3">
        <v>0.47606851546423484</v>
      </c>
    </row>
    <row r="2254" spans="1:2" x14ac:dyDescent="0.25">
      <c r="A2254">
        <v>2253</v>
      </c>
      <c r="B2254" s="3">
        <v>0.49582720643143657</v>
      </c>
    </row>
    <row r="2255" spans="1:2" x14ac:dyDescent="0.25">
      <c r="A2255">
        <v>2254</v>
      </c>
      <c r="B2255" s="3">
        <v>0.40710592367418114</v>
      </c>
    </row>
    <row r="2256" spans="1:2" x14ac:dyDescent="0.25">
      <c r="A2256">
        <v>2255</v>
      </c>
      <c r="B2256" s="3">
        <v>0.34456953599376289</v>
      </c>
    </row>
    <row r="2257" spans="1:2" x14ac:dyDescent="0.25">
      <c r="A2257">
        <v>2256</v>
      </c>
      <c r="B2257" s="3">
        <v>0.3455120932472589</v>
      </c>
    </row>
    <row r="2258" spans="1:2" x14ac:dyDescent="0.25">
      <c r="A2258">
        <v>2257</v>
      </c>
      <c r="B2258" s="3">
        <v>0.38604801917910042</v>
      </c>
    </row>
    <row r="2259" spans="1:2" x14ac:dyDescent="0.25">
      <c r="A2259">
        <v>2258</v>
      </c>
      <c r="B2259" s="3">
        <v>0.42426498148293745</v>
      </c>
    </row>
    <row r="2260" spans="1:2" x14ac:dyDescent="0.25">
      <c r="A2260">
        <v>2259</v>
      </c>
      <c r="B2260" s="3">
        <v>0.41786419230266808</v>
      </c>
    </row>
    <row r="2261" spans="1:2" x14ac:dyDescent="0.25">
      <c r="A2261">
        <v>2260</v>
      </c>
      <c r="B2261" s="3">
        <v>0.32789733885648908</v>
      </c>
    </row>
    <row r="2262" spans="1:2" x14ac:dyDescent="0.25">
      <c r="A2262">
        <v>2261</v>
      </c>
      <c r="B2262" s="3">
        <v>0.30668492531429681</v>
      </c>
    </row>
    <row r="2263" spans="1:2" x14ac:dyDescent="0.25">
      <c r="A2263">
        <v>2262</v>
      </c>
      <c r="B2263" s="3">
        <v>0.31652992218212617</v>
      </c>
    </row>
    <row r="2264" spans="1:2" x14ac:dyDescent="0.25">
      <c r="A2264">
        <v>2263</v>
      </c>
      <c r="B2264" s="3">
        <v>0.34850222183477164</v>
      </c>
    </row>
    <row r="2265" spans="1:2" x14ac:dyDescent="0.25">
      <c r="A2265">
        <v>2264</v>
      </c>
      <c r="B2265" s="3">
        <v>0.44428743055842723</v>
      </c>
    </row>
    <row r="2266" spans="1:2" x14ac:dyDescent="0.25">
      <c r="A2266">
        <v>2265</v>
      </c>
      <c r="B2266" s="3">
        <v>0.42886520429962083</v>
      </c>
    </row>
    <row r="2267" spans="1:2" x14ac:dyDescent="0.25">
      <c r="A2267">
        <v>2266</v>
      </c>
      <c r="B2267" s="3">
        <v>0.40598108181055276</v>
      </c>
    </row>
    <row r="2268" spans="1:2" x14ac:dyDescent="0.25">
      <c r="A2268">
        <v>2267</v>
      </c>
      <c r="B2268" s="3">
        <v>0.40249682070538384</v>
      </c>
    </row>
    <row r="2269" spans="1:2" x14ac:dyDescent="0.25">
      <c r="A2269">
        <v>2268</v>
      </c>
      <c r="B2269" s="3">
        <v>0.37349107194191461</v>
      </c>
    </row>
    <row r="2270" spans="1:2" x14ac:dyDescent="0.25">
      <c r="A2270">
        <v>2269</v>
      </c>
      <c r="B2270" s="3">
        <v>0.45340778324090469</v>
      </c>
    </row>
    <row r="2271" spans="1:2" x14ac:dyDescent="0.25">
      <c r="A2271">
        <v>2270</v>
      </c>
      <c r="B2271" s="3">
        <v>0.4000566079033262</v>
      </c>
    </row>
    <row r="2272" spans="1:2" x14ac:dyDescent="0.25">
      <c r="A2272">
        <v>2271</v>
      </c>
      <c r="B2272" s="3">
        <v>0.33974251373545428</v>
      </c>
    </row>
    <row r="2273" spans="1:2" x14ac:dyDescent="0.25">
      <c r="A2273">
        <v>2272</v>
      </c>
      <c r="B2273" s="3">
        <v>0.43141138444227078</v>
      </c>
    </row>
    <row r="2274" spans="1:2" x14ac:dyDescent="0.25">
      <c r="A2274">
        <v>2273</v>
      </c>
      <c r="B2274" s="3">
        <v>0.39440892597089927</v>
      </c>
    </row>
    <row r="2275" spans="1:2" x14ac:dyDescent="0.25">
      <c r="A2275">
        <v>2274</v>
      </c>
      <c r="B2275" s="3">
        <v>0.31148262012088929</v>
      </c>
    </row>
    <row r="2276" spans="1:2" x14ac:dyDescent="0.25">
      <c r="A2276">
        <v>2275</v>
      </c>
      <c r="B2276" s="3">
        <v>0.42535819863453062</v>
      </c>
    </row>
    <row r="2277" spans="1:2" x14ac:dyDescent="0.25">
      <c r="A2277">
        <v>2276</v>
      </c>
      <c r="B2277" s="3">
        <v>0.53270988020606003</v>
      </c>
    </row>
    <row r="2278" spans="1:2" x14ac:dyDescent="0.25">
      <c r="A2278">
        <v>2277</v>
      </c>
      <c r="B2278" s="3">
        <v>0.36327936155218377</v>
      </c>
    </row>
    <row r="2279" spans="1:2" x14ac:dyDescent="0.25">
      <c r="A2279">
        <v>2278</v>
      </c>
      <c r="B2279" s="3">
        <v>0.40939224077447345</v>
      </c>
    </row>
    <row r="2280" spans="1:2" x14ac:dyDescent="0.25">
      <c r="A2280">
        <v>2279</v>
      </c>
      <c r="B2280" s="3">
        <v>0.34487602270110634</v>
      </c>
    </row>
    <row r="2281" spans="1:2" x14ac:dyDescent="0.25">
      <c r="A2281">
        <v>2280</v>
      </c>
      <c r="B2281" s="3">
        <v>0.47145703754695423</v>
      </c>
    </row>
    <row r="2282" spans="1:2" x14ac:dyDescent="0.25">
      <c r="A2282">
        <v>2281</v>
      </c>
      <c r="B2282" s="3">
        <v>0.34829270571177501</v>
      </c>
    </row>
    <row r="2283" spans="1:2" x14ac:dyDescent="0.25">
      <c r="A2283">
        <v>2282</v>
      </c>
      <c r="B2283" s="3">
        <v>0.3115530589461592</v>
      </c>
    </row>
    <row r="2284" spans="1:2" x14ac:dyDescent="0.25">
      <c r="A2284">
        <v>2283</v>
      </c>
      <c r="B2284" s="3">
        <v>0.40959239659376334</v>
      </c>
    </row>
    <row r="2285" spans="1:2" x14ac:dyDescent="0.25">
      <c r="A2285">
        <v>2284</v>
      </c>
      <c r="B2285" s="3">
        <v>0.35984468998403224</v>
      </c>
    </row>
    <row r="2286" spans="1:2" x14ac:dyDescent="0.25">
      <c r="A2286">
        <v>2285</v>
      </c>
      <c r="B2286" s="3">
        <v>0.33332594212621258</v>
      </c>
    </row>
    <row r="2287" spans="1:2" x14ac:dyDescent="0.25">
      <c r="A2287">
        <v>2286</v>
      </c>
      <c r="B2287" s="3">
        <v>0.37126658930663275</v>
      </c>
    </row>
    <row r="2288" spans="1:2" x14ac:dyDescent="0.25">
      <c r="A2288">
        <v>2287</v>
      </c>
      <c r="B2288" s="3">
        <v>0.34721590348448161</v>
      </c>
    </row>
    <row r="2289" spans="1:2" x14ac:dyDescent="0.25">
      <c r="A2289">
        <v>2288</v>
      </c>
      <c r="B2289" s="3">
        <v>0.35242407744779364</v>
      </c>
    </row>
    <row r="2290" spans="1:2" x14ac:dyDescent="0.25">
      <c r="A2290">
        <v>2289</v>
      </c>
      <c r="B2290" s="3">
        <v>0.29535812616093005</v>
      </c>
    </row>
    <row r="2291" spans="1:2" x14ac:dyDescent="0.25">
      <c r="A2291">
        <v>2290</v>
      </c>
      <c r="B2291" s="3">
        <v>0.3806308109775019</v>
      </c>
    </row>
    <row r="2292" spans="1:2" x14ac:dyDescent="0.25">
      <c r="A2292">
        <v>2291</v>
      </c>
      <c r="B2292" s="3">
        <v>0.3950860776748219</v>
      </c>
    </row>
    <row r="2293" spans="1:2" x14ac:dyDescent="0.25">
      <c r="A2293">
        <v>2292</v>
      </c>
      <c r="B2293" s="3">
        <v>0.36607092074977832</v>
      </c>
    </row>
    <row r="2294" spans="1:2" x14ac:dyDescent="0.25">
      <c r="A2294">
        <v>2293</v>
      </c>
      <c r="B2294" s="3">
        <v>0.32785109586024508</v>
      </c>
    </row>
    <row r="2295" spans="1:2" x14ac:dyDescent="0.25">
      <c r="A2295">
        <v>2294</v>
      </c>
      <c r="B2295" s="3">
        <v>0.45165795405192694</v>
      </c>
    </row>
    <row r="2296" spans="1:2" x14ac:dyDescent="0.25">
      <c r="A2296">
        <v>2295</v>
      </c>
      <c r="B2296" s="3">
        <v>0.4227396877266183</v>
      </c>
    </row>
    <row r="2297" spans="1:2" x14ac:dyDescent="0.25">
      <c r="A2297">
        <v>2296</v>
      </c>
      <c r="B2297" s="3">
        <v>0.42706604370868789</v>
      </c>
    </row>
    <row r="2298" spans="1:2" x14ac:dyDescent="0.25">
      <c r="A2298">
        <v>2297</v>
      </c>
      <c r="B2298" s="3">
        <v>0.41742703722694541</v>
      </c>
    </row>
    <row r="2299" spans="1:2" x14ac:dyDescent="0.25">
      <c r="A2299">
        <v>2298</v>
      </c>
      <c r="B2299" s="3">
        <v>0.45200358894640302</v>
      </c>
    </row>
    <row r="2300" spans="1:2" x14ac:dyDescent="0.25">
      <c r="A2300">
        <v>2299</v>
      </c>
      <c r="B2300" s="3">
        <v>0.45936894182009891</v>
      </c>
    </row>
    <row r="2301" spans="1:2" x14ac:dyDescent="0.25">
      <c r="A2301">
        <v>2300</v>
      </c>
      <c r="B2301" s="3">
        <v>0.28683242133125919</v>
      </c>
    </row>
    <row r="2302" spans="1:2" x14ac:dyDescent="0.25">
      <c r="A2302">
        <v>2301</v>
      </c>
      <c r="B2302" s="3">
        <v>0.38287950593395226</v>
      </c>
    </row>
    <row r="2303" spans="1:2" x14ac:dyDescent="0.25">
      <c r="A2303">
        <v>2302</v>
      </c>
      <c r="B2303" s="3">
        <v>0.33541476100132367</v>
      </c>
    </row>
    <row r="2304" spans="1:2" x14ac:dyDescent="0.25">
      <c r="A2304">
        <v>2303</v>
      </c>
      <c r="B2304" s="3">
        <v>0.44145389635589827</v>
      </c>
    </row>
    <row r="2305" spans="1:2" x14ac:dyDescent="0.25">
      <c r="A2305">
        <v>2304</v>
      </c>
      <c r="B2305" s="3">
        <v>0.43455407280541619</v>
      </c>
    </row>
    <row r="2306" spans="1:2" x14ac:dyDescent="0.25">
      <c r="A2306">
        <v>2305</v>
      </c>
      <c r="B2306" s="3">
        <v>0.29604366608885324</v>
      </c>
    </row>
    <row r="2307" spans="1:2" x14ac:dyDescent="0.25">
      <c r="A2307">
        <v>2306</v>
      </c>
      <c r="B2307" s="3">
        <v>0.31242139696252785</v>
      </c>
    </row>
    <row r="2308" spans="1:2" x14ac:dyDescent="0.25">
      <c r="A2308">
        <v>2307</v>
      </c>
      <c r="B2308" s="3">
        <v>0.36910662279550638</v>
      </c>
    </row>
    <row r="2309" spans="1:2" x14ac:dyDescent="0.25">
      <c r="A2309">
        <v>2308</v>
      </c>
      <c r="B2309" s="3">
        <v>0.34114668151627747</v>
      </c>
    </row>
    <row r="2310" spans="1:2" x14ac:dyDescent="0.25">
      <c r="A2310">
        <v>2309</v>
      </c>
      <c r="B2310" s="3">
        <v>0.43889869961514549</v>
      </c>
    </row>
    <row r="2311" spans="1:2" x14ac:dyDescent="0.25">
      <c r="A2311">
        <v>2310</v>
      </c>
      <c r="B2311" s="3">
        <v>0.48700136474507377</v>
      </c>
    </row>
    <row r="2312" spans="1:2" x14ac:dyDescent="0.25">
      <c r="A2312">
        <v>2311</v>
      </c>
      <c r="B2312" s="3">
        <v>0.5767198851506069</v>
      </c>
    </row>
    <row r="2313" spans="1:2" x14ac:dyDescent="0.25">
      <c r="A2313">
        <v>2312</v>
      </c>
      <c r="B2313" s="3">
        <v>0.40342759747373319</v>
      </c>
    </row>
    <row r="2314" spans="1:2" x14ac:dyDescent="0.25">
      <c r="A2314">
        <v>2313</v>
      </c>
      <c r="B2314" s="3">
        <v>0.45432301983339612</v>
      </c>
    </row>
    <row r="2315" spans="1:2" x14ac:dyDescent="0.25">
      <c r="A2315">
        <v>2314</v>
      </c>
      <c r="B2315" s="3">
        <v>0.29166078887346636</v>
      </c>
    </row>
    <row r="2316" spans="1:2" x14ac:dyDescent="0.25">
      <c r="A2316">
        <v>2315</v>
      </c>
      <c r="B2316" s="3">
        <v>0.37520584223282394</v>
      </c>
    </row>
    <row r="2317" spans="1:2" x14ac:dyDescent="0.25">
      <c r="A2317">
        <v>2316</v>
      </c>
      <c r="B2317" s="3">
        <v>0.34627200869152247</v>
      </c>
    </row>
    <row r="2318" spans="1:2" x14ac:dyDescent="0.25">
      <c r="A2318">
        <v>2317</v>
      </c>
      <c r="B2318" s="3">
        <v>0.37261573181634555</v>
      </c>
    </row>
    <row r="2319" spans="1:2" x14ac:dyDescent="0.25">
      <c r="A2319">
        <v>2318</v>
      </c>
      <c r="B2319" s="3">
        <v>0.38155336139478424</v>
      </c>
    </row>
    <row r="2320" spans="1:2" x14ac:dyDescent="0.25">
      <c r="A2320">
        <v>2319</v>
      </c>
      <c r="B2320" s="3">
        <v>0.47260347337257463</v>
      </c>
    </row>
    <row r="2321" spans="1:2" x14ac:dyDescent="0.25">
      <c r="A2321">
        <v>2320</v>
      </c>
      <c r="B2321" s="3">
        <v>0.41240177419726215</v>
      </c>
    </row>
    <row r="2322" spans="1:2" x14ac:dyDescent="0.25">
      <c r="A2322">
        <v>2321</v>
      </c>
      <c r="B2322" s="3">
        <v>0.48912460551973119</v>
      </c>
    </row>
    <row r="2323" spans="1:2" x14ac:dyDescent="0.25">
      <c r="A2323">
        <v>2322</v>
      </c>
      <c r="B2323" s="3">
        <v>0.35144637402153811</v>
      </c>
    </row>
    <row r="2324" spans="1:2" x14ac:dyDescent="0.25">
      <c r="A2324">
        <v>2323</v>
      </c>
      <c r="B2324" s="3">
        <v>0.41157901440333428</v>
      </c>
    </row>
    <row r="2325" spans="1:2" x14ac:dyDescent="0.25">
      <c r="A2325">
        <v>2324</v>
      </c>
      <c r="B2325" s="3">
        <v>0.41950280008085561</v>
      </c>
    </row>
    <row r="2326" spans="1:2" x14ac:dyDescent="0.25">
      <c r="A2326">
        <v>2325</v>
      </c>
      <c r="B2326" s="3">
        <v>0.46595838431386177</v>
      </c>
    </row>
    <row r="2327" spans="1:2" x14ac:dyDescent="0.25">
      <c r="A2327">
        <v>2326</v>
      </c>
      <c r="B2327" s="3">
        <v>0.4407137231450407</v>
      </c>
    </row>
    <row r="2328" spans="1:2" x14ac:dyDescent="0.25">
      <c r="A2328">
        <v>2327</v>
      </c>
      <c r="B2328" s="3">
        <v>0.3046965646141766</v>
      </c>
    </row>
    <row r="2329" spans="1:2" x14ac:dyDescent="0.25">
      <c r="A2329">
        <v>2328</v>
      </c>
      <c r="B2329" s="3">
        <v>0.41228163180714972</v>
      </c>
    </row>
    <row r="2330" spans="1:2" x14ac:dyDescent="0.25">
      <c r="A2330">
        <v>2329</v>
      </c>
      <c r="B2330" s="3">
        <v>0.43003968248477831</v>
      </c>
    </row>
    <row r="2331" spans="1:2" x14ac:dyDescent="0.25">
      <c r="A2331">
        <v>2330</v>
      </c>
      <c r="B2331" s="3">
        <v>0.329124573683582</v>
      </c>
    </row>
    <row r="2332" spans="1:2" x14ac:dyDescent="0.25">
      <c r="A2332">
        <v>2331</v>
      </c>
      <c r="B2332" s="3">
        <v>0.3370369425336287</v>
      </c>
    </row>
    <row r="2333" spans="1:2" x14ac:dyDescent="0.25">
      <c r="A2333">
        <v>2332</v>
      </c>
      <c r="B2333" s="3">
        <v>0.4131374250792994</v>
      </c>
    </row>
    <row r="2334" spans="1:2" x14ac:dyDescent="0.25">
      <c r="A2334">
        <v>2333</v>
      </c>
      <c r="B2334" s="3">
        <v>0.58847111599517787</v>
      </c>
    </row>
    <row r="2335" spans="1:2" x14ac:dyDescent="0.25">
      <c r="A2335">
        <v>2334</v>
      </c>
      <c r="B2335" s="3">
        <v>0.36135515381739136</v>
      </c>
    </row>
    <row r="2336" spans="1:2" x14ac:dyDescent="0.25">
      <c r="A2336">
        <v>2335</v>
      </c>
      <c r="B2336" s="3">
        <v>0.35594225804736812</v>
      </c>
    </row>
    <row r="2337" spans="1:2" x14ac:dyDescent="0.25">
      <c r="A2337">
        <v>2336</v>
      </c>
      <c r="B2337" s="3">
        <v>0.32660657543075555</v>
      </c>
    </row>
    <row r="2338" spans="1:2" x14ac:dyDescent="0.25">
      <c r="A2338">
        <v>2337</v>
      </c>
      <c r="B2338" s="3">
        <v>0.39862432056211317</v>
      </c>
    </row>
    <row r="2339" spans="1:2" x14ac:dyDescent="0.25">
      <c r="A2339">
        <v>2338</v>
      </c>
      <c r="B2339" s="3">
        <v>0.51634259699590823</v>
      </c>
    </row>
    <row r="2340" spans="1:2" x14ac:dyDescent="0.25">
      <c r="A2340">
        <v>2339</v>
      </c>
      <c r="B2340" s="3">
        <v>0.34258702105710404</v>
      </c>
    </row>
    <row r="2341" spans="1:2" x14ac:dyDescent="0.25">
      <c r="A2341">
        <v>2340</v>
      </c>
      <c r="B2341" s="3">
        <v>0.43815431546633199</v>
      </c>
    </row>
    <row r="2342" spans="1:2" x14ac:dyDescent="0.25">
      <c r="A2342">
        <v>2341</v>
      </c>
      <c r="B2342" s="3">
        <v>0.39795391004136116</v>
      </c>
    </row>
    <row r="2343" spans="1:2" x14ac:dyDescent="0.25">
      <c r="A2343">
        <v>2342</v>
      </c>
      <c r="B2343" s="3">
        <v>0.40478622811383136</v>
      </c>
    </row>
    <row r="2344" spans="1:2" x14ac:dyDescent="0.25">
      <c r="A2344">
        <v>2343</v>
      </c>
      <c r="B2344" s="3">
        <v>0.30291459111972074</v>
      </c>
    </row>
    <row r="2345" spans="1:2" x14ac:dyDescent="0.25">
      <c r="A2345">
        <v>2344</v>
      </c>
      <c r="B2345" s="3">
        <v>0.33799418826037048</v>
      </c>
    </row>
    <row r="2346" spans="1:2" x14ac:dyDescent="0.25">
      <c r="A2346">
        <v>2345</v>
      </c>
      <c r="B2346" s="3">
        <v>0.47192861481696435</v>
      </c>
    </row>
    <row r="2347" spans="1:2" x14ac:dyDescent="0.25">
      <c r="A2347">
        <v>2346</v>
      </c>
      <c r="B2347" s="3">
        <v>0.33481380621716966</v>
      </c>
    </row>
    <row r="2348" spans="1:2" x14ac:dyDescent="0.25">
      <c r="A2348">
        <v>2347</v>
      </c>
      <c r="B2348" s="3">
        <v>0.30905954472005553</v>
      </c>
    </row>
    <row r="2349" spans="1:2" x14ac:dyDescent="0.25">
      <c r="A2349">
        <v>2348</v>
      </c>
      <c r="B2349" s="3">
        <v>0.30359283851466173</v>
      </c>
    </row>
    <row r="2350" spans="1:2" x14ac:dyDescent="0.25">
      <c r="A2350">
        <v>2349</v>
      </c>
      <c r="B2350" s="3">
        <v>0.36273623019952694</v>
      </c>
    </row>
    <row r="2351" spans="1:2" x14ac:dyDescent="0.25">
      <c r="A2351">
        <v>2350</v>
      </c>
      <c r="B2351" s="3">
        <v>0.30579439816991921</v>
      </c>
    </row>
    <row r="2352" spans="1:2" x14ac:dyDescent="0.25">
      <c r="A2352">
        <v>2351</v>
      </c>
      <c r="B2352" s="3">
        <v>0.3249308437140922</v>
      </c>
    </row>
    <row r="2353" spans="1:2" x14ac:dyDescent="0.25">
      <c r="A2353">
        <v>2352</v>
      </c>
      <c r="B2353" s="3">
        <v>0.34470108219838286</v>
      </c>
    </row>
    <row r="2354" spans="1:2" x14ac:dyDescent="0.25">
      <c r="A2354">
        <v>2353</v>
      </c>
      <c r="B2354" s="3">
        <v>0.35587155542269977</v>
      </c>
    </row>
    <row r="2355" spans="1:2" x14ac:dyDescent="0.25">
      <c r="A2355">
        <v>2354</v>
      </c>
      <c r="B2355" s="3">
        <v>0.37650400857428068</v>
      </c>
    </row>
    <row r="2356" spans="1:2" x14ac:dyDescent="0.25">
      <c r="A2356">
        <v>2355</v>
      </c>
      <c r="B2356" s="3">
        <v>0.47317789366313445</v>
      </c>
    </row>
    <row r="2357" spans="1:2" x14ac:dyDescent="0.25">
      <c r="A2357">
        <v>2356</v>
      </c>
      <c r="B2357" s="3">
        <v>0.3590694093453804</v>
      </c>
    </row>
    <row r="2358" spans="1:2" x14ac:dyDescent="0.25">
      <c r="A2358">
        <v>2357</v>
      </c>
      <c r="B2358" s="3">
        <v>0.36655111053150469</v>
      </c>
    </row>
    <row r="2359" spans="1:2" x14ac:dyDescent="0.25">
      <c r="A2359">
        <v>2358</v>
      </c>
      <c r="B2359" s="3">
        <v>0.49495463844390269</v>
      </c>
    </row>
    <row r="2360" spans="1:2" x14ac:dyDescent="0.25">
      <c r="A2360">
        <v>2359</v>
      </c>
      <c r="B2360" s="3">
        <v>0.35312622247927444</v>
      </c>
    </row>
    <row r="2361" spans="1:2" x14ac:dyDescent="0.25">
      <c r="A2361">
        <v>2360</v>
      </c>
      <c r="B2361" s="3">
        <v>0.38187717824969797</v>
      </c>
    </row>
    <row r="2362" spans="1:2" x14ac:dyDescent="0.25">
      <c r="A2362">
        <v>2361</v>
      </c>
      <c r="B2362" s="3">
        <v>0.38334364285925154</v>
      </c>
    </row>
    <row r="2363" spans="1:2" x14ac:dyDescent="0.25">
      <c r="A2363">
        <v>2362</v>
      </c>
      <c r="B2363" s="3">
        <v>0.40162003602427249</v>
      </c>
    </row>
    <row r="2364" spans="1:2" x14ac:dyDescent="0.25">
      <c r="A2364">
        <v>2363</v>
      </c>
      <c r="B2364" s="3">
        <v>0.3395094422916044</v>
      </c>
    </row>
    <row r="2365" spans="1:2" x14ac:dyDescent="0.25">
      <c r="A2365">
        <v>2364</v>
      </c>
      <c r="B2365" s="3">
        <v>0.3351931930834357</v>
      </c>
    </row>
    <row r="2366" spans="1:2" x14ac:dyDescent="0.25">
      <c r="A2366">
        <v>2365</v>
      </c>
      <c r="B2366" s="3">
        <v>0.36576767172282515</v>
      </c>
    </row>
    <row r="2367" spans="1:2" x14ac:dyDescent="0.25">
      <c r="A2367">
        <v>2366</v>
      </c>
      <c r="B2367" s="3">
        <v>0.51080614696179538</v>
      </c>
    </row>
    <row r="2368" spans="1:2" x14ac:dyDescent="0.25">
      <c r="A2368">
        <v>2367</v>
      </c>
      <c r="B2368" s="3">
        <v>0.39481394245029011</v>
      </c>
    </row>
    <row r="2369" spans="1:2" x14ac:dyDescent="0.25">
      <c r="A2369">
        <v>2368</v>
      </c>
      <c r="B2369" s="3">
        <v>0.59178306342013187</v>
      </c>
    </row>
    <row r="2370" spans="1:2" x14ac:dyDescent="0.25">
      <c r="A2370">
        <v>2369</v>
      </c>
      <c r="B2370" s="3">
        <v>0.36947587870049226</v>
      </c>
    </row>
    <row r="2371" spans="1:2" x14ac:dyDescent="0.25">
      <c r="A2371">
        <v>2370</v>
      </c>
      <c r="B2371" s="3">
        <v>0.46291717370763347</v>
      </c>
    </row>
    <row r="2372" spans="1:2" x14ac:dyDescent="0.25">
      <c r="A2372">
        <v>2371</v>
      </c>
      <c r="B2372" s="3">
        <v>0.27775257568714262</v>
      </c>
    </row>
    <row r="2373" spans="1:2" x14ac:dyDescent="0.25">
      <c r="A2373">
        <v>2372</v>
      </c>
      <c r="B2373" s="3">
        <v>0.356213928727311</v>
      </c>
    </row>
    <row r="2374" spans="1:2" x14ac:dyDescent="0.25">
      <c r="A2374">
        <v>2373</v>
      </c>
      <c r="B2374" s="3">
        <v>0.44210040490156616</v>
      </c>
    </row>
    <row r="2375" spans="1:2" x14ac:dyDescent="0.25">
      <c r="A2375">
        <v>2374</v>
      </c>
      <c r="B2375" s="3">
        <v>0.40716142072165418</v>
      </c>
    </row>
    <row r="2376" spans="1:2" x14ac:dyDescent="0.25">
      <c r="A2376">
        <v>2375</v>
      </c>
      <c r="B2376" s="3">
        <v>0.42509681845642011</v>
      </c>
    </row>
    <row r="2377" spans="1:2" x14ac:dyDescent="0.25">
      <c r="A2377">
        <v>2376</v>
      </c>
      <c r="B2377" s="3">
        <v>0.42970619139320426</v>
      </c>
    </row>
    <row r="2378" spans="1:2" x14ac:dyDescent="0.25">
      <c r="A2378">
        <v>2377</v>
      </c>
      <c r="B2378" s="3">
        <v>0.37275284730716851</v>
      </c>
    </row>
    <row r="2379" spans="1:2" x14ac:dyDescent="0.25">
      <c r="A2379">
        <v>2378</v>
      </c>
      <c r="B2379" s="3">
        <v>0.33437243814411255</v>
      </c>
    </row>
    <row r="2380" spans="1:2" x14ac:dyDescent="0.25">
      <c r="A2380">
        <v>2379</v>
      </c>
      <c r="B2380" s="3">
        <v>0.50249640145671048</v>
      </c>
    </row>
    <row r="2381" spans="1:2" x14ac:dyDescent="0.25">
      <c r="A2381">
        <v>2380</v>
      </c>
      <c r="B2381" s="3">
        <v>0.45775504730748162</v>
      </c>
    </row>
    <row r="2382" spans="1:2" x14ac:dyDescent="0.25">
      <c r="A2382">
        <v>2381</v>
      </c>
      <c r="B2382" s="3">
        <v>0.38142448254344863</v>
      </c>
    </row>
    <row r="2383" spans="1:2" x14ac:dyDescent="0.25">
      <c r="A2383">
        <v>2382</v>
      </c>
      <c r="B2383" s="3">
        <v>0.35654866162764687</v>
      </c>
    </row>
    <row r="2384" spans="1:2" x14ac:dyDescent="0.25">
      <c r="A2384">
        <v>2383</v>
      </c>
      <c r="B2384" s="3">
        <v>0.40614727385643129</v>
      </c>
    </row>
    <row r="2385" spans="1:2" x14ac:dyDescent="0.25">
      <c r="A2385">
        <v>2384</v>
      </c>
      <c r="B2385" s="3">
        <v>0.37728489201479104</v>
      </c>
    </row>
    <row r="2386" spans="1:2" x14ac:dyDescent="0.25">
      <c r="A2386">
        <v>2385</v>
      </c>
      <c r="B2386" s="3">
        <v>0.43536407333660809</v>
      </c>
    </row>
    <row r="2387" spans="1:2" x14ac:dyDescent="0.25">
      <c r="A2387">
        <v>2386</v>
      </c>
      <c r="B2387" s="3">
        <v>0.37473923215300159</v>
      </c>
    </row>
    <row r="2388" spans="1:2" x14ac:dyDescent="0.25">
      <c r="A2388">
        <v>2387</v>
      </c>
      <c r="B2388" s="3">
        <v>0.35403135013123965</v>
      </c>
    </row>
    <row r="2389" spans="1:2" x14ac:dyDescent="0.25">
      <c r="A2389">
        <v>2388</v>
      </c>
      <c r="B2389" s="3">
        <v>0.50407068078245276</v>
      </c>
    </row>
    <row r="2390" spans="1:2" x14ac:dyDescent="0.25">
      <c r="A2390">
        <v>2389</v>
      </c>
      <c r="B2390" s="3">
        <v>0.30407819449804618</v>
      </c>
    </row>
    <row r="2391" spans="1:2" x14ac:dyDescent="0.25">
      <c r="A2391">
        <v>2390</v>
      </c>
      <c r="B2391" s="3">
        <v>0.3169588704389148</v>
      </c>
    </row>
    <row r="2392" spans="1:2" x14ac:dyDescent="0.25">
      <c r="A2392">
        <v>2391</v>
      </c>
      <c r="B2392" s="3">
        <v>0.30636803492878151</v>
      </c>
    </row>
    <row r="2393" spans="1:2" x14ac:dyDescent="0.25">
      <c r="A2393">
        <v>2392</v>
      </c>
      <c r="B2393" s="3">
        <v>0.34211348370105915</v>
      </c>
    </row>
    <row r="2394" spans="1:2" x14ac:dyDescent="0.25">
      <c r="A2394">
        <v>2393</v>
      </c>
      <c r="B2394" s="3">
        <v>0.48146982689056245</v>
      </c>
    </row>
    <row r="2395" spans="1:2" x14ac:dyDescent="0.25">
      <c r="A2395">
        <v>2394</v>
      </c>
      <c r="B2395" s="3">
        <v>0.33925763769470274</v>
      </c>
    </row>
    <row r="2396" spans="1:2" x14ac:dyDescent="0.25">
      <c r="A2396">
        <v>2395</v>
      </c>
      <c r="B2396" s="3">
        <v>0.40091166011049578</v>
      </c>
    </row>
    <row r="2397" spans="1:2" x14ac:dyDescent="0.25">
      <c r="A2397">
        <v>2396</v>
      </c>
      <c r="B2397" s="3">
        <v>0.33586251506793879</v>
      </c>
    </row>
    <row r="2398" spans="1:2" x14ac:dyDescent="0.25">
      <c r="A2398">
        <v>2397</v>
      </c>
      <c r="B2398" s="3">
        <v>0.31871297468822579</v>
      </c>
    </row>
    <row r="2399" spans="1:2" x14ac:dyDescent="0.25">
      <c r="A2399">
        <v>2398</v>
      </c>
      <c r="B2399" s="3">
        <v>0.32770892547371655</v>
      </c>
    </row>
    <row r="2400" spans="1:2" x14ac:dyDescent="0.25">
      <c r="A2400">
        <v>2399</v>
      </c>
      <c r="B2400" s="3">
        <v>0.3795226608445903</v>
      </c>
    </row>
    <row r="2401" spans="1:2" x14ac:dyDescent="0.25">
      <c r="A2401">
        <v>2400</v>
      </c>
      <c r="B2401" s="3">
        <v>0.30631968258726505</v>
      </c>
    </row>
    <row r="2402" spans="1:2" x14ac:dyDescent="0.25">
      <c r="A2402">
        <v>2401</v>
      </c>
      <c r="B2402" s="3">
        <v>0.38156602811428397</v>
      </c>
    </row>
    <row r="2403" spans="1:2" x14ac:dyDescent="0.25">
      <c r="A2403">
        <v>2402</v>
      </c>
      <c r="B2403" s="3">
        <v>0.30910847373208711</v>
      </c>
    </row>
    <row r="2404" spans="1:2" x14ac:dyDescent="0.25">
      <c r="A2404">
        <v>2403</v>
      </c>
      <c r="B2404" s="3">
        <v>0.40219810739023149</v>
      </c>
    </row>
    <row r="2405" spans="1:2" x14ac:dyDescent="0.25">
      <c r="A2405">
        <v>2404</v>
      </c>
      <c r="B2405" s="3">
        <v>0.40775634174571379</v>
      </c>
    </row>
    <row r="2406" spans="1:2" x14ac:dyDescent="0.25">
      <c r="A2406">
        <v>2405</v>
      </c>
      <c r="B2406" s="3">
        <v>0.23951666633010332</v>
      </c>
    </row>
    <row r="2407" spans="1:2" x14ac:dyDescent="0.25">
      <c r="A2407">
        <v>2406</v>
      </c>
      <c r="B2407" s="3">
        <v>0.4376255605010409</v>
      </c>
    </row>
    <row r="2408" spans="1:2" x14ac:dyDescent="0.25">
      <c r="A2408">
        <v>2407</v>
      </c>
      <c r="B2408" s="3">
        <v>0.32943108032655122</v>
      </c>
    </row>
    <row r="2409" spans="1:2" x14ac:dyDescent="0.25">
      <c r="A2409">
        <v>2408</v>
      </c>
      <c r="B2409" s="3">
        <v>0.29662811648674692</v>
      </c>
    </row>
    <row r="2410" spans="1:2" x14ac:dyDescent="0.25">
      <c r="A2410">
        <v>2409</v>
      </c>
      <c r="B2410" s="3">
        <v>0.39855901354703238</v>
      </c>
    </row>
    <row r="2411" spans="1:2" x14ac:dyDescent="0.25">
      <c r="A2411">
        <v>2410</v>
      </c>
      <c r="B2411" s="3">
        <v>0.39846531730619728</v>
      </c>
    </row>
    <row r="2412" spans="1:2" x14ac:dyDescent="0.25">
      <c r="A2412">
        <v>2411</v>
      </c>
      <c r="B2412" s="3">
        <v>0.34707539137724791</v>
      </c>
    </row>
    <row r="2413" spans="1:2" x14ac:dyDescent="0.25">
      <c r="A2413">
        <v>2412</v>
      </c>
      <c r="B2413" s="3">
        <v>0.4375745258197079</v>
      </c>
    </row>
    <row r="2414" spans="1:2" x14ac:dyDescent="0.25">
      <c r="A2414">
        <v>2413</v>
      </c>
      <c r="B2414" s="3">
        <v>0.53492120802082332</v>
      </c>
    </row>
    <row r="2415" spans="1:2" x14ac:dyDescent="0.25">
      <c r="A2415">
        <v>2414</v>
      </c>
      <c r="B2415" s="3">
        <v>0.3859962630683591</v>
      </c>
    </row>
    <row r="2416" spans="1:2" x14ac:dyDescent="0.25">
      <c r="A2416">
        <v>2415</v>
      </c>
      <c r="B2416" s="3">
        <v>0.43342848894618768</v>
      </c>
    </row>
    <row r="2417" spans="1:2" x14ac:dyDescent="0.25">
      <c r="A2417">
        <v>2416</v>
      </c>
      <c r="B2417" s="3">
        <v>0.35324276216658845</v>
      </c>
    </row>
    <row r="2418" spans="1:2" x14ac:dyDescent="0.25">
      <c r="A2418">
        <v>2417</v>
      </c>
      <c r="B2418" s="3">
        <v>0.26791407710779935</v>
      </c>
    </row>
    <row r="2419" spans="1:2" x14ac:dyDescent="0.25">
      <c r="A2419">
        <v>2418</v>
      </c>
      <c r="B2419" s="3">
        <v>0.35738503433982355</v>
      </c>
    </row>
    <row r="2420" spans="1:2" x14ac:dyDescent="0.25">
      <c r="A2420">
        <v>2419</v>
      </c>
      <c r="B2420" s="3">
        <v>0.50805474220767399</v>
      </c>
    </row>
    <row r="2421" spans="1:2" x14ac:dyDescent="0.25">
      <c r="A2421">
        <v>2420</v>
      </c>
      <c r="B2421" s="3">
        <v>0.2761110871089264</v>
      </c>
    </row>
    <row r="2422" spans="1:2" x14ac:dyDescent="0.25">
      <c r="A2422">
        <v>2421</v>
      </c>
      <c r="B2422" s="3">
        <v>0.29836316033566235</v>
      </c>
    </row>
    <row r="2423" spans="1:2" x14ac:dyDescent="0.25">
      <c r="A2423">
        <v>2422</v>
      </c>
      <c r="B2423" s="3">
        <v>0.34918395913591549</v>
      </c>
    </row>
    <row r="2424" spans="1:2" x14ac:dyDescent="0.25">
      <c r="A2424">
        <v>2423</v>
      </c>
      <c r="B2424" s="3">
        <v>0.3545412404351061</v>
      </c>
    </row>
    <row r="2425" spans="1:2" x14ac:dyDescent="0.25">
      <c r="A2425">
        <v>2424</v>
      </c>
      <c r="B2425" s="3">
        <v>0.39023346211790105</v>
      </c>
    </row>
    <row r="2426" spans="1:2" x14ac:dyDescent="0.25">
      <c r="A2426">
        <v>2425</v>
      </c>
      <c r="B2426" s="3">
        <v>0.32601000972889299</v>
      </c>
    </row>
    <row r="2427" spans="1:2" x14ac:dyDescent="0.25">
      <c r="A2427">
        <v>2426</v>
      </c>
      <c r="B2427" s="3">
        <v>0.45406189592845342</v>
      </c>
    </row>
    <row r="2428" spans="1:2" x14ac:dyDescent="0.25">
      <c r="A2428">
        <v>2427</v>
      </c>
      <c r="B2428" s="3">
        <v>0.41986519125117011</v>
      </c>
    </row>
    <row r="2429" spans="1:2" x14ac:dyDescent="0.25">
      <c r="A2429">
        <v>2428</v>
      </c>
      <c r="B2429" s="3">
        <v>0.27244336640312006</v>
      </c>
    </row>
    <row r="2430" spans="1:2" x14ac:dyDescent="0.25">
      <c r="A2430">
        <v>2429</v>
      </c>
      <c r="B2430" s="3">
        <v>0.43704189182242309</v>
      </c>
    </row>
    <row r="2431" spans="1:2" x14ac:dyDescent="0.25">
      <c r="A2431">
        <v>2430</v>
      </c>
      <c r="B2431" s="3">
        <v>0.37411714492366055</v>
      </c>
    </row>
    <row r="2432" spans="1:2" x14ac:dyDescent="0.25">
      <c r="A2432">
        <v>2431</v>
      </c>
      <c r="B2432" s="3">
        <v>0.36632243847315221</v>
      </c>
    </row>
    <row r="2433" spans="1:2" x14ac:dyDescent="0.25">
      <c r="A2433">
        <v>2432</v>
      </c>
      <c r="B2433" s="3">
        <v>0.27334081646075087</v>
      </c>
    </row>
    <row r="2434" spans="1:2" x14ac:dyDescent="0.25">
      <c r="A2434">
        <v>2433</v>
      </c>
      <c r="B2434" s="3">
        <v>0.44149181044621033</v>
      </c>
    </row>
    <row r="2435" spans="1:2" x14ac:dyDescent="0.25">
      <c r="A2435">
        <v>2434</v>
      </c>
      <c r="B2435" s="3">
        <v>0.36795717200974876</v>
      </c>
    </row>
    <row r="2436" spans="1:2" x14ac:dyDescent="0.25">
      <c r="A2436">
        <v>2435</v>
      </c>
      <c r="B2436" s="3">
        <v>0.28745823371711748</v>
      </c>
    </row>
    <row r="2437" spans="1:2" x14ac:dyDescent="0.25">
      <c r="A2437">
        <v>2436</v>
      </c>
      <c r="B2437" s="3">
        <v>0.38275751407281222</v>
      </c>
    </row>
    <row r="2438" spans="1:2" x14ac:dyDescent="0.25">
      <c r="A2438">
        <v>2437</v>
      </c>
      <c r="B2438" s="3">
        <v>0.28456136423033984</v>
      </c>
    </row>
    <row r="2439" spans="1:2" x14ac:dyDescent="0.25">
      <c r="A2439">
        <v>2438</v>
      </c>
      <c r="B2439" s="3">
        <v>0.37081189848042917</v>
      </c>
    </row>
    <row r="2440" spans="1:2" x14ac:dyDescent="0.25">
      <c r="A2440">
        <v>2439</v>
      </c>
      <c r="B2440" s="3">
        <v>0.45889922194341681</v>
      </c>
    </row>
    <row r="2441" spans="1:2" x14ac:dyDescent="0.25">
      <c r="A2441">
        <v>2440</v>
      </c>
      <c r="B2441" s="3">
        <v>0.37119084796791363</v>
      </c>
    </row>
    <row r="2442" spans="1:2" x14ac:dyDescent="0.25">
      <c r="A2442">
        <v>2441</v>
      </c>
      <c r="B2442" s="3">
        <v>0.38598567375714732</v>
      </c>
    </row>
    <row r="2443" spans="1:2" x14ac:dyDescent="0.25">
      <c r="A2443">
        <v>2442</v>
      </c>
      <c r="B2443" s="3">
        <v>0.42408204129294674</v>
      </c>
    </row>
    <row r="2444" spans="1:2" x14ac:dyDescent="0.25">
      <c r="A2444">
        <v>2443</v>
      </c>
      <c r="B2444" s="3">
        <v>0.34089280783404224</v>
      </c>
    </row>
    <row r="2445" spans="1:2" x14ac:dyDescent="0.25">
      <c r="A2445">
        <v>2444</v>
      </c>
      <c r="B2445" s="3">
        <v>0.40275276931692694</v>
      </c>
    </row>
    <row r="2446" spans="1:2" x14ac:dyDescent="0.25">
      <c r="A2446">
        <v>2445</v>
      </c>
      <c r="B2446" s="3">
        <v>0.35425579754340808</v>
      </c>
    </row>
    <row r="2447" spans="1:2" x14ac:dyDescent="0.25">
      <c r="A2447">
        <v>2446</v>
      </c>
      <c r="B2447" s="3">
        <v>0.31051677172874032</v>
      </c>
    </row>
    <row r="2448" spans="1:2" x14ac:dyDescent="0.25">
      <c r="A2448">
        <v>2447</v>
      </c>
      <c r="B2448" s="3">
        <v>0.30304577391003285</v>
      </c>
    </row>
    <row r="2449" spans="1:2" x14ac:dyDescent="0.25">
      <c r="A2449">
        <v>2448</v>
      </c>
      <c r="B2449" s="3">
        <v>0.3114662173082855</v>
      </c>
    </row>
    <row r="2450" spans="1:2" x14ac:dyDescent="0.25">
      <c r="A2450">
        <v>2449</v>
      </c>
      <c r="B2450" s="3">
        <v>0.44349899988075087</v>
      </c>
    </row>
    <row r="2451" spans="1:2" x14ac:dyDescent="0.25">
      <c r="A2451">
        <v>2450</v>
      </c>
      <c r="B2451" s="3">
        <v>0.31166732326404811</v>
      </c>
    </row>
    <row r="2452" spans="1:2" x14ac:dyDescent="0.25">
      <c r="A2452">
        <v>2451</v>
      </c>
      <c r="B2452" s="3">
        <v>0.43876428615406254</v>
      </c>
    </row>
    <row r="2453" spans="1:2" x14ac:dyDescent="0.25">
      <c r="A2453">
        <v>2452</v>
      </c>
      <c r="B2453" s="3">
        <v>0.36906727658195543</v>
      </c>
    </row>
    <row r="2454" spans="1:2" x14ac:dyDescent="0.25">
      <c r="A2454">
        <v>2453</v>
      </c>
      <c r="B2454" s="3">
        <v>0.27148764356933747</v>
      </c>
    </row>
    <row r="2455" spans="1:2" x14ac:dyDescent="0.25">
      <c r="A2455">
        <v>2454</v>
      </c>
      <c r="B2455" s="3">
        <v>0.35386541927306314</v>
      </c>
    </row>
    <row r="2456" spans="1:2" x14ac:dyDescent="0.25">
      <c r="A2456">
        <v>2455</v>
      </c>
      <c r="B2456" s="3">
        <v>0.33596176309985831</v>
      </c>
    </row>
    <row r="2457" spans="1:2" x14ac:dyDescent="0.25">
      <c r="A2457">
        <v>2456</v>
      </c>
      <c r="B2457" s="3">
        <v>0.37590370334624579</v>
      </c>
    </row>
    <row r="2458" spans="1:2" x14ac:dyDescent="0.25">
      <c r="A2458">
        <v>2457</v>
      </c>
      <c r="B2458" s="3">
        <v>0.37227674079039913</v>
      </c>
    </row>
    <row r="2459" spans="1:2" x14ac:dyDescent="0.25">
      <c r="A2459">
        <v>2458</v>
      </c>
      <c r="B2459" s="3">
        <v>0.3337755191593037</v>
      </c>
    </row>
    <row r="2460" spans="1:2" x14ac:dyDescent="0.25">
      <c r="A2460">
        <v>2459</v>
      </c>
      <c r="B2460" s="3">
        <v>0.41760011888563192</v>
      </c>
    </row>
    <row r="2461" spans="1:2" x14ac:dyDescent="0.25">
      <c r="A2461">
        <v>2460</v>
      </c>
      <c r="B2461" s="3">
        <v>0.40531290851599994</v>
      </c>
    </row>
    <row r="2462" spans="1:2" x14ac:dyDescent="0.25">
      <c r="A2462">
        <v>2461</v>
      </c>
      <c r="B2462" s="3">
        <v>0.29662496452457937</v>
      </c>
    </row>
    <row r="2463" spans="1:2" x14ac:dyDescent="0.25">
      <c r="A2463">
        <v>2462</v>
      </c>
      <c r="B2463" s="3">
        <v>0.28317209479432842</v>
      </c>
    </row>
    <row r="2464" spans="1:2" x14ac:dyDescent="0.25">
      <c r="A2464">
        <v>2463</v>
      </c>
      <c r="B2464" s="3">
        <v>0.35527242102041379</v>
      </c>
    </row>
    <row r="2465" spans="1:2" x14ac:dyDescent="0.25">
      <c r="A2465">
        <v>2464</v>
      </c>
      <c r="B2465" s="3">
        <v>0.39119538848179569</v>
      </c>
    </row>
    <row r="2466" spans="1:2" x14ac:dyDescent="0.25">
      <c r="A2466">
        <v>2465</v>
      </c>
      <c r="B2466" s="3">
        <v>0.43226546010190475</v>
      </c>
    </row>
    <row r="2467" spans="1:2" x14ac:dyDescent="0.25">
      <c r="A2467">
        <v>2466</v>
      </c>
      <c r="B2467" s="3">
        <v>0.38752402049048584</v>
      </c>
    </row>
    <row r="2468" spans="1:2" x14ac:dyDescent="0.25">
      <c r="A2468">
        <v>2467</v>
      </c>
      <c r="B2468" s="3">
        <v>0.39996128871089082</v>
      </c>
    </row>
    <row r="2469" spans="1:2" x14ac:dyDescent="0.25">
      <c r="A2469">
        <v>2468</v>
      </c>
      <c r="B2469" s="3">
        <v>0.36852516944801328</v>
      </c>
    </row>
    <row r="2470" spans="1:2" x14ac:dyDescent="0.25">
      <c r="A2470">
        <v>2469</v>
      </c>
      <c r="B2470" s="3">
        <v>0.38872676601676948</v>
      </c>
    </row>
    <row r="2471" spans="1:2" x14ac:dyDescent="0.25">
      <c r="A2471">
        <v>2470</v>
      </c>
      <c r="B2471" s="3">
        <v>0.30154651281117301</v>
      </c>
    </row>
    <row r="2472" spans="1:2" x14ac:dyDescent="0.25">
      <c r="A2472">
        <v>2471</v>
      </c>
      <c r="B2472" s="3">
        <v>0.30285530329518084</v>
      </c>
    </row>
    <row r="2473" spans="1:2" x14ac:dyDescent="0.25">
      <c r="A2473">
        <v>2472</v>
      </c>
      <c r="B2473" s="3">
        <v>0.30233821937830579</v>
      </c>
    </row>
    <row r="2474" spans="1:2" x14ac:dyDescent="0.25">
      <c r="A2474">
        <v>2473</v>
      </c>
      <c r="B2474" s="3">
        <v>0.39345965062279004</v>
      </c>
    </row>
    <row r="2475" spans="1:2" x14ac:dyDescent="0.25">
      <c r="A2475">
        <v>2474</v>
      </c>
      <c r="B2475" s="3">
        <v>0.40969764059304015</v>
      </c>
    </row>
    <row r="2476" spans="1:2" x14ac:dyDescent="0.25">
      <c r="A2476">
        <v>2475</v>
      </c>
      <c r="B2476" s="3">
        <v>0.46287451173717498</v>
      </c>
    </row>
    <row r="2477" spans="1:2" x14ac:dyDescent="0.25">
      <c r="A2477">
        <v>2476</v>
      </c>
      <c r="B2477" s="3">
        <v>0.41279630806830853</v>
      </c>
    </row>
    <row r="2478" spans="1:2" x14ac:dyDescent="0.25">
      <c r="A2478">
        <v>2477</v>
      </c>
      <c r="B2478" s="3">
        <v>0.46574438436336313</v>
      </c>
    </row>
    <row r="2479" spans="1:2" x14ac:dyDescent="0.25">
      <c r="A2479">
        <v>2478</v>
      </c>
      <c r="B2479" s="3">
        <v>0.38791205502575093</v>
      </c>
    </row>
    <row r="2480" spans="1:2" x14ac:dyDescent="0.25">
      <c r="A2480">
        <v>2479</v>
      </c>
      <c r="B2480" s="3">
        <v>0.3659896072713153</v>
      </c>
    </row>
    <row r="2481" spans="1:2" x14ac:dyDescent="0.25">
      <c r="A2481">
        <v>2480</v>
      </c>
      <c r="B2481" s="3">
        <v>0.25917893274512988</v>
      </c>
    </row>
    <row r="2482" spans="1:2" x14ac:dyDescent="0.25">
      <c r="A2482">
        <v>2481</v>
      </c>
      <c r="B2482" s="3">
        <v>0.32992051934871064</v>
      </c>
    </row>
    <row r="2483" spans="1:2" x14ac:dyDescent="0.25">
      <c r="A2483">
        <v>2482</v>
      </c>
      <c r="B2483" s="3">
        <v>0.36995743904716394</v>
      </c>
    </row>
    <row r="2484" spans="1:2" x14ac:dyDescent="0.25">
      <c r="A2484">
        <v>2483</v>
      </c>
      <c r="B2484" s="3">
        <v>0.36971809518494614</v>
      </c>
    </row>
    <row r="2485" spans="1:2" x14ac:dyDescent="0.25">
      <c r="A2485">
        <v>2484</v>
      </c>
      <c r="B2485" s="3">
        <v>0.40681453998993611</v>
      </c>
    </row>
    <row r="2486" spans="1:2" x14ac:dyDescent="0.25">
      <c r="A2486">
        <v>2485</v>
      </c>
      <c r="B2486" s="3">
        <v>0.37432000182237712</v>
      </c>
    </row>
    <row r="2487" spans="1:2" x14ac:dyDescent="0.25">
      <c r="A2487">
        <v>2486</v>
      </c>
      <c r="B2487" s="3">
        <v>0.35783001592278296</v>
      </c>
    </row>
    <row r="2488" spans="1:2" x14ac:dyDescent="0.25">
      <c r="A2488">
        <v>2487</v>
      </c>
      <c r="B2488" s="3">
        <v>0.377145143765516</v>
      </c>
    </row>
    <row r="2489" spans="1:2" x14ac:dyDescent="0.25">
      <c r="A2489">
        <v>2488</v>
      </c>
      <c r="B2489" s="3">
        <v>0.36556954573877604</v>
      </c>
    </row>
    <row r="2490" spans="1:2" x14ac:dyDescent="0.25">
      <c r="A2490">
        <v>2489</v>
      </c>
      <c r="B2490" s="3">
        <v>0.31991605424038078</v>
      </c>
    </row>
    <row r="2491" spans="1:2" x14ac:dyDescent="0.25">
      <c r="A2491">
        <v>2490</v>
      </c>
      <c r="B2491" s="3">
        <v>0.39129930184342482</v>
      </c>
    </row>
    <row r="2492" spans="1:2" x14ac:dyDescent="0.25">
      <c r="A2492">
        <v>2491</v>
      </c>
      <c r="B2492" s="3">
        <v>0.392007066785312</v>
      </c>
    </row>
    <row r="2493" spans="1:2" x14ac:dyDescent="0.25">
      <c r="A2493">
        <v>2492</v>
      </c>
      <c r="B2493" s="3">
        <v>0.36294965403682861</v>
      </c>
    </row>
    <row r="2494" spans="1:2" x14ac:dyDescent="0.25">
      <c r="A2494">
        <v>2493</v>
      </c>
      <c r="B2494" s="3">
        <v>0.43683774403837206</v>
      </c>
    </row>
    <row r="2495" spans="1:2" x14ac:dyDescent="0.25">
      <c r="A2495">
        <v>2494</v>
      </c>
      <c r="B2495" s="3">
        <v>0.34757899106208534</v>
      </c>
    </row>
    <row r="2496" spans="1:2" x14ac:dyDescent="0.25">
      <c r="A2496">
        <v>2495</v>
      </c>
      <c r="B2496" s="3">
        <v>0.36222442484583911</v>
      </c>
    </row>
    <row r="2497" spans="1:2" x14ac:dyDescent="0.25">
      <c r="A2497">
        <v>2496</v>
      </c>
      <c r="B2497" s="3">
        <v>0.35048230150954496</v>
      </c>
    </row>
    <row r="2498" spans="1:2" x14ac:dyDescent="0.25">
      <c r="A2498">
        <v>2497</v>
      </c>
      <c r="B2498" s="3">
        <v>0.33108777346857438</v>
      </c>
    </row>
    <row r="2499" spans="1:2" x14ac:dyDescent="0.25">
      <c r="A2499">
        <v>2498</v>
      </c>
      <c r="B2499" s="3">
        <v>0.35776490394098004</v>
      </c>
    </row>
    <row r="2500" spans="1:2" x14ac:dyDescent="0.25">
      <c r="A2500">
        <v>2499</v>
      </c>
      <c r="B2500" s="3">
        <v>0.41663102135600549</v>
      </c>
    </row>
    <row r="2501" spans="1:2" x14ac:dyDescent="0.25">
      <c r="A2501">
        <v>2500</v>
      </c>
      <c r="B2501" s="3">
        <v>0.43569941849707916</v>
      </c>
    </row>
    <row r="2502" spans="1:2" x14ac:dyDescent="0.25">
      <c r="A2502">
        <v>2501</v>
      </c>
      <c r="B2502" s="3">
        <v>0.45243980547264834</v>
      </c>
    </row>
    <row r="2503" spans="1:2" x14ac:dyDescent="0.25">
      <c r="A2503">
        <v>2502</v>
      </c>
      <c r="B2503" s="3">
        <v>0.35191099675286885</v>
      </c>
    </row>
    <row r="2504" spans="1:2" x14ac:dyDescent="0.25">
      <c r="A2504">
        <v>2503</v>
      </c>
      <c r="B2504" s="3">
        <v>0.36529209376597072</v>
      </c>
    </row>
    <row r="2505" spans="1:2" x14ac:dyDescent="0.25">
      <c r="A2505">
        <v>2504</v>
      </c>
      <c r="B2505" s="3">
        <v>0.29328587714549653</v>
      </c>
    </row>
    <row r="2506" spans="1:2" x14ac:dyDescent="0.25">
      <c r="A2506">
        <v>2505</v>
      </c>
      <c r="B2506" s="3">
        <v>0.45412429359551387</v>
      </c>
    </row>
    <row r="2507" spans="1:2" x14ac:dyDescent="0.25">
      <c r="A2507">
        <v>2506</v>
      </c>
      <c r="B2507" s="3">
        <v>0.25795428714640023</v>
      </c>
    </row>
    <row r="2508" spans="1:2" x14ac:dyDescent="0.25">
      <c r="A2508">
        <v>2507</v>
      </c>
      <c r="B2508" s="3">
        <v>0.32842047768378579</v>
      </c>
    </row>
    <row r="2509" spans="1:2" x14ac:dyDescent="0.25">
      <c r="A2509">
        <v>2508</v>
      </c>
      <c r="B2509" s="3">
        <v>0.36833209188694865</v>
      </c>
    </row>
    <row r="2510" spans="1:2" x14ac:dyDescent="0.25">
      <c r="A2510">
        <v>2509</v>
      </c>
      <c r="B2510" s="3">
        <v>0.30299278074697816</v>
      </c>
    </row>
    <row r="2511" spans="1:2" x14ac:dyDescent="0.25">
      <c r="A2511">
        <v>2510</v>
      </c>
      <c r="B2511" s="3">
        <v>0.44673839160687984</v>
      </c>
    </row>
    <row r="2512" spans="1:2" x14ac:dyDescent="0.25">
      <c r="A2512">
        <v>2511</v>
      </c>
      <c r="B2512" s="3">
        <v>0.33439801199372798</v>
      </c>
    </row>
    <row r="2513" spans="1:2" x14ac:dyDescent="0.25">
      <c r="A2513">
        <v>2512</v>
      </c>
      <c r="B2513" s="3">
        <v>0.29728563555793019</v>
      </c>
    </row>
    <row r="2514" spans="1:2" x14ac:dyDescent="0.25">
      <c r="A2514">
        <v>2513</v>
      </c>
      <c r="B2514" s="3">
        <v>0.41374730573494145</v>
      </c>
    </row>
    <row r="2515" spans="1:2" x14ac:dyDescent="0.25">
      <c r="A2515">
        <v>2514</v>
      </c>
      <c r="B2515" s="3">
        <v>0.42330450172315215</v>
      </c>
    </row>
    <row r="2516" spans="1:2" x14ac:dyDescent="0.25">
      <c r="A2516">
        <v>2515</v>
      </c>
      <c r="B2516" s="3">
        <v>0.38690589965880273</v>
      </c>
    </row>
    <row r="2517" spans="1:2" x14ac:dyDescent="0.25">
      <c r="A2517">
        <v>2516</v>
      </c>
      <c r="B2517" s="3">
        <v>0.45099764799777942</v>
      </c>
    </row>
    <row r="2518" spans="1:2" x14ac:dyDescent="0.25">
      <c r="A2518">
        <v>2517</v>
      </c>
      <c r="B2518" s="3">
        <v>0.34539203502675281</v>
      </c>
    </row>
    <row r="2519" spans="1:2" x14ac:dyDescent="0.25">
      <c r="A2519">
        <v>2518</v>
      </c>
      <c r="B2519" s="3">
        <v>0.46846215737710828</v>
      </c>
    </row>
    <row r="2520" spans="1:2" x14ac:dyDescent="0.25">
      <c r="A2520">
        <v>2519</v>
      </c>
      <c r="B2520" s="3">
        <v>0.35861998413516816</v>
      </c>
    </row>
    <row r="2521" spans="1:2" x14ac:dyDescent="0.25">
      <c r="A2521">
        <v>2520</v>
      </c>
      <c r="B2521" s="3">
        <v>0.30824297125528966</v>
      </c>
    </row>
    <row r="2522" spans="1:2" x14ac:dyDescent="0.25">
      <c r="A2522">
        <v>2521</v>
      </c>
      <c r="B2522" s="3">
        <v>0.58036481969129006</v>
      </c>
    </row>
    <row r="2523" spans="1:2" x14ac:dyDescent="0.25">
      <c r="A2523">
        <v>2522</v>
      </c>
      <c r="B2523" s="3">
        <v>0.33887283389055595</v>
      </c>
    </row>
    <row r="2524" spans="1:2" x14ac:dyDescent="0.25">
      <c r="A2524">
        <v>2523</v>
      </c>
      <c r="B2524" s="3">
        <v>0.34493490272613087</v>
      </c>
    </row>
    <row r="2525" spans="1:2" x14ac:dyDescent="0.25">
      <c r="A2525">
        <v>2524</v>
      </c>
      <c r="B2525" s="3">
        <v>0.42868460964008565</v>
      </c>
    </row>
    <row r="2526" spans="1:2" x14ac:dyDescent="0.25">
      <c r="A2526">
        <v>2525</v>
      </c>
      <c r="B2526" s="3">
        <v>0.37719590680317489</v>
      </c>
    </row>
    <row r="2527" spans="1:2" x14ac:dyDescent="0.25">
      <c r="A2527">
        <v>2526</v>
      </c>
      <c r="B2527" s="3">
        <v>0.25839939655979716</v>
      </c>
    </row>
    <row r="2528" spans="1:2" x14ac:dyDescent="0.25">
      <c r="A2528">
        <v>2527</v>
      </c>
      <c r="B2528" s="3">
        <v>0.41535757195896494</v>
      </c>
    </row>
    <row r="2529" spans="1:2" x14ac:dyDescent="0.25">
      <c r="A2529">
        <v>2528</v>
      </c>
      <c r="B2529" s="3">
        <v>0.31030425803704198</v>
      </c>
    </row>
    <row r="2530" spans="1:2" x14ac:dyDescent="0.25">
      <c r="A2530">
        <v>2529</v>
      </c>
      <c r="B2530" s="3">
        <v>0.42647082033383232</v>
      </c>
    </row>
    <row r="2531" spans="1:2" x14ac:dyDescent="0.25">
      <c r="A2531">
        <v>2530</v>
      </c>
      <c r="B2531" s="3">
        <v>0.36306141988337337</v>
      </c>
    </row>
    <row r="2532" spans="1:2" x14ac:dyDescent="0.25">
      <c r="A2532">
        <v>2531</v>
      </c>
      <c r="B2532" s="3">
        <v>0.34741101706387162</v>
      </c>
    </row>
    <row r="2533" spans="1:2" x14ac:dyDescent="0.25">
      <c r="A2533">
        <v>2532</v>
      </c>
      <c r="B2533" s="3">
        <v>0.30945671136079855</v>
      </c>
    </row>
    <row r="2534" spans="1:2" x14ac:dyDescent="0.25">
      <c r="A2534">
        <v>2533</v>
      </c>
      <c r="B2534" s="3">
        <v>0.3366003959713752</v>
      </c>
    </row>
    <row r="2535" spans="1:2" x14ac:dyDescent="0.25">
      <c r="A2535">
        <v>2534</v>
      </c>
      <c r="B2535" s="3">
        <v>0.36075297483600544</v>
      </c>
    </row>
    <row r="2536" spans="1:2" x14ac:dyDescent="0.25">
      <c r="A2536">
        <v>2535</v>
      </c>
      <c r="B2536" s="3">
        <v>0.38089815401228266</v>
      </c>
    </row>
    <row r="2537" spans="1:2" x14ac:dyDescent="0.25">
      <c r="A2537">
        <v>2536</v>
      </c>
      <c r="B2537" s="3">
        <v>0.42507198872923935</v>
      </c>
    </row>
    <row r="2538" spans="1:2" x14ac:dyDescent="0.25">
      <c r="A2538">
        <v>2537</v>
      </c>
      <c r="B2538" s="3">
        <v>0.46179738196893599</v>
      </c>
    </row>
    <row r="2539" spans="1:2" x14ac:dyDescent="0.25">
      <c r="A2539">
        <v>2538</v>
      </c>
      <c r="B2539" s="3">
        <v>0.41058647987743024</v>
      </c>
    </row>
    <row r="2540" spans="1:2" x14ac:dyDescent="0.25">
      <c r="A2540">
        <v>2539</v>
      </c>
      <c r="B2540" s="3">
        <v>0.30693641509840158</v>
      </c>
    </row>
    <row r="2541" spans="1:2" x14ac:dyDescent="0.25">
      <c r="A2541">
        <v>2540</v>
      </c>
      <c r="B2541" s="3">
        <v>0.47471265033462634</v>
      </c>
    </row>
    <row r="2542" spans="1:2" x14ac:dyDescent="0.25">
      <c r="A2542">
        <v>2541</v>
      </c>
      <c r="B2542" s="3">
        <v>0.42055337153594019</v>
      </c>
    </row>
    <row r="2543" spans="1:2" x14ac:dyDescent="0.25">
      <c r="A2543">
        <v>2542</v>
      </c>
      <c r="B2543" s="3">
        <v>0.28183342129557254</v>
      </c>
    </row>
    <row r="2544" spans="1:2" x14ac:dyDescent="0.25">
      <c r="A2544">
        <v>2543</v>
      </c>
      <c r="B2544" s="3">
        <v>0.46035507419593458</v>
      </c>
    </row>
    <row r="2545" spans="1:2" x14ac:dyDescent="0.25">
      <c r="A2545">
        <v>2544</v>
      </c>
      <c r="B2545" s="3">
        <v>0.42747122535218263</v>
      </c>
    </row>
    <row r="2546" spans="1:2" x14ac:dyDescent="0.25">
      <c r="A2546">
        <v>2545</v>
      </c>
      <c r="B2546" s="3">
        <v>0.38766063365912534</v>
      </c>
    </row>
    <row r="2547" spans="1:2" x14ac:dyDescent="0.25">
      <c r="A2547">
        <v>2546</v>
      </c>
      <c r="B2547" s="3">
        <v>0.42726643732562897</v>
      </c>
    </row>
    <row r="2548" spans="1:2" x14ac:dyDescent="0.25">
      <c r="A2548">
        <v>2547</v>
      </c>
      <c r="B2548" s="3">
        <v>0.42722831979772707</v>
      </c>
    </row>
    <row r="2549" spans="1:2" x14ac:dyDescent="0.25">
      <c r="A2549">
        <v>2548</v>
      </c>
      <c r="B2549" s="3">
        <v>0.38135394906636544</v>
      </c>
    </row>
    <row r="2550" spans="1:2" x14ac:dyDescent="0.25">
      <c r="A2550">
        <v>2549</v>
      </c>
      <c r="B2550" s="3">
        <v>0.42772323510661331</v>
      </c>
    </row>
    <row r="2551" spans="1:2" x14ac:dyDescent="0.25">
      <c r="A2551">
        <v>2550</v>
      </c>
      <c r="B2551" s="3">
        <v>0.41348632385503203</v>
      </c>
    </row>
    <row r="2552" spans="1:2" x14ac:dyDescent="0.25">
      <c r="A2552">
        <v>2551</v>
      </c>
      <c r="B2552" s="3">
        <v>0.42029971287076956</v>
      </c>
    </row>
    <row r="2553" spans="1:2" x14ac:dyDescent="0.25">
      <c r="A2553">
        <v>2552</v>
      </c>
      <c r="B2553" s="3">
        <v>0.41799184834188807</v>
      </c>
    </row>
    <row r="2554" spans="1:2" x14ac:dyDescent="0.25">
      <c r="A2554">
        <v>2553</v>
      </c>
      <c r="B2554" s="3">
        <v>0.42359782508142724</v>
      </c>
    </row>
    <row r="2555" spans="1:2" x14ac:dyDescent="0.25">
      <c r="A2555">
        <v>2554</v>
      </c>
      <c r="B2555" s="3">
        <v>0.30677481479341523</v>
      </c>
    </row>
    <row r="2556" spans="1:2" x14ac:dyDescent="0.25">
      <c r="A2556">
        <v>2555</v>
      </c>
      <c r="B2556" s="3">
        <v>0.39179910509760257</v>
      </c>
    </row>
    <row r="2557" spans="1:2" x14ac:dyDescent="0.25">
      <c r="A2557">
        <v>2556</v>
      </c>
      <c r="B2557" s="3">
        <v>0.28766827165622832</v>
      </c>
    </row>
    <row r="2558" spans="1:2" x14ac:dyDescent="0.25">
      <c r="A2558">
        <v>2557</v>
      </c>
      <c r="B2558" s="3">
        <v>0.28971021680766051</v>
      </c>
    </row>
    <row r="2559" spans="1:2" x14ac:dyDescent="0.25">
      <c r="A2559">
        <v>2558</v>
      </c>
      <c r="B2559" s="3">
        <v>0.3503000852989559</v>
      </c>
    </row>
    <row r="2560" spans="1:2" x14ac:dyDescent="0.25">
      <c r="A2560">
        <v>2559</v>
      </c>
      <c r="B2560" s="3">
        <v>0.37105695614149825</v>
      </c>
    </row>
    <row r="2561" spans="1:2" x14ac:dyDescent="0.25">
      <c r="A2561">
        <v>2560</v>
      </c>
      <c r="B2561" s="3">
        <v>0.37321540030854816</v>
      </c>
    </row>
    <row r="2562" spans="1:2" x14ac:dyDescent="0.25">
      <c r="A2562">
        <v>2561</v>
      </c>
      <c r="B2562" s="3">
        <v>0.378111479909085</v>
      </c>
    </row>
    <row r="2563" spans="1:2" x14ac:dyDescent="0.25">
      <c r="A2563">
        <v>2562</v>
      </c>
      <c r="B2563" s="3">
        <v>0.34073936924109127</v>
      </c>
    </row>
    <row r="2564" spans="1:2" x14ac:dyDescent="0.25">
      <c r="A2564">
        <v>2563</v>
      </c>
      <c r="B2564" s="3">
        <v>0.33570738630752373</v>
      </c>
    </row>
    <row r="2565" spans="1:2" x14ac:dyDescent="0.25">
      <c r="A2565">
        <v>2564</v>
      </c>
      <c r="B2565" s="3">
        <v>0.27555947861831387</v>
      </c>
    </row>
    <row r="2566" spans="1:2" x14ac:dyDescent="0.25">
      <c r="A2566">
        <v>2565</v>
      </c>
      <c r="B2566" s="3">
        <v>0.47017512672284767</v>
      </c>
    </row>
    <row r="2567" spans="1:2" x14ac:dyDescent="0.25">
      <c r="A2567">
        <v>2566</v>
      </c>
      <c r="B2567" s="3">
        <v>0.37045469416179971</v>
      </c>
    </row>
    <row r="2568" spans="1:2" x14ac:dyDescent="0.25">
      <c r="A2568">
        <v>2567</v>
      </c>
      <c r="B2568" s="3">
        <v>0.29694517579251667</v>
      </c>
    </row>
    <row r="2569" spans="1:2" x14ac:dyDescent="0.25">
      <c r="A2569">
        <v>2568</v>
      </c>
      <c r="B2569" s="3">
        <v>0.36148578005462351</v>
      </c>
    </row>
    <row r="2570" spans="1:2" x14ac:dyDescent="0.25">
      <c r="A2570">
        <v>2569</v>
      </c>
      <c r="B2570" s="3">
        <v>0.22871663285366034</v>
      </c>
    </row>
    <row r="2571" spans="1:2" x14ac:dyDescent="0.25">
      <c r="A2571">
        <v>2570</v>
      </c>
      <c r="B2571" s="3">
        <v>0.37649304762671776</v>
      </c>
    </row>
    <row r="2572" spans="1:2" x14ac:dyDescent="0.25">
      <c r="A2572">
        <v>2571</v>
      </c>
      <c r="B2572" s="3">
        <v>0.39866430563761956</v>
      </c>
    </row>
    <row r="2573" spans="1:2" x14ac:dyDescent="0.25">
      <c r="A2573">
        <v>2572</v>
      </c>
      <c r="B2573" s="3">
        <v>0.4097906696473973</v>
      </c>
    </row>
    <row r="2574" spans="1:2" x14ac:dyDescent="0.25">
      <c r="A2574">
        <v>2573</v>
      </c>
      <c r="B2574" s="3">
        <v>0.35696179697628833</v>
      </c>
    </row>
    <row r="2575" spans="1:2" x14ac:dyDescent="0.25">
      <c r="A2575">
        <v>2574</v>
      </c>
      <c r="B2575" s="3">
        <v>0.34461969359372702</v>
      </c>
    </row>
    <row r="2576" spans="1:2" x14ac:dyDescent="0.25">
      <c r="A2576">
        <v>2575</v>
      </c>
      <c r="B2576" s="3">
        <v>0.47967820511585185</v>
      </c>
    </row>
    <row r="2577" spans="1:2" x14ac:dyDescent="0.25">
      <c r="A2577">
        <v>2576</v>
      </c>
      <c r="B2577" s="3">
        <v>0.34779956021218333</v>
      </c>
    </row>
    <row r="2578" spans="1:2" x14ac:dyDescent="0.25">
      <c r="A2578">
        <v>2577</v>
      </c>
      <c r="B2578" s="3">
        <v>0.44701902543727362</v>
      </c>
    </row>
    <row r="2579" spans="1:2" x14ac:dyDescent="0.25">
      <c r="A2579">
        <v>2578</v>
      </c>
      <c r="B2579" s="3">
        <v>0.40170449366158389</v>
      </c>
    </row>
    <row r="2580" spans="1:2" x14ac:dyDescent="0.25">
      <c r="A2580">
        <v>2579</v>
      </c>
      <c r="B2580" s="3">
        <v>0.32251448259963622</v>
      </c>
    </row>
    <row r="2581" spans="1:2" x14ac:dyDescent="0.25">
      <c r="A2581">
        <v>2580</v>
      </c>
      <c r="B2581" s="3">
        <v>0.48628057638510064</v>
      </c>
    </row>
    <row r="2582" spans="1:2" x14ac:dyDescent="0.25">
      <c r="A2582">
        <v>2581</v>
      </c>
      <c r="B2582" s="3">
        <v>0.46281683945463703</v>
      </c>
    </row>
    <row r="2583" spans="1:2" x14ac:dyDescent="0.25">
      <c r="A2583">
        <v>2582</v>
      </c>
      <c r="B2583" s="3">
        <v>0.43056472537171753</v>
      </c>
    </row>
    <row r="2584" spans="1:2" x14ac:dyDescent="0.25">
      <c r="A2584">
        <v>2583</v>
      </c>
      <c r="B2584" s="3">
        <v>0.36206728647463848</v>
      </c>
    </row>
    <row r="2585" spans="1:2" x14ac:dyDescent="0.25">
      <c r="A2585">
        <v>2584</v>
      </c>
      <c r="B2585" s="3">
        <v>0.46291571373370777</v>
      </c>
    </row>
    <row r="2586" spans="1:2" x14ac:dyDescent="0.25">
      <c r="A2586">
        <v>2585</v>
      </c>
      <c r="B2586" s="3">
        <v>0.37520761332805525</v>
      </c>
    </row>
    <row r="2587" spans="1:2" x14ac:dyDescent="0.25">
      <c r="A2587">
        <v>2586</v>
      </c>
      <c r="B2587" s="3">
        <v>0.31945201917892352</v>
      </c>
    </row>
    <row r="2588" spans="1:2" x14ac:dyDescent="0.25">
      <c r="A2588">
        <v>2587</v>
      </c>
      <c r="B2588" s="3">
        <v>0.41678338596369563</v>
      </c>
    </row>
    <row r="2589" spans="1:2" x14ac:dyDescent="0.25">
      <c r="A2589">
        <v>2588</v>
      </c>
      <c r="B2589" s="3">
        <v>0.45745788659063863</v>
      </c>
    </row>
    <row r="2590" spans="1:2" x14ac:dyDescent="0.25">
      <c r="A2590">
        <v>2589</v>
      </c>
      <c r="B2590" s="3">
        <v>0.33451007553407408</v>
      </c>
    </row>
    <row r="2591" spans="1:2" x14ac:dyDescent="0.25">
      <c r="A2591">
        <v>2590</v>
      </c>
      <c r="B2591" s="3">
        <v>0.35286239670693886</v>
      </c>
    </row>
    <row r="2592" spans="1:2" x14ac:dyDescent="0.25">
      <c r="A2592">
        <v>2591</v>
      </c>
      <c r="B2592" s="3">
        <v>0.39249176275212139</v>
      </c>
    </row>
    <row r="2593" spans="1:2" x14ac:dyDescent="0.25">
      <c r="A2593">
        <v>2592</v>
      </c>
      <c r="B2593" s="3">
        <v>0.40704787712175916</v>
      </c>
    </row>
    <row r="2594" spans="1:2" x14ac:dyDescent="0.25">
      <c r="A2594">
        <v>2593</v>
      </c>
      <c r="B2594" s="3">
        <v>0.38209920150562565</v>
      </c>
    </row>
    <row r="2595" spans="1:2" x14ac:dyDescent="0.25">
      <c r="A2595">
        <v>2594</v>
      </c>
      <c r="B2595" s="3">
        <v>0.34451466749395188</v>
      </c>
    </row>
    <row r="2596" spans="1:2" x14ac:dyDescent="0.25">
      <c r="A2596">
        <v>2595</v>
      </c>
      <c r="B2596" s="3">
        <v>0.38495985205760813</v>
      </c>
    </row>
    <row r="2597" spans="1:2" x14ac:dyDescent="0.25">
      <c r="A2597">
        <v>2596</v>
      </c>
      <c r="B2597" s="3">
        <v>0.31430598765051299</v>
      </c>
    </row>
    <row r="2598" spans="1:2" x14ac:dyDescent="0.25">
      <c r="A2598">
        <v>2597</v>
      </c>
      <c r="B2598" s="3">
        <v>0.36224129537439465</v>
      </c>
    </row>
    <row r="2599" spans="1:2" x14ac:dyDescent="0.25">
      <c r="A2599">
        <v>2598</v>
      </c>
      <c r="B2599" s="3">
        <v>0.2628466648068179</v>
      </c>
    </row>
    <row r="2600" spans="1:2" x14ac:dyDescent="0.25">
      <c r="A2600">
        <v>2599</v>
      </c>
      <c r="B2600" s="3">
        <v>0.43469970244326273</v>
      </c>
    </row>
    <row r="2601" spans="1:2" x14ac:dyDescent="0.25">
      <c r="A2601">
        <v>2600</v>
      </c>
      <c r="B2601" s="3">
        <v>0.29214409625118914</v>
      </c>
    </row>
    <row r="2602" spans="1:2" x14ac:dyDescent="0.25">
      <c r="A2602">
        <v>2601</v>
      </c>
      <c r="B2602" s="3">
        <v>0.30775670541182354</v>
      </c>
    </row>
    <row r="2603" spans="1:2" x14ac:dyDescent="0.25">
      <c r="A2603">
        <v>2602</v>
      </c>
      <c r="B2603" s="3">
        <v>0.44990214293071906</v>
      </c>
    </row>
    <row r="2604" spans="1:2" x14ac:dyDescent="0.25">
      <c r="A2604">
        <v>2603</v>
      </c>
      <c r="B2604" s="3">
        <v>0.39601163042832188</v>
      </c>
    </row>
    <row r="2605" spans="1:2" x14ac:dyDescent="0.25">
      <c r="A2605">
        <v>2604</v>
      </c>
      <c r="B2605" s="3">
        <v>0.4132023814206815</v>
      </c>
    </row>
    <row r="2606" spans="1:2" x14ac:dyDescent="0.25">
      <c r="A2606">
        <v>2605</v>
      </c>
      <c r="B2606" s="3">
        <v>0.34596044271510384</v>
      </c>
    </row>
    <row r="2607" spans="1:2" x14ac:dyDescent="0.25">
      <c r="A2607">
        <v>2606</v>
      </c>
      <c r="B2607" s="3">
        <v>0.3614745053759667</v>
      </c>
    </row>
    <row r="2608" spans="1:2" x14ac:dyDescent="0.25">
      <c r="A2608">
        <v>2607</v>
      </c>
      <c r="B2608" s="3">
        <v>0.39918391295533323</v>
      </c>
    </row>
    <row r="2609" spans="1:2" x14ac:dyDescent="0.25">
      <c r="A2609">
        <v>2608</v>
      </c>
      <c r="B2609" s="3">
        <v>0.35402061637110965</v>
      </c>
    </row>
    <row r="2610" spans="1:2" x14ac:dyDescent="0.25">
      <c r="A2610">
        <v>2609</v>
      </c>
      <c r="B2610" s="3">
        <v>0.38788503842790545</v>
      </c>
    </row>
    <row r="2611" spans="1:2" x14ac:dyDescent="0.25">
      <c r="A2611">
        <v>2610</v>
      </c>
      <c r="B2611" s="3">
        <v>0.37844128358337475</v>
      </c>
    </row>
    <row r="2612" spans="1:2" x14ac:dyDescent="0.25">
      <c r="A2612">
        <v>2611</v>
      </c>
      <c r="B2612" s="3">
        <v>0.34560172643207449</v>
      </c>
    </row>
    <row r="2613" spans="1:2" x14ac:dyDescent="0.25">
      <c r="A2613">
        <v>2612</v>
      </c>
      <c r="B2613" s="3">
        <v>0.53075861217879372</v>
      </c>
    </row>
    <row r="2614" spans="1:2" x14ac:dyDescent="0.25">
      <c r="A2614">
        <v>2613</v>
      </c>
      <c r="B2614" s="3">
        <v>0.36217248033512356</v>
      </c>
    </row>
    <row r="2615" spans="1:2" x14ac:dyDescent="0.25">
      <c r="A2615">
        <v>2614</v>
      </c>
      <c r="B2615" s="3">
        <v>0.35024898083208744</v>
      </c>
    </row>
    <row r="2616" spans="1:2" x14ac:dyDescent="0.25">
      <c r="A2616">
        <v>2615</v>
      </c>
      <c r="B2616" s="3">
        <v>0.47239078482324387</v>
      </c>
    </row>
    <row r="2617" spans="1:2" x14ac:dyDescent="0.25">
      <c r="A2617">
        <v>2616</v>
      </c>
      <c r="B2617" s="3">
        <v>0.34327377968348438</v>
      </c>
    </row>
    <row r="2618" spans="1:2" x14ac:dyDescent="0.25">
      <c r="A2618">
        <v>2617</v>
      </c>
      <c r="B2618" s="3">
        <v>0.33962118318675705</v>
      </c>
    </row>
    <row r="2619" spans="1:2" x14ac:dyDescent="0.25">
      <c r="A2619">
        <v>2618</v>
      </c>
      <c r="B2619" s="3">
        <v>0.52011711273352623</v>
      </c>
    </row>
    <row r="2620" spans="1:2" x14ac:dyDescent="0.25">
      <c r="A2620">
        <v>2619</v>
      </c>
      <c r="B2620" s="3">
        <v>0.35582079646551795</v>
      </c>
    </row>
    <row r="2621" spans="1:2" x14ac:dyDescent="0.25">
      <c r="A2621">
        <v>2620</v>
      </c>
      <c r="B2621" s="3">
        <v>0.48637797956232842</v>
      </c>
    </row>
    <row r="2622" spans="1:2" x14ac:dyDescent="0.25">
      <c r="A2622">
        <v>2621</v>
      </c>
      <c r="B2622" s="3">
        <v>0.3855029111337101</v>
      </c>
    </row>
    <row r="2623" spans="1:2" x14ac:dyDescent="0.25">
      <c r="A2623">
        <v>2622</v>
      </c>
      <c r="B2623" s="3">
        <v>0.33531929060979909</v>
      </c>
    </row>
    <row r="2624" spans="1:2" x14ac:dyDescent="0.25">
      <c r="A2624">
        <v>2623</v>
      </c>
      <c r="B2624" s="3">
        <v>0.30737469448099092</v>
      </c>
    </row>
    <row r="2625" spans="1:2" x14ac:dyDescent="0.25">
      <c r="A2625">
        <v>2624</v>
      </c>
      <c r="B2625" s="3">
        <v>0.42444559564691692</v>
      </c>
    </row>
    <row r="2626" spans="1:2" x14ac:dyDescent="0.25">
      <c r="A2626">
        <v>2625</v>
      </c>
      <c r="B2626" s="3">
        <v>0.32148957761815</v>
      </c>
    </row>
    <row r="2627" spans="1:2" x14ac:dyDescent="0.25">
      <c r="A2627">
        <v>2626</v>
      </c>
      <c r="B2627" s="3">
        <v>0.44685682024423778</v>
      </c>
    </row>
    <row r="2628" spans="1:2" x14ac:dyDescent="0.25">
      <c r="A2628">
        <v>2627</v>
      </c>
      <c r="B2628" s="3">
        <v>0.42155046630010962</v>
      </c>
    </row>
    <row r="2629" spans="1:2" x14ac:dyDescent="0.25">
      <c r="A2629">
        <v>2628</v>
      </c>
      <c r="B2629" s="3">
        <v>0.40526348298948289</v>
      </c>
    </row>
    <row r="2630" spans="1:2" x14ac:dyDescent="0.25">
      <c r="A2630">
        <v>2629</v>
      </c>
      <c r="B2630" s="3">
        <v>0.3749166830964083</v>
      </c>
    </row>
    <row r="2631" spans="1:2" x14ac:dyDescent="0.25">
      <c r="A2631">
        <v>2630</v>
      </c>
      <c r="B2631" s="3">
        <v>0.44659786969407794</v>
      </c>
    </row>
    <row r="2632" spans="1:2" x14ac:dyDescent="0.25">
      <c r="A2632">
        <v>2631</v>
      </c>
      <c r="B2632" s="3">
        <v>0.32471491612682818</v>
      </c>
    </row>
    <row r="2633" spans="1:2" x14ac:dyDescent="0.25">
      <c r="A2633">
        <v>2632</v>
      </c>
      <c r="B2633" s="3">
        <v>0.3455780956631434</v>
      </c>
    </row>
    <row r="2634" spans="1:2" x14ac:dyDescent="0.25">
      <c r="A2634">
        <v>2633</v>
      </c>
      <c r="B2634" s="3">
        <v>0.31821468196859126</v>
      </c>
    </row>
    <row r="2635" spans="1:2" x14ac:dyDescent="0.25">
      <c r="A2635">
        <v>2634</v>
      </c>
      <c r="B2635" s="3">
        <v>0.43564148794595681</v>
      </c>
    </row>
    <row r="2636" spans="1:2" x14ac:dyDescent="0.25">
      <c r="A2636">
        <v>2635</v>
      </c>
      <c r="B2636" s="3">
        <v>0.31408666781898259</v>
      </c>
    </row>
    <row r="2637" spans="1:2" x14ac:dyDescent="0.25">
      <c r="A2637">
        <v>2636</v>
      </c>
      <c r="B2637" s="3">
        <v>0.51789825651453381</v>
      </c>
    </row>
    <row r="2638" spans="1:2" x14ac:dyDescent="0.25">
      <c r="A2638">
        <v>2637</v>
      </c>
      <c r="B2638" s="3">
        <v>0.41388718473649677</v>
      </c>
    </row>
    <row r="2639" spans="1:2" x14ac:dyDescent="0.25">
      <c r="A2639">
        <v>2638</v>
      </c>
      <c r="B2639" s="3">
        <v>0.32521099529885689</v>
      </c>
    </row>
    <row r="2640" spans="1:2" x14ac:dyDescent="0.25">
      <c r="A2640">
        <v>2639</v>
      </c>
      <c r="B2640" s="3">
        <v>0.42271677341508573</v>
      </c>
    </row>
    <row r="2641" spans="1:2" x14ac:dyDescent="0.25">
      <c r="A2641">
        <v>2640</v>
      </c>
      <c r="B2641" s="3">
        <v>0.32229506363488758</v>
      </c>
    </row>
    <row r="2642" spans="1:2" x14ac:dyDescent="0.25">
      <c r="A2642">
        <v>2641</v>
      </c>
      <c r="B2642" s="3">
        <v>0.4212032721623522</v>
      </c>
    </row>
    <row r="2643" spans="1:2" x14ac:dyDescent="0.25">
      <c r="A2643">
        <v>2642</v>
      </c>
      <c r="B2643" s="3">
        <v>0.29971765667593381</v>
      </c>
    </row>
    <row r="2644" spans="1:2" x14ac:dyDescent="0.25">
      <c r="A2644">
        <v>2643</v>
      </c>
      <c r="B2644" s="3">
        <v>0.383748106620865</v>
      </c>
    </row>
    <row r="2645" spans="1:2" x14ac:dyDescent="0.25">
      <c r="A2645">
        <v>2644</v>
      </c>
      <c r="B2645" s="3">
        <v>0.32758108569041922</v>
      </c>
    </row>
    <row r="2646" spans="1:2" x14ac:dyDescent="0.25">
      <c r="A2646">
        <v>2645</v>
      </c>
      <c r="B2646" s="3">
        <v>0.43305108048915042</v>
      </c>
    </row>
    <row r="2647" spans="1:2" x14ac:dyDescent="0.25">
      <c r="A2647">
        <v>2646</v>
      </c>
      <c r="B2647" s="3">
        <v>0.32496314054721664</v>
      </c>
    </row>
    <row r="2648" spans="1:2" x14ac:dyDescent="0.25">
      <c r="A2648">
        <v>2647</v>
      </c>
      <c r="B2648" s="3">
        <v>0.40580345393219863</v>
      </c>
    </row>
    <row r="2649" spans="1:2" x14ac:dyDescent="0.25">
      <c r="A2649">
        <v>2648</v>
      </c>
      <c r="B2649" s="3">
        <v>0.35258555120114998</v>
      </c>
    </row>
    <row r="2650" spans="1:2" x14ac:dyDescent="0.25">
      <c r="A2650">
        <v>2649</v>
      </c>
      <c r="B2650" s="3">
        <v>0.45995345095110174</v>
      </c>
    </row>
    <row r="2651" spans="1:2" x14ac:dyDescent="0.25">
      <c r="A2651">
        <v>2650</v>
      </c>
      <c r="B2651" s="3">
        <v>0.40136812922494752</v>
      </c>
    </row>
    <row r="2652" spans="1:2" x14ac:dyDescent="0.25">
      <c r="A2652">
        <v>2651</v>
      </c>
      <c r="B2652" s="3">
        <v>0.26982529916469339</v>
      </c>
    </row>
    <row r="2653" spans="1:2" x14ac:dyDescent="0.25">
      <c r="A2653">
        <v>2652</v>
      </c>
      <c r="B2653" s="3">
        <v>0.46559009872750501</v>
      </c>
    </row>
    <row r="2654" spans="1:2" x14ac:dyDescent="0.25">
      <c r="A2654">
        <v>2653</v>
      </c>
      <c r="B2654" s="3">
        <v>0.24274829118389812</v>
      </c>
    </row>
    <row r="2655" spans="1:2" x14ac:dyDescent="0.25">
      <c r="A2655">
        <v>2654</v>
      </c>
      <c r="B2655" s="3">
        <v>0.33546747146880729</v>
      </c>
    </row>
    <row r="2656" spans="1:2" x14ac:dyDescent="0.25">
      <c r="A2656">
        <v>2655</v>
      </c>
      <c r="B2656" s="3">
        <v>0.35924003771706925</v>
      </c>
    </row>
    <row r="2657" spans="1:2" x14ac:dyDescent="0.25">
      <c r="A2657">
        <v>2656</v>
      </c>
      <c r="B2657" s="3">
        <v>0.39138552343408833</v>
      </c>
    </row>
    <row r="2658" spans="1:2" x14ac:dyDescent="0.25">
      <c r="A2658">
        <v>2657</v>
      </c>
      <c r="B2658" s="3">
        <v>0.34027341376869497</v>
      </c>
    </row>
    <row r="2659" spans="1:2" x14ac:dyDescent="0.25">
      <c r="A2659">
        <v>2658</v>
      </c>
      <c r="B2659" s="3">
        <v>0.52960320255925875</v>
      </c>
    </row>
    <row r="2660" spans="1:2" x14ac:dyDescent="0.25">
      <c r="A2660">
        <v>2659</v>
      </c>
      <c r="B2660" s="3">
        <v>0.47360688555336611</v>
      </c>
    </row>
    <row r="2661" spans="1:2" x14ac:dyDescent="0.25">
      <c r="A2661">
        <v>2660</v>
      </c>
      <c r="B2661" s="3">
        <v>0.41615461301707879</v>
      </c>
    </row>
    <row r="2662" spans="1:2" x14ac:dyDescent="0.25">
      <c r="A2662">
        <v>2661</v>
      </c>
      <c r="B2662" s="3">
        <v>0.4345537931262014</v>
      </c>
    </row>
    <row r="2663" spans="1:2" x14ac:dyDescent="0.25">
      <c r="A2663">
        <v>2662</v>
      </c>
      <c r="B2663" s="3">
        <v>0.29786681171251322</v>
      </c>
    </row>
    <row r="2664" spans="1:2" x14ac:dyDescent="0.25">
      <c r="A2664">
        <v>2663</v>
      </c>
      <c r="B2664" s="3">
        <v>0.41271739738115681</v>
      </c>
    </row>
    <row r="2665" spans="1:2" x14ac:dyDescent="0.25">
      <c r="A2665">
        <v>2664</v>
      </c>
      <c r="B2665" s="3">
        <v>0.31384074962459951</v>
      </c>
    </row>
    <row r="2666" spans="1:2" x14ac:dyDescent="0.25">
      <c r="A2666">
        <v>2665</v>
      </c>
      <c r="B2666" s="3">
        <v>0.34852468415207705</v>
      </c>
    </row>
    <row r="2667" spans="1:2" x14ac:dyDescent="0.25">
      <c r="A2667">
        <v>2666</v>
      </c>
      <c r="B2667" s="3">
        <v>0.29917350980832053</v>
      </c>
    </row>
    <row r="2668" spans="1:2" x14ac:dyDescent="0.25">
      <c r="A2668">
        <v>2667</v>
      </c>
      <c r="B2668" s="3">
        <v>0.27231215574322931</v>
      </c>
    </row>
    <row r="2669" spans="1:2" x14ac:dyDescent="0.25">
      <c r="A2669">
        <v>2668</v>
      </c>
      <c r="B2669" s="3">
        <v>0.38003226678808044</v>
      </c>
    </row>
    <row r="2670" spans="1:2" x14ac:dyDescent="0.25">
      <c r="A2670">
        <v>2669</v>
      </c>
      <c r="B2670" s="3">
        <v>0.50420001667889047</v>
      </c>
    </row>
    <row r="2671" spans="1:2" x14ac:dyDescent="0.25">
      <c r="A2671">
        <v>2670</v>
      </c>
      <c r="B2671" s="3">
        <v>0.36739636057816449</v>
      </c>
    </row>
    <row r="2672" spans="1:2" x14ac:dyDescent="0.25">
      <c r="A2672">
        <v>2671</v>
      </c>
      <c r="B2672" s="3">
        <v>0.47606179873677573</v>
      </c>
    </row>
    <row r="2673" spans="1:2" x14ac:dyDescent="0.25">
      <c r="A2673">
        <v>2672</v>
      </c>
      <c r="B2673" s="3">
        <v>0.43945509969759039</v>
      </c>
    </row>
    <row r="2674" spans="1:2" x14ac:dyDescent="0.25">
      <c r="A2674">
        <v>2673</v>
      </c>
      <c r="B2674" s="3">
        <v>0.33142453481430917</v>
      </c>
    </row>
    <row r="2675" spans="1:2" x14ac:dyDescent="0.25">
      <c r="A2675">
        <v>2674</v>
      </c>
      <c r="B2675" s="3">
        <v>0.27650436166962222</v>
      </c>
    </row>
    <row r="2676" spans="1:2" x14ac:dyDescent="0.25">
      <c r="A2676">
        <v>2675</v>
      </c>
      <c r="B2676" s="3">
        <v>0.32622522435830159</v>
      </c>
    </row>
    <row r="2677" spans="1:2" x14ac:dyDescent="0.25">
      <c r="A2677">
        <v>2676</v>
      </c>
      <c r="B2677" s="3">
        <v>0.33003748005255878</v>
      </c>
    </row>
    <row r="2678" spans="1:2" x14ac:dyDescent="0.25">
      <c r="A2678">
        <v>2677</v>
      </c>
      <c r="B2678" s="3">
        <v>0.44868225749391999</v>
      </c>
    </row>
    <row r="2679" spans="1:2" x14ac:dyDescent="0.25">
      <c r="A2679">
        <v>2678</v>
      </c>
      <c r="B2679" s="3">
        <v>0.34297793450130409</v>
      </c>
    </row>
    <row r="2680" spans="1:2" x14ac:dyDescent="0.25">
      <c r="A2680">
        <v>2679</v>
      </c>
      <c r="B2680" s="3">
        <v>0.48587095193440211</v>
      </c>
    </row>
    <row r="2681" spans="1:2" x14ac:dyDescent="0.25">
      <c r="A2681">
        <v>2680</v>
      </c>
      <c r="B2681" s="3">
        <v>0.35402922512941232</v>
      </c>
    </row>
    <row r="2682" spans="1:2" x14ac:dyDescent="0.25">
      <c r="A2682">
        <v>2681</v>
      </c>
      <c r="B2682" s="3">
        <v>0.40830209693225455</v>
      </c>
    </row>
    <row r="2683" spans="1:2" x14ac:dyDescent="0.25">
      <c r="A2683">
        <v>2682</v>
      </c>
      <c r="B2683" s="3">
        <v>0.40420738702933628</v>
      </c>
    </row>
    <row r="2684" spans="1:2" x14ac:dyDescent="0.25">
      <c r="A2684">
        <v>2683</v>
      </c>
      <c r="B2684" s="3">
        <v>0.44085834203222146</v>
      </c>
    </row>
    <row r="2685" spans="1:2" x14ac:dyDescent="0.25">
      <c r="A2685">
        <v>2684</v>
      </c>
      <c r="B2685" s="3">
        <v>0.31775332141302165</v>
      </c>
    </row>
    <row r="2686" spans="1:2" x14ac:dyDescent="0.25">
      <c r="A2686">
        <v>2685</v>
      </c>
      <c r="B2686" s="3">
        <v>0.40096751746766379</v>
      </c>
    </row>
    <row r="2687" spans="1:2" x14ac:dyDescent="0.25">
      <c r="A2687">
        <v>2686</v>
      </c>
      <c r="B2687" s="3">
        <v>0.35685011255942806</v>
      </c>
    </row>
    <row r="2688" spans="1:2" x14ac:dyDescent="0.25">
      <c r="A2688">
        <v>2687</v>
      </c>
      <c r="B2688" s="3">
        <v>0.4184012855907937</v>
      </c>
    </row>
    <row r="2689" spans="1:2" x14ac:dyDescent="0.25">
      <c r="A2689">
        <v>2688</v>
      </c>
      <c r="B2689" s="3">
        <v>0.33923915260342069</v>
      </c>
    </row>
    <row r="2690" spans="1:2" x14ac:dyDescent="0.25">
      <c r="A2690">
        <v>2689</v>
      </c>
      <c r="B2690" s="3">
        <v>0.40125625119139141</v>
      </c>
    </row>
    <row r="2691" spans="1:2" x14ac:dyDescent="0.25">
      <c r="A2691">
        <v>2690</v>
      </c>
      <c r="B2691" s="3">
        <v>0.35500493393820504</v>
      </c>
    </row>
    <row r="2692" spans="1:2" x14ac:dyDescent="0.25">
      <c r="A2692">
        <v>2691</v>
      </c>
      <c r="B2692" s="3">
        <v>0.32981223137462445</v>
      </c>
    </row>
    <row r="2693" spans="1:2" x14ac:dyDescent="0.25">
      <c r="A2693">
        <v>2692</v>
      </c>
      <c r="B2693" s="3">
        <v>0.3962413942392074</v>
      </c>
    </row>
    <row r="2694" spans="1:2" x14ac:dyDescent="0.25">
      <c r="A2694">
        <v>2693</v>
      </c>
      <c r="B2694" s="3">
        <v>0.35488332858306221</v>
      </c>
    </row>
    <row r="2695" spans="1:2" x14ac:dyDescent="0.25">
      <c r="A2695">
        <v>2694</v>
      </c>
      <c r="B2695" s="3">
        <v>0.40563936747282042</v>
      </c>
    </row>
    <row r="2696" spans="1:2" x14ac:dyDescent="0.25">
      <c r="A2696">
        <v>2695</v>
      </c>
      <c r="B2696" s="3">
        <v>0.42675892499091456</v>
      </c>
    </row>
    <row r="2697" spans="1:2" x14ac:dyDescent="0.25">
      <c r="A2697">
        <v>2696</v>
      </c>
      <c r="B2697" s="3">
        <v>0.30112899919515373</v>
      </c>
    </row>
    <row r="2698" spans="1:2" x14ac:dyDescent="0.25">
      <c r="A2698">
        <v>2697</v>
      </c>
      <c r="B2698" s="3">
        <v>0.28383397928606435</v>
      </c>
    </row>
    <row r="2699" spans="1:2" x14ac:dyDescent="0.25">
      <c r="A2699">
        <v>2698</v>
      </c>
      <c r="B2699" s="3">
        <v>0.30164905455767543</v>
      </c>
    </row>
    <row r="2700" spans="1:2" x14ac:dyDescent="0.25">
      <c r="A2700">
        <v>2699</v>
      </c>
      <c r="B2700" s="3">
        <v>0.31224312710344237</v>
      </c>
    </row>
    <row r="2701" spans="1:2" x14ac:dyDescent="0.25">
      <c r="A2701">
        <v>2700</v>
      </c>
      <c r="B2701" s="3">
        <v>0.47168113973917775</v>
      </c>
    </row>
    <row r="2702" spans="1:2" x14ac:dyDescent="0.25">
      <c r="A2702">
        <v>2701</v>
      </c>
      <c r="B2702" s="3">
        <v>0.43128988598853396</v>
      </c>
    </row>
    <row r="2703" spans="1:2" x14ac:dyDescent="0.25">
      <c r="A2703">
        <v>2702</v>
      </c>
      <c r="B2703" s="3">
        <v>0.44188204974027123</v>
      </c>
    </row>
    <row r="2704" spans="1:2" x14ac:dyDescent="0.25">
      <c r="A2704">
        <v>2703</v>
      </c>
      <c r="B2704" s="3">
        <v>0.38417375445537244</v>
      </c>
    </row>
    <row r="2705" spans="1:2" x14ac:dyDescent="0.25">
      <c r="A2705">
        <v>2704</v>
      </c>
      <c r="B2705" s="3">
        <v>0.37264558581061069</v>
      </c>
    </row>
    <row r="2706" spans="1:2" x14ac:dyDescent="0.25">
      <c r="A2706">
        <v>2705</v>
      </c>
      <c r="B2706" s="3">
        <v>0.32800551413792856</v>
      </c>
    </row>
    <row r="2707" spans="1:2" x14ac:dyDescent="0.25">
      <c r="A2707">
        <v>2706</v>
      </c>
      <c r="B2707" s="3">
        <v>0.36460091484278223</v>
      </c>
    </row>
    <row r="2708" spans="1:2" x14ac:dyDescent="0.25">
      <c r="A2708">
        <v>2707</v>
      </c>
      <c r="B2708" s="3">
        <v>0.35320975677561967</v>
      </c>
    </row>
    <row r="2709" spans="1:2" x14ac:dyDescent="0.25">
      <c r="A2709">
        <v>2708</v>
      </c>
      <c r="B2709" s="3">
        <v>0.40208167526162097</v>
      </c>
    </row>
    <row r="2710" spans="1:2" x14ac:dyDescent="0.25">
      <c r="A2710">
        <v>2709</v>
      </c>
      <c r="B2710" s="3">
        <v>0.33042780607226496</v>
      </c>
    </row>
    <row r="2711" spans="1:2" x14ac:dyDescent="0.25">
      <c r="A2711">
        <v>2710</v>
      </c>
      <c r="B2711" s="3">
        <v>0.29721002927343454</v>
      </c>
    </row>
    <row r="2712" spans="1:2" x14ac:dyDescent="0.25">
      <c r="A2712">
        <v>2711</v>
      </c>
      <c r="B2712" s="3">
        <v>0.29176761205924684</v>
      </c>
    </row>
    <row r="2713" spans="1:2" x14ac:dyDescent="0.25">
      <c r="A2713">
        <v>2712</v>
      </c>
      <c r="B2713" s="3">
        <v>0.44854490591547008</v>
      </c>
    </row>
    <row r="2714" spans="1:2" x14ac:dyDescent="0.25">
      <c r="A2714">
        <v>2713</v>
      </c>
      <c r="B2714" s="3">
        <v>0.42296432635621578</v>
      </c>
    </row>
    <row r="2715" spans="1:2" x14ac:dyDescent="0.25">
      <c r="A2715">
        <v>2714</v>
      </c>
      <c r="B2715" s="3">
        <v>0.34547096429085183</v>
      </c>
    </row>
    <row r="2716" spans="1:2" x14ac:dyDescent="0.25">
      <c r="A2716">
        <v>2715</v>
      </c>
      <c r="B2716" s="3">
        <v>0.43278761117996689</v>
      </c>
    </row>
    <row r="2717" spans="1:2" x14ac:dyDescent="0.25">
      <c r="A2717">
        <v>2716</v>
      </c>
      <c r="B2717" s="3">
        <v>0.32174891162822117</v>
      </c>
    </row>
    <row r="2718" spans="1:2" x14ac:dyDescent="0.25">
      <c r="A2718">
        <v>2717</v>
      </c>
      <c r="B2718" s="3">
        <v>0.42033591244313151</v>
      </c>
    </row>
    <row r="2719" spans="1:2" x14ac:dyDescent="0.25">
      <c r="A2719">
        <v>2718</v>
      </c>
      <c r="B2719" s="3">
        <v>0.47084852965854745</v>
      </c>
    </row>
    <row r="2720" spans="1:2" x14ac:dyDescent="0.25">
      <c r="A2720">
        <v>2719</v>
      </c>
      <c r="B2720" s="3">
        <v>0.43776721336011332</v>
      </c>
    </row>
    <row r="2721" spans="1:2" x14ac:dyDescent="0.25">
      <c r="A2721">
        <v>2720</v>
      </c>
      <c r="B2721" s="3">
        <v>0.42938288458570217</v>
      </c>
    </row>
    <row r="2722" spans="1:2" x14ac:dyDescent="0.25">
      <c r="A2722">
        <v>2721</v>
      </c>
      <c r="B2722" s="3">
        <v>0.28461149687722698</v>
      </c>
    </row>
    <row r="2723" spans="1:2" x14ac:dyDescent="0.25">
      <c r="A2723">
        <v>2722</v>
      </c>
      <c r="B2723" s="3">
        <v>0.39528493651812435</v>
      </c>
    </row>
    <row r="2724" spans="1:2" x14ac:dyDescent="0.25">
      <c r="A2724">
        <v>2723</v>
      </c>
      <c r="B2724" s="3">
        <v>0.38614454186871211</v>
      </c>
    </row>
    <row r="2725" spans="1:2" x14ac:dyDescent="0.25">
      <c r="A2725">
        <v>2724</v>
      </c>
      <c r="B2725" s="3">
        <v>0.24595726228295925</v>
      </c>
    </row>
    <row r="2726" spans="1:2" x14ac:dyDescent="0.25">
      <c r="A2726">
        <v>2725</v>
      </c>
      <c r="B2726" s="3">
        <v>0.37527618343330116</v>
      </c>
    </row>
    <row r="2727" spans="1:2" x14ac:dyDescent="0.25">
      <c r="A2727">
        <v>2726</v>
      </c>
      <c r="B2727" s="3">
        <v>0.36768202612049228</v>
      </c>
    </row>
    <row r="2728" spans="1:2" x14ac:dyDescent="0.25">
      <c r="A2728">
        <v>2727</v>
      </c>
      <c r="B2728" s="3">
        <v>0.44282911160167387</v>
      </c>
    </row>
    <row r="2729" spans="1:2" x14ac:dyDescent="0.25">
      <c r="A2729">
        <v>2728</v>
      </c>
      <c r="B2729" s="3">
        <v>0.32540859088156715</v>
      </c>
    </row>
    <row r="2730" spans="1:2" x14ac:dyDescent="0.25">
      <c r="A2730">
        <v>2729</v>
      </c>
      <c r="B2730" s="3">
        <v>0.36778607176229194</v>
      </c>
    </row>
    <row r="2731" spans="1:2" x14ac:dyDescent="0.25">
      <c r="A2731">
        <v>2730</v>
      </c>
      <c r="B2731" s="3">
        <v>0.47308377923930472</v>
      </c>
    </row>
    <row r="2732" spans="1:2" x14ac:dyDescent="0.25">
      <c r="A2732">
        <v>2731</v>
      </c>
      <c r="B2732" s="3">
        <v>0.38883416008903121</v>
      </c>
    </row>
    <row r="2733" spans="1:2" x14ac:dyDescent="0.25">
      <c r="A2733">
        <v>2732</v>
      </c>
      <c r="B2733" s="3">
        <v>0.42369424169006575</v>
      </c>
    </row>
    <row r="2734" spans="1:2" x14ac:dyDescent="0.25">
      <c r="A2734">
        <v>2733</v>
      </c>
      <c r="B2734" s="3">
        <v>0.40866479401763633</v>
      </c>
    </row>
    <row r="2735" spans="1:2" x14ac:dyDescent="0.25">
      <c r="A2735">
        <v>2734</v>
      </c>
      <c r="B2735" s="3">
        <v>0.43427734506203092</v>
      </c>
    </row>
    <row r="2736" spans="1:2" x14ac:dyDescent="0.25">
      <c r="A2736">
        <v>2735</v>
      </c>
      <c r="B2736" s="3">
        <v>0.59269753731595964</v>
      </c>
    </row>
    <row r="2737" spans="1:2" x14ac:dyDescent="0.25">
      <c r="A2737">
        <v>2736</v>
      </c>
      <c r="B2737" s="3">
        <v>0.38331118277843584</v>
      </c>
    </row>
    <row r="2738" spans="1:2" x14ac:dyDescent="0.25">
      <c r="A2738">
        <v>2737</v>
      </c>
      <c r="B2738" s="3">
        <v>0.34870813955041413</v>
      </c>
    </row>
    <row r="2739" spans="1:2" x14ac:dyDescent="0.25">
      <c r="A2739">
        <v>2738</v>
      </c>
      <c r="B2739" s="3">
        <v>0.41787234536396156</v>
      </c>
    </row>
    <row r="2740" spans="1:2" x14ac:dyDescent="0.25">
      <c r="A2740">
        <v>2739</v>
      </c>
      <c r="B2740" s="3">
        <v>0.3572916690137074</v>
      </c>
    </row>
    <row r="2741" spans="1:2" x14ac:dyDescent="0.25">
      <c r="A2741">
        <v>2740</v>
      </c>
      <c r="B2741" s="3">
        <v>0.34914361284279538</v>
      </c>
    </row>
    <row r="2742" spans="1:2" x14ac:dyDescent="0.25">
      <c r="A2742">
        <v>2741</v>
      </c>
      <c r="B2742" s="3">
        <v>0.34443355540586779</v>
      </c>
    </row>
    <row r="2743" spans="1:2" x14ac:dyDescent="0.25">
      <c r="A2743">
        <v>2742</v>
      </c>
      <c r="B2743" s="3">
        <v>0.3029239690730951</v>
      </c>
    </row>
    <row r="2744" spans="1:2" x14ac:dyDescent="0.25">
      <c r="A2744">
        <v>2743</v>
      </c>
      <c r="B2744" s="3">
        <v>0.31509784837593607</v>
      </c>
    </row>
    <row r="2745" spans="1:2" x14ac:dyDescent="0.25">
      <c r="A2745">
        <v>2744</v>
      </c>
      <c r="B2745" s="3">
        <v>0.4441181261310706</v>
      </c>
    </row>
    <row r="2746" spans="1:2" x14ac:dyDescent="0.25">
      <c r="A2746">
        <v>2745</v>
      </c>
      <c r="B2746" s="3">
        <v>0.27539925893730882</v>
      </c>
    </row>
    <row r="2747" spans="1:2" x14ac:dyDescent="0.25">
      <c r="A2747">
        <v>2746</v>
      </c>
      <c r="B2747" s="3">
        <v>0.48234950265971077</v>
      </c>
    </row>
    <row r="2748" spans="1:2" x14ac:dyDescent="0.25">
      <c r="A2748">
        <v>2747</v>
      </c>
      <c r="B2748" s="3">
        <v>0.44155789737672974</v>
      </c>
    </row>
    <row r="2749" spans="1:2" x14ac:dyDescent="0.25">
      <c r="A2749">
        <v>2748</v>
      </c>
      <c r="B2749" s="3">
        <v>0.29171439899492685</v>
      </c>
    </row>
    <row r="2750" spans="1:2" x14ac:dyDescent="0.25">
      <c r="A2750">
        <v>2749</v>
      </c>
      <c r="B2750" s="3">
        <v>0.36033852458157845</v>
      </c>
    </row>
    <row r="2751" spans="1:2" x14ac:dyDescent="0.25">
      <c r="A2751">
        <v>2750</v>
      </c>
      <c r="B2751" s="3">
        <v>0.36528745653844963</v>
      </c>
    </row>
    <row r="2752" spans="1:2" x14ac:dyDescent="0.25">
      <c r="A2752">
        <v>2751</v>
      </c>
      <c r="B2752" s="3">
        <v>0.40928429800905936</v>
      </c>
    </row>
    <row r="2753" spans="1:2" x14ac:dyDescent="0.25">
      <c r="A2753">
        <v>2752</v>
      </c>
      <c r="B2753" s="3">
        <v>0.31715552359601495</v>
      </c>
    </row>
    <row r="2754" spans="1:2" x14ac:dyDescent="0.25">
      <c r="A2754">
        <v>2753</v>
      </c>
      <c r="B2754" s="3">
        <v>0.42671861288235663</v>
      </c>
    </row>
    <row r="2755" spans="1:2" x14ac:dyDescent="0.25">
      <c r="A2755">
        <v>2754</v>
      </c>
      <c r="B2755" s="3">
        <v>0.39061369759865316</v>
      </c>
    </row>
    <row r="2756" spans="1:2" x14ac:dyDescent="0.25">
      <c r="A2756">
        <v>2755</v>
      </c>
      <c r="B2756" s="3">
        <v>0.3430860954020728</v>
      </c>
    </row>
    <row r="2757" spans="1:2" x14ac:dyDescent="0.25">
      <c r="A2757">
        <v>2756</v>
      </c>
      <c r="B2757" s="3">
        <v>0.48068669848078394</v>
      </c>
    </row>
    <row r="2758" spans="1:2" x14ac:dyDescent="0.25">
      <c r="A2758">
        <v>2757</v>
      </c>
      <c r="B2758" s="3">
        <v>0.36473483208063245</v>
      </c>
    </row>
    <row r="2759" spans="1:2" x14ac:dyDescent="0.25">
      <c r="A2759">
        <v>2758</v>
      </c>
      <c r="B2759" s="3">
        <v>0.42684529002801164</v>
      </c>
    </row>
    <row r="2760" spans="1:2" x14ac:dyDescent="0.25">
      <c r="A2760">
        <v>2759</v>
      </c>
      <c r="B2760" s="3">
        <v>0.35078322611196688</v>
      </c>
    </row>
    <row r="2761" spans="1:2" x14ac:dyDescent="0.25">
      <c r="A2761">
        <v>2760</v>
      </c>
      <c r="B2761" s="3">
        <v>0.40848965140055649</v>
      </c>
    </row>
    <row r="2762" spans="1:2" x14ac:dyDescent="0.25">
      <c r="A2762">
        <v>2761</v>
      </c>
      <c r="B2762" s="3">
        <v>0.36989795490142785</v>
      </c>
    </row>
    <row r="2763" spans="1:2" x14ac:dyDescent="0.25">
      <c r="A2763">
        <v>2762</v>
      </c>
      <c r="B2763" s="3">
        <v>0.41142237924351222</v>
      </c>
    </row>
    <row r="2764" spans="1:2" x14ac:dyDescent="0.25">
      <c r="A2764">
        <v>2763</v>
      </c>
      <c r="B2764" s="3">
        <v>0.48398548249011292</v>
      </c>
    </row>
    <row r="2765" spans="1:2" x14ac:dyDescent="0.25">
      <c r="A2765">
        <v>2764</v>
      </c>
      <c r="B2765" s="3">
        <v>0.42408603602316175</v>
      </c>
    </row>
    <row r="2766" spans="1:2" x14ac:dyDescent="0.25">
      <c r="A2766">
        <v>2765</v>
      </c>
      <c r="B2766" s="3">
        <v>0.37276705846507496</v>
      </c>
    </row>
    <row r="2767" spans="1:2" x14ac:dyDescent="0.25">
      <c r="A2767">
        <v>2766</v>
      </c>
      <c r="B2767" s="3">
        <v>0.41076576781268853</v>
      </c>
    </row>
    <row r="2768" spans="1:2" x14ac:dyDescent="0.25">
      <c r="A2768">
        <v>2767</v>
      </c>
      <c r="B2768" s="3">
        <v>0.47200905446558461</v>
      </c>
    </row>
    <row r="2769" spans="1:2" x14ac:dyDescent="0.25">
      <c r="A2769">
        <v>2768</v>
      </c>
      <c r="B2769" s="3">
        <v>0.43580366578027541</v>
      </c>
    </row>
    <row r="2770" spans="1:2" x14ac:dyDescent="0.25">
      <c r="A2770">
        <v>2769</v>
      </c>
      <c r="B2770" s="3">
        <v>0.43915454783697633</v>
      </c>
    </row>
    <row r="2771" spans="1:2" x14ac:dyDescent="0.25">
      <c r="A2771">
        <v>2770</v>
      </c>
      <c r="B2771" s="3">
        <v>0.35915513669330901</v>
      </c>
    </row>
    <row r="2772" spans="1:2" x14ac:dyDescent="0.25">
      <c r="A2772">
        <v>2771</v>
      </c>
      <c r="B2772" s="3">
        <v>0.44914468885998426</v>
      </c>
    </row>
    <row r="2773" spans="1:2" x14ac:dyDescent="0.25">
      <c r="A2773">
        <v>2772</v>
      </c>
      <c r="B2773" s="3">
        <v>0.29470238370137664</v>
      </c>
    </row>
    <row r="2774" spans="1:2" x14ac:dyDescent="0.25">
      <c r="A2774">
        <v>2773</v>
      </c>
      <c r="B2774" s="3">
        <v>0.58545093286731131</v>
      </c>
    </row>
    <row r="2775" spans="1:2" x14ac:dyDescent="0.25">
      <c r="A2775">
        <v>2774</v>
      </c>
      <c r="B2775" s="3">
        <v>0.41200589474069477</v>
      </c>
    </row>
    <row r="2776" spans="1:2" x14ac:dyDescent="0.25">
      <c r="A2776">
        <v>2775</v>
      </c>
      <c r="B2776" s="3">
        <v>0.43261396171536726</v>
      </c>
    </row>
    <row r="2777" spans="1:2" x14ac:dyDescent="0.25">
      <c r="A2777">
        <v>2776</v>
      </c>
      <c r="B2777" s="3">
        <v>0.36178877461284781</v>
      </c>
    </row>
    <row r="2778" spans="1:2" x14ac:dyDescent="0.25">
      <c r="A2778">
        <v>2777</v>
      </c>
      <c r="B2778" s="3">
        <v>0.44465297379089463</v>
      </c>
    </row>
    <row r="2779" spans="1:2" x14ac:dyDescent="0.25">
      <c r="A2779">
        <v>2778</v>
      </c>
      <c r="B2779" s="3">
        <v>0.53866305897296651</v>
      </c>
    </row>
    <row r="2780" spans="1:2" x14ac:dyDescent="0.25">
      <c r="A2780">
        <v>2779</v>
      </c>
      <c r="B2780" s="3">
        <v>0.36506094838061848</v>
      </c>
    </row>
    <row r="2781" spans="1:2" x14ac:dyDescent="0.25">
      <c r="A2781">
        <v>2780</v>
      </c>
      <c r="B2781" s="3">
        <v>0.44009092240544395</v>
      </c>
    </row>
    <row r="2782" spans="1:2" x14ac:dyDescent="0.25">
      <c r="A2782">
        <v>2781</v>
      </c>
      <c r="B2782" s="3">
        <v>0.42883550389698349</v>
      </c>
    </row>
    <row r="2783" spans="1:2" x14ac:dyDescent="0.25">
      <c r="A2783">
        <v>2782</v>
      </c>
      <c r="B2783" s="3">
        <v>0.31601504120143215</v>
      </c>
    </row>
    <row r="2784" spans="1:2" x14ac:dyDescent="0.25">
      <c r="A2784">
        <v>2783</v>
      </c>
      <c r="B2784" s="3">
        <v>0.39323490821324775</v>
      </c>
    </row>
    <row r="2785" spans="1:2" x14ac:dyDescent="0.25">
      <c r="A2785">
        <v>2784</v>
      </c>
      <c r="B2785" s="3">
        <v>0.29961425710564127</v>
      </c>
    </row>
    <row r="2786" spans="1:2" x14ac:dyDescent="0.25">
      <c r="A2786">
        <v>2785</v>
      </c>
      <c r="B2786" s="3">
        <v>0.33411981943533581</v>
      </c>
    </row>
    <row r="2787" spans="1:2" x14ac:dyDescent="0.25">
      <c r="A2787">
        <v>2786</v>
      </c>
      <c r="B2787" s="3">
        <v>0.43256969131279327</v>
      </c>
    </row>
    <row r="2788" spans="1:2" x14ac:dyDescent="0.25">
      <c r="A2788">
        <v>2787</v>
      </c>
      <c r="B2788" s="3">
        <v>0.45607765394230515</v>
      </c>
    </row>
    <row r="2789" spans="1:2" x14ac:dyDescent="0.25">
      <c r="A2789">
        <v>2788</v>
      </c>
      <c r="B2789" s="3">
        <v>0.40021071259586144</v>
      </c>
    </row>
    <row r="2790" spans="1:2" x14ac:dyDescent="0.25">
      <c r="A2790">
        <v>2789</v>
      </c>
      <c r="B2790" s="3">
        <v>0.3947106032366865</v>
      </c>
    </row>
    <row r="2791" spans="1:2" x14ac:dyDescent="0.25">
      <c r="A2791">
        <v>2790</v>
      </c>
      <c r="B2791" s="3">
        <v>0.29773972363383544</v>
      </c>
    </row>
    <row r="2792" spans="1:2" x14ac:dyDescent="0.25">
      <c r="A2792">
        <v>2791</v>
      </c>
      <c r="B2792" s="3">
        <v>0.40935482525864991</v>
      </c>
    </row>
    <row r="2793" spans="1:2" x14ac:dyDescent="0.25">
      <c r="A2793">
        <v>2792</v>
      </c>
      <c r="B2793" s="3">
        <v>0.5175073134614715</v>
      </c>
    </row>
    <row r="2794" spans="1:2" x14ac:dyDescent="0.25">
      <c r="A2794">
        <v>2793</v>
      </c>
      <c r="B2794" s="3">
        <v>0.46195513452752202</v>
      </c>
    </row>
    <row r="2795" spans="1:2" x14ac:dyDescent="0.25">
      <c r="A2795">
        <v>2794</v>
      </c>
      <c r="B2795" s="3">
        <v>0.36014210480137904</v>
      </c>
    </row>
    <row r="2796" spans="1:2" x14ac:dyDescent="0.25">
      <c r="A2796">
        <v>2795</v>
      </c>
      <c r="B2796" s="3">
        <v>0.41815026878639305</v>
      </c>
    </row>
    <row r="2797" spans="1:2" x14ac:dyDescent="0.25">
      <c r="A2797">
        <v>2796</v>
      </c>
      <c r="B2797" s="3">
        <v>0.37099331798907198</v>
      </c>
    </row>
    <row r="2798" spans="1:2" x14ac:dyDescent="0.25">
      <c r="A2798">
        <v>2797</v>
      </c>
      <c r="B2798" s="3">
        <v>0.39078642412746251</v>
      </c>
    </row>
    <row r="2799" spans="1:2" x14ac:dyDescent="0.25">
      <c r="A2799">
        <v>2798</v>
      </c>
      <c r="B2799" s="3">
        <v>0.28207535277581813</v>
      </c>
    </row>
    <row r="2800" spans="1:2" x14ac:dyDescent="0.25">
      <c r="A2800">
        <v>2799</v>
      </c>
      <c r="B2800" s="3">
        <v>0.40706921758279208</v>
      </c>
    </row>
    <row r="2801" spans="1:2" x14ac:dyDescent="0.25">
      <c r="A2801">
        <v>2800</v>
      </c>
      <c r="B2801" s="3">
        <v>0.31635974782274356</v>
      </c>
    </row>
    <row r="2802" spans="1:2" x14ac:dyDescent="0.25">
      <c r="A2802">
        <v>2801</v>
      </c>
      <c r="B2802" s="3">
        <v>0.43418405378969605</v>
      </c>
    </row>
    <row r="2803" spans="1:2" x14ac:dyDescent="0.25">
      <c r="A2803">
        <v>2802</v>
      </c>
      <c r="B2803" s="3">
        <v>0.34688580568497535</v>
      </c>
    </row>
    <row r="2804" spans="1:2" x14ac:dyDescent="0.25">
      <c r="A2804">
        <v>2803</v>
      </c>
      <c r="B2804" s="3">
        <v>0.36611050159698721</v>
      </c>
    </row>
    <row r="2805" spans="1:2" x14ac:dyDescent="0.25">
      <c r="A2805">
        <v>2804</v>
      </c>
      <c r="B2805" s="3">
        <v>0.4199934151177947</v>
      </c>
    </row>
    <row r="2806" spans="1:2" x14ac:dyDescent="0.25">
      <c r="A2806">
        <v>2805</v>
      </c>
      <c r="B2806" s="3">
        <v>0.32572926431312732</v>
      </c>
    </row>
    <row r="2807" spans="1:2" x14ac:dyDescent="0.25">
      <c r="A2807">
        <v>2806</v>
      </c>
      <c r="B2807" s="3">
        <v>0.34773854096984291</v>
      </c>
    </row>
    <row r="2808" spans="1:2" x14ac:dyDescent="0.25">
      <c r="A2808">
        <v>2807</v>
      </c>
      <c r="B2808" s="3">
        <v>0.51303256817872089</v>
      </c>
    </row>
    <row r="2809" spans="1:2" x14ac:dyDescent="0.25">
      <c r="A2809">
        <v>2808</v>
      </c>
      <c r="B2809" s="3">
        <v>0.41150971481150894</v>
      </c>
    </row>
    <row r="2810" spans="1:2" x14ac:dyDescent="0.25">
      <c r="A2810">
        <v>2809</v>
      </c>
      <c r="B2810" s="3">
        <v>0.34211582281944475</v>
      </c>
    </row>
    <row r="2811" spans="1:2" x14ac:dyDescent="0.25">
      <c r="A2811">
        <v>2810</v>
      </c>
      <c r="B2811" s="3">
        <v>0.4414138501553308</v>
      </c>
    </row>
    <row r="2812" spans="1:2" x14ac:dyDescent="0.25">
      <c r="A2812">
        <v>2811</v>
      </c>
      <c r="B2812" s="3">
        <v>0.39644173953644063</v>
      </c>
    </row>
    <row r="2813" spans="1:2" x14ac:dyDescent="0.25">
      <c r="A2813">
        <v>2812</v>
      </c>
      <c r="B2813" s="3">
        <v>0.29129373028711664</v>
      </c>
    </row>
    <row r="2814" spans="1:2" x14ac:dyDescent="0.25">
      <c r="A2814">
        <v>2813</v>
      </c>
      <c r="B2814" s="3">
        <v>0.34099753175147435</v>
      </c>
    </row>
    <row r="2815" spans="1:2" x14ac:dyDescent="0.25">
      <c r="A2815">
        <v>2814</v>
      </c>
      <c r="B2815" s="3">
        <v>0.35976607259582155</v>
      </c>
    </row>
    <row r="2816" spans="1:2" x14ac:dyDescent="0.25">
      <c r="A2816">
        <v>2815</v>
      </c>
      <c r="B2816" s="3">
        <v>0.23273870805356539</v>
      </c>
    </row>
    <row r="2817" spans="1:2" x14ac:dyDescent="0.25">
      <c r="A2817">
        <v>2816</v>
      </c>
      <c r="B2817" s="3">
        <v>0.34339765115937543</v>
      </c>
    </row>
    <row r="2818" spans="1:2" x14ac:dyDescent="0.25">
      <c r="A2818">
        <v>2817</v>
      </c>
      <c r="B2818" s="3">
        <v>0.35238539899766386</v>
      </c>
    </row>
    <row r="2819" spans="1:2" x14ac:dyDescent="0.25">
      <c r="A2819">
        <v>2818</v>
      </c>
      <c r="B2819" s="3">
        <v>0.35550971889791028</v>
      </c>
    </row>
    <row r="2820" spans="1:2" x14ac:dyDescent="0.25">
      <c r="A2820">
        <v>2819</v>
      </c>
      <c r="B2820" s="3">
        <v>0.40437801339880924</v>
      </c>
    </row>
    <row r="2821" spans="1:2" x14ac:dyDescent="0.25">
      <c r="A2821">
        <v>2820</v>
      </c>
      <c r="B2821" s="3">
        <v>0.38236143312363219</v>
      </c>
    </row>
    <row r="2822" spans="1:2" x14ac:dyDescent="0.25">
      <c r="A2822">
        <v>2821</v>
      </c>
      <c r="B2822" s="3">
        <v>0.36513105825674774</v>
      </c>
    </row>
    <row r="2823" spans="1:2" x14ac:dyDescent="0.25">
      <c r="A2823">
        <v>2822</v>
      </c>
      <c r="B2823" s="3">
        <v>0.34623298232547589</v>
      </c>
    </row>
    <row r="2824" spans="1:2" x14ac:dyDescent="0.25">
      <c r="A2824">
        <v>2823</v>
      </c>
      <c r="B2824" s="3">
        <v>0.35412976287056347</v>
      </c>
    </row>
    <row r="2825" spans="1:2" x14ac:dyDescent="0.25">
      <c r="A2825">
        <v>2824</v>
      </c>
      <c r="B2825" s="3">
        <v>0.33421544807633191</v>
      </c>
    </row>
    <row r="2826" spans="1:2" x14ac:dyDescent="0.25">
      <c r="A2826">
        <v>2825</v>
      </c>
      <c r="B2826" s="3">
        <v>0.50316438447596656</v>
      </c>
    </row>
    <row r="2827" spans="1:2" x14ac:dyDescent="0.25">
      <c r="A2827">
        <v>2826</v>
      </c>
      <c r="B2827" s="3">
        <v>0.39956858543572499</v>
      </c>
    </row>
    <row r="2828" spans="1:2" x14ac:dyDescent="0.25">
      <c r="A2828">
        <v>2827</v>
      </c>
      <c r="B2828" s="3">
        <v>0.46815891804069648</v>
      </c>
    </row>
    <row r="2829" spans="1:2" x14ac:dyDescent="0.25">
      <c r="A2829">
        <v>2828</v>
      </c>
      <c r="B2829" s="3">
        <v>0.27150460067834559</v>
      </c>
    </row>
    <row r="2830" spans="1:2" x14ac:dyDescent="0.25">
      <c r="A2830">
        <v>2829</v>
      </c>
      <c r="B2830" s="3">
        <v>0.349483805562678</v>
      </c>
    </row>
    <row r="2831" spans="1:2" x14ac:dyDescent="0.25">
      <c r="A2831">
        <v>2830</v>
      </c>
      <c r="B2831" s="3">
        <v>0.29463058926216207</v>
      </c>
    </row>
    <row r="2832" spans="1:2" x14ac:dyDescent="0.25">
      <c r="A2832">
        <v>2831</v>
      </c>
      <c r="B2832" s="3">
        <v>0.41299634413647646</v>
      </c>
    </row>
    <row r="2833" spans="1:2" x14ac:dyDescent="0.25">
      <c r="A2833">
        <v>2832</v>
      </c>
      <c r="B2833" s="3">
        <v>0.38541712025472696</v>
      </c>
    </row>
    <row r="2834" spans="1:2" x14ac:dyDescent="0.25">
      <c r="A2834">
        <v>2833</v>
      </c>
      <c r="B2834" s="3">
        <v>0.40434067206864538</v>
      </c>
    </row>
    <row r="2835" spans="1:2" x14ac:dyDescent="0.25">
      <c r="A2835">
        <v>2834</v>
      </c>
      <c r="B2835" s="3">
        <v>0.42913541270381905</v>
      </c>
    </row>
    <row r="2836" spans="1:2" x14ac:dyDescent="0.25">
      <c r="A2836">
        <v>2835</v>
      </c>
      <c r="B2836" s="3">
        <v>0.43310833047211633</v>
      </c>
    </row>
    <row r="2837" spans="1:2" x14ac:dyDescent="0.25">
      <c r="A2837">
        <v>2836</v>
      </c>
      <c r="B2837" s="3">
        <v>0.34542918438634679</v>
      </c>
    </row>
    <row r="2838" spans="1:2" x14ac:dyDescent="0.25">
      <c r="A2838">
        <v>2837</v>
      </c>
      <c r="B2838" s="3">
        <v>0.378061223029869</v>
      </c>
    </row>
    <row r="2839" spans="1:2" x14ac:dyDescent="0.25">
      <c r="A2839">
        <v>2838</v>
      </c>
      <c r="B2839" s="3">
        <v>0.37996514712018503</v>
      </c>
    </row>
    <row r="2840" spans="1:2" x14ac:dyDescent="0.25">
      <c r="A2840">
        <v>2839</v>
      </c>
      <c r="B2840" s="3">
        <v>0.45723318135223906</v>
      </c>
    </row>
    <row r="2841" spans="1:2" x14ac:dyDescent="0.25">
      <c r="A2841">
        <v>2840</v>
      </c>
      <c r="B2841" s="3">
        <v>0.36247376444866586</v>
      </c>
    </row>
    <row r="2842" spans="1:2" x14ac:dyDescent="0.25">
      <c r="A2842">
        <v>2841</v>
      </c>
      <c r="B2842" s="3">
        <v>0.48493956450171266</v>
      </c>
    </row>
    <row r="2843" spans="1:2" x14ac:dyDescent="0.25">
      <c r="A2843">
        <v>2842</v>
      </c>
      <c r="B2843" s="3">
        <v>0.34814884293845538</v>
      </c>
    </row>
    <row r="2844" spans="1:2" x14ac:dyDescent="0.25">
      <c r="A2844">
        <v>2843</v>
      </c>
      <c r="B2844" s="3">
        <v>0.31483523557070997</v>
      </c>
    </row>
    <row r="2845" spans="1:2" x14ac:dyDescent="0.25">
      <c r="A2845">
        <v>2844</v>
      </c>
      <c r="B2845" s="3">
        <v>0.35523375993696099</v>
      </c>
    </row>
    <row r="2846" spans="1:2" x14ac:dyDescent="0.25">
      <c r="A2846">
        <v>2845</v>
      </c>
      <c r="B2846" s="3">
        <v>0.53075737918956645</v>
      </c>
    </row>
    <row r="2847" spans="1:2" x14ac:dyDescent="0.25">
      <c r="A2847">
        <v>2846</v>
      </c>
      <c r="B2847" s="3">
        <v>0.42283592795442909</v>
      </c>
    </row>
    <row r="2848" spans="1:2" x14ac:dyDescent="0.25">
      <c r="A2848">
        <v>2847</v>
      </c>
      <c r="B2848" s="3">
        <v>0.40258022045122821</v>
      </c>
    </row>
    <row r="2849" spans="1:2" x14ac:dyDescent="0.25">
      <c r="A2849">
        <v>2848</v>
      </c>
      <c r="B2849" s="3">
        <v>0.39827787825656713</v>
      </c>
    </row>
    <row r="2850" spans="1:2" x14ac:dyDescent="0.25">
      <c r="A2850">
        <v>2849</v>
      </c>
      <c r="B2850" s="3">
        <v>0.3275815467098665</v>
      </c>
    </row>
    <row r="2851" spans="1:2" x14ac:dyDescent="0.25">
      <c r="A2851">
        <v>2850</v>
      </c>
      <c r="B2851" s="3">
        <v>0.49966204148378018</v>
      </c>
    </row>
    <row r="2852" spans="1:2" x14ac:dyDescent="0.25">
      <c r="A2852">
        <v>2851</v>
      </c>
      <c r="B2852" s="3">
        <v>0.30510525815803674</v>
      </c>
    </row>
    <row r="2853" spans="1:2" x14ac:dyDescent="0.25">
      <c r="A2853">
        <v>2852</v>
      </c>
      <c r="B2853" s="3">
        <v>0.414802064397221</v>
      </c>
    </row>
    <row r="2854" spans="1:2" x14ac:dyDescent="0.25">
      <c r="A2854">
        <v>2853</v>
      </c>
      <c r="B2854" s="3">
        <v>0.33234788128310511</v>
      </c>
    </row>
    <row r="2855" spans="1:2" x14ac:dyDescent="0.25">
      <c r="A2855">
        <v>2854</v>
      </c>
      <c r="B2855" s="3">
        <v>0.36309582294709247</v>
      </c>
    </row>
    <row r="2856" spans="1:2" x14ac:dyDescent="0.25">
      <c r="A2856">
        <v>2855</v>
      </c>
      <c r="B2856" s="3">
        <v>0.47860153255001758</v>
      </c>
    </row>
    <row r="2857" spans="1:2" x14ac:dyDescent="0.25">
      <c r="A2857">
        <v>2856</v>
      </c>
      <c r="B2857" s="3">
        <v>0.40308293909563031</v>
      </c>
    </row>
    <row r="2858" spans="1:2" x14ac:dyDescent="0.25">
      <c r="A2858">
        <v>2857</v>
      </c>
      <c r="B2858" s="3">
        <v>0.27494939760158543</v>
      </c>
    </row>
    <row r="2859" spans="1:2" x14ac:dyDescent="0.25">
      <c r="A2859">
        <v>2858</v>
      </c>
      <c r="B2859" s="3">
        <v>0.31014316500200095</v>
      </c>
    </row>
    <row r="2860" spans="1:2" x14ac:dyDescent="0.25">
      <c r="A2860">
        <v>2859</v>
      </c>
      <c r="B2860" s="3">
        <v>0.33775296686721362</v>
      </c>
    </row>
    <row r="2861" spans="1:2" x14ac:dyDescent="0.25">
      <c r="A2861">
        <v>2860</v>
      </c>
      <c r="B2861" s="3">
        <v>0.44833069252484697</v>
      </c>
    </row>
    <row r="2862" spans="1:2" x14ac:dyDescent="0.25">
      <c r="A2862">
        <v>2861</v>
      </c>
      <c r="B2862" s="3">
        <v>0.35924314390441575</v>
      </c>
    </row>
    <row r="2863" spans="1:2" x14ac:dyDescent="0.25">
      <c r="A2863">
        <v>2862</v>
      </c>
      <c r="B2863" s="3">
        <v>0.37413716925020246</v>
      </c>
    </row>
    <row r="2864" spans="1:2" x14ac:dyDescent="0.25">
      <c r="A2864">
        <v>2863</v>
      </c>
      <c r="B2864" s="3">
        <v>0.32526813809658645</v>
      </c>
    </row>
    <row r="2865" spans="1:2" x14ac:dyDescent="0.25">
      <c r="A2865">
        <v>2864</v>
      </c>
      <c r="B2865" s="3">
        <v>0.38413410717260443</v>
      </c>
    </row>
    <row r="2866" spans="1:2" x14ac:dyDescent="0.25">
      <c r="A2866">
        <v>2865</v>
      </c>
      <c r="B2866" s="3">
        <v>0.2440943793598753</v>
      </c>
    </row>
    <row r="2867" spans="1:2" x14ac:dyDescent="0.25">
      <c r="A2867">
        <v>2866</v>
      </c>
      <c r="B2867" s="3">
        <v>0.35372041590834169</v>
      </c>
    </row>
    <row r="2868" spans="1:2" x14ac:dyDescent="0.25">
      <c r="A2868">
        <v>2867</v>
      </c>
      <c r="B2868" s="3">
        <v>0.35324076135703703</v>
      </c>
    </row>
    <row r="2869" spans="1:2" x14ac:dyDescent="0.25">
      <c r="A2869">
        <v>2868</v>
      </c>
      <c r="B2869" s="3">
        <v>0.38449819234912175</v>
      </c>
    </row>
    <row r="2870" spans="1:2" x14ac:dyDescent="0.25">
      <c r="A2870">
        <v>2869</v>
      </c>
      <c r="B2870" s="3">
        <v>0.31536555752558215</v>
      </c>
    </row>
    <row r="2871" spans="1:2" x14ac:dyDescent="0.25">
      <c r="A2871">
        <v>2870</v>
      </c>
      <c r="B2871" s="3">
        <v>0.3183987657652998</v>
      </c>
    </row>
    <row r="2872" spans="1:2" x14ac:dyDescent="0.25">
      <c r="A2872">
        <v>2871</v>
      </c>
      <c r="B2872" s="3">
        <v>0.35311414821902781</v>
      </c>
    </row>
    <row r="2873" spans="1:2" x14ac:dyDescent="0.25">
      <c r="A2873">
        <v>2872</v>
      </c>
      <c r="B2873" s="3">
        <v>0.3733262469297432</v>
      </c>
    </row>
    <row r="2874" spans="1:2" x14ac:dyDescent="0.25">
      <c r="A2874">
        <v>2873</v>
      </c>
      <c r="B2874" s="3">
        <v>0.47968983046353164</v>
      </c>
    </row>
    <row r="2875" spans="1:2" x14ac:dyDescent="0.25">
      <c r="A2875">
        <v>2874</v>
      </c>
      <c r="B2875" s="3">
        <v>0.29435306685111035</v>
      </c>
    </row>
    <row r="2876" spans="1:2" x14ac:dyDescent="0.25">
      <c r="A2876">
        <v>2875</v>
      </c>
      <c r="B2876" s="3">
        <v>0.4424431223661961</v>
      </c>
    </row>
    <row r="2877" spans="1:2" x14ac:dyDescent="0.25">
      <c r="A2877">
        <v>2876</v>
      </c>
      <c r="B2877" s="3">
        <v>0.51691484943249055</v>
      </c>
    </row>
    <row r="2878" spans="1:2" x14ac:dyDescent="0.25">
      <c r="A2878">
        <v>2877</v>
      </c>
      <c r="B2878" s="3">
        <v>0.39498590452352739</v>
      </c>
    </row>
    <row r="2879" spans="1:2" x14ac:dyDescent="0.25">
      <c r="A2879">
        <v>2878</v>
      </c>
      <c r="B2879" s="3">
        <v>0.28981673705409527</v>
      </c>
    </row>
    <row r="2880" spans="1:2" x14ac:dyDescent="0.25">
      <c r="A2880">
        <v>2879</v>
      </c>
      <c r="B2880" s="3">
        <v>0.34546974589416501</v>
      </c>
    </row>
    <row r="2881" spans="1:2" x14ac:dyDescent="0.25">
      <c r="A2881">
        <v>2880</v>
      </c>
      <c r="B2881" s="3">
        <v>0.3197072953984928</v>
      </c>
    </row>
    <row r="2882" spans="1:2" x14ac:dyDescent="0.25">
      <c r="A2882">
        <v>2881</v>
      </c>
      <c r="B2882" s="3">
        <v>0.47677309169993232</v>
      </c>
    </row>
    <row r="2883" spans="1:2" x14ac:dyDescent="0.25">
      <c r="A2883">
        <v>2882</v>
      </c>
      <c r="B2883" s="3">
        <v>0.3581166692680271</v>
      </c>
    </row>
    <row r="2884" spans="1:2" x14ac:dyDescent="0.25">
      <c r="A2884">
        <v>2883</v>
      </c>
      <c r="B2884" s="3">
        <v>0.40479566695399438</v>
      </c>
    </row>
    <row r="2885" spans="1:2" x14ac:dyDescent="0.25">
      <c r="A2885">
        <v>2884</v>
      </c>
      <c r="B2885" s="3">
        <v>0.35379070344451458</v>
      </c>
    </row>
    <row r="2886" spans="1:2" x14ac:dyDescent="0.25">
      <c r="A2886">
        <v>2885</v>
      </c>
      <c r="B2886" s="3">
        <v>0.45387428970572702</v>
      </c>
    </row>
    <row r="2887" spans="1:2" x14ac:dyDescent="0.25">
      <c r="A2887">
        <v>2886</v>
      </c>
      <c r="B2887" s="3">
        <v>0.44776396539790636</v>
      </c>
    </row>
    <row r="2888" spans="1:2" x14ac:dyDescent="0.25">
      <c r="A2888">
        <v>2887</v>
      </c>
      <c r="B2888" s="3">
        <v>0.33156431863468228</v>
      </c>
    </row>
    <row r="2889" spans="1:2" x14ac:dyDescent="0.25">
      <c r="A2889">
        <v>2888</v>
      </c>
      <c r="B2889" s="3">
        <v>0.33392570205179617</v>
      </c>
    </row>
    <row r="2890" spans="1:2" x14ac:dyDescent="0.25">
      <c r="A2890">
        <v>2889</v>
      </c>
      <c r="B2890" s="3">
        <v>0.3585886470031393</v>
      </c>
    </row>
    <row r="2891" spans="1:2" x14ac:dyDescent="0.25">
      <c r="A2891">
        <v>2890</v>
      </c>
      <c r="B2891" s="3">
        <v>0.33378558164277117</v>
      </c>
    </row>
    <row r="2892" spans="1:2" x14ac:dyDescent="0.25">
      <c r="A2892">
        <v>2891</v>
      </c>
      <c r="B2892" s="3">
        <v>0.37759877055652669</v>
      </c>
    </row>
    <row r="2893" spans="1:2" x14ac:dyDescent="0.25">
      <c r="A2893">
        <v>2892</v>
      </c>
      <c r="B2893" s="3">
        <v>0.43301313118767143</v>
      </c>
    </row>
    <row r="2894" spans="1:2" x14ac:dyDescent="0.25">
      <c r="A2894">
        <v>2893</v>
      </c>
      <c r="B2894" s="3">
        <v>0.50775676454382013</v>
      </c>
    </row>
    <row r="2895" spans="1:2" x14ac:dyDescent="0.25">
      <c r="A2895">
        <v>2894</v>
      </c>
      <c r="B2895" s="3">
        <v>0.34109436542817456</v>
      </c>
    </row>
    <row r="2896" spans="1:2" x14ac:dyDescent="0.25">
      <c r="A2896">
        <v>2895</v>
      </c>
      <c r="B2896" s="3">
        <v>0.45451929872048069</v>
      </c>
    </row>
    <row r="2897" spans="1:2" x14ac:dyDescent="0.25">
      <c r="A2897">
        <v>2896</v>
      </c>
      <c r="B2897" s="3">
        <v>0.48851424645152058</v>
      </c>
    </row>
    <row r="2898" spans="1:2" x14ac:dyDescent="0.25">
      <c r="A2898">
        <v>2897</v>
      </c>
      <c r="B2898" s="3">
        <v>0.44179879256572246</v>
      </c>
    </row>
    <row r="2899" spans="1:2" x14ac:dyDescent="0.25">
      <c r="A2899">
        <v>2898</v>
      </c>
      <c r="B2899" s="3">
        <v>0.33959013583905151</v>
      </c>
    </row>
    <row r="2900" spans="1:2" x14ac:dyDescent="0.25">
      <c r="A2900">
        <v>2899</v>
      </c>
      <c r="B2900" s="3">
        <v>0.43397228810144639</v>
      </c>
    </row>
    <row r="2901" spans="1:2" x14ac:dyDescent="0.25">
      <c r="A2901">
        <v>2900</v>
      </c>
      <c r="B2901" s="3">
        <v>0.51980979993409038</v>
      </c>
    </row>
    <row r="2902" spans="1:2" x14ac:dyDescent="0.25">
      <c r="A2902">
        <v>2901</v>
      </c>
      <c r="B2902" s="3">
        <v>0.37960407841388027</v>
      </c>
    </row>
    <row r="2903" spans="1:2" x14ac:dyDescent="0.25">
      <c r="A2903">
        <v>2902</v>
      </c>
      <c r="B2903" s="3">
        <v>0.29992248073028094</v>
      </c>
    </row>
    <row r="2904" spans="1:2" x14ac:dyDescent="0.25">
      <c r="A2904">
        <v>2903</v>
      </c>
      <c r="B2904" s="3">
        <v>0.3113530192749111</v>
      </c>
    </row>
    <row r="2905" spans="1:2" x14ac:dyDescent="0.25">
      <c r="A2905">
        <v>2904</v>
      </c>
      <c r="B2905" s="3">
        <v>0.41304870482060724</v>
      </c>
    </row>
    <row r="2906" spans="1:2" x14ac:dyDescent="0.25">
      <c r="A2906">
        <v>2905</v>
      </c>
      <c r="B2906" s="3">
        <v>0.35978729467407033</v>
      </c>
    </row>
    <row r="2907" spans="1:2" x14ac:dyDescent="0.25">
      <c r="A2907">
        <v>2906</v>
      </c>
      <c r="B2907" s="3">
        <v>0.36404086438060501</v>
      </c>
    </row>
    <row r="2908" spans="1:2" x14ac:dyDescent="0.25">
      <c r="A2908">
        <v>2907</v>
      </c>
      <c r="B2908" s="3">
        <v>0.41990428358928239</v>
      </c>
    </row>
    <row r="2909" spans="1:2" x14ac:dyDescent="0.25">
      <c r="A2909">
        <v>2908</v>
      </c>
      <c r="B2909" s="3">
        <v>0.34287827441019703</v>
      </c>
    </row>
    <row r="2910" spans="1:2" x14ac:dyDescent="0.25">
      <c r="A2910">
        <v>2909</v>
      </c>
      <c r="B2910" s="3">
        <v>0.39582351733163029</v>
      </c>
    </row>
    <row r="2911" spans="1:2" x14ac:dyDescent="0.25">
      <c r="A2911">
        <v>2910</v>
      </c>
      <c r="B2911" s="3">
        <v>0.47842444919999866</v>
      </c>
    </row>
    <row r="2912" spans="1:2" x14ac:dyDescent="0.25">
      <c r="A2912">
        <v>2911</v>
      </c>
      <c r="B2912" s="3">
        <v>0.39329808997175519</v>
      </c>
    </row>
    <row r="2913" spans="1:2" x14ac:dyDescent="0.25">
      <c r="A2913">
        <v>2912</v>
      </c>
      <c r="B2913" s="3">
        <v>0.41783494717828612</v>
      </c>
    </row>
    <row r="2914" spans="1:2" x14ac:dyDescent="0.25">
      <c r="A2914">
        <v>2913</v>
      </c>
      <c r="B2914" s="3">
        <v>0.39058808195580524</v>
      </c>
    </row>
    <row r="2915" spans="1:2" x14ac:dyDescent="0.25">
      <c r="A2915">
        <v>2914</v>
      </c>
      <c r="B2915" s="3">
        <v>0.42617324328469669</v>
      </c>
    </row>
    <row r="2916" spans="1:2" x14ac:dyDescent="0.25">
      <c r="A2916">
        <v>2915</v>
      </c>
      <c r="B2916" s="3">
        <v>0.35939459422084979</v>
      </c>
    </row>
    <row r="2917" spans="1:2" x14ac:dyDescent="0.25">
      <c r="A2917">
        <v>2916</v>
      </c>
      <c r="B2917" s="3">
        <v>0.48868916176479732</v>
      </c>
    </row>
    <row r="2918" spans="1:2" x14ac:dyDescent="0.25">
      <c r="A2918">
        <v>2917</v>
      </c>
      <c r="B2918" s="3">
        <v>0.45897562784412133</v>
      </c>
    </row>
    <row r="2919" spans="1:2" x14ac:dyDescent="0.25">
      <c r="A2919">
        <v>2918</v>
      </c>
      <c r="B2919" s="3">
        <v>0.34113611193167614</v>
      </c>
    </row>
    <row r="2920" spans="1:2" x14ac:dyDescent="0.25">
      <c r="A2920">
        <v>2919</v>
      </c>
      <c r="B2920" s="3">
        <v>0.39870984605105891</v>
      </c>
    </row>
    <row r="2921" spans="1:2" x14ac:dyDescent="0.25">
      <c r="A2921">
        <v>2920</v>
      </c>
      <c r="B2921" s="3">
        <v>0.34669479805810743</v>
      </c>
    </row>
    <row r="2922" spans="1:2" x14ac:dyDescent="0.25">
      <c r="A2922">
        <v>2921</v>
      </c>
      <c r="B2922" s="3">
        <v>0.31640219482514498</v>
      </c>
    </row>
    <row r="2923" spans="1:2" x14ac:dyDescent="0.25">
      <c r="A2923">
        <v>2922</v>
      </c>
      <c r="B2923" s="3">
        <v>0.33630340497472561</v>
      </c>
    </row>
    <row r="2924" spans="1:2" x14ac:dyDescent="0.25">
      <c r="A2924">
        <v>2923</v>
      </c>
      <c r="B2924" s="3">
        <v>0.37969053892262916</v>
      </c>
    </row>
    <row r="2925" spans="1:2" x14ac:dyDescent="0.25">
      <c r="A2925">
        <v>2924</v>
      </c>
      <c r="B2925" s="3">
        <v>0.40743265165238718</v>
      </c>
    </row>
    <row r="2926" spans="1:2" x14ac:dyDescent="0.25">
      <c r="A2926">
        <v>2925</v>
      </c>
      <c r="B2926" s="3">
        <v>0.32630112187165711</v>
      </c>
    </row>
    <row r="2927" spans="1:2" x14ac:dyDescent="0.25">
      <c r="A2927">
        <v>2926</v>
      </c>
      <c r="B2927" s="3">
        <v>0.3333635170499894</v>
      </c>
    </row>
    <row r="2928" spans="1:2" x14ac:dyDescent="0.25">
      <c r="A2928">
        <v>2927</v>
      </c>
      <c r="B2928" s="3">
        <v>0.34879834030335366</v>
      </c>
    </row>
    <row r="2929" spans="1:2" x14ac:dyDescent="0.25">
      <c r="A2929">
        <v>2928</v>
      </c>
      <c r="B2929" s="3">
        <v>0.41562691261013773</v>
      </c>
    </row>
    <row r="2930" spans="1:2" x14ac:dyDescent="0.25">
      <c r="A2930">
        <v>2929</v>
      </c>
      <c r="B2930" s="3">
        <v>0.49587784541484387</v>
      </c>
    </row>
    <row r="2931" spans="1:2" x14ac:dyDescent="0.25">
      <c r="A2931">
        <v>2930</v>
      </c>
      <c r="B2931" s="3">
        <v>0.34104293940402536</v>
      </c>
    </row>
    <row r="2932" spans="1:2" x14ac:dyDescent="0.25">
      <c r="A2932">
        <v>2931</v>
      </c>
      <c r="B2932" s="3">
        <v>0.41364796113014241</v>
      </c>
    </row>
    <row r="2933" spans="1:2" x14ac:dyDescent="0.25">
      <c r="A2933">
        <v>2932</v>
      </c>
      <c r="B2933" s="3">
        <v>0.36122831094814079</v>
      </c>
    </row>
    <row r="2934" spans="1:2" x14ac:dyDescent="0.25">
      <c r="A2934">
        <v>2933</v>
      </c>
      <c r="B2934" s="3">
        <v>0.30996983505275216</v>
      </c>
    </row>
    <row r="2935" spans="1:2" x14ac:dyDescent="0.25">
      <c r="A2935">
        <v>2934</v>
      </c>
      <c r="B2935" s="3">
        <v>0.46188064351899144</v>
      </c>
    </row>
    <row r="2936" spans="1:2" x14ac:dyDescent="0.25">
      <c r="A2936">
        <v>2935</v>
      </c>
      <c r="B2936" s="3">
        <v>0.35990146448532156</v>
      </c>
    </row>
    <row r="2937" spans="1:2" x14ac:dyDescent="0.25">
      <c r="A2937">
        <v>2936</v>
      </c>
      <c r="B2937" s="3">
        <v>0.44306423754992463</v>
      </c>
    </row>
    <row r="2938" spans="1:2" x14ac:dyDescent="0.25">
      <c r="A2938">
        <v>2937</v>
      </c>
      <c r="B2938" s="3">
        <v>0.35508331621609174</v>
      </c>
    </row>
    <row r="2939" spans="1:2" x14ac:dyDescent="0.25">
      <c r="A2939">
        <v>2938</v>
      </c>
      <c r="B2939" s="3">
        <v>0.44879934707228647</v>
      </c>
    </row>
    <row r="2940" spans="1:2" x14ac:dyDescent="0.25">
      <c r="A2940">
        <v>2939</v>
      </c>
      <c r="B2940" s="3">
        <v>0.34945670989467059</v>
      </c>
    </row>
    <row r="2941" spans="1:2" x14ac:dyDescent="0.25">
      <c r="A2941">
        <v>2940</v>
      </c>
      <c r="B2941" s="3">
        <v>0.3173666890173622</v>
      </c>
    </row>
    <row r="2942" spans="1:2" x14ac:dyDescent="0.25">
      <c r="A2942">
        <v>2941</v>
      </c>
      <c r="B2942" s="3">
        <v>0.40870465871572137</v>
      </c>
    </row>
    <row r="2943" spans="1:2" x14ac:dyDescent="0.25">
      <c r="A2943">
        <v>2942</v>
      </c>
      <c r="B2943" s="3">
        <v>0.356384231832375</v>
      </c>
    </row>
    <row r="2944" spans="1:2" x14ac:dyDescent="0.25">
      <c r="A2944">
        <v>2943</v>
      </c>
      <c r="B2944" s="3">
        <v>0.37219861820520128</v>
      </c>
    </row>
    <row r="2945" spans="1:2" x14ac:dyDescent="0.25">
      <c r="A2945">
        <v>2944</v>
      </c>
      <c r="B2945" s="3">
        <v>0.31486965043732829</v>
      </c>
    </row>
    <row r="2946" spans="1:2" x14ac:dyDescent="0.25">
      <c r="A2946">
        <v>2945</v>
      </c>
      <c r="B2946" s="3">
        <v>0.37250289833665912</v>
      </c>
    </row>
    <row r="2947" spans="1:2" x14ac:dyDescent="0.25">
      <c r="A2947">
        <v>2946</v>
      </c>
      <c r="B2947" s="3">
        <v>0.31899743108513007</v>
      </c>
    </row>
    <row r="2948" spans="1:2" x14ac:dyDescent="0.25">
      <c r="A2948">
        <v>2947</v>
      </c>
      <c r="B2948" s="3">
        <v>0.34465794844468284</v>
      </c>
    </row>
    <row r="2949" spans="1:2" x14ac:dyDescent="0.25">
      <c r="A2949">
        <v>2948</v>
      </c>
      <c r="B2949" s="3">
        <v>0.40743585587723397</v>
      </c>
    </row>
    <row r="2950" spans="1:2" x14ac:dyDescent="0.25">
      <c r="A2950">
        <v>2949</v>
      </c>
      <c r="B2950" s="3">
        <v>0.3737950694902733</v>
      </c>
    </row>
    <row r="2951" spans="1:2" x14ac:dyDescent="0.25">
      <c r="A2951">
        <v>2950</v>
      </c>
      <c r="B2951" s="3">
        <v>0.38058877111916828</v>
      </c>
    </row>
    <row r="2952" spans="1:2" x14ac:dyDescent="0.25">
      <c r="A2952">
        <v>2951</v>
      </c>
      <c r="B2952" s="3">
        <v>0.30688346623145957</v>
      </c>
    </row>
    <row r="2953" spans="1:2" x14ac:dyDescent="0.25">
      <c r="A2953">
        <v>2952</v>
      </c>
      <c r="B2953" s="3">
        <v>0.40431877874311312</v>
      </c>
    </row>
    <row r="2954" spans="1:2" x14ac:dyDescent="0.25">
      <c r="A2954">
        <v>2953</v>
      </c>
      <c r="B2954" s="3">
        <v>0.45485965499049807</v>
      </c>
    </row>
    <row r="2955" spans="1:2" x14ac:dyDescent="0.25">
      <c r="A2955">
        <v>2954</v>
      </c>
      <c r="B2955" s="3">
        <v>0.23332888770712143</v>
      </c>
    </row>
    <row r="2956" spans="1:2" x14ac:dyDescent="0.25">
      <c r="A2956">
        <v>2955</v>
      </c>
      <c r="B2956" s="3">
        <v>0.49473925459155099</v>
      </c>
    </row>
    <row r="2957" spans="1:2" x14ac:dyDescent="0.25">
      <c r="A2957">
        <v>2956</v>
      </c>
      <c r="B2957" s="3">
        <v>0.37668694745757936</v>
      </c>
    </row>
    <row r="2958" spans="1:2" x14ac:dyDescent="0.25">
      <c r="A2958">
        <v>2957</v>
      </c>
      <c r="B2958" s="3">
        <v>0.27797632361155722</v>
      </c>
    </row>
    <row r="2959" spans="1:2" x14ac:dyDescent="0.25">
      <c r="A2959">
        <v>2958</v>
      </c>
      <c r="B2959" s="3">
        <v>0.45660495587207467</v>
      </c>
    </row>
    <row r="2960" spans="1:2" x14ac:dyDescent="0.25">
      <c r="A2960">
        <v>2959</v>
      </c>
      <c r="B2960" s="3">
        <v>0.37305428540842761</v>
      </c>
    </row>
    <row r="2961" spans="1:2" x14ac:dyDescent="0.25">
      <c r="A2961">
        <v>2960</v>
      </c>
      <c r="B2961" s="3">
        <v>0.44733659622049599</v>
      </c>
    </row>
    <row r="2962" spans="1:2" x14ac:dyDescent="0.25">
      <c r="A2962">
        <v>2961</v>
      </c>
      <c r="B2962" s="3">
        <v>0.36521135998123166</v>
      </c>
    </row>
    <row r="2963" spans="1:2" x14ac:dyDescent="0.25">
      <c r="A2963">
        <v>2962</v>
      </c>
      <c r="B2963" s="3">
        <v>0.3860913340916059</v>
      </c>
    </row>
    <row r="2964" spans="1:2" x14ac:dyDescent="0.25">
      <c r="A2964">
        <v>2963</v>
      </c>
      <c r="B2964" s="3">
        <v>0.37287255283089837</v>
      </c>
    </row>
    <row r="2965" spans="1:2" x14ac:dyDescent="0.25">
      <c r="A2965">
        <v>2964</v>
      </c>
      <c r="B2965" s="3">
        <v>0.380992403336951</v>
      </c>
    </row>
    <row r="2966" spans="1:2" x14ac:dyDescent="0.25">
      <c r="A2966">
        <v>2965</v>
      </c>
      <c r="B2966" s="3">
        <v>0.45169525649561698</v>
      </c>
    </row>
    <row r="2967" spans="1:2" x14ac:dyDescent="0.25">
      <c r="A2967">
        <v>2966</v>
      </c>
      <c r="B2967" s="3">
        <v>0.35851009001505119</v>
      </c>
    </row>
    <row r="2968" spans="1:2" x14ac:dyDescent="0.25">
      <c r="A2968">
        <v>2967</v>
      </c>
      <c r="B2968" s="3">
        <v>0.39777291372404827</v>
      </c>
    </row>
    <row r="2969" spans="1:2" x14ac:dyDescent="0.25">
      <c r="A2969">
        <v>2968</v>
      </c>
      <c r="B2969" s="3">
        <v>0.34378888978006267</v>
      </c>
    </row>
    <row r="2970" spans="1:2" x14ac:dyDescent="0.25">
      <c r="A2970">
        <v>2969</v>
      </c>
      <c r="B2970" s="3">
        <v>0.43090422937220441</v>
      </c>
    </row>
    <row r="2971" spans="1:2" x14ac:dyDescent="0.25">
      <c r="A2971">
        <v>2970</v>
      </c>
      <c r="B2971" s="3">
        <v>0.26726790753256346</v>
      </c>
    </row>
    <row r="2972" spans="1:2" x14ac:dyDescent="0.25">
      <c r="A2972">
        <v>2971</v>
      </c>
      <c r="B2972" s="3">
        <v>0.37929727025761012</v>
      </c>
    </row>
    <row r="2973" spans="1:2" x14ac:dyDescent="0.25">
      <c r="A2973">
        <v>2972</v>
      </c>
      <c r="B2973" s="3">
        <v>0.30762616396650494</v>
      </c>
    </row>
    <row r="2974" spans="1:2" x14ac:dyDescent="0.25">
      <c r="A2974">
        <v>2973</v>
      </c>
      <c r="B2974" s="3">
        <v>0.34009786627548727</v>
      </c>
    </row>
    <row r="2975" spans="1:2" x14ac:dyDescent="0.25">
      <c r="A2975">
        <v>2974</v>
      </c>
      <c r="B2975" s="3">
        <v>0.36679081685071158</v>
      </c>
    </row>
    <row r="2976" spans="1:2" x14ac:dyDescent="0.25">
      <c r="A2976">
        <v>2975</v>
      </c>
      <c r="B2976" s="3">
        <v>0.37600051974840065</v>
      </c>
    </row>
    <row r="2977" spans="1:2" x14ac:dyDescent="0.25">
      <c r="A2977">
        <v>2976</v>
      </c>
      <c r="B2977" s="3">
        <v>0.31346378023780613</v>
      </c>
    </row>
    <row r="2978" spans="1:2" x14ac:dyDescent="0.25">
      <c r="A2978">
        <v>2977</v>
      </c>
      <c r="B2978" s="3">
        <v>0.33845304019777211</v>
      </c>
    </row>
    <row r="2979" spans="1:2" x14ac:dyDescent="0.25">
      <c r="A2979">
        <v>2978</v>
      </c>
      <c r="B2979" s="3">
        <v>0.40715647247649323</v>
      </c>
    </row>
    <row r="2980" spans="1:2" x14ac:dyDescent="0.25">
      <c r="A2980">
        <v>2979</v>
      </c>
      <c r="B2980" s="3">
        <v>0.52013717053642416</v>
      </c>
    </row>
    <row r="2981" spans="1:2" x14ac:dyDescent="0.25">
      <c r="A2981">
        <v>2980</v>
      </c>
      <c r="B2981" s="3">
        <v>0.37933090267042369</v>
      </c>
    </row>
    <row r="2982" spans="1:2" x14ac:dyDescent="0.25">
      <c r="A2982">
        <v>2981</v>
      </c>
      <c r="B2982" s="3">
        <v>0.38131383041781419</v>
      </c>
    </row>
    <row r="2983" spans="1:2" x14ac:dyDescent="0.25">
      <c r="A2983">
        <v>2982</v>
      </c>
      <c r="B2983" s="3">
        <v>0.33837885381222027</v>
      </c>
    </row>
    <row r="2984" spans="1:2" x14ac:dyDescent="0.25">
      <c r="A2984">
        <v>2983</v>
      </c>
      <c r="B2984" s="3">
        <v>0.51689856421053837</v>
      </c>
    </row>
    <row r="2985" spans="1:2" x14ac:dyDescent="0.25">
      <c r="A2985">
        <v>2984</v>
      </c>
      <c r="B2985" s="3">
        <v>0.34400865426093896</v>
      </c>
    </row>
    <row r="2986" spans="1:2" x14ac:dyDescent="0.25">
      <c r="A2986">
        <v>2985</v>
      </c>
      <c r="B2986" s="3">
        <v>0.40244176877780574</v>
      </c>
    </row>
    <row r="2987" spans="1:2" x14ac:dyDescent="0.25">
      <c r="A2987">
        <v>2986</v>
      </c>
      <c r="B2987" s="3">
        <v>0.55176238146383894</v>
      </c>
    </row>
    <row r="2988" spans="1:2" x14ac:dyDescent="0.25">
      <c r="A2988">
        <v>2987</v>
      </c>
      <c r="B2988" s="3">
        <v>0.39198265370991131</v>
      </c>
    </row>
    <row r="2989" spans="1:2" x14ac:dyDescent="0.25">
      <c r="A2989">
        <v>2988</v>
      </c>
      <c r="B2989" s="3">
        <v>0.37022821530372052</v>
      </c>
    </row>
    <row r="2990" spans="1:2" x14ac:dyDescent="0.25">
      <c r="A2990">
        <v>2989</v>
      </c>
      <c r="B2990" s="3">
        <v>0.47902740492038781</v>
      </c>
    </row>
    <row r="2991" spans="1:2" x14ac:dyDescent="0.25">
      <c r="A2991">
        <v>2990</v>
      </c>
      <c r="B2991" s="3">
        <v>0.31397375131402872</v>
      </c>
    </row>
    <row r="2992" spans="1:2" x14ac:dyDescent="0.25">
      <c r="A2992">
        <v>2991</v>
      </c>
      <c r="B2992" s="3">
        <v>0.32931396316409522</v>
      </c>
    </row>
    <row r="2993" spans="1:2" x14ac:dyDescent="0.25">
      <c r="A2993">
        <v>2992</v>
      </c>
      <c r="B2993" s="3">
        <v>0.332661209755309</v>
      </c>
    </row>
    <row r="2994" spans="1:2" x14ac:dyDescent="0.25">
      <c r="A2994">
        <v>2993</v>
      </c>
      <c r="B2994" s="3">
        <v>0.38273025395116339</v>
      </c>
    </row>
    <row r="2995" spans="1:2" x14ac:dyDescent="0.25">
      <c r="A2995">
        <v>2994</v>
      </c>
      <c r="B2995" s="3">
        <v>0.28804665933370066</v>
      </c>
    </row>
    <row r="2996" spans="1:2" x14ac:dyDescent="0.25">
      <c r="A2996">
        <v>2995</v>
      </c>
      <c r="B2996" s="3">
        <v>0.3521279637321803</v>
      </c>
    </row>
    <row r="2997" spans="1:2" x14ac:dyDescent="0.25">
      <c r="A2997">
        <v>2996</v>
      </c>
      <c r="B2997" s="3">
        <v>0.38827401904294812</v>
      </c>
    </row>
    <row r="2998" spans="1:2" x14ac:dyDescent="0.25">
      <c r="A2998">
        <v>2997</v>
      </c>
      <c r="B2998" s="3">
        <v>0.35735534433084204</v>
      </c>
    </row>
    <row r="2999" spans="1:2" x14ac:dyDescent="0.25">
      <c r="A2999">
        <v>2998</v>
      </c>
      <c r="B2999" s="3">
        <v>0.38570076740703751</v>
      </c>
    </row>
    <row r="3000" spans="1:2" x14ac:dyDescent="0.25">
      <c r="A3000">
        <v>2999</v>
      </c>
      <c r="B3000" s="3">
        <v>0.62453478324801015</v>
      </c>
    </row>
    <row r="3001" spans="1:2" x14ac:dyDescent="0.25">
      <c r="A3001">
        <v>3000</v>
      </c>
      <c r="B3001" s="3">
        <v>0.29431259093831263</v>
      </c>
    </row>
    <row r="3002" spans="1:2" x14ac:dyDescent="0.25">
      <c r="A3002">
        <v>3001</v>
      </c>
      <c r="B3002" s="3">
        <v>0.37386482088386824</v>
      </c>
    </row>
    <row r="3003" spans="1:2" x14ac:dyDescent="0.25">
      <c r="A3003">
        <v>3002</v>
      </c>
      <c r="B3003" s="3">
        <v>0.36020595602147276</v>
      </c>
    </row>
    <row r="3004" spans="1:2" x14ac:dyDescent="0.25">
      <c r="A3004">
        <v>3003</v>
      </c>
      <c r="B3004" s="3">
        <v>0.40834987816702767</v>
      </c>
    </row>
    <row r="3005" spans="1:2" x14ac:dyDescent="0.25">
      <c r="A3005">
        <v>3004</v>
      </c>
      <c r="B3005" s="3">
        <v>0.33579993147743953</v>
      </c>
    </row>
    <row r="3006" spans="1:2" x14ac:dyDescent="0.25">
      <c r="A3006">
        <v>3005</v>
      </c>
      <c r="B3006" s="3">
        <v>0.33099269459770164</v>
      </c>
    </row>
    <row r="3007" spans="1:2" x14ac:dyDescent="0.25">
      <c r="A3007">
        <v>3006</v>
      </c>
      <c r="B3007" s="3">
        <v>0.37377405833158112</v>
      </c>
    </row>
    <row r="3008" spans="1:2" x14ac:dyDescent="0.25">
      <c r="A3008">
        <v>3007</v>
      </c>
      <c r="B3008" s="3">
        <v>0.36120292117161135</v>
      </c>
    </row>
    <row r="3009" spans="1:2" x14ac:dyDescent="0.25">
      <c r="A3009">
        <v>3008</v>
      </c>
      <c r="B3009" s="3">
        <v>0.41052281563556664</v>
      </c>
    </row>
    <row r="3010" spans="1:2" x14ac:dyDescent="0.25">
      <c r="A3010">
        <v>3009</v>
      </c>
      <c r="B3010" s="3">
        <v>0.28440276374422818</v>
      </c>
    </row>
    <row r="3011" spans="1:2" x14ac:dyDescent="0.25">
      <c r="A3011">
        <v>3010</v>
      </c>
      <c r="B3011" s="3">
        <v>0.31111445086254724</v>
      </c>
    </row>
    <row r="3012" spans="1:2" x14ac:dyDescent="0.25">
      <c r="A3012">
        <v>3011</v>
      </c>
      <c r="B3012" s="3">
        <v>0.2971107707333443</v>
      </c>
    </row>
    <row r="3013" spans="1:2" x14ac:dyDescent="0.25">
      <c r="A3013">
        <v>3012</v>
      </c>
      <c r="B3013" s="3">
        <v>0.46622935894236067</v>
      </c>
    </row>
    <row r="3014" spans="1:2" x14ac:dyDescent="0.25">
      <c r="A3014">
        <v>3013</v>
      </c>
      <c r="B3014" s="3">
        <v>0.38605680143032745</v>
      </c>
    </row>
    <row r="3015" spans="1:2" x14ac:dyDescent="0.25">
      <c r="A3015">
        <v>3014</v>
      </c>
      <c r="B3015" s="3">
        <v>0.3999170222495308</v>
      </c>
    </row>
    <row r="3016" spans="1:2" x14ac:dyDescent="0.25">
      <c r="A3016">
        <v>3015</v>
      </c>
      <c r="B3016" s="3">
        <v>0.4619723868249771</v>
      </c>
    </row>
    <row r="3017" spans="1:2" x14ac:dyDescent="0.25">
      <c r="A3017">
        <v>3016</v>
      </c>
      <c r="B3017" s="3">
        <v>0.3577304182711149</v>
      </c>
    </row>
    <row r="3018" spans="1:2" x14ac:dyDescent="0.25">
      <c r="A3018">
        <v>3017</v>
      </c>
      <c r="B3018" s="3">
        <v>0.30224728338732354</v>
      </c>
    </row>
    <row r="3019" spans="1:2" x14ac:dyDescent="0.25">
      <c r="A3019">
        <v>3018</v>
      </c>
      <c r="B3019" s="3">
        <v>0.40266580703948157</v>
      </c>
    </row>
    <row r="3020" spans="1:2" x14ac:dyDescent="0.25">
      <c r="A3020">
        <v>3019</v>
      </c>
      <c r="B3020" s="3">
        <v>0.41776962090417086</v>
      </c>
    </row>
    <row r="3021" spans="1:2" x14ac:dyDescent="0.25">
      <c r="A3021">
        <v>3020</v>
      </c>
      <c r="B3021" s="3">
        <v>0.4299406790111176</v>
      </c>
    </row>
    <row r="3022" spans="1:2" x14ac:dyDescent="0.25">
      <c r="A3022">
        <v>3021</v>
      </c>
      <c r="B3022" s="3">
        <v>0.37216990608768608</v>
      </c>
    </row>
    <row r="3023" spans="1:2" x14ac:dyDescent="0.25">
      <c r="A3023">
        <v>3022</v>
      </c>
      <c r="B3023" s="3">
        <v>0.2970260791787675</v>
      </c>
    </row>
    <row r="3024" spans="1:2" x14ac:dyDescent="0.25">
      <c r="A3024">
        <v>3023</v>
      </c>
      <c r="B3024" s="3">
        <v>0.33980599001810163</v>
      </c>
    </row>
    <row r="3025" spans="1:2" x14ac:dyDescent="0.25">
      <c r="A3025">
        <v>3024</v>
      </c>
      <c r="B3025" s="3">
        <v>0.59115006941540149</v>
      </c>
    </row>
    <row r="3026" spans="1:2" x14ac:dyDescent="0.25">
      <c r="A3026">
        <v>3025</v>
      </c>
      <c r="B3026" s="3">
        <v>0.32397388574938107</v>
      </c>
    </row>
    <row r="3027" spans="1:2" x14ac:dyDescent="0.25">
      <c r="A3027">
        <v>3026</v>
      </c>
      <c r="B3027" s="3">
        <v>0.3847856529834236</v>
      </c>
    </row>
    <row r="3028" spans="1:2" x14ac:dyDescent="0.25">
      <c r="A3028">
        <v>3027</v>
      </c>
      <c r="B3028" s="3">
        <v>0.35970213277531982</v>
      </c>
    </row>
    <row r="3029" spans="1:2" x14ac:dyDescent="0.25">
      <c r="A3029">
        <v>3028</v>
      </c>
      <c r="B3029" s="3">
        <v>0.3762393062136547</v>
      </c>
    </row>
    <row r="3030" spans="1:2" x14ac:dyDescent="0.25">
      <c r="A3030">
        <v>3029</v>
      </c>
      <c r="B3030" s="3">
        <v>0.33280336090778018</v>
      </c>
    </row>
    <row r="3031" spans="1:2" x14ac:dyDescent="0.25">
      <c r="A3031">
        <v>3030</v>
      </c>
      <c r="B3031" s="3">
        <v>0.31653599240200597</v>
      </c>
    </row>
    <row r="3032" spans="1:2" x14ac:dyDescent="0.25">
      <c r="A3032">
        <v>3031</v>
      </c>
      <c r="B3032" s="3">
        <v>0.57575231355833245</v>
      </c>
    </row>
    <row r="3033" spans="1:2" x14ac:dyDescent="0.25">
      <c r="A3033">
        <v>3032</v>
      </c>
      <c r="B3033" s="3">
        <v>0.38777541188605591</v>
      </c>
    </row>
    <row r="3034" spans="1:2" x14ac:dyDescent="0.25">
      <c r="A3034">
        <v>3033</v>
      </c>
      <c r="B3034" s="3">
        <v>0.47726704171655226</v>
      </c>
    </row>
    <row r="3035" spans="1:2" x14ac:dyDescent="0.25">
      <c r="A3035">
        <v>3034</v>
      </c>
      <c r="B3035" s="3">
        <v>0.40733331473098455</v>
      </c>
    </row>
    <row r="3036" spans="1:2" x14ac:dyDescent="0.25">
      <c r="A3036">
        <v>3035</v>
      </c>
      <c r="B3036" s="3">
        <v>0.53029009218181145</v>
      </c>
    </row>
    <row r="3037" spans="1:2" x14ac:dyDescent="0.25">
      <c r="A3037">
        <v>3036</v>
      </c>
      <c r="B3037" s="3">
        <v>0.29640683045297817</v>
      </c>
    </row>
    <row r="3038" spans="1:2" x14ac:dyDescent="0.25">
      <c r="A3038">
        <v>3037</v>
      </c>
      <c r="B3038" s="3">
        <v>0.34968275935666066</v>
      </c>
    </row>
    <row r="3039" spans="1:2" x14ac:dyDescent="0.25">
      <c r="A3039">
        <v>3038</v>
      </c>
      <c r="B3039" s="3">
        <v>0.37144388708948656</v>
      </c>
    </row>
    <row r="3040" spans="1:2" x14ac:dyDescent="0.25">
      <c r="A3040">
        <v>3039</v>
      </c>
      <c r="B3040" s="3">
        <v>0.33347431718460591</v>
      </c>
    </row>
    <row r="3041" spans="1:2" x14ac:dyDescent="0.25">
      <c r="A3041">
        <v>3040</v>
      </c>
      <c r="B3041" s="3">
        <v>0.39208788635432867</v>
      </c>
    </row>
    <row r="3042" spans="1:2" x14ac:dyDescent="0.25">
      <c r="A3042">
        <v>3041</v>
      </c>
      <c r="B3042" s="3">
        <v>0.40161636381238258</v>
      </c>
    </row>
    <row r="3043" spans="1:2" x14ac:dyDescent="0.25">
      <c r="A3043">
        <v>3042</v>
      </c>
      <c r="B3043" s="3">
        <v>0.4252122664106498</v>
      </c>
    </row>
    <row r="3044" spans="1:2" x14ac:dyDescent="0.25">
      <c r="A3044">
        <v>3043</v>
      </c>
      <c r="B3044" s="3">
        <v>0.31410503480552598</v>
      </c>
    </row>
    <row r="3045" spans="1:2" x14ac:dyDescent="0.25">
      <c r="A3045">
        <v>3044</v>
      </c>
      <c r="B3045" s="3">
        <v>0.36700023984543395</v>
      </c>
    </row>
    <row r="3046" spans="1:2" x14ac:dyDescent="0.25">
      <c r="A3046">
        <v>3045</v>
      </c>
      <c r="B3046" s="3">
        <v>0.3529964603232042</v>
      </c>
    </row>
    <row r="3047" spans="1:2" x14ac:dyDescent="0.25">
      <c r="A3047">
        <v>3046</v>
      </c>
      <c r="B3047" s="3">
        <v>0.3908878326598163</v>
      </c>
    </row>
    <row r="3048" spans="1:2" x14ac:dyDescent="0.25">
      <c r="A3048">
        <v>3047</v>
      </c>
      <c r="B3048" s="3">
        <v>0.4453259933450624</v>
      </c>
    </row>
    <row r="3049" spans="1:2" x14ac:dyDescent="0.25">
      <c r="A3049">
        <v>3048</v>
      </c>
      <c r="B3049" s="3">
        <v>0.52324681448109045</v>
      </c>
    </row>
    <row r="3050" spans="1:2" x14ac:dyDescent="0.25">
      <c r="A3050">
        <v>3049</v>
      </c>
      <c r="B3050" s="3">
        <v>0.32306038736830345</v>
      </c>
    </row>
    <row r="3051" spans="1:2" x14ac:dyDescent="0.25">
      <c r="A3051">
        <v>3050</v>
      </c>
      <c r="B3051" s="3">
        <v>0.36421406981336812</v>
      </c>
    </row>
    <row r="3052" spans="1:2" x14ac:dyDescent="0.25">
      <c r="A3052">
        <v>3051</v>
      </c>
      <c r="B3052" s="3">
        <v>0.5455554327669343</v>
      </c>
    </row>
    <row r="3053" spans="1:2" x14ac:dyDescent="0.25">
      <c r="A3053">
        <v>3052</v>
      </c>
      <c r="B3053" s="3">
        <v>0.38683960361639275</v>
      </c>
    </row>
    <row r="3054" spans="1:2" x14ac:dyDescent="0.25">
      <c r="A3054">
        <v>3053</v>
      </c>
      <c r="B3054" s="3">
        <v>0.32536663166800217</v>
      </c>
    </row>
    <row r="3055" spans="1:2" x14ac:dyDescent="0.25">
      <c r="A3055">
        <v>3054</v>
      </c>
      <c r="B3055" s="3">
        <v>0.33725531757805038</v>
      </c>
    </row>
    <row r="3056" spans="1:2" x14ac:dyDescent="0.25">
      <c r="A3056">
        <v>3055</v>
      </c>
      <c r="B3056" s="3">
        <v>0.36750773250252822</v>
      </c>
    </row>
    <row r="3057" spans="1:2" x14ac:dyDescent="0.25">
      <c r="A3057">
        <v>3056</v>
      </c>
      <c r="B3057" s="3">
        <v>0.35918429107486977</v>
      </c>
    </row>
    <row r="3058" spans="1:2" x14ac:dyDescent="0.25">
      <c r="A3058">
        <v>3057</v>
      </c>
      <c r="B3058" s="3">
        <v>0.52911026545566364</v>
      </c>
    </row>
    <row r="3059" spans="1:2" x14ac:dyDescent="0.25">
      <c r="A3059">
        <v>3058</v>
      </c>
      <c r="B3059" s="3">
        <v>0.35729292051655742</v>
      </c>
    </row>
    <row r="3060" spans="1:2" x14ac:dyDescent="0.25">
      <c r="A3060">
        <v>3059</v>
      </c>
      <c r="B3060" s="3">
        <v>0.36572339101046858</v>
      </c>
    </row>
    <row r="3061" spans="1:2" x14ac:dyDescent="0.25">
      <c r="A3061">
        <v>3060</v>
      </c>
      <c r="B3061" s="3">
        <v>0.3513067812977223</v>
      </c>
    </row>
    <row r="3062" spans="1:2" x14ac:dyDescent="0.25">
      <c r="A3062">
        <v>3061</v>
      </c>
      <c r="B3062" s="3">
        <v>0.3233266751169338</v>
      </c>
    </row>
    <row r="3063" spans="1:2" x14ac:dyDescent="0.25">
      <c r="A3063">
        <v>3062</v>
      </c>
      <c r="B3063" s="3">
        <v>0.51095529990118016</v>
      </c>
    </row>
    <row r="3064" spans="1:2" x14ac:dyDescent="0.25">
      <c r="A3064">
        <v>3063</v>
      </c>
      <c r="B3064" s="3">
        <v>0.38036657485784092</v>
      </c>
    </row>
    <row r="3065" spans="1:2" x14ac:dyDescent="0.25">
      <c r="A3065">
        <v>3064</v>
      </c>
      <c r="B3065" s="3">
        <v>0.37620210757412564</v>
      </c>
    </row>
    <row r="3066" spans="1:2" x14ac:dyDescent="0.25">
      <c r="A3066">
        <v>3065</v>
      </c>
      <c r="B3066" s="3">
        <v>0.33028197187912667</v>
      </c>
    </row>
    <row r="3067" spans="1:2" x14ac:dyDescent="0.25">
      <c r="A3067">
        <v>3066</v>
      </c>
      <c r="B3067" s="3">
        <v>0.33773755031866143</v>
      </c>
    </row>
    <row r="3068" spans="1:2" x14ac:dyDescent="0.25">
      <c r="A3068">
        <v>3067</v>
      </c>
      <c r="B3068" s="3">
        <v>0.38134966573762746</v>
      </c>
    </row>
    <row r="3069" spans="1:2" x14ac:dyDescent="0.25">
      <c r="A3069">
        <v>3068</v>
      </c>
      <c r="B3069" s="3">
        <v>0.35921369331399711</v>
      </c>
    </row>
    <row r="3070" spans="1:2" x14ac:dyDescent="0.25">
      <c r="A3070">
        <v>3069</v>
      </c>
      <c r="B3070" s="3">
        <v>0.35480454123085642</v>
      </c>
    </row>
    <row r="3071" spans="1:2" x14ac:dyDescent="0.25">
      <c r="A3071">
        <v>3070</v>
      </c>
      <c r="B3071" s="3">
        <v>0.35711485707356144</v>
      </c>
    </row>
    <row r="3072" spans="1:2" x14ac:dyDescent="0.25">
      <c r="A3072">
        <v>3071</v>
      </c>
      <c r="B3072" s="3">
        <v>0.36742558162434119</v>
      </c>
    </row>
    <row r="3073" spans="1:2" x14ac:dyDescent="0.25">
      <c r="A3073">
        <v>3072</v>
      </c>
      <c r="B3073" s="3">
        <v>0.41117267355348003</v>
      </c>
    </row>
    <row r="3074" spans="1:2" x14ac:dyDescent="0.25">
      <c r="A3074">
        <v>3073</v>
      </c>
      <c r="B3074" s="3">
        <v>0.39816386223748296</v>
      </c>
    </row>
    <row r="3075" spans="1:2" x14ac:dyDescent="0.25">
      <c r="A3075">
        <v>3074</v>
      </c>
      <c r="B3075" s="3">
        <v>0.42074847866282411</v>
      </c>
    </row>
    <row r="3076" spans="1:2" x14ac:dyDescent="0.25">
      <c r="A3076">
        <v>3075</v>
      </c>
      <c r="B3076" s="3">
        <v>0.43844128588228704</v>
      </c>
    </row>
    <row r="3077" spans="1:2" x14ac:dyDescent="0.25">
      <c r="A3077">
        <v>3076</v>
      </c>
      <c r="B3077" s="3">
        <v>0.27190521773790616</v>
      </c>
    </row>
    <row r="3078" spans="1:2" x14ac:dyDescent="0.25">
      <c r="A3078">
        <v>3077</v>
      </c>
      <c r="B3078" s="3">
        <v>0.34288188318179996</v>
      </c>
    </row>
    <row r="3079" spans="1:2" x14ac:dyDescent="0.25">
      <c r="A3079">
        <v>3078</v>
      </c>
      <c r="B3079" s="3">
        <v>0.36660107369434514</v>
      </c>
    </row>
    <row r="3080" spans="1:2" x14ac:dyDescent="0.25">
      <c r="A3080">
        <v>3079</v>
      </c>
      <c r="B3080" s="3">
        <v>0.37692203314469497</v>
      </c>
    </row>
    <row r="3081" spans="1:2" x14ac:dyDescent="0.25">
      <c r="A3081">
        <v>3080</v>
      </c>
      <c r="B3081" s="3">
        <v>0.37266435676681725</v>
      </c>
    </row>
    <row r="3082" spans="1:2" x14ac:dyDescent="0.25">
      <c r="A3082">
        <v>3081</v>
      </c>
      <c r="B3082" s="3">
        <v>0.27775952647693536</v>
      </c>
    </row>
    <row r="3083" spans="1:2" x14ac:dyDescent="0.25">
      <c r="A3083">
        <v>3082</v>
      </c>
      <c r="B3083" s="3">
        <v>0.36852089364346091</v>
      </c>
    </row>
    <row r="3084" spans="1:2" x14ac:dyDescent="0.25">
      <c r="A3084">
        <v>3083</v>
      </c>
      <c r="B3084" s="3">
        <v>0.33660806581816666</v>
      </c>
    </row>
    <row r="3085" spans="1:2" x14ac:dyDescent="0.25">
      <c r="A3085">
        <v>3084</v>
      </c>
      <c r="B3085" s="3">
        <v>0.46969037825920879</v>
      </c>
    </row>
    <row r="3086" spans="1:2" x14ac:dyDescent="0.25">
      <c r="A3086">
        <v>3085</v>
      </c>
      <c r="B3086" s="3">
        <v>0.36392801808081654</v>
      </c>
    </row>
    <row r="3087" spans="1:2" x14ac:dyDescent="0.25">
      <c r="A3087">
        <v>3086</v>
      </c>
      <c r="B3087" s="3">
        <v>0.4016392698123023</v>
      </c>
    </row>
    <row r="3088" spans="1:2" x14ac:dyDescent="0.25">
      <c r="A3088">
        <v>3087</v>
      </c>
      <c r="B3088" s="3">
        <v>0.46731562469138893</v>
      </c>
    </row>
    <row r="3089" spans="1:2" x14ac:dyDescent="0.25">
      <c r="A3089">
        <v>3088</v>
      </c>
      <c r="B3089" s="3">
        <v>0.33851658399332257</v>
      </c>
    </row>
    <row r="3090" spans="1:2" x14ac:dyDescent="0.25">
      <c r="A3090">
        <v>3089</v>
      </c>
      <c r="B3090" s="3">
        <v>0.32611082331641633</v>
      </c>
    </row>
    <row r="3091" spans="1:2" x14ac:dyDescent="0.25">
      <c r="A3091">
        <v>3090</v>
      </c>
      <c r="B3091" s="3">
        <v>0.31497386148030654</v>
      </c>
    </row>
    <row r="3092" spans="1:2" x14ac:dyDescent="0.25">
      <c r="A3092">
        <v>3091</v>
      </c>
      <c r="B3092" s="3">
        <v>0.38681939715788233</v>
      </c>
    </row>
    <row r="3093" spans="1:2" x14ac:dyDescent="0.25">
      <c r="A3093">
        <v>3092</v>
      </c>
      <c r="B3093" s="3">
        <v>0.36404887737102087</v>
      </c>
    </row>
    <row r="3094" spans="1:2" x14ac:dyDescent="0.25">
      <c r="A3094">
        <v>3093</v>
      </c>
      <c r="B3094" s="3">
        <v>0.46217483774742857</v>
      </c>
    </row>
    <row r="3095" spans="1:2" x14ac:dyDescent="0.25">
      <c r="A3095">
        <v>3094</v>
      </c>
      <c r="B3095" s="3">
        <v>0.41649740443221234</v>
      </c>
    </row>
    <row r="3096" spans="1:2" x14ac:dyDescent="0.25">
      <c r="A3096">
        <v>3095</v>
      </c>
      <c r="B3096" s="3">
        <v>0.45894396322154651</v>
      </c>
    </row>
    <row r="3097" spans="1:2" x14ac:dyDescent="0.25">
      <c r="A3097">
        <v>3096</v>
      </c>
      <c r="B3097" s="3">
        <v>0.50287369448117636</v>
      </c>
    </row>
    <row r="3098" spans="1:2" x14ac:dyDescent="0.25">
      <c r="A3098">
        <v>3097</v>
      </c>
      <c r="B3098" s="3">
        <v>0.33612165957218981</v>
      </c>
    </row>
    <row r="3099" spans="1:2" x14ac:dyDescent="0.25">
      <c r="A3099">
        <v>3098</v>
      </c>
      <c r="B3099" s="3">
        <v>0.41645672522814337</v>
      </c>
    </row>
    <row r="3100" spans="1:2" x14ac:dyDescent="0.25">
      <c r="A3100">
        <v>3099</v>
      </c>
      <c r="B3100" s="3">
        <v>0.39100876146398539</v>
      </c>
    </row>
    <row r="3101" spans="1:2" x14ac:dyDescent="0.25">
      <c r="A3101">
        <v>3100</v>
      </c>
      <c r="B3101" s="3">
        <v>0.33675523516115446</v>
      </c>
    </row>
    <row r="3102" spans="1:2" x14ac:dyDescent="0.25">
      <c r="A3102">
        <v>3101</v>
      </c>
      <c r="B3102" s="3">
        <v>0.40989246153736214</v>
      </c>
    </row>
    <row r="3103" spans="1:2" x14ac:dyDescent="0.25">
      <c r="A3103">
        <v>3102</v>
      </c>
      <c r="B3103" s="3">
        <v>0.31396563374576464</v>
      </c>
    </row>
    <row r="3104" spans="1:2" x14ac:dyDescent="0.25">
      <c r="A3104">
        <v>3103</v>
      </c>
      <c r="B3104" s="3">
        <v>0.25334139886095591</v>
      </c>
    </row>
    <row r="3105" spans="1:2" x14ac:dyDescent="0.25">
      <c r="A3105">
        <v>3104</v>
      </c>
      <c r="B3105" s="3">
        <v>0.3059668418530877</v>
      </c>
    </row>
    <row r="3106" spans="1:2" x14ac:dyDescent="0.25">
      <c r="A3106">
        <v>3105</v>
      </c>
      <c r="B3106" s="3">
        <v>0.43824903814328731</v>
      </c>
    </row>
    <row r="3107" spans="1:2" x14ac:dyDescent="0.25">
      <c r="A3107">
        <v>3106</v>
      </c>
      <c r="B3107" s="3">
        <v>0.39996236276260222</v>
      </c>
    </row>
    <row r="3108" spans="1:2" x14ac:dyDescent="0.25">
      <c r="A3108">
        <v>3107</v>
      </c>
      <c r="B3108" s="3">
        <v>0.36246576934802005</v>
      </c>
    </row>
    <row r="3109" spans="1:2" x14ac:dyDescent="0.25">
      <c r="A3109">
        <v>3108</v>
      </c>
      <c r="B3109" s="3">
        <v>0.40738783422015989</v>
      </c>
    </row>
    <row r="3110" spans="1:2" x14ac:dyDescent="0.25">
      <c r="A3110">
        <v>3109</v>
      </c>
      <c r="B3110" s="3">
        <v>0.4968247742973903</v>
      </c>
    </row>
    <row r="3111" spans="1:2" x14ac:dyDescent="0.25">
      <c r="A3111">
        <v>3110</v>
      </c>
      <c r="B3111" s="3">
        <v>0.43399699308919554</v>
      </c>
    </row>
    <row r="3112" spans="1:2" x14ac:dyDescent="0.25">
      <c r="A3112">
        <v>3111</v>
      </c>
      <c r="B3112" s="3">
        <v>0.30917891653885132</v>
      </c>
    </row>
    <row r="3113" spans="1:2" x14ac:dyDescent="0.25">
      <c r="A3113">
        <v>3112</v>
      </c>
      <c r="B3113" s="3">
        <v>0.43036242104418099</v>
      </c>
    </row>
    <row r="3114" spans="1:2" x14ac:dyDescent="0.25">
      <c r="A3114">
        <v>3113</v>
      </c>
      <c r="B3114" s="3">
        <v>0.41283004596918155</v>
      </c>
    </row>
    <row r="3115" spans="1:2" x14ac:dyDescent="0.25">
      <c r="A3115">
        <v>3114</v>
      </c>
      <c r="B3115" s="3">
        <v>0.45771505884374281</v>
      </c>
    </row>
    <row r="3116" spans="1:2" x14ac:dyDescent="0.25">
      <c r="A3116">
        <v>3115</v>
      </c>
      <c r="B3116" s="3">
        <v>0.34012737139075844</v>
      </c>
    </row>
    <row r="3117" spans="1:2" x14ac:dyDescent="0.25">
      <c r="A3117">
        <v>3116</v>
      </c>
      <c r="B3117" s="3">
        <v>0.43457243289375364</v>
      </c>
    </row>
    <row r="3118" spans="1:2" x14ac:dyDescent="0.25">
      <c r="A3118">
        <v>3117</v>
      </c>
      <c r="B3118" s="3">
        <v>0.3763187171064718</v>
      </c>
    </row>
    <row r="3119" spans="1:2" x14ac:dyDescent="0.25">
      <c r="A3119">
        <v>3118</v>
      </c>
      <c r="B3119" s="3">
        <v>0.43164486054323981</v>
      </c>
    </row>
    <row r="3120" spans="1:2" x14ac:dyDescent="0.25">
      <c r="A3120">
        <v>3119</v>
      </c>
      <c r="B3120" s="3">
        <v>0.35993045117876288</v>
      </c>
    </row>
    <row r="3121" spans="1:2" x14ac:dyDescent="0.25">
      <c r="A3121">
        <v>3120</v>
      </c>
      <c r="B3121" s="3">
        <v>0.36644439391642852</v>
      </c>
    </row>
    <row r="3122" spans="1:2" x14ac:dyDescent="0.25">
      <c r="A3122">
        <v>3121</v>
      </c>
      <c r="B3122" s="3">
        <v>0.40938395994968846</v>
      </c>
    </row>
    <row r="3123" spans="1:2" x14ac:dyDescent="0.25">
      <c r="A3123">
        <v>3122</v>
      </c>
      <c r="B3123" s="3">
        <v>0.35015375759086897</v>
      </c>
    </row>
    <row r="3124" spans="1:2" x14ac:dyDescent="0.25">
      <c r="A3124">
        <v>3123</v>
      </c>
      <c r="B3124" s="3">
        <v>0.40557633466769094</v>
      </c>
    </row>
    <row r="3125" spans="1:2" x14ac:dyDescent="0.25">
      <c r="A3125">
        <v>3124</v>
      </c>
      <c r="B3125" s="3">
        <v>0.46069027021511277</v>
      </c>
    </row>
    <row r="3126" spans="1:2" x14ac:dyDescent="0.25">
      <c r="A3126">
        <v>3125</v>
      </c>
      <c r="B3126" s="3">
        <v>0.36324357937969964</v>
      </c>
    </row>
    <row r="3127" spans="1:2" x14ac:dyDescent="0.25">
      <c r="A3127">
        <v>3126</v>
      </c>
      <c r="B3127" s="3">
        <v>0.35282979668138131</v>
      </c>
    </row>
    <row r="3128" spans="1:2" x14ac:dyDescent="0.25">
      <c r="A3128">
        <v>3127</v>
      </c>
      <c r="B3128" s="3">
        <v>0.33563727230545176</v>
      </c>
    </row>
    <row r="3129" spans="1:2" x14ac:dyDescent="0.25">
      <c r="A3129">
        <v>3128</v>
      </c>
      <c r="B3129" s="3">
        <v>0.3473857171273767</v>
      </c>
    </row>
    <row r="3130" spans="1:2" x14ac:dyDescent="0.25">
      <c r="A3130">
        <v>3129</v>
      </c>
      <c r="B3130" s="3">
        <v>0.41131142112356178</v>
      </c>
    </row>
    <row r="3131" spans="1:2" x14ac:dyDescent="0.25">
      <c r="A3131">
        <v>3130</v>
      </c>
      <c r="B3131" s="3">
        <v>0.30549551402918124</v>
      </c>
    </row>
    <row r="3132" spans="1:2" x14ac:dyDescent="0.25">
      <c r="A3132">
        <v>3131</v>
      </c>
      <c r="B3132" s="3">
        <v>0.35364992968639569</v>
      </c>
    </row>
    <row r="3133" spans="1:2" x14ac:dyDescent="0.25">
      <c r="A3133">
        <v>3132</v>
      </c>
      <c r="B3133" s="3">
        <v>0.41542076662190425</v>
      </c>
    </row>
    <row r="3134" spans="1:2" x14ac:dyDescent="0.25">
      <c r="A3134">
        <v>3133</v>
      </c>
      <c r="B3134" s="3">
        <v>0.30800642159631636</v>
      </c>
    </row>
    <row r="3135" spans="1:2" x14ac:dyDescent="0.25">
      <c r="A3135">
        <v>3134</v>
      </c>
      <c r="B3135" s="3">
        <v>0.30220954559186392</v>
      </c>
    </row>
    <row r="3136" spans="1:2" x14ac:dyDescent="0.25">
      <c r="A3136">
        <v>3135</v>
      </c>
      <c r="B3136" s="3">
        <v>0.44671303426821052</v>
      </c>
    </row>
    <row r="3137" spans="1:2" x14ac:dyDescent="0.25">
      <c r="A3137">
        <v>3136</v>
      </c>
      <c r="B3137" s="3">
        <v>0.34360936867358027</v>
      </c>
    </row>
    <row r="3138" spans="1:2" x14ac:dyDescent="0.25">
      <c r="A3138">
        <v>3137</v>
      </c>
      <c r="B3138" s="3">
        <v>0.50201615064462757</v>
      </c>
    </row>
    <row r="3139" spans="1:2" x14ac:dyDescent="0.25">
      <c r="A3139">
        <v>3138</v>
      </c>
      <c r="B3139" s="3">
        <v>0.34320527778925919</v>
      </c>
    </row>
    <row r="3140" spans="1:2" x14ac:dyDescent="0.25">
      <c r="A3140">
        <v>3139</v>
      </c>
      <c r="B3140" s="3">
        <v>0.40007555980945658</v>
      </c>
    </row>
    <row r="3141" spans="1:2" x14ac:dyDescent="0.25">
      <c r="A3141">
        <v>3140</v>
      </c>
      <c r="B3141" s="3">
        <v>0.51811367735199065</v>
      </c>
    </row>
    <row r="3142" spans="1:2" x14ac:dyDescent="0.25">
      <c r="A3142">
        <v>3141</v>
      </c>
      <c r="B3142" s="3">
        <v>0.43097930833784792</v>
      </c>
    </row>
    <row r="3143" spans="1:2" x14ac:dyDescent="0.25">
      <c r="A3143">
        <v>3142</v>
      </c>
      <c r="B3143" s="3">
        <v>0.36883309969134059</v>
      </c>
    </row>
    <row r="3144" spans="1:2" x14ac:dyDescent="0.25">
      <c r="A3144">
        <v>3143</v>
      </c>
      <c r="B3144" s="3">
        <v>0.25672192740016703</v>
      </c>
    </row>
    <row r="3145" spans="1:2" x14ac:dyDescent="0.25">
      <c r="A3145">
        <v>3144</v>
      </c>
      <c r="B3145" s="3">
        <v>0.3772683514009969</v>
      </c>
    </row>
    <row r="3146" spans="1:2" x14ac:dyDescent="0.25">
      <c r="A3146">
        <v>3145</v>
      </c>
      <c r="B3146" s="3">
        <v>0.38498241821087975</v>
      </c>
    </row>
    <row r="3147" spans="1:2" x14ac:dyDescent="0.25">
      <c r="A3147">
        <v>3146</v>
      </c>
      <c r="B3147" s="3">
        <v>0.31174868920837912</v>
      </c>
    </row>
    <row r="3148" spans="1:2" x14ac:dyDescent="0.25">
      <c r="A3148">
        <v>3147</v>
      </c>
      <c r="B3148" s="3">
        <v>0.38823857457996691</v>
      </c>
    </row>
    <row r="3149" spans="1:2" x14ac:dyDescent="0.25">
      <c r="A3149">
        <v>3148</v>
      </c>
      <c r="B3149" s="3">
        <v>0.35762747624931074</v>
      </c>
    </row>
    <row r="3150" spans="1:2" x14ac:dyDescent="0.25">
      <c r="A3150">
        <v>3149</v>
      </c>
      <c r="B3150" s="3">
        <v>0.4001272554799255</v>
      </c>
    </row>
    <row r="3151" spans="1:2" x14ac:dyDescent="0.25">
      <c r="A3151">
        <v>3150</v>
      </c>
      <c r="B3151" s="3">
        <v>0.31223190148141911</v>
      </c>
    </row>
    <row r="3152" spans="1:2" x14ac:dyDescent="0.25">
      <c r="A3152">
        <v>3151</v>
      </c>
      <c r="B3152" s="3">
        <v>0.30331507890997422</v>
      </c>
    </row>
    <row r="3153" spans="1:2" x14ac:dyDescent="0.25">
      <c r="A3153">
        <v>3152</v>
      </c>
      <c r="B3153" s="3">
        <v>0.38718960094853666</v>
      </c>
    </row>
    <row r="3154" spans="1:2" x14ac:dyDescent="0.25">
      <c r="A3154">
        <v>3153</v>
      </c>
      <c r="B3154" s="3">
        <v>0.31653259055225791</v>
      </c>
    </row>
    <row r="3155" spans="1:2" x14ac:dyDescent="0.25">
      <c r="A3155">
        <v>3154</v>
      </c>
      <c r="B3155" s="3">
        <v>0.33660180387475475</v>
      </c>
    </row>
    <row r="3156" spans="1:2" x14ac:dyDescent="0.25">
      <c r="A3156">
        <v>3155</v>
      </c>
      <c r="B3156" s="3">
        <v>0.36917451064144141</v>
      </c>
    </row>
    <row r="3157" spans="1:2" x14ac:dyDescent="0.25">
      <c r="A3157">
        <v>3156</v>
      </c>
      <c r="B3157" s="3">
        <v>0.37645809293591176</v>
      </c>
    </row>
    <row r="3158" spans="1:2" x14ac:dyDescent="0.25">
      <c r="A3158">
        <v>3157</v>
      </c>
      <c r="B3158" s="3">
        <v>0.26336465593295388</v>
      </c>
    </row>
    <row r="3159" spans="1:2" x14ac:dyDescent="0.25">
      <c r="A3159">
        <v>3158</v>
      </c>
      <c r="B3159" s="3">
        <v>0.31840224868032124</v>
      </c>
    </row>
    <row r="3160" spans="1:2" x14ac:dyDescent="0.25">
      <c r="A3160">
        <v>3159</v>
      </c>
      <c r="B3160" s="3">
        <v>0.39189725204826448</v>
      </c>
    </row>
    <row r="3161" spans="1:2" x14ac:dyDescent="0.25">
      <c r="A3161">
        <v>3160</v>
      </c>
      <c r="B3161" s="3">
        <v>0.32980432082394873</v>
      </c>
    </row>
    <row r="3162" spans="1:2" x14ac:dyDescent="0.25">
      <c r="A3162">
        <v>3161</v>
      </c>
      <c r="B3162" s="3">
        <v>0.42918820257145412</v>
      </c>
    </row>
    <row r="3163" spans="1:2" x14ac:dyDescent="0.25">
      <c r="A3163">
        <v>3162</v>
      </c>
      <c r="B3163" s="3">
        <v>0.34530332464336722</v>
      </c>
    </row>
    <row r="3164" spans="1:2" x14ac:dyDescent="0.25">
      <c r="A3164">
        <v>3163</v>
      </c>
      <c r="B3164" s="3">
        <v>0.38806457436853409</v>
      </c>
    </row>
    <row r="3165" spans="1:2" x14ac:dyDescent="0.25">
      <c r="A3165">
        <v>3164</v>
      </c>
      <c r="B3165" s="3">
        <v>0.4010287505506952</v>
      </c>
    </row>
    <row r="3166" spans="1:2" x14ac:dyDescent="0.25">
      <c r="A3166">
        <v>3165</v>
      </c>
      <c r="B3166" s="3">
        <v>0.41110462454226998</v>
      </c>
    </row>
    <row r="3167" spans="1:2" x14ac:dyDescent="0.25">
      <c r="A3167">
        <v>3166</v>
      </c>
      <c r="B3167" s="3">
        <v>0.36975813262463986</v>
      </c>
    </row>
    <row r="3168" spans="1:2" x14ac:dyDescent="0.25">
      <c r="A3168">
        <v>3167</v>
      </c>
      <c r="B3168" s="3">
        <v>0.51545804007680773</v>
      </c>
    </row>
    <row r="3169" spans="1:2" x14ac:dyDescent="0.25">
      <c r="A3169">
        <v>3168</v>
      </c>
      <c r="B3169" s="3">
        <v>0.40356679449734628</v>
      </c>
    </row>
    <row r="3170" spans="1:2" x14ac:dyDescent="0.25">
      <c r="A3170">
        <v>3169</v>
      </c>
      <c r="B3170" s="3">
        <v>0.40895091556866942</v>
      </c>
    </row>
    <row r="3171" spans="1:2" x14ac:dyDescent="0.25">
      <c r="A3171">
        <v>3170</v>
      </c>
      <c r="B3171" s="3">
        <v>0.41665044480953223</v>
      </c>
    </row>
    <row r="3172" spans="1:2" x14ac:dyDescent="0.25">
      <c r="A3172">
        <v>3171</v>
      </c>
      <c r="B3172" s="3">
        <v>0.36704341023703912</v>
      </c>
    </row>
    <row r="3173" spans="1:2" x14ac:dyDescent="0.25">
      <c r="A3173">
        <v>3172</v>
      </c>
      <c r="B3173" s="3">
        <v>0.39163960435228456</v>
      </c>
    </row>
    <row r="3174" spans="1:2" x14ac:dyDescent="0.25">
      <c r="A3174">
        <v>3173</v>
      </c>
      <c r="B3174" s="3">
        <v>0.36628738982245423</v>
      </c>
    </row>
    <row r="3175" spans="1:2" x14ac:dyDescent="0.25">
      <c r="A3175">
        <v>3174</v>
      </c>
      <c r="B3175" s="3">
        <v>0.33495081928397052</v>
      </c>
    </row>
    <row r="3176" spans="1:2" x14ac:dyDescent="0.25">
      <c r="A3176">
        <v>3175</v>
      </c>
      <c r="B3176" s="3">
        <v>0.38714255947817611</v>
      </c>
    </row>
    <row r="3177" spans="1:2" x14ac:dyDescent="0.25">
      <c r="A3177">
        <v>3176</v>
      </c>
      <c r="B3177" s="3">
        <v>0.39673543951494272</v>
      </c>
    </row>
    <row r="3178" spans="1:2" x14ac:dyDescent="0.25">
      <c r="A3178">
        <v>3177</v>
      </c>
      <c r="B3178" s="3">
        <v>0.29079914950511415</v>
      </c>
    </row>
    <row r="3179" spans="1:2" x14ac:dyDescent="0.25">
      <c r="A3179">
        <v>3178</v>
      </c>
      <c r="B3179" s="3">
        <v>0.38335582448989713</v>
      </c>
    </row>
    <row r="3180" spans="1:2" x14ac:dyDescent="0.25">
      <c r="A3180">
        <v>3179</v>
      </c>
      <c r="B3180" s="3">
        <v>0.32116148731072119</v>
      </c>
    </row>
    <row r="3181" spans="1:2" x14ac:dyDescent="0.25">
      <c r="A3181">
        <v>3180</v>
      </c>
      <c r="B3181" s="3">
        <v>0.29207825854583735</v>
      </c>
    </row>
    <row r="3182" spans="1:2" x14ac:dyDescent="0.25">
      <c r="A3182">
        <v>3181</v>
      </c>
      <c r="B3182" s="3">
        <v>0.31437569762402323</v>
      </c>
    </row>
    <row r="3183" spans="1:2" x14ac:dyDescent="0.25">
      <c r="A3183">
        <v>3182</v>
      </c>
      <c r="B3183" s="3">
        <v>0.25523633493086517</v>
      </c>
    </row>
    <row r="3184" spans="1:2" x14ac:dyDescent="0.25">
      <c r="A3184">
        <v>3183</v>
      </c>
      <c r="B3184" s="3">
        <v>0.36937635096650911</v>
      </c>
    </row>
    <row r="3185" spans="1:2" x14ac:dyDescent="0.25">
      <c r="A3185">
        <v>3184</v>
      </c>
      <c r="B3185" s="3">
        <v>0.26739664424439596</v>
      </c>
    </row>
    <row r="3186" spans="1:2" x14ac:dyDescent="0.25">
      <c r="A3186">
        <v>3185</v>
      </c>
      <c r="B3186" s="3">
        <v>0.28899126720530405</v>
      </c>
    </row>
    <row r="3187" spans="1:2" x14ac:dyDescent="0.25">
      <c r="A3187">
        <v>3186</v>
      </c>
      <c r="B3187" s="3">
        <v>0.48703682850552577</v>
      </c>
    </row>
    <row r="3188" spans="1:2" x14ac:dyDescent="0.25">
      <c r="A3188">
        <v>3187</v>
      </c>
      <c r="B3188" s="3">
        <v>0.35398625042069043</v>
      </c>
    </row>
    <row r="3189" spans="1:2" x14ac:dyDescent="0.25">
      <c r="A3189">
        <v>3188</v>
      </c>
      <c r="B3189" s="3">
        <v>0.35551389192443023</v>
      </c>
    </row>
    <row r="3190" spans="1:2" x14ac:dyDescent="0.25">
      <c r="A3190">
        <v>3189</v>
      </c>
      <c r="B3190" s="3">
        <v>0.3789652026000872</v>
      </c>
    </row>
    <row r="3191" spans="1:2" x14ac:dyDescent="0.25">
      <c r="A3191">
        <v>3190</v>
      </c>
      <c r="B3191" s="3">
        <v>0.41743944229985791</v>
      </c>
    </row>
    <row r="3192" spans="1:2" x14ac:dyDescent="0.25">
      <c r="A3192">
        <v>3191</v>
      </c>
      <c r="B3192" s="3">
        <v>0.38097209764276441</v>
      </c>
    </row>
    <row r="3193" spans="1:2" x14ac:dyDescent="0.25">
      <c r="A3193">
        <v>3192</v>
      </c>
      <c r="B3193" s="3">
        <v>0.35718797771926958</v>
      </c>
    </row>
    <row r="3194" spans="1:2" x14ac:dyDescent="0.25">
      <c r="A3194">
        <v>3193</v>
      </c>
      <c r="B3194" s="3">
        <v>0.41672361473385228</v>
      </c>
    </row>
    <row r="3195" spans="1:2" x14ac:dyDescent="0.25">
      <c r="A3195">
        <v>3194</v>
      </c>
      <c r="B3195" s="3">
        <v>0.36355310183042705</v>
      </c>
    </row>
    <row r="3196" spans="1:2" x14ac:dyDescent="0.25">
      <c r="A3196">
        <v>3195</v>
      </c>
      <c r="B3196" s="3">
        <v>0.32782542084855409</v>
      </c>
    </row>
    <row r="3197" spans="1:2" x14ac:dyDescent="0.25">
      <c r="A3197">
        <v>3196</v>
      </c>
      <c r="B3197" s="3">
        <v>0.46412166203129085</v>
      </c>
    </row>
    <row r="3198" spans="1:2" x14ac:dyDescent="0.25">
      <c r="A3198">
        <v>3197</v>
      </c>
      <c r="B3198" s="3">
        <v>0.40655099658568422</v>
      </c>
    </row>
    <row r="3199" spans="1:2" x14ac:dyDescent="0.25">
      <c r="A3199">
        <v>3198</v>
      </c>
      <c r="B3199" s="3">
        <v>0.44860010203831635</v>
      </c>
    </row>
    <row r="3200" spans="1:2" x14ac:dyDescent="0.25">
      <c r="A3200">
        <v>3199</v>
      </c>
      <c r="B3200" s="3">
        <v>0.43267688755503902</v>
      </c>
    </row>
    <row r="3201" spans="1:2" x14ac:dyDescent="0.25">
      <c r="A3201">
        <v>3200</v>
      </c>
      <c r="B3201" s="3">
        <v>0.39300440739778997</v>
      </c>
    </row>
    <row r="3202" spans="1:2" x14ac:dyDescent="0.25">
      <c r="A3202">
        <v>3201</v>
      </c>
      <c r="B3202" s="3">
        <v>0.35884448502064925</v>
      </c>
    </row>
    <row r="3203" spans="1:2" x14ac:dyDescent="0.25">
      <c r="A3203">
        <v>3202</v>
      </c>
      <c r="B3203" s="3">
        <v>0.37702636444926785</v>
      </c>
    </row>
    <row r="3204" spans="1:2" x14ac:dyDescent="0.25">
      <c r="A3204">
        <v>3203</v>
      </c>
      <c r="B3204" s="3">
        <v>0.3745863386290757</v>
      </c>
    </row>
    <row r="3205" spans="1:2" x14ac:dyDescent="0.25">
      <c r="A3205">
        <v>3204</v>
      </c>
      <c r="B3205" s="3">
        <v>0.44512165461212316</v>
      </c>
    </row>
    <row r="3206" spans="1:2" x14ac:dyDescent="0.25">
      <c r="A3206">
        <v>3205</v>
      </c>
      <c r="B3206" s="3">
        <v>0.39777000198784457</v>
      </c>
    </row>
    <row r="3207" spans="1:2" x14ac:dyDescent="0.25">
      <c r="A3207">
        <v>3206</v>
      </c>
      <c r="B3207" s="3">
        <v>0.41499201038313144</v>
      </c>
    </row>
    <row r="3208" spans="1:2" x14ac:dyDescent="0.25">
      <c r="A3208">
        <v>3207</v>
      </c>
      <c r="B3208" s="3">
        <v>0.35074054357153328</v>
      </c>
    </row>
    <row r="3209" spans="1:2" x14ac:dyDescent="0.25">
      <c r="A3209">
        <v>3208</v>
      </c>
      <c r="B3209" s="3">
        <v>0.33249332242498852</v>
      </c>
    </row>
    <row r="3210" spans="1:2" x14ac:dyDescent="0.25">
      <c r="A3210">
        <v>3209</v>
      </c>
      <c r="B3210" s="3">
        <v>0.30050913728363177</v>
      </c>
    </row>
    <row r="3211" spans="1:2" x14ac:dyDescent="0.25">
      <c r="A3211">
        <v>3210</v>
      </c>
      <c r="B3211" s="3">
        <v>0.37684354137575454</v>
      </c>
    </row>
    <row r="3212" spans="1:2" x14ac:dyDescent="0.25">
      <c r="A3212">
        <v>3211</v>
      </c>
      <c r="B3212" s="3">
        <v>0.38056448612878102</v>
      </c>
    </row>
    <row r="3213" spans="1:2" x14ac:dyDescent="0.25">
      <c r="A3213">
        <v>3212</v>
      </c>
      <c r="B3213" s="3">
        <v>0.46161221452224105</v>
      </c>
    </row>
    <row r="3214" spans="1:2" x14ac:dyDescent="0.25">
      <c r="A3214">
        <v>3213</v>
      </c>
      <c r="B3214" s="3">
        <v>0.34343417515168279</v>
      </c>
    </row>
    <row r="3215" spans="1:2" x14ac:dyDescent="0.25">
      <c r="A3215">
        <v>3214</v>
      </c>
      <c r="B3215" s="3">
        <v>0.37774263987398993</v>
      </c>
    </row>
    <row r="3216" spans="1:2" x14ac:dyDescent="0.25">
      <c r="A3216">
        <v>3215</v>
      </c>
      <c r="B3216" s="3">
        <v>0.37172266570986534</v>
      </c>
    </row>
    <row r="3217" spans="1:2" x14ac:dyDescent="0.25">
      <c r="A3217">
        <v>3216</v>
      </c>
      <c r="B3217" s="3">
        <v>0.46053184330087893</v>
      </c>
    </row>
    <row r="3218" spans="1:2" x14ac:dyDescent="0.25">
      <c r="A3218">
        <v>3217</v>
      </c>
      <c r="B3218" s="3">
        <v>0.45665641102303001</v>
      </c>
    </row>
    <row r="3219" spans="1:2" x14ac:dyDescent="0.25">
      <c r="A3219">
        <v>3218</v>
      </c>
      <c r="B3219" s="3">
        <v>0.34191053100757313</v>
      </c>
    </row>
    <row r="3220" spans="1:2" x14ac:dyDescent="0.25">
      <c r="A3220">
        <v>3219</v>
      </c>
      <c r="B3220" s="3">
        <v>0.41166353583801812</v>
      </c>
    </row>
    <row r="3221" spans="1:2" x14ac:dyDescent="0.25">
      <c r="A3221">
        <v>3220</v>
      </c>
      <c r="B3221" s="3">
        <v>0.35823471069759921</v>
      </c>
    </row>
    <row r="3222" spans="1:2" x14ac:dyDescent="0.25">
      <c r="A3222">
        <v>3221</v>
      </c>
      <c r="B3222" s="3">
        <v>0.27897536452099425</v>
      </c>
    </row>
    <row r="3223" spans="1:2" x14ac:dyDescent="0.25">
      <c r="A3223">
        <v>3222</v>
      </c>
      <c r="B3223" s="3">
        <v>0.28805279289825264</v>
      </c>
    </row>
    <row r="3224" spans="1:2" x14ac:dyDescent="0.25">
      <c r="A3224">
        <v>3223</v>
      </c>
      <c r="B3224" s="3">
        <v>0.33991250169040738</v>
      </c>
    </row>
    <row r="3225" spans="1:2" x14ac:dyDescent="0.25">
      <c r="A3225">
        <v>3224</v>
      </c>
      <c r="B3225" s="3">
        <v>0.4030350515289477</v>
      </c>
    </row>
    <row r="3226" spans="1:2" x14ac:dyDescent="0.25">
      <c r="A3226">
        <v>3225</v>
      </c>
      <c r="B3226" s="3">
        <v>0.34763767341006319</v>
      </c>
    </row>
    <row r="3227" spans="1:2" x14ac:dyDescent="0.25">
      <c r="A3227">
        <v>3226</v>
      </c>
      <c r="B3227" s="3">
        <v>0.34926176960223454</v>
      </c>
    </row>
    <row r="3228" spans="1:2" x14ac:dyDescent="0.25">
      <c r="A3228">
        <v>3227</v>
      </c>
      <c r="B3228" s="3">
        <v>0.51385675612136317</v>
      </c>
    </row>
    <row r="3229" spans="1:2" x14ac:dyDescent="0.25">
      <c r="A3229">
        <v>3228</v>
      </c>
      <c r="B3229" s="3">
        <v>0.29254764569275049</v>
      </c>
    </row>
    <row r="3230" spans="1:2" x14ac:dyDescent="0.25">
      <c r="A3230">
        <v>3229</v>
      </c>
      <c r="B3230" s="3">
        <v>0.38555311410525561</v>
      </c>
    </row>
    <row r="3231" spans="1:2" x14ac:dyDescent="0.25">
      <c r="A3231">
        <v>3230</v>
      </c>
      <c r="B3231" s="3">
        <v>0.46285813463125192</v>
      </c>
    </row>
    <row r="3232" spans="1:2" x14ac:dyDescent="0.25">
      <c r="A3232">
        <v>3231</v>
      </c>
      <c r="B3232" s="3">
        <v>0.45590384589173993</v>
      </c>
    </row>
    <row r="3233" spans="1:2" x14ac:dyDescent="0.25">
      <c r="A3233">
        <v>3232</v>
      </c>
      <c r="B3233" s="3">
        <v>0.41303874027707965</v>
      </c>
    </row>
    <row r="3234" spans="1:2" x14ac:dyDescent="0.25">
      <c r="A3234">
        <v>3233</v>
      </c>
      <c r="B3234" s="3">
        <v>0.40360929824744152</v>
      </c>
    </row>
    <row r="3235" spans="1:2" x14ac:dyDescent="0.25">
      <c r="A3235">
        <v>3234</v>
      </c>
      <c r="B3235" s="3">
        <v>0.31231344110827297</v>
      </c>
    </row>
    <row r="3236" spans="1:2" x14ac:dyDescent="0.25">
      <c r="A3236">
        <v>3235</v>
      </c>
      <c r="B3236" s="3">
        <v>0.39560069225438271</v>
      </c>
    </row>
    <row r="3237" spans="1:2" x14ac:dyDescent="0.25">
      <c r="A3237">
        <v>3236</v>
      </c>
      <c r="B3237" s="3">
        <v>0.47403452926550266</v>
      </c>
    </row>
    <row r="3238" spans="1:2" x14ac:dyDescent="0.25">
      <c r="A3238">
        <v>3237</v>
      </c>
      <c r="B3238" s="3">
        <v>0.37964960895168121</v>
      </c>
    </row>
    <row r="3239" spans="1:2" x14ac:dyDescent="0.25">
      <c r="A3239">
        <v>3238</v>
      </c>
      <c r="B3239" s="3">
        <v>0.29844515676889244</v>
      </c>
    </row>
    <row r="3240" spans="1:2" x14ac:dyDescent="0.25">
      <c r="A3240">
        <v>3239</v>
      </c>
      <c r="B3240" s="3">
        <v>0.4740257176515531</v>
      </c>
    </row>
    <row r="3241" spans="1:2" x14ac:dyDescent="0.25">
      <c r="A3241">
        <v>3240</v>
      </c>
      <c r="B3241" s="3">
        <v>0.27656870022982888</v>
      </c>
    </row>
    <row r="3242" spans="1:2" x14ac:dyDescent="0.25">
      <c r="A3242">
        <v>3241</v>
      </c>
      <c r="B3242" s="3">
        <v>0.46281443459308164</v>
      </c>
    </row>
    <row r="3243" spans="1:2" x14ac:dyDescent="0.25">
      <c r="A3243">
        <v>3242</v>
      </c>
      <c r="B3243" s="3">
        <v>0.37510448209145042</v>
      </c>
    </row>
    <row r="3244" spans="1:2" x14ac:dyDescent="0.25">
      <c r="A3244">
        <v>3243</v>
      </c>
      <c r="B3244" s="3">
        <v>0.31500266569350482</v>
      </c>
    </row>
    <row r="3245" spans="1:2" x14ac:dyDescent="0.25">
      <c r="A3245">
        <v>3244</v>
      </c>
      <c r="B3245" s="3">
        <v>0.42108163312035191</v>
      </c>
    </row>
    <row r="3246" spans="1:2" x14ac:dyDescent="0.25">
      <c r="A3246">
        <v>3245</v>
      </c>
      <c r="B3246" s="3">
        <v>0.40465883338232489</v>
      </c>
    </row>
    <row r="3247" spans="1:2" x14ac:dyDescent="0.25">
      <c r="A3247">
        <v>3246</v>
      </c>
      <c r="B3247" s="3">
        <v>0.38940587664182624</v>
      </c>
    </row>
    <row r="3248" spans="1:2" x14ac:dyDescent="0.25">
      <c r="A3248">
        <v>3247</v>
      </c>
      <c r="B3248" s="3">
        <v>0.34032880688527639</v>
      </c>
    </row>
    <row r="3249" spans="1:2" x14ac:dyDescent="0.25">
      <c r="A3249">
        <v>3248</v>
      </c>
      <c r="B3249" s="3">
        <v>0.48820480371450048</v>
      </c>
    </row>
    <row r="3250" spans="1:2" x14ac:dyDescent="0.25">
      <c r="A3250">
        <v>3249</v>
      </c>
      <c r="B3250" s="3">
        <v>0.42370075405839608</v>
      </c>
    </row>
    <row r="3251" spans="1:2" x14ac:dyDescent="0.25">
      <c r="A3251">
        <v>3250</v>
      </c>
      <c r="B3251" s="3">
        <v>0.56732888804727943</v>
      </c>
    </row>
    <row r="3252" spans="1:2" x14ac:dyDescent="0.25">
      <c r="A3252">
        <v>3251</v>
      </c>
      <c r="B3252" s="3">
        <v>0.36405919327134761</v>
      </c>
    </row>
    <row r="3253" spans="1:2" x14ac:dyDescent="0.25">
      <c r="A3253">
        <v>3252</v>
      </c>
      <c r="B3253" s="3">
        <v>0.34610124057361807</v>
      </c>
    </row>
    <row r="3254" spans="1:2" x14ac:dyDescent="0.25">
      <c r="A3254">
        <v>3253</v>
      </c>
      <c r="B3254" s="3">
        <v>0.35145942564491445</v>
      </c>
    </row>
    <row r="3255" spans="1:2" x14ac:dyDescent="0.25">
      <c r="A3255">
        <v>3254</v>
      </c>
      <c r="B3255" s="3">
        <v>0.34167241999237136</v>
      </c>
    </row>
    <row r="3256" spans="1:2" x14ac:dyDescent="0.25">
      <c r="A3256">
        <v>3255</v>
      </c>
      <c r="B3256" s="3">
        <v>0.36942962870288121</v>
      </c>
    </row>
    <row r="3257" spans="1:2" x14ac:dyDescent="0.25">
      <c r="A3257">
        <v>3256</v>
      </c>
      <c r="B3257" s="3">
        <v>0.30098459591516991</v>
      </c>
    </row>
    <row r="3258" spans="1:2" x14ac:dyDescent="0.25">
      <c r="A3258">
        <v>3257</v>
      </c>
      <c r="B3258" s="3">
        <v>0.33311031515653322</v>
      </c>
    </row>
    <row r="3259" spans="1:2" x14ac:dyDescent="0.25">
      <c r="A3259">
        <v>3258</v>
      </c>
      <c r="B3259" s="3">
        <v>0.33358948743588063</v>
      </c>
    </row>
    <row r="3260" spans="1:2" x14ac:dyDescent="0.25">
      <c r="A3260">
        <v>3259</v>
      </c>
      <c r="B3260" s="3">
        <v>0.30945767564139232</v>
      </c>
    </row>
    <row r="3261" spans="1:2" x14ac:dyDescent="0.25">
      <c r="A3261">
        <v>3260</v>
      </c>
      <c r="B3261" s="3">
        <v>0.43330378811907072</v>
      </c>
    </row>
    <row r="3262" spans="1:2" x14ac:dyDescent="0.25">
      <c r="A3262">
        <v>3261</v>
      </c>
      <c r="B3262" s="3">
        <v>0.37256741142591382</v>
      </c>
    </row>
    <row r="3263" spans="1:2" x14ac:dyDescent="0.25">
      <c r="A3263">
        <v>3262</v>
      </c>
      <c r="B3263" s="3">
        <v>0.36592931081541052</v>
      </c>
    </row>
    <row r="3264" spans="1:2" x14ac:dyDescent="0.25">
      <c r="A3264">
        <v>3263</v>
      </c>
      <c r="B3264" s="3">
        <v>0.37310653568397845</v>
      </c>
    </row>
    <row r="3265" spans="1:2" x14ac:dyDescent="0.25">
      <c r="A3265">
        <v>3264</v>
      </c>
      <c r="B3265" s="3">
        <v>0.42253558768294319</v>
      </c>
    </row>
    <row r="3266" spans="1:2" x14ac:dyDescent="0.25">
      <c r="A3266">
        <v>3265</v>
      </c>
      <c r="B3266" s="3">
        <v>0.32489644035417103</v>
      </c>
    </row>
    <row r="3267" spans="1:2" x14ac:dyDescent="0.25">
      <c r="A3267">
        <v>3266</v>
      </c>
      <c r="B3267" s="3">
        <v>0.42927736259744648</v>
      </c>
    </row>
    <row r="3268" spans="1:2" x14ac:dyDescent="0.25">
      <c r="A3268">
        <v>3267</v>
      </c>
      <c r="B3268" s="3">
        <v>0.28563095154148171</v>
      </c>
    </row>
    <row r="3269" spans="1:2" x14ac:dyDescent="0.25">
      <c r="A3269">
        <v>3268</v>
      </c>
      <c r="B3269" s="3">
        <v>0.45044182260385218</v>
      </c>
    </row>
    <row r="3270" spans="1:2" x14ac:dyDescent="0.25">
      <c r="A3270">
        <v>3269</v>
      </c>
      <c r="B3270" s="3">
        <v>0.44855541310025532</v>
      </c>
    </row>
    <row r="3271" spans="1:2" x14ac:dyDescent="0.25">
      <c r="A3271">
        <v>3270</v>
      </c>
      <c r="B3271" s="3">
        <v>0.27649906805817226</v>
      </c>
    </row>
    <row r="3272" spans="1:2" x14ac:dyDescent="0.25">
      <c r="A3272">
        <v>3271</v>
      </c>
      <c r="B3272" s="3">
        <v>0.34755324653285458</v>
      </c>
    </row>
    <row r="3273" spans="1:2" x14ac:dyDescent="0.25">
      <c r="A3273">
        <v>3272</v>
      </c>
      <c r="B3273" s="3">
        <v>0.36962162497622825</v>
      </c>
    </row>
    <row r="3274" spans="1:2" x14ac:dyDescent="0.25">
      <c r="A3274">
        <v>3273</v>
      </c>
      <c r="B3274" s="3">
        <v>0.43109757509106444</v>
      </c>
    </row>
    <row r="3275" spans="1:2" x14ac:dyDescent="0.25">
      <c r="A3275">
        <v>3274</v>
      </c>
      <c r="B3275" s="3">
        <v>0.37615149386753355</v>
      </c>
    </row>
    <row r="3276" spans="1:2" x14ac:dyDescent="0.25">
      <c r="A3276">
        <v>3275</v>
      </c>
      <c r="B3276" s="3">
        <v>0.44075684378415836</v>
      </c>
    </row>
    <row r="3277" spans="1:2" x14ac:dyDescent="0.25">
      <c r="A3277">
        <v>3276</v>
      </c>
      <c r="B3277" s="3">
        <v>0.49282313619613671</v>
      </c>
    </row>
    <row r="3278" spans="1:2" x14ac:dyDescent="0.25">
      <c r="A3278">
        <v>3277</v>
      </c>
      <c r="B3278" s="3">
        <v>0.25483188775943927</v>
      </c>
    </row>
    <row r="3279" spans="1:2" x14ac:dyDescent="0.25">
      <c r="A3279">
        <v>3278</v>
      </c>
      <c r="B3279" s="3">
        <v>0.29404962019367842</v>
      </c>
    </row>
    <row r="3280" spans="1:2" x14ac:dyDescent="0.25">
      <c r="A3280">
        <v>3279</v>
      </c>
      <c r="B3280" s="3">
        <v>0.40372586727764864</v>
      </c>
    </row>
    <row r="3281" spans="1:2" x14ac:dyDescent="0.25">
      <c r="A3281">
        <v>3280</v>
      </c>
      <c r="B3281" s="3">
        <v>0.36702477931011229</v>
      </c>
    </row>
    <row r="3282" spans="1:2" x14ac:dyDescent="0.25">
      <c r="A3282">
        <v>3281</v>
      </c>
      <c r="B3282" s="3">
        <v>0.24267019695697661</v>
      </c>
    </row>
    <row r="3283" spans="1:2" x14ac:dyDescent="0.25">
      <c r="A3283">
        <v>3282</v>
      </c>
      <c r="B3283" s="3">
        <v>0.32275031480388627</v>
      </c>
    </row>
    <row r="3284" spans="1:2" x14ac:dyDescent="0.25">
      <c r="A3284">
        <v>3283</v>
      </c>
      <c r="B3284" s="3">
        <v>0.41687986504078434</v>
      </c>
    </row>
    <row r="3285" spans="1:2" x14ac:dyDescent="0.25">
      <c r="A3285">
        <v>3284</v>
      </c>
      <c r="B3285" s="3">
        <v>0.31558639430440599</v>
      </c>
    </row>
    <row r="3286" spans="1:2" x14ac:dyDescent="0.25">
      <c r="A3286">
        <v>3285</v>
      </c>
      <c r="B3286" s="3">
        <v>0.52782451105442085</v>
      </c>
    </row>
    <row r="3287" spans="1:2" x14ac:dyDescent="0.25">
      <c r="A3287">
        <v>3286</v>
      </c>
      <c r="B3287" s="3">
        <v>0.29970537291331439</v>
      </c>
    </row>
    <row r="3288" spans="1:2" x14ac:dyDescent="0.25">
      <c r="A3288">
        <v>3287</v>
      </c>
      <c r="B3288" s="3">
        <v>0.35029913082869996</v>
      </c>
    </row>
    <row r="3289" spans="1:2" x14ac:dyDescent="0.25">
      <c r="A3289">
        <v>3288</v>
      </c>
      <c r="B3289" s="3">
        <v>0.35965767052033265</v>
      </c>
    </row>
    <row r="3290" spans="1:2" x14ac:dyDescent="0.25">
      <c r="A3290">
        <v>3289</v>
      </c>
      <c r="B3290" s="3">
        <v>0.44553633737400677</v>
      </c>
    </row>
    <row r="3291" spans="1:2" x14ac:dyDescent="0.25">
      <c r="A3291">
        <v>3290</v>
      </c>
      <c r="B3291" s="3">
        <v>0.34481612323609678</v>
      </c>
    </row>
    <row r="3292" spans="1:2" x14ac:dyDescent="0.25">
      <c r="A3292">
        <v>3291</v>
      </c>
      <c r="B3292" s="3">
        <v>0.37219433295064763</v>
      </c>
    </row>
    <row r="3293" spans="1:2" x14ac:dyDescent="0.25">
      <c r="A3293">
        <v>3292</v>
      </c>
      <c r="B3293" s="3">
        <v>0.37301599800376506</v>
      </c>
    </row>
    <row r="3294" spans="1:2" x14ac:dyDescent="0.25">
      <c r="A3294">
        <v>3293</v>
      </c>
      <c r="B3294" s="3">
        <v>0.30334841555861097</v>
      </c>
    </row>
    <row r="3295" spans="1:2" x14ac:dyDescent="0.25">
      <c r="A3295">
        <v>3294</v>
      </c>
      <c r="B3295" s="3">
        <v>0.36408906653944512</v>
      </c>
    </row>
    <row r="3296" spans="1:2" x14ac:dyDescent="0.25">
      <c r="A3296">
        <v>3295</v>
      </c>
      <c r="B3296" s="3">
        <v>0.42226846745192875</v>
      </c>
    </row>
    <row r="3297" spans="1:2" x14ac:dyDescent="0.25">
      <c r="A3297">
        <v>3296</v>
      </c>
      <c r="B3297" s="3">
        <v>0.39651106908563416</v>
      </c>
    </row>
    <row r="3298" spans="1:2" x14ac:dyDescent="0.25">
      <c r="A3298">
        <v>3297</v>
      </c>
      <c r="B3298" s="3">
        <v>0.37678505215269725</v>
      </c>
    </row>
    <row r="3299" spans="1:2" x14ac:dyDescent="0.25">
      <c r="A3299">
        <v>3298</v>
      </c>
      <c r="B3299" s="3">
        <v>0.41856475281835337</v>
      </c>
    </row>
    <row r="3300" spans="1:2" x14ac:dyDescent="0.25">
      <c r="A3300">
        <v>3299</v>
      </c>
      <c r="B3300" s="3">
        <v>0.46457609683351775</v>
      </c>
    </row>
    <row r="3301" spans="1:2" x14ac:dyDescent="0.25">
      <c r="A3301">
        <v>3300</v>
      </c>
      <c r="B3301" s="3">
        <v>0.38837275576357966</v>
      </c>
    </row>
    <row r="3302" spans="1:2" x14ac:dyDescent="0.25">
      <c r="A3302">
        <v>3301</v>
      </c>
      <c r="B3302" s="3">
        <v>0.30983545807879509</v>
      </c>
    </row>
    <row r="3303" spans="1:2" x14ac:dyDescent="0.25">
      <c r="A3303">
        <v>3302</v>
      </c>
      <c r="B3303" s="3">
        <v>0.35321669267661565</v>
      </c>
    </row>
    <row r="3304" spans="1:2" x14ac:dyDescent="0.25">
      <c r="A3304">
        <v>3303</v>
      </c>
      <c r="B3304" s="3">
        <v>0.41943588559682121</v>
      </c>
    </row>
    <row r="3305" spans="1:2" x14ac:dyDescent="0.25">
      <c r="A3305">
        <v>3304</v>
      </c>
      <c r="B3305" s="3">
        <v>0.33952720664844499</v>
      </c>
    </row>
    <row r="3306" spans="1:2" x14ac:dyDescent="0.25">
      <c r="A3306">
        <v>3305</v>
      </c>
      <c r="B3306" s="3">
        <v>0.34772990755499195</v>
      </c>
    </row>
    <row r="3307" spans="1:2" x14ac:dyDescent="0.25">
      <c r="A3307">
        <v>3306</v>
      </c>
      <c r="B3307" s="3">
        <v>0.51117525051253376</v>
      </c>
    </row>
    <row r="3308" spans="1:2" x14ac:dyDescent="0.25">
      <c r="A3308">
        <v>3307</v>
      </c>
      <c r="B3308" s="3">
        <v>0.36835940914499943</v>
      </c>
    </row>
    <row r="3309" spans="1:2" x14ac:dyDescent="0.25">
      <c r="A3309">
        <v>3308</v>
      </c>
      <c r="B3309" s="3">
        <v>0.33340011321797042</v>
      </c>
    </row>
    <row r="3310" spans="1:2" x14ac:dyDescent="0.25">
      <c r="A3310">
        <v>3309</v>
      </c>
      <c r="B3310" s="3">
        <v>0.41329538243063563</v>
      </c>
    </row>
    <row r="3311" spans="1:2" x14ac:dyDescent="0.25">
      <c r="A3311">
        <v>3310</v>
      </c>
      <c r="B3311" s="3">
        <v>0.35941416391889081</v>
      </c>
    </row>
    <row r="3312" spans="1:2" x14ac:dyDescent="0.25">
      <c r="A3312">
        <v>3311</v>
      </c>
      <c r="B3312" s="3">
        <v>0.40621327481912078</v>
      </c>
    </row>
    <row r="3313" spans="1:2" x14ac:dyDescent="0.25">
      <c r="A3313">
        <v>3312</v>
      </c>
      <c r="B3313" s="3">
        <v>0.36693322102661158</v>
      </c>
    </row>
    <row r="3314" spans="1:2" x14ac:dyDescent="0.25">
      <c r="A3314">
        <v>3313</v>
      </c>
      <c r="B3314" s="3">
        <v>0.49061839535326779</v>
      </c>
    </row>
    <row r="3315" spans="1:2" x14ac:dyDescent="0.25">
      <c r="A3315">
        <v>3314</v>
      </c>
      <c r="B3315" s="3">
        <v>0.53609136204667907</v>
      </c>
    </row>
    <row r="3316" spans="1:2" x14ac:dyDescent="0.25">
      <c r="A3316">
        <v>3315</v>
      </c>
      <c r="B3316" s="3">
        <v>0.35365597806116211</v>
      </c>
    </row>
    <row r="3317" spans="1:2" x14ac:dyDescent="0.25">
      <c r="A3317">
        <v>3316</v>
      </c>
      <c r="B3317" s="3">
        <v>0.33372180872761054</v>
      </c>
    </row>
    <row r="3318" spans="1:2" x14ac:dyDescent="0.25">
      <c r="A3318">
        <v>3317</v>
      </c>
      <c r="B3318" s="3">
        <v>0.35773018495876563</v>
      </c>
    </row>
    <row r="3319" spans="1:2" x14ac:dyDescent="0.25">
      <c r="A3319">
        <v>3318</v>
      </c>
      <c r="B3319" s="3">
        <v>0.4398001614824591</v>
      </c>
    </row>
    <row r="3320" spans="1:2" x14ac:dyDescent="0.25">
      <c r="A3320">
        <v>3319</v>
      </c>
      <c r="B3320" s="3">
        <v>0.38680199968179335</v>
      </c>
    </row>
    <row r="3321" spans="1:2" x14ac:dyDescent="0.25">
      <c r="A3321">
        <v>3320</v>
      </c>
      <c r="B3321" s="3">
        <v>0.47408074103762571</v>
      </c>
    </row>
    <row r="3322" spans="1:2" x14ac:dyDescent="0.25">
      <c r="A3322">
        <v>3321</v>
      </c>
      <c r="B3322" s="3">
        <v>0.32584902986969844</v>
      </c>
    </row>
    <row r="3323" spans="1:2" x14ac:dyDescent="0.25">
      <c r="A3323">
        <v>3322</v>
      </c>
      <c r="B3323" s="3">
        <v>0.47041810166934528</v>
      </c>
    </row>
    <row r="3324" spans="1:2" x14ac:dyDescent="0.25">
      <c r="A3324">
        <v>3323</v>
      </c>
      <c r="B3324" s="3">
        <v>0.48777062411669181</v>
      </c>
    </row>
    <row r="3325" spans="1:2" x14ac:dyDescent="0.25">
      <c r="A3325">
        <v>3324</v>
      </c>
      <c r="B3325" s="3">
        <v>0.31486253057482966</v>
      </c>
    </row>
    <row r="3326" spans="1:2" x14ac:dyDescent="0.25">
      <c r="A3326">
        <v>3325</v>
      </c>
      <c r="B3326" s="3">
        <v>0.35789337388593151</v>
      </c>
    </row>
    <row r="3327" spans="1:2" x14ac:dyDescent="0.25">
      <c r="A3327">
        <v>3326</v>
      </c>
      <c r="B3327" s="3">
        <v>0.36726612699763034</v>
      </c>
    </row>
    <row r="3328" spans="1:2" x14ac:dyDescent="0.25">
      <c r="A3328">
        <v>3327</v>
      </c>
      <c r="B3328" s="3">
        <v>0.36580819385274171</v>
      </c>
    </row>
    <row r="3329" spans="1:2" x14ac:dyDescent="0.25">
      <c r="A3329">
        <v>3328</v>
      </c>
      <c r="B3329" s="3">
        <v>0.38451958689078836</v>
      </c>
    </row>
    <row r="3330" spans="1:2" x14ac:dyDescent="0.25">
      <c r="A3330">
        <v>3329</v>
      </c>
      <c r="B3330" s="3">
        <v>0.35542740462663419</v>
      </c>
    </row>
    <row r="3331" spans="1:2" x14ac:dyDescent="0.25">
      <c r="A3331">
        <v>3330</v>
      </c>
      <c r="B3331" s="3">
        <v>0.41305253255013819</v>
      </c>
    </row>
    <row r="3332" spans="1:2" x14ac:dyDescent="0.25">
      <c r="A3332">
        <v>3331</v>
      </c>
      <c r="B3332" s="3">
        <v>0.37278715920316413</v>
      </c>
    </row>
    <row r="3333" spans="1:2" x14ac:dyDescent="0.25">
      <c r="A3333">
        <v>3332</v>
      </c>
      <c r="B3333" s="3">
        <v>0.48211783834650229</v>
      </c>
    </row>
    <row r="3334" spans="1:2" x14ac:dyDescent="0.25">
      <c r="A3334">
        <v>3333</v>
      </c>
      <c r="B3334" s="3">
        <v>0.56389072485753589</v>
      </c>
    </row>
    <row r="3335" spans="1:2" x14ac:dyDescent="0.25">
      <c r="A3335">
        <v>3334</v>
      </c>
      <c r="B3335" s="3">
        <v>0.39704860460911667</v>
      </c>
    </row>
    <row r="3336" spans="1:2" x14ac:dyDescent="0.25">
      <c r="A3336">
        <v>3335</v>
      </c>
      <c r="B3336" s="3">
        <v>0.40755320215153479</v>
      </c>
    </row>
    <row r="3337" spans="1:2" x14ac:dyDescent="0.25">
      <c r="A3337">
        <v>3336</v>
      </c>
      <c r="B3337" s="3">
        <v>0.35762356833078635</v>
      </c>
    </row>
    <row r="3338" spans="1:2" x14ac:dyDescent="0.25">
      <c r="A3338">
        <v>3337</v>
      </c>
      <c r="B3338" s="3">
        <v>0.31689462348364938</v>
      </c>
    </row>
    <row r="3339" spans="1:2" x14ac:dyDescent="0.25">
      <c r="A3339">
        <v>3338</v>
      </c>
      <c r="B3339" s="3">
        <v>0.40684380741068177</v>
      </c>
    </row>
    <row r="3340" spans="1:2" x14ac:dyDescent="0.25">
      <c r="A3340">
        <v>3339</v>
      </c>
      <c r="B3340" s="3">
        <v>0.34220086495893154</v>
      </c>
    </row>
    <row r="3341" spans="1:2" x14ac:dyDescent="0.25">
      <c r="A3341">
        <v>3340</v>
      </c>
      <c r="B3341" s="3">
        <v>0.36843388697607371</v>
      </c>
    </row>
    <row r="3342" spans="1:2" x14ac:dyDescent="0.25">
      <c r="A3342">
        <v>3341</v>
      </c>
      <c r="B3342" s="3">
        <v>0.36484340749086419</v>
      </c>
    </row>
    <row r="3343" spans="1:2" x14ac:dyDescent="0.25">
      <c r="A3343">
        <v>3342</v>
      </c>
      <c r="B3343" s="3">
        <v>0.29289478781571521</v>
      </c>
    </row>
    <row r="3344" spans="1:2" x14ac:dyDescent="0.25">
      <c r="A3344">
        <v>3343</v>
      </c>
      <c r="B3344" s="3">
        <v>0.43594749274301559</v>
      </c>
    </row>
    <row r="3345" spans="1:2" x14ac:dyDescent="0.25">
      <c r="A3345">
        <v>3344</v>
      </c>
      <c r="B3345" s="3">
        <v>0.34100804852206335</v>
      </c>
    </row>
    <row r="3346" spans="1:2" x14ac:dyDescent="0.25">
      <c r="A3346">
        <v>3345</v>
      </c>
      <c r="B3346" s="3">
        <v>0.33693933174133495</v>
      </c>
    </row>
    <row r="3347" spans="1:2" x14ac:dyDescent="0.25">
      <c r="A3347">
        <v>3346</v>
      </c>
      <c r="B3347" s="3">
        <v>0.42594565328670936</v>
      </c>
    </row>
    <row r="3348" spans="1:2" x14ac:dyDescent="0.25">
      <c r="A3348">
        <v>3347</v>
      </c>
      <c r="B3348" s="3">
        <v>0.31577183139522136</v>
      </c>
    </row>
    <row r="3349" spans="1:2" x14ac:dyDescent="0.25">
      <c r="A3349">
        <v>3348</v>
      </c>
      <c r="B3349" s="3">
        <v>0.29771863387227188</v>
      </c>
    </row>
    <row r="3350" spans="1:2" x14ac:dyDescent="0.25">
      <c r="A3350">
        <v>3349</v>
      </c>
      <c r="B3350" s="3">
        <v>0.45317689692990953</v>
      </c>
    </row>
    <row r="3351" spans="1:2" x14ac:dyDescent="0.25">
      <c r="A3351">
        <v>3350</v>
      </c>
      <c r="B3351" s="3">
        <v>0.43660833237310392</v>
      </c>
    </row>
    <row r="3352" spans="1:2" x14ac:dyDescent="0.25">
      <c r="A3352">
        <v>3351</v>
      </c>
      <c r="B3352" s="3">
        <v>0.45197087165222322</v>
      </c>
    </row>
    <row r="3353" spans="1:2" x14ac:dyDescent="0.25">
      <c r="A3353">
        <v>3352</v>
      </c>
      <c r="B3353" s="3">
        <v>0.40274337489436068</v>
      </c>
    </row>
    <row r="3354" spans="1:2" x14ac:dyDescent="0.25">
      <c r="A3354">
        <v>3353</v>
      </c>
      <c r="B3354" s="3">
        <v>0.29844063098839468</v>
      </c>
    </row>
    <row r="3355" spans="1:2" x14ac:dyDescent="0.25">
      <c r="A3355">
        <v>3354</v>
      </c>
      <c r="B3355" s="3">
        <v>0.45704609203690777</v>
      </c>
    </row>
    <row r="3356" spans="1:2" x14ac:dyDescent="0.25">
      <c r="A3356">
        <v>3355</v>
      </c>
      <c r="B3356" s="3">
        <v>0.31377585705507394</v>
      </c>
    </row>
    <row r="3357" spans="1:2" x14ac:dyDescent="0.25">
      <c r="A3357">
        <v>3356</v>
      </c>
      <c r="B3357" s="3">
        <v>0.30251642842941767</v>
      </c>
    </row>
    <row r="3358" spans="1:2" x14ac:dyDescent="0.25">
      <c r="A3358">
        <v>3357</v>
      </c>
      <c r="B3358" s="3">
        <v>0.38151502860476266</v>
      </c>
    </row>
    <row r="3359" spans="1:2" x14ac:dyDescent="0.25">
      <c r="A3359">
        <v>3358</v>
      </c>
      <c r="B3359" s="3">
        <v>0.38514822938659199</v>
      </c>
    </row>
    <row r="3360" spans="1:2" x14ac:dyDescent="0.25">
      <c r="A3360">
        <v>3359</v>
      </c>
      <c r="B3360" s="3">
        <v>0.33882797470891263</v>
      </c>
    </row>
    <row r="3361" spans="1:2" x14ac:dyDescent="0.25">
      <c r="A3361">
        <v>3360</v>
      </c>
      <c r="B3361" s="3">
        <v>0.41284311185835115</v>
      </c>
    </row>
    <row r="3362" spans="1:2" x14ac:dyDescent="0.25">
      <c r="A3362">
        <v>3361</v>
      </c>
      <c r="B3362" s="3">
        <v>0.37651770977468596</v>
      </c>
    </row>
    <row r="3363" spans="1:2" x14ac:dyDescent="0.25">
      <c r="A3363">
        <v>3362</v>
      </c>
      <c r="B3363" s="3">
        <v>0.49060184579870014</v>
      </c>
    </row>
    <row r="3364" spans="1:2" x14ac:dyDescent="0.25">
      <c r="A3364">
        <v>3363</v>
      </c>
      <c r="B3364" s="3">
        <v>0.40446235361481198</v>
      </c>
    </row>
    <row r="3365" spans="1:2" x14ac:dyDescent="0.25">
      <c r="A3365">
        <v>3364</v>
      </c>
      <c r="B3365" s="3">
        <v>0.34317401226498256</v>
      </c>
    </row>
    <row r="3366" spans="1:2" x14ac:dyDescent="0.25">
      <c r="A3366">
        <v>3365</v>
      </c>
      <c r="B3366" s="3">
        <v>0.36575826377994991</v>
      </c>
    </row>
    <row r="3367" spans="1:2" x14ac:dyDescent="0.25">
      <c r="A3367">
        <v>3366</v>
      </c>
      <c r="B3367" s="3">
        <v>0.34138358397549662</v>
      </c>
    </row>
    <row r="3368" spans="1:2" x14ac:dyDescent="0.25">
      <c r="A3368">
        <v>3367</v>
      </c>
      <c r="B3368" s="3">
        <v>0.3722272520856193</v>
      </c>
    </row>
    <row r="3369" spans="1:2" x14ac:dyDescent="0.25">
      <c r="A3369">
        <v>3368</v>
      </c>
      <c r="B3369" s="3">
        <v>0.34586123734254237</v>
      </c>
    </row>
    <row r="3370" spans="1:2" x14ac:dyDescent="0.25">
      <c r="A3370">
        <v>3369</v>
      </c>
      <c r="B3370" s="3">
        <v>0.33939486627374188</v>
      </c>
    </row>
    <row r="3371" spans="1:2" x14ac:dyDescent="0.25">
      <c r="A3371">
        <v>3370</v>
      </c>
      <c r="B3371" s="3">
        <v>0.39026725434353055</v>
      </c>
    </row>
    <row r="3372" spans="1:2" x14ac:dyDescent="0.25">
      <c r="A3372">
        <v>3371</v>
      </c>
      <c r="B3372" s="3">
        <v>0.37668465154793423</v>
      </c>
    </row>
    <row r="3373" spans="1:2" x14ac:dyDescent="0.25">
      <c r="A3373">
        <v>3372</v>
      </c>
      <c r="B3373" s="3">
        <v>0.38440583593899968</v>
      </c>
    </row>
    <row r="3374" spans="1:2" x14ac:dyDescent="0.25">
      <c r="A3374">
        <v>3373</v>
      </c>
      <c r="B3374" s="3">
        <v>0.25569027617217577</v>
      </c>
    </row>
    <row r="3375" spans="1:2" x14ac:dyDescent="0.25">
      <c r="A3375">
        <v>3374</v>
      </c>
      <c r="B3375" s="3">
        <v>0.34269752418610122</v>
      </c>
    </row>
    <row r="3376" spans="1:2" x14ac:dyDescent="0.25">
      <c r="A3376">
        <v>3375</v>
      </c>
      <c r="B3376" s="3">
        <v>0.28399083937636199</v>
      </c>
    </row>
    <row r="3377" spans="1:2" x14ac:dyDescent="0.25">
      <c r="A3377">
        <v>3376</v>
      </c>
      <c r="B3377" s="3">
        <v>0.37698748235884966</v>
      </c>
    </row>
    <row r="3378" spans="1:2" x14ac:dyDescent="0.25">
      <c r="A3378">
        <v>3377</v>
      </c>
      <c r="B3378" s="3">
        <v>0.45949614901294128</v>
      </c>
    </row>
    <row r="3379" spans="1:2" x14ac:dyDescent="0.25">
      <c r="A3379">
        <v>3378</v>
      </c>
      <c r="B3379" s="3">
        <v>0.22568548048071013</v>
      </c>
    </row>
    <row r="3380" spans="1:2" x14ac:dyDescent="0.25">
      <c r="A3380">
        <v>3379</v>
      </c>
      <c r="B3380" s="3">
        <v>0.36119527881743341</v>
      </c>
    </row>
    <row r="3381" spans="1:2" x14ac:dyDescent="0.25">
      <c r="A3381">
        <v>3380</v>
      </c>
      <c r="B3381" s="3">
        <v>0.40397793861550535</v>
      </c>
    </row>
    <row r="3382" spans="1:2" x14ac:dyDescent="0.25">
      <c r="A3382">
        <v>3381</v>
      </c>
      <c r="B3382" s="3">
        <v>0.35602227246985862</v>
      </c>
    </row>
    <row r="3383" spans="1:2" x14ac:dyDescent="0.25">
      <c r="A3383">
        <v>3382</v>
      </c>
      <c r="B3383" s="3">
        <v>0.32329769967562827</v>
      </c>
    </row>
    <row r="3384" spans="1:2" x14ac:dyDescent="0.25">
      <c r="A3384">
        <v>3383</v>
      </c>
      <c r="B3384" s="3">
        <v>0.43305147963034391</v>
      </c>
    </row>
    <row r="3385" spans="1:2" x14ac:dyDescent="0.25">
      <c r="A3385">
        <v>3384</v>
      </c>
      <c r="B3385" s="3">
        <v>0.37014079204376449</v>
      </c>
    </row>
    <row r="3386" spans="1:2" x14ac:dyDescent="0.25">
      <c r="A3386">
        <v>3385</v>
      </c>
      <c r="B3386" s="3">
        <v>0.38205640665842866</v>
      </c>
    </row>
    <row r="3387" spans="1:2" x14ac:dyDescent="0.25">
      <c r="A3387">
        <v>3386</v>
      </c>
      <c r="B3387" s="3">
        <v>0.41630322949594473</v>
      </c>
    </row>
    <row r="3388" spans="1:2" x14ac:dyDescent="0.25">
      <c r="A3388">
        <v>3387</v>
      </c>
      <c r="B3388" s="3">
        <v>0.36153689025418406</v>
      </c>
    </row>
    <row r="3389" spans="1:2" x14ac:dyDescent="0.25">
      <c r="A3389">
        <v>3388</v>
      </c>
      <c r="B3389" s="3">
        <v>0.3299267460433124</v>
      </c>
    </row>
    <row r="3390" spans="1:2" x14ac:dyDescent="0.25">
      <c r="A3390">
        <v>3389</v>
      </c>
      <c r="B3390" s="3">
        <v>0.31505099895263955</v>
      </c>
    </row>
    <row r="3391" spans="1:2" x14ac:dyDescent="0.25">
      <c r="A3391">
        <v>3390</v>
      </c>
      <c r="B3391" s="3">
        <v>0.38941633174777152</v>
      </c>
    </row>
    <row r="3392" spans="1:2" x14ac:dyDescent="0.25">
      <c r="A3392">
        <v>3391</v>
      </c>
      <c r="B3392" s="3">
        <v>0.32690186111716962</v>
      </c>
    </row>
    <row r="3393" spans="1:2" x14ac:dyDescent="0.25">
      <c r="A3393">
        <v>3392</v>
      </c>
      <c r="B3393" s="3">
        <v>0.41311106667781655</v>
      </c>
    </row>
    <row r="3394" spans="1:2" x14ac:dyDescent="0.25">
      <c r="A3394">
        <v>3393</v>
      </c>
      <c r="B3394" s="3">
        <v>0.39392042052766013</v>
      </c>
    </row>
    <row r="3395" spans="1:2" x14ac:dyDescent="0.25">
      <c r="A3395">
        <v>3394</v>
      </c>
      <c r="B3395" s="3">
        <v>0.35430494453700351</v>
      </c>
    </row>
    <row r="3396" spans="1:2" x14ac:dyDescent="0.25">
      <c r="A3396">
        <v>3395</v>
      </c>
      <c r="B3396" s="3">
        <v>0.34713366699723958</v>
      </c>
    </row>
    <row r="3397" spans="1:2" x14ac:dyDescent="0.25">
      <c r="A3397">
        <v>3396</v>
      </c>
      <c r="B3397" s="3">
        <v>0.35207522034097644</v>
      </c>
    </row>
    <row r="3398" spans="1:2" x14ac:dyDescent="0.25">
      <c r="A3398">
        <v>3397</v>
      </c>
      <c r="B3398" s="3">
        <v>0.3490481104640426</v>
      </c>
    </row>
    <row r="3399" spans="1:2" x14ac:dyDescent="0.25">
      <c r="A3399">
        <v>3398</v>
      </c>
      <c r="B3399" s="3">
        <v>0.43638758800909061</v>
      </c>
    </row>
    <row r="3400" spans="1:2" x14ac:dyDescent="0.25">
      <c r="A3400">
        <v>3399</v>
      </c>
      <c r="B3400" s="3">
        <v>0.52223456581028904</v>
      </c>
    </row>
    <row r="3401" spans="1:2" x14ac:dyDescent="0.25">
      <c r="A3401">
        <v>3400</v>
      </c>
      <c r="B3401" s="3">
        <v>0.32702477415130948</v>
      </c>
    </row>
    <row r="3402" spans="1:2" x14ac:dyDescent="0.25">
      <c r="A3402">
        <v>3401</v>
      </c>
      <c r="B3402" s="3">
        <v>0.40607387381456261</v>
      </c>
    </row>
    <row r="3403" spans="1:2" x14ac:dyDescent="0.25">
      <c r="A3403">
        <v>3402</v>
      </c>
      <c r="B3403" s="3">
        <v>0.47244000221201854</v>
      </c>
    </row>
    <row r="3404" spans="1:2" x14ac:dyDescent="0.25">
      <c r="A3404">
        <v>3403</v>
      </c>
      <c r="B3404" s="3">
        <v>0.44805060146902193</v>
      </c>
    </row>
    <row r="3405" spans="1:2" x14ac:dyDescent="0.25">
      <c r="A3405">
        <v>3404</v>
      </c>
      <c r="B3405" s="3">
        <v>0.45780283012090406</v>
      </c>
    </row>
    <row r="3406" spans="1:2" x14ac:dyDescent="0.25">
      <c r="A3406">
        <v>3405</v>
      </c>
      <c r="B3406" s="3">
        <v>0.40793136119891088</v>
      </c>
    </row>
    <row r="3407" spans="1:2" x14ac:dyDescent="0.25">
      <c r="A3407">
        <v>3406</v>
      </c>
      <c r="B3407" s="3">
        <v>0.34267667522666595</v>
      </c>
    </row>
    <row r="3408" spans="1:2" x14ac:dyDescent="0.25">
      <c r="A3408">
        <v>3407</v>
      </c>
      <c r="B3408" s="3">
        <v>0.34192553613943605</v>
      </c>
    </row>
    <row r="3409" spans="1:2" x14ac:dyDescent="0.25">
      <c r="A3409">
        <v>3408</v>
      </c>
      <c r="B3409" s="3">
        <v>0.41715209879232534</v>
      </c>
    </row>
    <row r="3410" spans="1:2" x14ac:dyDescent="0.25">
      <c r="A3410">
        <v>3409</v>
      </c>
      <c r="B3410" s="3">
        <v>0.46884200520288632</v>
      </c>
    </row>
    <row r="3411" spans="1:2" x14ac:dyDescent="0.25">
      <c r="A3411">
        <v>3410</v>
      </c>
      <c r="B3411" s="3">
        <v>0.32812383898077552</v>
      </c>
    </row>
    <row r="3412" spans="1:2" x14ac:dyDescent="0.25">
      <c r="A3412">
        <v>3411</v>
      </c>
      <c r="B3412" s="3">
        <v>0.36898176738698829</v>
      </c>
    </row>
    <row r="3413" spans="1:2" x14ac:dyDescent="0.25">
      <c r="A3413">
        <v>3412</v>
      </c>
      <c r="B3413" s="3">
        <v>0.34463187169397486</v>
      </c>
    </row>
    <row r="3414" spans="1:2" x14ac:dyDescent="0.25">
      <c r="A3414">
        <v>3413</v>
      </c>
      <c r="B3414" s="3">
        <v>0.29026574842264186</v>
      </c>
    </row>
    <row r="3415" spans="1:2" x14ac:dyDescent="0.25">
      <c r="A3415">
        <v>3414</v>
      </c>
      <c r="B3415" s="3">
        <v>0.40838846161787729</v>
      </c>
    </row>
    <row r="3416" spans="1:2" x14ac:dyDescent="0.25">
      <c r="A3416">
        <v>3415</v>
      </c>
      <c r="B3416" s="3">
        <v>0.44043403634944511</v>
      </c>
    </row>
    <row r="3417" spans="1:2" x14ac:dyDescent="0.25">
      <c r="A3417">
        <v>3416</v>
      </c>
      <c r="B3417" s="3">
        <v>0.38658072160178958</v>
      </c>
    </row>
    <row r="3418" spans="1:2" x14ac:dyDescent="0.25">
      <c r="A3418">
        <v>3417</v>
      </c>
      <c r="B3418" s="3">
        <v>0.41422236321023903</v>
      </c>
    </row>
    <row r="3419" spans="1:2" x14ac:dyDescent="0.25">
      <c r="A3419">
        <v>3418</v>
      </c>
      <c r="B3419" s="3">
        <v>0.29023911468881558</v>
      </c>
    </row>
    <row r="3420" spans="1:2" x14ac:dyDescent="0.25">
      <c r="A3420">
        <v>3419</v>
      </c>
      <c r="B3420" s="3">
        <v>0.27280610202559141</v>
      </c>
    </row>
    <row r="3421" spans="1:2" x14ac:dyDescent="0.25">
      <c r="A3421">
        <v>3420</v>
      </c>
      <c r="B3421" s="3">
        <v>0.32296386112155517</v>
      </c>
    </row>
    <row r="3422" spans="1:2" x14ac:dyDescent="0.25">
      <c r="A3422">
        <v>3421</v>
      </c>
      <c r="B3422" s="3">
        <v>0.39123919877346014</v>
      </c>
    </row>
    <row r="3423" spans="1:2" x14ac:dyDescent="0.25">
      <c r="A3423">
        <v>3422</v>
      </c>
      <c r="B3423" s="3">
        <v>0.33545827579043258</v>
      </c>
    </row>
    <row r="3424" spans="1:2" x14ac:dyDescent="0.25">
      <c r="A3424">
        <v>3423</v>
      </c>
      <c r="B3424" s="3">
        <v>0.28020667908134628</v>
      </c>
    </row>
    <row r="3425" spans="1:2" x14ac:dyDescent="0.25">
      <c r="A3425">
        <v>3424</v>
      </c>
      <c r="B3425" s="3">
        <v>0.40219042210710015</v>
      </c>
    </row>
    <row r="3426" spans="1:2" x14ac:dyDescent="0.25">
      <c r="A3426">
        <v>3425</v>
      </c>
      <c r="B3426" s="3">
        <v>0.38296033687212827</v>
      </c>
    </row>
    <row r="3427" spans="1:2" x14ac:dyDescent="0.25">
      <c r="A3427">
        <v>3426</v>
      </c>
      <c r="B3427" s="3">
        <v>0.43415459298438835</v>
      </c>
    </row>
    <row r="3428" spans="1:2" x14ac:dyDescent="0.25">
      <c r="A3428">
        <v>3427</v>
      </c>
      <c r="B3428" s="3">
        <v>0.41606484833092638</v>
      </c>
    </row>
    <row r="3429" spans="1:2" x14ac:dyDescent="0.25">
      <c r="A3429">
        <v>3428</v>
      </c>
      <c r="B3429" s="3">
        <v>0.35418475451131015</v>
      </c>
    </row>
    <row r="3430" spans="1:2" x14ac:dyDescent="0.25">
      <c r="A3430">
        <v>3429</v>
      </c>
      <c r="B3430" s="3">
        <v>0.2545763683541824</v>
      </c>
    </row>
    <row r="3431" spans="1:2" x14ac:dyDescent="0.25">
      <c r="A3431">
        <v>3430</v>
      </c>
      <c r="B3431" s="3">
        <v>0.42149064251489743</v>
      </c>
    </row>
    <row r="3432" spans="1:2" x14ac:dyDescent="0.25">
      <c r="A3432">
        <v>3431</v>
      </c>
      <c r="B3432" s="3">
        <v>0.43287596907677395</v>
      </c>
    </row>
    <row r="3433" spans="1:2" x14ac:dyDescent="0.25">
      <c r="A3433">
        <v>3432</v>
      </c>
      <c r="B3433" s="3">
        <v>0.55527544671256401</v>
      </c>
    </row>
    <row r="3434" spans="1:2" x14ac:dyDescent="0.25">
      <c r="A3434">
        <v>3433</v>
      </c>
      <c r="B3434" s="3">
        <v>0.40149209286875115</v>
      </c>
    </row>
    <row r="3435" spans="1:2" x14ac:dyDescent="0.25">
      <c r="A3435">
        <v>3434</v>
      </c>
      <c r="B3435" s="3">
        <v>0.31422730422383277</v>
      </c>
    </row>
    <row r="3436" spans="1:2" x14ac:dyDescent="0.25">
      <c r="A3436">
        <v>3435</v>
      </c>
      <c r="B3436" s="3">
        <v>0.42051365506553723</v>
      </c>
    </row>
    <row r="3437" spans="1:2" x14ac:dyDescent="0.25">
      <c r="A3437">
        <v>3436</v>
      </c>
      <c r="B3437" s="3">
        <v>0.39726699703570273</v>
      </c>
    </row>
    <row r="3438" spans="1:2" x14ac:dyDescent="0.25">
      <c r="A3438">
        <v>3437</v>
      </c>
      <c r="B3438" s="3">
        <v>0.30530970020687753</v>
      </c>
    </row>
    <row r="3439" spans="1:2" x14ac:dyDescent="0.25">
      <c r="A3439">
        <v>3438</v>
      </c>
      <c r="B3439" s="3">
        <v>0.37538360221319972</v>
      </c>
    </row>
    <row r="3440" spans="1:2" x14ac:dyDescent="0.25">
      <c r="A3440">
        <v>3439</v>
      </c>
      <c r="B3440" s="3">
        <v>0.29154713639543217</v>
      </c>
    </row>
    <row r="3441" spans="1:2" x14ac:dyDescent="0.25">
      <c r="A3441">
        <v>3440</v>
      </c>
      <c r="B3441" s="3">
        <v>0.51916225950833217</v>
      </c>
    </row>
    <row r="3442" spans="1:2" x14ac:dyDescent="0.25">
      <c r="A3442">
        <v>3441</v>
      </c>
      <c r="B3442" s="3">
        <v>0.45090329014941438</v>
      </c>
    </row>
    <row r="3443" spans="1:2" x14ac:dyDescent="0.25">
      <c r="A3443">
        <v>3442</v>
      </c>
      <c r="B3443" s="3">
        <v>0.33261185851637398</v>
      </c>
    </row>
    <row r="3444" spans="1:2" x14ac:dyDescent="0.25">
      <c r="A3444">
        <v>3443</v>
      </c>
      <c r="B3444" s="3">
        <v>0.3170388755655793</v>
      </c>
    </row>
    <row r="3445" spans="1:2" x14ac:dyDescent="0.25">
      <c r="A3445">
        <v>3444</v>
      </c>
      <c r="B3445" s="3">
        <v>0.39674353951745045</v>
      </c>
    </row>
    <row r="3446" spans="1:2" x14ac:dyDescent="0.25">
      <c r="A3446">
        <v>3445</v>
      </c>
      <c r="B3446" s="3">
        <v>0.32705451800355601</v>
      </c>
    </row>
    <row r="3447" spans="1:2" x14ac:dyDescent="0.25">
      <c r="A3447">
        <v>3446</v>
      </c>
      <c r="B3447" s="3">
        <v>0.36522165020656921</v>
      </c>
    </row>
    <row r="3448" spans="1:2" x14ac:dyDescent="0.25">
      <c r="A3448">
        <v>3447</v>
      </c>
      <c r="B3448" s="3">
        <v>0.47391589149712776</v>
      </c>
    </row>
    <row r="3449" spans="1:2" x14ac:dyDescent="0.25">
      <c r="A3449">
        <v>3448</v>
      </c>
      <c r="B3449" s="3">
        <v>0.27888360436429882</v>
      </c>
    </row>
    <row r="3450" spans="1:2" x14ac:dyDescent="0.25">
      <c r="A3450">
        <v>3449</v>
      </c>
      <c r="B3450" s="3">
        <v>0.38436004194222068</v>
      </c>
    </row>
    <row r="3451" spans="1:2" x14ac:dyDescent="0.25">
      <c r="A3451">
        <v>3450</v>
      </c>
      <c r="B3451" s="3">
        <v>0.35060151816901119</v>
      </c>
    </row>
    <row r="3452" spans="1:2" x14ac:dyDescent="0.25">
      <c r="A3452">
        <v>3451</v>
      </c>
      <c r="B3452" s="3">
        <v>0.40248305104116444</v>
      </c>
    </row>
    <row r="3453" spans="1:2" x14ac:dyDescent="0.25">
      <c r="A3453">
        <v>3452</v>
      </c>
      <c r="B3453" s="3">
        <v>0.29553308906080011</v>
      </c>
    </row>
    <row r="3454" spans="1:2" x14ac:dyDescent="0.25">
      <c r="A3454">
        <v>3453</v>
      </c>
      <c r="B3454" s="3">
        <v>0.43687292941008854</v>
      </c>
    </row>
    <row r="3455" spans="1:2" x14ac:dyDescent="0.25">
      <c r="A3455">
        <v>3454</v>
      </c>
      <c r="B3455" s="3">
        <v>0.42589967890137209</v>
      </c>
    </row>
    <row r="3456" spans="1:2" x14ac:dyDescent="0.25">
      <c r="A3456">
        <v>3455</v>
      </c>
      <c r="B3456" s="3">
        <v>0.35658597825709448</v>
      </c>
    </row>
    <row r="3457" spans="1:2" x14ac:dyDescent="0.25">
      <c r="A3457">
        <v>3456</v>
      </c>
      <c r="B3457" s="3">
        <v>0.36231750515587446</v>
      </c>
    </row>
    <row r="3458" spans="1:2" x14ac:dyDescent="0.25">
      <c r="A3458">
        <v>3457</v>
      </c>
      <c r="B3458" s="3">
        <v>0.39976414855521575</v>
      </c>
    </row>
    <row r="3459" spans="1:2" x14ac:dyDescent="0.25">
      <c r="A3459">
        <v>3458</v>
      </c>
      <c r="B3459" s="3">
        <v>0.34401585722893713</v>
      </c>
    </row>
    <row r="3460" spans="1:2" x14ac:dyDescent="0.25">
      <c r="A3460">
        <v>3459</v>
      </c>
      <c r="B3460" s="3">
        <v>0.4084741823254785</v>
      </c>
    </row>
    <row r="3461" spans="1:2" x14ac:dyDescent="0.25">
      <c r="A3461">
        <v>3460</v>
      </c>
      <c r="B3461" s="3">
        <v>0.40321078461351739</v>
      </c>
    </row>
    <row r="3462" spans="1:2" x14ac:dyDescent="0.25">
      <c r="A3462">
        <v>3461</v>
      </c>
      <c r="B3462" s="3">
        <v>0.42156333700396897</v>
      </c>
    </row>
    <row r="3463" spans="1:2" x14ac:dyDescent="0.25">
      <c r="A3463">
        <v>3462</v>
      </c>
      <c r="B3463" s="3">
        <v>0.39653143986491618</v>
      </c>
    </row>
    <row r="3464" spans="1:2" x14ac:dyDescent="0.25">
      <c r="A3464">
        <v>3463</v>
      </c>
      <c r="B3464" s="3">
        <v>0.40100008079724925</v>
      </c>
    </row>
    <row r="3465" spans="1:2" x14ac:dyDescent="0.25">
      <c r="A3465">
        <v>3464</v>
      </c>
      <c r="B3465" s="3">
        <v>0.3969786779117041</v>
      </c>
    </row>
    <row r="3466" spans="1:2" x14ac:dyDescent="0.25">
      <c r="A3466">
        <v>3465</v>
      </c>
      <c r="B3466" s="3">
        <v>0.34637454700096432</v>
      </c>
    </row>
    <row r="3467" spans="1:2" x14ac:dyDescent="0.25">
      <c r="A3467">
        <v>3466</v>
      </c>
      <c r="B3467" s="3">
        <v>0.44173809803734254</v>
      </c>
    </row>
    <row r="3468" spans="1:2" x14ac:dyDescent="0.25">
      <c r="A3468">
        <v>3467</v>
      </c>
      <c r="B3468" s="3">
        <v>0.4130817798636825</v>
      </c>
    </row>
    <row r="3469" spans="1:2" x14ac:dyDescent="0.25">
      <c r="A3469">
        <v>3468</v>
      </c>
      <c r="B3469" s="3">
        <v>0.34511937604913834</v>
      </c>
    </row>
    <row r="3470" spans="1:2" x14ac:dyDescent="0.25">
      <c r="A3470">
        <v>3469</v>
      </c>
      <c r="B3470" s="3">
        <v>0.5217684000485413</v>
      </c>
    </row>
    <row r="3471" spans="1:2" x14ac:dyDescent="0.25">
      <c r="A3471">
        <v>3470</v>
      </c>
      <c r="B3471" s="3">
        <v>0.40434877035550087</v>
      </c>
    </row>
    <row r="3472" spans="1:2" x14ac:dyDescent="0.25">
      <c r="A3472">
        <v>3471</v>
      </c>
      <c r="B3472" s="3">
        <v>0.30884320681518723</v>
      </c>
    </row>
    <row r="3473" spans="1:2" x14ac:dyDescent="0.25">
      <c r="A3473">
        <v>3472</v>
      </c>
      <c r="B3473" s="3">
        <v>0.37754000969654034</v>
      </c>
    </row>
    <row r="3474" spans="1:2" x14ac:dyDescent="0.25">
      <c r="A3474">
        <v>3473</v>
      </c>
      <c r="B3474" s="3">
        <v>0.31002638885027145</v>
      </c>
    </row>
    <row r="3475" spans="1:2" x14ac:dyDescent="0.25">
      <c r="A3475">
        <v>3474</v>
      </c>
      <c r="B3475" s="3">
        <v>0.37325157584143154</v>
      </c>
    </row>
    <row r="3476" spans="1:2" x14ac:dyDescent="0.25">
      <c r="A3476">
        <v>3475</v>
      </c>
      <c r="B3476" s="3">
        <v>0.473153293655107</v>
      </c>
    </row>
    <row r="3477" spans="1:2" x14ac:dyDescent="0.25">
      <c r="A3477">
        <v>3476</v>
      </c>
      <c r="B3477" s="3">
        <v>0.42555636656341556</v>
      </c>
    </row>
    <row r="3478" spans="1:2" x14ac:dyDescent="0.25">
      <c r="A3478">
        <v>3477</v>
      </c>
      <c r="B3478" s="3">
        <v>0.36820932624583774</v>
      </c>
    </row>
    <row r="3479" spans="1:2" x14ac:dyDescent="0.25">
      <c r="A3479">
        <v>3478</v>
      </c>
      <c r="B3479" s="3">
        <v>0.25785416600201738</v>
      </c>
    </row>
    <row r="3480" spans="1:2" x14ac:dyDescent="0.25">
      <c r="A3480">
        <v>3479</v>
      </c>
      <c r="B3480" s="3">
        <v>0.41076014222387497</v>
      </c>
    </row>
    <row r="3481" spans="1:2" x14ac:dyDescent="0.25">
      <c r="A3481">
        <v>3480</v>
      </c>
      <c r="B3481" s="3">
        <v>0.46378855145412079</v>
      </c>
    </row>
    <row r="3482" spans="1:2" x14ac:dyDescent="0.25">
      <c r="A3482">
        <v>3481</v>
      </c>
      <c r="B3482" s="3">
        <v>0.40542431413267338</v>
      </c>
    </row>
    <row r="3483" spans="1:2" x14ac:dyDescent="0.25">
      <c r="A3483">
        <v>3482</v>
      </c>
      <c r="B3483" s="3">
        <v>0.39359407970005994</v>
      </c>
    </row>
    <row r="3484" spans="1:2" x14ac:dyDescent="0.25">
      <c r="A3484">
        <v>3483</v>
      </c>
      <c r="B3484" s="3">
        <v>0.40151743547224</v>
      </c>
    </row>
    <row r="3485" spans="1:2" x14ac:dyDescent="0.25">
      <c r="A3485">
        <v>3484</v>
      </c>
      <c r="B3485" s="3">
        <v>0.28719028104575406</v>
      </c>
    </row>
    <row r="3486" spans="1:2" x14ac:dyDescent="0.25">
      <c r="A3486">
        <v>3485</v>
      </c>
      <c r="B3486" s="3">
        <v>0.28957642590585225</v>
      </c>
    </row>
    <row r="3487" spans="1:2" x14ac:dyDescent="0.25">
      <c r="A3487">
        <v>3486</v>
      </c>
      <c r="B3487" s="3">
        <v>0.35102694173636156</v>
      </c>
    </row>
    <row r="3488" spans="1:2" x14ac:dyDescent="0.25">
      <c r="A3488">
        <v>3487</v>
      </c>
      <c r="B3488" s="3">
        <v>0.37552526975749961</v>
      </c>
    </row>
    <row r="3489" spans="1:2" x14ac:dyDescent="0.25">
      <c r="A3489">
        <v>3488</v>
      </c>
      <c r="B3489" s="3">
        <v>0.33545441370290857</v>
      </c>
    </row>
    <row r="3490" spans="1:2" x14ac:dyDescent="0.25">
      <c r="A3490">
        <v>3489</v>
      </c>
      <c r="B3490" s="3">
        <v>0.33409024993166087</v>
      </c>
    </row>
    <row r="3491" spans="1:2" x14ac:dyDescent="0.25">
      <c r="A3491">
        <v>3490</v>
      </c>
      <c r="B3491" s="3">
        <v>0.36380556457042906</v>
      </c>
    </row>
    <row r="3492" spans="1:2" x14ac:dyDescent="0.25">
      <c r="A3492">
        <v>3491</v>
      </c>
      <c r="B3492" s="3">
        <v>0.34588188106901069</v>
      </c>
    </row>
    <row r="3493" spans="1:2" x14ac:dyDescent="0.25">
      <c r="A3493">
        <v>3492</v>
      </c>
      <c r="B3493" s="3">
        <v>0.38923729084824915</v>
      </c>
    </row>
    <row r="3494" spans="1:2" x14ac:dyDescent="0.25">
      <c r="A3494">
        <v>3493</v>
      </c>
      <c r="B3494" s="3">
        <v>0.37845303057011309</v>
      </c>
    </row>
    <row r="3495" spans="1:2" x14ac:dyDescent="0.25">
      <c r="A3495">
        <v>3494</v>
      </c>
      <c r="B3495" s="3">
        <v>0.43449854832342311</v>
      </c>
    </row>
    <row r="3496" spans="1:2" x14ac:dyDescent="0.25">
      <c r="A3496">
        <v>3495</v>
      </c>
      <c r="B3496" s="3">
        <v>0.31763193191195893</v>
      </c>
    </row>
    <row r="3497" spans="1:2" x14ac:dyDescent="0.25">
      <c r="A3497">
        <v>3496</v>
      </c>
      <c r="B3497" s="3">
        <v>0.33128244004778734</v>
      </c>
    </row>
    <row r="3498" spans="1:2" x14ac:dyDescent="0.25">
      <c r="A3498">
        <v>3497</v>
      </c>
      <c r="B3498" s="3">
        <v>0.35264280697854872</v>
      </c>
    </row>
    <row r="3499" spans="1:2" x14ac:dyDescent="0.25">
      <c r="A3499">
        <v>3498</v>
      </c>
      <c r="B3499" s="3">
        <v>0.49237368820669275</v>
      </c>
    </row>
    <row r="3500" spans="1:2" x14ac:dyDescent="0.25">
      <c r="A3500">
        <v>3499</v>
      </c>
      <c r="B3500" s="3">
        <v>0.43170009807411602</v>
      </c>
    </row>
    <row r="3501" spans="1:2" x14ac:dyDescent="0.25">
      <c r="A3501">
        <v>3500</v>
      </c>
      <c r="B3501" s="3">
        <v>0.40900111377731557</v>
      </c>
    </row>
    <row r="3502" spans="1:2" x14ac:dyDescent="0.25">
      <c r="A3502">
        <v>3501</v>
      </c>
      <c r="B3502" s="3">
        <v>0.34379333890279229</v>
      </c>
    </row>
    <row r="3503" spans="1:2" x14ac:dyDescent="0.25">
      <c r="A3503">
        <v>3502</v>
      </c>
      <c r="B3503" s="3">
        <v>0.39064749166326995</v>
      </c>
    </row>
    <row r="3504" spans="1:2" x14ac:dyDescent="0.25">
      <c r="A3504">
        <v>3503</v>
      </c>
      <c r="B3504" s="3">
        <v>0.41698674199387042</v>
      </c>
    </row>
    <row r="3505" spans="1:2" x14ac:dyDescent="0.25">
      <c r="A3505">
        <v>3504</v>
      </c>
      <c r="B3505" s="3">
        <v>0.39805784447927306</v>
      </c>
    </row>
    <row r="3506" spans="1:2" x14ac:dyDescent="0.25">
      <c r="A3506">
        <v>3505</v>
      </c>
      <c r="B3506" s="3">
        <v>0.39167783776306803</v>
      </c>
    </row>
    <row r="3507" spans="1:2" x14ac:dyDescent="0.25">
      <c r="A3507">
        <v>3506</v>
      </c>
      <c r="B3507" s="3">
        <v>0.39337112642173772</v>
      </c>
    </row>
    <row r="3508" spans="1:2" x14ac:dyDescent="0.25">
      <c r="A3508">
        <v>3507</v>
      </c>
      <c r="B3508" s="3">
        <v>0.43346935713042506</v>
      </c>
    </row>
    <row r="3509" spans="1:2" x14ac:dyDescent="0.25">
      <c r="A3509">
        <v>3508</v>
      </c>
      <c r="B3509" s="3">
        <v>0.25250121493265609</v>
      </c>
    </row>
    <row r="3510" spans="1:2" x14ac:dyDescent="0.25">
      <c r="A3510">
        <v>3509</v>
      </c>
      <c r="B3510" s="3">
        <v>0.37756429427167676</v>
      </c>
    </row>
    <row r="3511" spans="1:2" x14ac:dyDescent="0.25">
      <c r="A3511">
        <v>3510</v>
      </c>
      <c r="B3511" s="3">
        <v>0.35196404769988493</v>
      </c>
    </row>
    <row r="3512" spans="1:2" x14ac:dyDescent="0.25">
      <c r="A3512">
        <v>3511</v>
      </c>
      <c r="B3512" s="3">
        <v>0.41353273577647609</v>
      </c>
    </row>
    <row r="3513" spans="1:2" x14ac:dyDescent="0.25">
      <c r="A3513">
        <v>3512</v>
      </c>
      <c r="B3513" s="3">
        <v>0.33279131802114292</v>
      </c>
    </row>
    <row r="3514" spans="1:2" x14ac:dyDescent="0.25">
      <c r="A3514">
        <v>3513</v>
      </c>
      <c r="B3514" s="3">
        <v>0.35918065756881185</v>
      </c>
    </row>
    <row r="3515" spans="1:2" x14ac:dyDescent="0.25">
      <c r="A3515">
        <v>3514</v>
      </c>
      <c r="B3515" s="3">
        <v>0.34081817050146856</v>
      </c>
    </row>
    <row r="3516" spans="1:2" x14ac:dyDescent="0.25">
      <c r="A3516">
        <v>3515</v>
      </c>
      <c r="B3516" s="3">
        <v>0.39422527209231006</v>
      </c>
    </row>
    <row r="3517" spans="1:2" x14ac:dyDescent="0.25">
      <c r="A3517">
        <v>3516</v>
      </c>
      <c r="B3517" s="3">
        <v>0.46855434268585061</v>
      </c>
    </row>
    <row r="3518" spans="1:2" x14ac:dyDescent="0.25">
      <c r="A3518">
        <v>3517</v>
      </c>
      <c r="B3518" s="3">
        <v>0.45347763987173256</v>
      </c>
    </row>
    <row r="3519" spans="1:2" x14ac:dyDescent="0.25">
      <c r="A3519">
        <v>3518</v>
      </c>
      <c r="B3519" s="3">
        <v>0.38251296057861145</v>
      </c>
    </row>
    <row r="3520" spans="1:2" x14ac:dyDescent="0.25">
      <c r="A3520">
        <v>3519</v>
      </c>
      <c r="B3520" s="3">
        <v>0.42394132072427226</v>
      </c>
    </row>
    <row r="3521" spans="1:2" x14ac:dyDescent="0.25">
      <c r="A3521">
        <v>3520</v>
      </c>
      <c r="B3521" s="3">
        <v>0.26467874101140537</v>
      </c>
    </row>
    <row r="3522" spans="1:2" x14ac:dyDescent="0.25">
      <c r="A3522">
        <v>3521</v>
      </c>
      <c r="B3522" s="3">
        <v>0.31206445159561846</v>
      </c>
    </row>
    <row r="3523" spans="1:2" x14ac:dyDescent="0.25">
      <c r="A3523">
        <v>3522</v>
      </c>
      <c r="B3523" s="3">
        <v>0.3708723896229551</v>
      </c>
    </row>
    <row r="3524" spans="1:2" x14ac:dyDescent="0.25">
      <c r="A3524">
        <v>3523</v>
      </c>
      <c r="B3524" s="3">
        <v>0.37338455734510057</v>
      </c>
    </row>
    <row r="3525" spans="1:2" x14ac:dyDescent="0.25">
      <c r="A3525">
        <v>3524</v>
      </c>
      <c r="B3525" s="3">
        <v>0.30828581887157314</v>
      </c>
    </row>
    <row r="3526" spans="1:2" x14ac:dyDescent="0.25">
      <c r="A3526">
        <v>3525</v>
      </c>
      <c r="B3526" s="3">
        <v>0.34017139176981842</v>
      </c>
    </row>
    <row r="3527" spans="1:2" x14ac:dyDescent="0.25">
      <c r="A3527">
        <v>3526</v>
      </c>
      <c r="B3527" s="3">
        <v>0.28204720749088957</v>
      </c>
    </row>
    <row r="3528" spans="1:2" x14ac:dyDescent="0.25">
      <c r="A3528">
        <v>3527</v>
      </c>
      <c r="B3528" s="3">
        <v>0.30928934286663462</v>
      </c>
    </row>
    <row r="3529" spans="1:2" x14ac:dyDescent="0.25">
      <c r="A3529">
        <v>3528</v>
      </c>
      <c r="B3529" s="3">
        <v>0.26954025863823744</v>
      </c>
    </row>
    <row r="3530" spans="1:2" x14ac:dyDescent="0.25">
      <c r="A3530">
        <v>3529</v>
      </c>
      <c r="B3530" s="3">
        <v>0.52606276864688173</v>
      </c>
    </row>
    <row r="3531" spans="1:2" x14ac:dyDescent="0.25">
      <c r="A3531">
        <v>3530</v>
      </c>
      <c r="B3531" s="3">
        <v>0.39314029783784743</v>
      </c>
    </row>
    <row r="3532" spans="1:2" x14ac:dyDescent="0.25">
      <c r="A3532">
        <v>3531</v>
      </c>
      <c r="B3532" s="3">
        <v>0.47010131966914426</v>
      </c>
    </row>
    <row r="3533" spans="1:2" x14ac:dyDescent="0.25">
      <c r="A3533">
        <v>3532</v>
      </c>
      <c r="B3533" s="3">
        <v>0.34067946925712589</v>
      </c>
    </row>
    <row r="3534" spans="1:2" x14ac:dyDescent="0.25">
      <c r="A3534">
        <v>3533</v>
      </c>
      <c r="B3534" s="3">
        <v>0.41715006809521155</v>
      </c>
    </row>
    <row r="3535" spans="1:2" x14ac:dyDescent="0.25">
      <c r="A3535">
        <v>3534</v>
      </c>
      <c r="B3535" s="3">
        <v>0.37250691584471618</v>
      </c>
    </row>
    <row r="3536" spans="1:2" x14ac:dyDescent="0.25">
      <c r="A3536">
        <v>3535</v>
      </c>
      <c r="B3536" s="3">
        <v>0.44821485355371044</v>
      </c>
    </row>
    <row r="3537" spans="1:2" x14ac:dyDescent="0.25">
      <c r="A3537">
        <v>3536</v>
      </c>
      <c r="B3537" s="3">
        <v>0.34409888762521729</v>
      </c>
    </row>
    <row r="3538" spans="1:2" x14ac:dyDescent="0.25">
      <c r="A3538">
        <v>3537</v>
      </c>
      <c r="B3538" s="3">
        <v>0.3313885926238746</v>
      </c>
    </row>
    <row r="3539" spans="1:2" x14ac:dyDescent="0.25">
      <c r="A3539">
        <v>3538</v>
      </c>
      <c r="B3539" s="3">
        <v>0.42786123535922016</v>
      </c>
    </row>
    <row r="3540" spans="1:2" x14ac:dyDescent="0.25">
      <c r="A3540">
        <v>3539</v>
      </c>
      <c r="B3540" s="3">
        <v>0.36876227833447717</v>
      </c>
    </row>
    <row r="3541" spans="1:2" x14ac:dyDescent="0.25">
      <c r="A3541">
        <v>3540</v>
      </c>
      <c r="B3541" s="3">
        <v>0.35277529893015658</v>
      </c>
    </row>
    <row r="3542" spans="1:2" x14ac:dyDescent="0.25">
      <c r="A3542">
        <v>3541</v>
      </c>
      <c r="B3542" s="3">
        <v>0.35898191881148284</v>
      </c>
    </row>
    <row r="3543" spans="1:2" x14ac:dyDescent="0.25">
      <c r="A3543">
        <v>3542</v>
      </c>
      <c r="B3543" s="3">
        <v>0.29935978626337284</v>
      </c>
    </row>
    <row r="3544" spans="1:2" x14ac:dyDescent="0.25">
      <c r="A3544">
        <v>3543</v>
      </c>
      <c r="B3544" s="3">
        <v>0.44871216889917553</v>
      </c>
    </row>
    <row r="3545" spans="1:2" x14ac:dyDescent="0.25">
      <c r="A3545">
        <v>3544</v>
      </c>
      <c r="B3545" s="3">
        <v>0.41257829847200578</v>
      </c>
    </row>
    <row r="3546" spans="1:2" x14ac:dyDescent="0.25">
      <c r="A3546">
        <v>3545</v>
      </c>
      <c r="B3546" s="3">
        <v>0.34176371300038172</v>
      </c>
    </row>
    <row r="3547" spans="1:2" x14ac:dyDescent="0.25">
      <c r="A3547">
        <v>3546</v>
      </c>
      <c r="B3547" s="3">
        <v>0.37845443920108712</v>
      </c>
    </row>
    <row r="3548" spans="1:2" x14ac:dyDescent="0.25">
      <c r="A3548">
        <v>3547</v>
      </c>
      <c r="B3548" s="3">
        <v>0.35150375207414342</v>
      </c>
    </row>
    <row r="3549" spans="1:2" x14ac:dyDescent="0.25">
      <c r="A3549">
        <v>3548</v>
      </c>
      <c r="B3549" s="3">
        <v>0.35212513776109688</v>
      </c>
    </row>
    <row r="3550" spans="1:2" x14ac:dyDescent="0.25">
      <c r="A3550">
        <v>3549</v>
      </c>
      <c r="B3550" s="3">
        <v>0.4525087755092454</v>
      </c>
    </row>
    <row r="3551" spans="1:2" x14ac:dyDescent="0.25">
      <c r="A3551">
        <v>3550</v>
      </c>
      <c r="B3551" s="3">
        <v>0.3606787281297284</v>
      </c>
    </row>
    <row r="3552" spans="1:2" x14ac:dyDescent="0.25">
      <c r="A3552">
        <v>3551</v>
      </c>
      <c r="B3552" s="3">
        <v>0.37712073221372738</v>
      </c>
    </row>
    <row r="3553" spans="1:2" x14ac:dyDescent="0.25">
      <c r="A3553">
        <v>3552</v>
      </c>
      <c r="B3553" s="3">
        <v>0.32245329760931934</v>
      </c>
    </row>
    <row r="3554" spans="1:2" x14ac:dyDescent="0.25">
      <c r="A3554">
        <v>3553</v>
      </c>
      <c r="B3554" s="3">
        <v>0.42262855492447526</v>
      </c>
    </row>
    <row r="3555" spans="1:2" x14ac:dyDescent="0.25">
      <c r="A3555">
        <v>3554</v>
      </c>
      <c r="B3555" s="3">
        <v>0.27273222442367612</v>
      </c>
    </row>
    <row r="3556" spans="1:2" x14ac:dyDescent="0.25">
      <c r="A3556">
        <v>3555</v>
      </c>
      <c r="B3556" s="3">
        <v>0.37963186428679402</v>
      </c>
    </row>
    <row r="3557" spans="1:2" x14ac:dyDescent="0.25">
      <c r="A3557">
        <v>3556</v>
      </c>
      <c r="B3557" s="3">
        <v>0.36724177487528786</v>
      </c>
    </row>
    <row r="3558" spans="1:2" x14ac:dyDescent="0.25">
      <c r="A3558">
        <v>3557</v>
      </c>
      <c r="B3558" s="3">
        <v>0.43369146670881553</v>
      </c>
    </row>
    <row r="3559" spans="1:2" x14ac:dyDescent="0.25">
      <c r="A3559">
        <v>3558</v>
      </c>
      <c r="B3559" s="3">
        <v>0.47579900793578322</v>
      </c>
    </row>
    <row r="3560" spans="1:2" x14ac:dyDescent="0.25">
      <c r="A3560">
        <v>3559</v>
      </c>
      <c r="B3560" s="3">
        <v>0.37925773227817527</v>
      </c>
    </row>
    <row r="3561" spans="1:2" x14ac:dyDescent="0.25">
      <c r="A3561">
        <v>3560</v>
      </c>
      <c r="B3561" s="3">
        <v>0.38347552924866951</v>
      </c>
    </row>
    <row r="3562" spans="1:2" x14ac:dyDescent="0.25">
      <c r="A3562">
        <v>3561</v>
      </c>
      <c r="B3562" s="3">
        <v>0.39232426232706336</v>
      </c>
    </row>
    <row r="3563" spans="1:2" x14ac:dyDescent="0.25">
      <c r="A3563">
        <v>3562</v>
      </c>
      <c r="B3563" s="3">
        <v>0.27958702033902788</v>
      </c>
    </row>
    <row r="3564" spans="1:2" x14ac:dyDescent="0.25">
      <c r="A3564">
        <v>3563</v>
      </c>
      <c r="B3564" s="3">
        <v>0.41181662039917083</v>
      </c>
    </row>
    <row r="3565" spans="1:2" x14ac:dyDescent="0.25">
      <c r="A3565">
        <v>3564</v>
      </c>
      <c r="B3565" s="3">
        <v>0.45350326711845601</v>
      </c>
    </row>
    <row r="3566" spans="1:2" x14ac:dyDescent="0.25">
      <c r="A3566">
        <v>3565</v>
      </c>
      <c r="B3566" s="3">
        <v>0.48726644886836257</v>
      </c>
    </row>
    <row r="3567" spans="1:2" x14ac:dyDescent="0.25">
      <c r="A3567">
        <v>3566</v>
      </c>
      <c r="B3567" s="3">
        <v>0.37354312780131688</v>
      </c>
    </row>
    <row r="3568" spans="1:2" x14ac:dyDescent="0.25">
      <c r="A3568">
        <v>3567</v>
      </c>
      <c r="B3568" s="3">
        <v>0.41127938684650256</v>
      </c>
    </row>
    <row r="3569" spans="1:2" x14ac:dyDescent="0.25">
      <c r="A3569">
        <v>3568</v>
      </c>
      <c r="B3569" s="3">
        <v>0.3603876619311065</v>
      </c>
    </row>
    <row r="3570" spans="1:2" x14ac:dyDescent="0.25">
      <c r="A3570">
        <v>3569</v>
      </c>
      <c r="B3570" s="3">
        <v>0.33276061133275059</v>
      </c>
    </row>
    <row r="3571" spans="1:2" x14ac:dyDescent="0.25">
      <c r="A3571">
        <v>3570</v>
      </c>
      <c r="B3571" s="3">
        <v>0.49563733876664379</v>
      </c>
    </row>
    <row r="3572" spans="1:2" x14ac:dyDescent="0.25">
      <c r="A3572">
        <v>3571</v>
      </c>
      <c r="B3572" s="3">
        <v>0.36048228319357634</v>
      </c>
    </row>
    <row r="3573" spans="1:2" x14ac:dyDescent="0.25">
      <c r="A3573">
        <v>3572</v>
      </c>
      <c r="B3573" s="3">
        <v>0.47103401886165391</v>
      </c>
    </row>
    <row r="3574" spans="1:2" x14ac:dyDescent="0.25">
      <c r="A3574">
        <v>3573</v>
      </c>
      <c r="B3574" s="3">
        <v>0.312903729444166</v>
      </c>
    </row>
    <row r="3575" spans="1:2" x14ac:dyDescent="0.25">
      <c r="A3575">
        <v>3574</v>
      </c>
      <c r="B3575" s="3">
        <v>0.29561331201398966</v>
      </c>
    </row>
    <row r="3576" spans="1:2" x14ac:dyDescent="0.25">
      <c r="A3576">
        <v>3575</v>
      </c>
      <c r="B3576" s="3">
        <v>0.36507789389447776</v>
      </c>
    </row>
    <row r="3577" spans="1:2" x14ac:dyDescent="0.25">
      <c r="A3577">
        <v>3576</v>
      </c>
      <c r="B3577" s="3">
        <v>0.39153591484309047</v>
      </c>
    </row>
    <row r="3578" spans="1:2" x14ac:dyDescent="0.25">
      <c r="A3578">
        <v>3577</v>
      </c>
      <c r="B3578" s="3">
        <v>0.35325264505396392</v>
      </c>
    </row>
    <row r="3579" spans="1:2" x14ac:dyDescent="0.25">
      <c r="A3579">
        <v>3578</v>
      </c>
      <c r="B3579" s="3">
        <v>0.43316589892986962</v>
      </c>
    </row>
    <row r="3580" spans="1:2" x14ac:dyDescent="0.25">
      <c r="A3580">
        <v>3579</v>
      </c>
      <c r="B3580" s="3">
        <v>0.35393406460332782</v>
      </c>
    </row>
    <row r="3581" spans="1:2" x14ac:dyDescent="0.25">
      <c r="A3581">
        <v>3580</v>
      </c>
      <c r="B3581" s="3">
        <v>0.39936766074532126</v>
      </c>
    </row>
    <row r="3582" spans="1:2" x14ac:dyDescent="0.25">
      <c r="A3582">
        <v>3581</v>
      </c>
      <c r="B3582" s="3">
        <v>0.38553847152604914</v>
      </c>
    </row>
    <row r="3583" spans="1:2" x14ac:dyDescent="0.25">
      <c r="A3583">
        <v>3582</v>
      </c>
      <c r="B3583" s="3">
        <v>0.46369500806506891</v>
      </c>
    </row>
    <row r="3584" spans="1:2" x14ac:dyDescent="0.25">
      <c r="A3584">
        <v>3583</v>
      </c>
      <c r="B3584" s="3">
        <v>0.43579830085098947</v>
      </c>
    </row>
    <row r="3585" spans="1:2" x14ac:dyDescent="0.25">
      <c r="A3585">
        <v>3584</v>
      </c>
      <c r="B3585" s="3">
        <v>0.36464597825475298</v>
      </c>
    </row>
    <row r="3586" spans="1:2" x14ac:dyDescent="0.25">
      <c r="A3586">
        <v>3585</v>
      </c>
      <c r="B3586" s="3">
        <v>0.31206443247860538</v>
      </c>
    </row>
    <row r="3587" spans="1:2" x14ac:dyDescent="0.25">
      <c r="A3587">
        <v>3586</v>
      </c>
      <c r="B3587" s="3">
        <v>0.46472140740520296</v>
      </c>
    </row>
    <row r="3588" spans="1:2" x14ac:dyDescent="0.25">
      <c r="A3588">
        <v>3587</v>
      </c>
      <c r="B3588" s="3">
        <v>0.37627077446008855</v>
      </c>
    </row>
    <row r="3589" spans="1:2" x14ac:dyDescent="0.25">
      <c r="A3589">
        <v>3588</v>
      </c>
      <c r="B3589" s="3">
        <v>0.40851016777304483</v>
      </c>
    </row>
    <row r="3590" spans="1:2" x14ac:dyDescent="0.25">
      <c r="A3590">
        <v>3589</v>
      </c>
      <c r="B3590" s="3">
        <v>0.5680411348833253</v>
      </c>
    </row>
    <row r="3591" spans="1:2" x14ac:dyDescent="0.25">
      <c r="A3591">
        <v>3590</v>
      </c>
      <c r="B3591" s="3">
        <v>0.42959862600347892</v>
      </c>
    </row>
    <row r="3592" spans="1:2" x14ac:dyDescent="0.25">
      <c r="A3592">
        <v>3591</v>
      </c>
      <c r="B3592" s="3">
        <v>0.23697610084263537</v>
      </c>
    </row>
    <row r="3593" spans="1:2" x14ac:dyDescent="0.25">
      <c r="A3593">
        <v>3592</v>
      </c>
      <c r="B3593" s="3">
        <v>0.47466879495389719</v>
      </c>
    </row>
    <row r="3594" spans="1:2" x14ac:dyDescent="0.25">
      <c r="A3594">
        <v>3593</v>
      </c>
      <c r="B3594" s="3">
        <v>0.29452848404201581</v>
      </c>
    </row>
    <row r="3595" spans="1:2" x14ac:dyDescent="0.25">
      <c r="A3595">
        <v>3594</v>
      </c>
      <c r="B3595" s="3">
        <v>0.40630496210469086</v>
      </c>
    </row>
    <row r="3596" spans="1:2" x14ac:dyDescent="0.25">
      <c r="A3596">
        <v>3595</v>
      </c>
      <c r="B3596" s="3">
        <v>0.51260454543142797</v>
      </c>
    </row>
    <row r="3597" spans="1:2" x14ac:dyDescent="0.25">
      <c r="A3597">
        <v>3596</v>
      </c>
      <c r="B3597" s="3">
        <v>0.38626514056428851</v>
      </c>
    </row>
    <row r="3598" spans="1:2" x14ac:dyDescent="0.25">
      <c r="A3598">
        <v>3597</v>
      </c>
      <c r="B3598" s="3">
        <v>0.35132912854775222</v>
      </c>
    </row>
    <row r="3599" spans="1:2" x14ac:dyDescent="0.25">
      <c r="A3599">
        <v>3598</v>
      </c>
      <c r="B3599" s="3">
        <v>0.51499171967956747</v>
      </c>
    </row>
    <row r="3600" spans="1:2" x14ac:dyDescent="0.25">
      <c r="A3600">
        <v>3599</v>
      </c>
      <c r="B3600" s="3">
        <v>0.32522735018529464</v>
      </c>
    </row>
    <row r="3601" spans="1:2" x14ac:dyDescent="0.25">
      <c r="A3601">
        <v>3600</v>
      </c>
      <c r="B3601" s="3">
        <v>0.41175735679293174</v>
      </c>
    </row>
    <row r="3602" spans="1:2" x14ac:dyDescent="0.25">
      <c r="A3602">
        <v>3601</v>
      </c>
      <c r="B3602" s="3">
        <v>0.40423686916444135</v>
      </c>
    </row>
    <row r="3603" spans="1:2" x14ac:dyDescent="0.25">
      <c r="A3603">
        <v>3602</v>
      </c>
      <c r="B3603" s="3">
        <v>0.40402187716644111</v>
      </c>
    </row>
    <row r="3604" spans="1:2" x14ac:dyDescent="0.25">
      <c r="A3604">
        <v>3603</v>
      </c>
      <c r="B3604" s="3">
        <v>0.49932518711745383</v>
      </c>
    </row>
    <row r="3605" spans="1:2" x14ac:dyDescent="0.25">
      <c r="A3605">
        <v>3604</v>
      </c>
      <c r="B3605" s="3">
        <v>0.46606446627677706</v>
      </c>
    </row>
    <row r="3606" spans="1:2" x14ac:dyDescent="0.25">
      <c r="A3606">
        <v>3605</v>
      </c>
      <c r="B3606" s="3">
        <v>0.36323600063733624</v>
      </c>
    </row>
    <row r="3607" spans="1:2" x14ac:dyDescent="0.25">
      <c r="A3607">
        <v>3606</v>
      </c>
      <c r="B3607" s="3">
        <v>0.26727469560039047</v>
      </c>
    </row>
    <row r="3608" spans="1:2" x14ac:dyDescent="0.25">
      <c r="A3608">
        <v>3607</v>
      </c>
      <c r="B3608" s="3">
        <v>0.33606131156430663</v>
      </c>
    </row>
    <row r="3609" spans="1:2" x14ac:dyDescent="0.25">
      <c r="A3609">
        <v>3608</v>
      </c>
      <c r="B3609" s="3">
        <v>0.33765644215515317</v>
      </c>
    </row>
    <row r="3610" spans="1:2" x14ac:dyDescent="0.25">
      <c r="A3610">
        <v>3609</v>
      </c>
      <c r="B3610" s="3">
        <v>0.31093754788506045</v>
      </c>
    </row>
    <row r="3611" spans="1:2" x14ac:dyDescent="0.25">
      <c r="A3611">
        <v>3610</v>
      </c>
      <c r="B3611" s="3">
        <v>0.33932622660012685</v>
      </c>
    </row>
    <row r="3612" spans="1:2" x14ac:dyDescent="0.25">
      <c r="A3612">
        <v>3611</v>
      </c>
      <c r="B3612" s="3">
        <v>0.34478254686968191</v>
      </c>
    </row>
    <row r="3613" spans="1:2" x14ac:dyDescent="0.25">
      <c r="A3613">
        <v>3612</v>
      </c>
      <c r="B3613" s="3">
        <v>0.44813904685784728</v>
      </c>
    </row>
    <row r="3614" spans="1:2" x14ac:dyDescent="0.25">
      <c r="A3614">
        <v>3613</v>
      </c>
      <c r="B3614" s="3">
        <v>0.4085786053085369</v>
      </c>
    </row>
    <row r="3615" spans="1:2" x14ac:dyDescent="0.25">
      <c r="A3615">
        <v>3614</v>
      </c>
      <c r="B3615" s="3">
        <v>0.39554685835415104</v>
      </c>
    </row>
    <row r="3616" spans="1:2" x14ac:dyDescent="0.25">
      <c r="A3616">
        <v>3615</v>
      </c>
      <c r="B3616" s="3">
        <v>0.43107449891383254</v>
      </c>
    </row>
    <row r="3617" spans="1:2" x14ac:dyDescent="0.25">
      <c r="A3617">
        <v>3616</v>
      </c>
      <c r="B3617" s="3">
        <v>0.25733520152379302</v>
      </c>
    </row>
    <row r="3618" spans="1:2" x14ac:dyDescent="0.25">
      <c r="A3618">
        <v>3617</v>
      </c>
      <c r="B3618" s="3">
        <v>0.39966083909289229</v>
      </c>
    </row>
    <row r="3619" spans="1:2" x14ac:dyDescent="0.25">
      <c r="A3619">
        <v>3618</v>
      </c>
      <c r="B3619" s="3">
        <v>0.37239831068768714</v>
      </c>
    </row>
    <row r="3620" spans="1:2" x14ac:dyDescent="0.25">
      <c r="A3620">
        <v>3619</v>
      </c>
      <c r="B3620" s="3">
        <v>0.36834800735062401</v>
      </c>
    </row>
    <row r="3621" spans="1:2" x14ac:dyDescent="0.25">
      <c r="A3621">
        <v>3620</v>
      </c>
      <c r="B3621" s="3">
        <v>0.40678206838074488</v>
      </c>
    </row>
    <row r="3622" spans="1:2" x14ac:dyDescent="0.25">
      <c r="A3622">
        <v>3621</v>
      </c>
      <c r="B3622" s="3">
        <v>0.35376790915203271</v>
      </c>
    </row>
    <row r="3623" spans="1:2" x14ac:dyDescent="0.25">
      <c r="A3623">
        <v>3622</v>
      </c>
      <c r="B3623" s="3">
        <v>0.43512912009207438</v>
      </c>
    </row>
    <row r="3624" spans="1:2" x14ac:dyDescent="0.25">
      <c r="A3624">
        <v>3623</v>
      </c>
      <c r="B3624" s="3">
        <v>0.41546503622242076</v>
      </c>
    </row>
    <row r="3625" spans="1:2" x14ac:dyDescent="0.25">
      <c r="A3625">
        <v>3624</v>
      </c>
      <c r="B3625" s="3">
        <v>0.29667356761102665</v>
      </c>
    </row>
    <row r="3626" spans="1:2" x14ac:dyDescent="0.25">
      <c r="A3626">
        <v>3625</v>
      </c>
      <c r="B3626" s="3">
        <v>0.49006137378366754</v>
      </c>
    </row>
    <row r="3627" spans="1:2" x14ac:dyDescent="0.25">
      <c r="A3627">
        <v>3626</v>
      </c>
      <c r="B3627" s="3">
        <v>0.38461103521878454</v>
      </c>
    </row>
    <row r="3628" spans="1:2" x14ac:dyDescent="0.25">
      <c r="A3628">
        <v>3627</v>
      </c>
      <c r="B3628" s="3">
        <v>0.39362526136738585</v>
      </c>
    </row>
    <row r="3629" spans="1:2" x14ac:dyDescent="0.25">
      <c r="A3629">
        <v>3628</v>
      </c>
      <c r="B3629" s="3">
        <v>0.40823758044823644</v>
      </c>
    </row>
    <row r="3630" spans="1:2" x14ac:dyDescent="0.25">
      <c r="A3630">
        <v>3629</v>
      </c>
      <c r="B3630" s="3">
        <v>0.41897734061308128</v>
      </c>
    </row>
    <row r="3631" spans="1:2" x14ac:dyDescent="0.25">
      <c r="A3631">
        <v>3630</v>
      </c>
      <c r="B3631" s="3">
        <v>0.32208865624145655</v>
      </c>
    </row>
    <row r="3632" spans="1:2" x14ac:dyDescent="0.25">
      <c r="A3632">
        <v>3631</v>
      </c>
      <c r="B3632" s="3">
        <v>0.38918090068355599</v>
      </c>
    </row>
    <row r="3633" spans="1:2" x14ac:dyDescent="0.25">
      <c r="A3633">
        <v>3632</v>
      </c>
      <c r="B3633" s="3">
        <v>0.48669169451497252</v>
      </c>
    </row>
    <row r="3634" spans="1:2" x14ac:dyDescent="0.25">
      <c r="A3634">
        <v>3633</v>
      </c>
      <c r="B3634" s="3">
        <v>0.37370098142337121</v>
      </c>
    </row>
    <row r="3635" spans="1:2" x14ac:dyDescent="0.25">
      <c r="A3635">
        <v>3634</v>
      </c>
      <c r="B3635" s="3">
        <v>0.34849475021247117</v>
      </c>
    </row>
    <row r="3636" spans="1:2" x14ac:dyDescent="0.25">
      <c r="A3636">
        <v>3635</v>
      </c>
      <c r="B3636" s="3">
        <v>0.29033679397587964</v>
      </c>
    </row>
    <row r="3637" spans="1:2" x14ac:dyDescent="0.25">
      <c r="A3637">
        <v>3636</v>
      </c>
      <c r="B3637" s="3">
        <v>0.58122081100538514</v>
      </c>
    </row>
    <row r="3638" spans="1:2" x14ac:dyDescent="0.25">
      <c r="A3638">
        <v>3637</v>
      </c>
      <c r="B3638" s="3">
        <v>0.48736902909213553</v>
      </c>
    </row>
    <row r="3639" spans="1:2" x14ac:dyDescent="0.25">
      <c r="A3639">
        <v>3638</v>
      </c>
      <c r="B3639" s="3">
        <v>0.32594559711991211</v>
      </c>
    </row>
    <row r="3640" spans="1:2" x14ac:dyDescent="0.25">
      <c r="A3640">
        <v>3639</v>
      </c>
      <c r="B3640" s="3">
        <v>0.46124921008466574</v>
      </c>
    </row>
    <row r="3641" spans="1:2" x14ac:dyDescent="0.25">
      <c r="A3641">
        <v>3640</v>
      </c>
      <c r="B3641" s="3">
        <v>0.3768762746741206</v>
      </c>
    </row>
    <row r="3642" spans="1:2" x14ac:dyDescent="0.25">
      <c r="A3642">
        <v>3641</v>
      </c>
      <c r="B3642" s="3">
        <v>0.33562417647172016</v>
      </c>
    </row>
    <row r="3643" spans="1:2" x14ac:dyDescent="0.25">
      <c r="A3643">
        <v>3642</v>
      </c>
      <c r="B3643" s="3">
        <v>0.36635832189168355</v>
      </c>
    </row>
    <row r="3644" spans="1:2" x14ac:dyDescent="0.25">
      <c r="A3644">
        <v>3643</v>
      </c>
      <c r="B3644" s="3">
        <v>0.43842459060962519</v>
      </c>
    </row>
    <row r="3645" spans="1:2" x14ac:dyDescent="0.25">
      <c r="A3645">
        <v>3644</v>
      </c>
      <c r="B3645" s="3">
        <v>0.35882244780746247</v>
      </c>
    </row>
    <row r="3646" spans="1:2" x14ac:dyDescent="0.25">
      <c r="A3646">
        <v>3645</v>
      </c>
      <c r="B3646" s="3">
        <v>0.325815127191248</v>
      </c>
    </row>
    <row r="3647" spans="1:2" x14ac:dyDescent="0.25">
      <c r="A3647">
        <v>3646</v>
      </c>
      <c r="B3647" s="3">
        <v>0.43195317704378011</v>
      </c>
    </row>
    <row r="3648" spans="1:2" x14ac:dyDescent="0.25">
      <c r="A3648">
        <v>3647</v>
      </c>
      <c r="B3648" s="3">
        <v>0.40511003252621886</v>
      </c>
    </row>
    <row r="3649" spans="1:2" x14ac:dyDescent="0.25">
      <c r="A3649">
        <v>3648</v>
      </c>
      <c r="B3649" s="3">
        <v>0.40207808526047456</v>
      </c>
    </row>
    <row r="3650" spans="1:2" x14ac:dyDescent="0.25">
      <c r="A3650">
        <v>3649</v>
      </c>
      <c r="B3650" s="3">
        <v>0.39232168442168297</v>
      </c>
    </row>
    <row r="3651" spans="1:2" x14ac:dyDescent="0.25">
      <c r="A3651">
        <v>3650</v>
      </c>
      <c r="B3651" s="3">
        <v>0.45478768337326325</v>
      </c>
    </row>
    <row r="3652" spans="1:2" x14ac:dyDescent="0.25">
      <c r="A3652">
        <v>3651</v>
      </c>
      <c r="B3652" s="3">
        <v>0.37609788374592956</v>
      </c>
    </row>
    <row r="3653" spans="1:2" x14ac:dyDescent="0.25">
      <c r="A3653">
        <v>3652</v>
      </c>
      <c r="B3653" s="3">
        <v>0.4831837520821412</v>
      </c>
    </row>
    <row r="3654" spans="1:2" x14ac:dyDescent="0.25">
      <c r="A3654">
        <v>3653</v>
      </c>
      <c r="B3654" s="3">
        <v>0.40497609024937919</v>
      </c>
    </row>
    <row r="3655" spans="1:2" x14ac:dyDescent="0.25">
      <c r="A3655">
        <v>3654</v>
      </c>
      <c r="B3655" s="3">
        <v>0.30871929706447976</v>
      </c>
    </row>
    <row r="3656" spans="1:2" x14ac:dyDescent="0.25">
      <c r="A3656">
        <v>3655</v>
      </c>
      <c r="B3656" s="3">
        <v>0.28646035801323305</v>
      </c>
    </row>
    <row r="3657" spans="1:2" x14ac:dyDescent="0.25">
      <c r="A3657">
        <v>3656</v>
      </c>
      <c r="B3657" s="3">
        <v>0.49380114418034377</v>
      </c>
    </row>
    <row r="3658" spans="1:2" x14ac:dyDescent="0.25">
      <c r="A3658">
        <v>3657</v>
      </c>
      <c r="B3658" s="3">
        <v>0.35446744317083123</v>
      </c>
    </row>
    <row r="3659" spans="1:2" x14ac:dyDescent="0.25">
      <c r="A3659">
        <v>3658</v>
      </c>
      <c r="B3659" s="3">
        <v>0.53401452106865654</v>
      </c>
    </row>
    <row r="3660" spans="1:2" x14ac:dyDescent="0.25">
      <c r="A3660">
        <v>3659</v>
      </c>
      <c r="B3660" s="3">
        <v>0.40460791458767598</v>
      </c>
    </row>
    <row r="3661" spans="1:2" x14ac:dyDescent="0.25">
      <c r="A3661">
        <v>3660</v>
      </c>
      <c r="B3661" s="3">
        <v>0.36496439465711383</v>
      </c>
    </row>
    <row r="3662" spans="1:2" x14ac:dyDescent="0.25">
      <c r="A3662">
        <v>3661</v>
      </c>
      <c r="B3662" s="3">
        <v>0.35230729142608269</v>
      </c>
    </row>
    <row r="3663" spans="1:2" x14ac:dyDescent="0.25">
      <c r="A3663">
        <v>3662</v>
      </c>
      <c r="B3663" s="3">
        <v>0.37250936183323552</v>
      </c>
    </row>
    <row r="3664" spans="1:2" x14ac:dyDescent="0.25">
      <c r="A3664">
        <v>3663</v>
      </c>
      <c r="B3664" s="3">
        <v>0.31973537219309978</v>
      </c>
    </row>
    <row r="3665" spans="1:2" x14ac:dyDescent="0.25">
      <c r="A3665">
        <v>3664</v>
      </c>
      <c r="B3665" s="3">
        <v>0.39506261270380155</v>
      </c>
    </row>
    <row r="3666" spans="1:2" x14ac:dyDescent="0.25">
      <c r="A3666">
        <v>3665</v>
      </c>
      <c r="B3666" s="3">
        <v>0.47033885090868616</v>
      </c>
    </row>
    <row r="3667" spans="1:2" x14ac:dyDescent="0.25">
      <c r="A3667">
        <v>3666</v>
      </c>
      <c r="B3667" s="3">
        <v>0.42277158544502025</v>
      </c>
    </row>
    <row r="3668" spans="1:2" x14ac:dyDescent="0.25">
      <c r="A3668">
        <v>3667</v>
      </c>
      <c r="B3668" s="3">
        <v>0.37498992580550639</v>
      </c>
    </row>
    <row r="3669" spans="1:2" x14ac:dyDescent="0.25">
      <c r="A3669">
        <v>3668</v>
      </c>
      <c r="B3669" s="3">
        <v>0.4183652145685704</v>
      </c>
    </row>
    <row r="3670" spans="1:2" x14ac:dyDescent="0.25">
      <c r="A3670">
        <v>3669</v>
      </c>
      <c r="B3670" s="3">
        <v>0.38672172789509268</v>
      </c>
    </row>
    <row r="3671" spans="1:2" x14ac:dyDescent="0.25">
      <c r="A3671">
        <v>3670</v>
      </c>
      <c r="B3671" s="3">
        <v>0.44293423779926044</v>
      </c>
    </row>
    <row r="3672" spans="1:2" x14ac:dyDescent="0.25">
      <c r="A3672">
        <v>3671</v>
      </c>
      <c r="B3672" s="3">
        <v>0.41397775606361914</v>
      </c>
    </row>
    <row r="3673" spans="1:2" x14ac:dyDescent="0.25">
      <c r="A3673">
        <v>3672</v>
      </c>
      <c r="B3673" s="3">
        <v>0.30845319776445812</v>
      </c>
    </row>
    <row r="3674" spans="1:2" x14ac:dyDescent="0.25">
      <c r="A3674">
        <v>3673</v>
      </c>
      <c r="B3674" s="3">
        <v>0.33482450745174713</v>
      </c>
    </row>
    <row r="3675" spans="1:2" x14ac:dyDescent="0.25">
      <c r="A3675">
        <v>3674</v>
      </c>
      <c r="B3675" s="3">
        <v>0.30824041179840739</v>
      </c>
    </row>
    <row r="3676" spans="1:2" x14ac:dyDescent="0.25">
      <c r="A3676">
        <v>3675</v>
      </c>
      <c r="B3676" s="3">
        <v>0.26454649007847353</v>
      </c>
    </row>
    <row r="3677" spans="1:2" x14ac:dyDescent="0.25">
      <c r="A3677">
        <v>3676</v>
      </c>
      <c r="B3677" s="3">
        <v>0.45875942359214811</v>
      </c>
    </row>
    <row r="3678" spans="1:2" x14ac:dyDescent="0.25">
      <c r="A3678">
        <v>3677</v>
      </c>
      <c r="B3678" s="3">
        <v>0.3000347241771531</v>
      </c>
    </row>
    <row r="3679" spans="1:2" x14ac:dyDescent="0.25">
      <c r="A3679">
        <v>3678</v>
      </c>
      <c r="B3679" s="3">
        <v>0.39935607438579379</v>
      </c>
    </row>
    <row r="3680" spans="1:2" x14ac:dyDescent="0.25">
      <c r="A3680">
        <v>3679</v>
      </c>
      <c r="B3680" s="3">
        <v>0.4339270100923463</v>
      </c>
    </row>
    <row r="3681" spans="1:2" x14ac:dyDescent="0.25">
      <c r="A3681">
        <v>3680</v>
      </c>
      <c r="B3681" s="3">
        <v>0.38738025650170405</v>
      </c>
    </row>
    <row r="3682" spans="1:2" x14ac:dyDescent="0.25">
      <c r="A3682">
        <v>3681</v>
      </c>
      <c r="B3682" s="3">
        <v>0.32458960128121184</v>
      </c>
    </row>
    <row r="3683" spans="1:2" x14ac:dyDescent="0.25">
      <c r="A3683">
        <v>3682</v>
      </c>
      <c r="B3683" s="3">
        <v>0.50071189532748539</v>
      </c>
    </row>
    <row r="3684" spans="1:2" x14ac:dyDescent="0.25">
      <c r="A3684">
        <v>3683</v>
      </c>
      <c r="B3684" s="3">
        <v>0.36086145585252694</v>
      </c>
    </row>
    <row r="3685" spans="1:2" x14ac:dyDescent="0.25">
      <c r="A3685">
        <v>3684</v>
      </c>
      <c r="B3685" s="3">
        <v>0.40434956112245102</v>
      </c>
    </row>
    <row r="3686" spans="1:2" x14ac:dyDescent="0.25">
      <c r="A3686">
        <v>3685</v>
      </c>
      <c r="B3686" s="3">
        <v>0.43601283450714251</v>
      </c>
    </row>
    <row r="3687" spans="1:2" x14ac:dyDescent="0.25">
      <c r="A3687">
        <v>3686</v>
      </c>
      <c r="B3687" s="3">
        <v>0.33173716747375537</v>
      </c>
    </row>
    <row r="3688" spans="1:2" x14ac:dyDescent="0.25">
      <c r="A3688">
        <v>3687</v>
      </c>
      <c r="B3688" s="3">
        <v>0.44987961292260109</v>
      </c>
    </row>
    <row r="3689" spans="1:2" x14ac:dyDescent="0.25">
      <c r="A3689">
        <v>3688</v>
      </c>
      <c r="B3689" s="3">
        <v>0.38351204332930289</v>
      </c>
    </row>
    <row r="3690" spans="1:2" x14ac:dyDescent="0.25">
      <c r="A3690">
        <v>3689</v>
      </c>
      <c r="B3690" s="3">
        <v>0.36733086461192449</v>
      </c>
    </row>
    <row r="3691" spans="1:2" x14ac:dyDescent="0.25">
      <c r="A3691">
        <v>3690</v>
      </c>
      <c r="B3691" s="3">
        <v>0.45341481170024894</v>
      </c>
    </row>
    <row r="3692" spans="1:2" x14ac:dyDescent="0.25">
      <c r="A3692">
        <v>3691</v>
      </c>
      <c r="B3692" s="3">
        <v>0.38743758736264666</v>
      </c>
    </row>
    <row r="3693" spans="1:2" x14ac:dyDescent="0.25">
      <c r="A3693">
        <v>3692</v>
      </c>
      <c r="B3693" s="3">
        <v>0.46025996669290431</v>
      </c>
    </row>
    <row r="3694" spans="1:2" x14ac:dyDescent="0.25">
      <c r="A3694">
        <v>3693</v>
      </c>
      <c r="B3694" s="3">
        <v>0.35019375779176787</v>
      </c>
    </row>
    <row r="3695" spans="1:2" x14ac:dyDescent="0.25">
      <c r="A3695">
        <v>3694</v>
      </c>
      <c r="B3695" s="3">
        <v>0.50282478906174755</v>
      </c>
    </row>
    <row r="3696" spans="1:2" x14ac:dyDescent="0.25">
      <c r="A3696">
        <v>3695</v>
      </c>
      <c r="B3696" s="3">
        <v>0.34623282075880291</v>
      </c>
    </row>
    <row r="3697" spans="1:2" x14ac:dyDescent="0.25">
      <c r="A3697">
        <v>3696</v>
      </c>
      <c r="B3697" s="3">
        <v>0.37815290549171776</v>
      </c>
    </row>
    <row r="3698" spans="1:2" x14ac:dyDescent="0.25">
      <c r="A3698">
        <v>3697</v>
      </c>
      <c r="B3698" s="3">
        <v>0.32527347796679579</v>
      </c>
    </row>
    <row r="3699" spans="1:2" x14ac:dyDescent="0.25">
      <c r="A3699">
        <v>3698</v>
      </c>
      <c r="B3699" s="3">
        <v>0.35910501542557915</v>
      </c>
    </row>
    <row r="3700" spans="1:2" x14ac:dyDescent="0.25">
      <c r="A3700">
        <v>3699</v>
      </c>
      <c r="B3700" s="3">
        <v>0.38248886327254278</v>
      </c>
    </row>
    <row r="3701" spans="1:2" x14ac:dyDescent="0.25">
      <c r="A3701">
        <v>3700</v>
      </c>
      <c r="B3701" s="3">
        <v>0.51298830622250779</v>
      </c>
    </row>
    <row r="3702" spans="1:2" x14ac:dyDescent="0.25">
      <c r="A3702">
        <v>3701</v>
      </c>
      <c r="B3702" s="3">
        <v>0.3160821673866035</v>
      </c>
    </row>
    <row r="3703" spans="1:2" x14ac:dyDescent="0.25">
      <c r="A3703">
        <v>3702</v>
      </c>
      <c r="B3703" s="3">
        <v>0.31233805566476935</v>
      </c>
    </row>
    <row r="3704" spans="1:2" x14ac:dyDescent="0.25">
      <c r="A3704">
        <v>3703</v>
      </c>
      <c r="B3704" s="3">
        <v>0.32950083398638313</v>
      </c>
    </row>
    <row r="3705" spans="1:2" x14ac:dyDescent="0.25">
      <c r="A3705">
        <v>3704</v>
      </c>
      <c r="B3705" s="3">
        <v>0.44016624254901143</v>
      </c>
    </row>
    <row r="3706" spans="1:2" x14ac:dyDescent="0.25">
      <c r="A3706">
        <v>3705</v>
      </c>
      <c r="B3706" s="3">
        <v>0.28862984137671149</v>
      </c>
    </row>
    <row r="3707" spans="1:2" x14ac:dyDescent="0.25">
      <c r="A3707">
        <v>3706</v>
      </c>
      <c r="B3707" s="3">
        <v>0.35197173550978428</v>
      </c>
    </row>
    <row r="3708" spans="1:2" x14ac:dyDescent="0.25">
      <c r="A3708">
        <v>3707</v>
      </c>
      <c r="B3708" s="3">
        <v>0.3474182964118892</v>
      </c>
    </row>
    <row r="3709" spans="1:2" x14ac:dyDescent="0.25">
      <c r="A3709">
        <v>3708</v>
      </c>
      <c r="B3709" s="3">
        <v>0.31737839378586613</v>
      </c>
    </row>
    <row r="3710" spans="1:2" x14ac:dyDescent="0.25">
      <c r="A3710">
        <v>3709</v>
      </c>
      <c r="B3710" s="3">
        <v>0.53291679288521632</v>
      </c>
    </row>
    <row r="3711" spans="1:2" x14ac:dyDescent="0.25">
      <c r="A3711">
        <v>3710</v>
      </c>
      <c r="B3711" s="3">
        <v>0.45318727924139468</v>
      </c>
    </row>
    <row r="3712" spans="1:2" x14ac:dyDescent="0.25">
      <c r="A3712">
        <v>3711</v>
      </c>
      <c r="B3712" s="3">
        <v>0.27943602764334918</v>
      </c>
    </row>
    <row r="3713" spans="1:2" x14ac:dyDescent="0.25">
      <c r="A3713">
        <v>3712</v>
      </c>
      <c r="B3713" s="3">
        <v>0.42799576863793715</v>
      </c>
    </row>
    <row r="3714" spans="1:2" x14ac:dyDescent="0.25">
      <c r="A3714">
        <v>3713</v>
      </c>
      <c r="B3714" s="3">
        <v>0.45365981415981871</v>
      </c>
    </row>
    <row r="3715" spans="1:2" x14ac:dyDescent="0.25">
      <c r="A3715">
        <v>3714</v>
      </c>
      <c r="B3715" s="3">
        <v>0.41802040153067371</v>
      </c>
    </row>
    <row r="3716" spans="1:2" x14ac:dyDescent="0.25">
      <c r="A3716">
        <v>3715</v>
      </c>
      <c r="B3716" s="3">
        <v>0.35334778856372773</v>
      </c>
    </row>
    <row r="3717" spans="1:2" x14ac:dyDescent="0.25">
      <c r="A3717">
        <v>3716</v>
      </c>
      <c r="B3717" s="3">
        <v>0.32478225995058319</v>
      </c>
    </row>
    <row r="3718" spans="1:2" x14ac:dyDescent="0.25">
      <c r="A3718">
        <v>3717</v>
      </c>
      <c r="B3718" s="3">
        <v>0.37940167866880392</v>
      </c>
    </row>
    <row r="3719" spans="1:2" x14ac:dyDescent="0.25">
      <c r="A3719">
        <v>3718</v>
      </c>
      <c r="B3719" s="3">
        <v>0.37071765288817476</v>
      </c>
    </row>
    <row r="3720" spans="1:2" x14ac:dyDescent="0.25">
      <c r="A3720">
        <v>3719</v>
      </c>
      <c r="B3720" s="3">
        <v>0.55447195214910894</v>
      </c>
    </row>
    <row r="3721" spans="1:2" x14ac:dyDescent="0.25">
      <c r="A3721">
        <v>3720</v>
      </c>
      <c r="B3721" s="3">
        <v>0.33060955883609866</v>
      </c>
    </row>
    <row r="3722" spans="1:2" x14ac:dyDescent="0.25">
      <c r="A3722">
        <v>3721</v>
      </c>
      <c r="B3722" s="3">
        <v>0.37729262613988301</v>
      </c>
    </row>
    <row r="3723" spans="1:2" x14ac:dyDescent="0.25">
      <c r="A3723">
        <v>3722</v>
      </c>
      <c r="B3723" s="3">
        <v>0.33462222575911976</v>
      </c>
    </row>
    <row r="3724" spans="1:2" x14ac:dyDescent="0.25">
      <c r="A3724">
        <v>3723</v>
      </c>
      <c r="B3724" s="3">
        <v>0.33473522585043175</v>
      </c>
    </row>
    <row r="3725" spans="1:2" x14ac:dyDescent="0.25">
      <c r="A3725">
        <v>3724</v>
      </c>
      <c r="B3725" s="3">
        <v>0.29620712015856987</v>
      </c>
    </row>
    <row r="3726" spans="1:2" x14ac:dyDescent="0.25">
      <c r="A3726">
        <v>3725</v>
      </c>
      <c r="B3726" s="3">
        <v>0.35033012653116835</v>
      </c>
    </row>
    <row r="3727" spans="1:2" x14ac:dyDescent="0.25">
      <c r="A3727">
        <v>3726</v>
      </c>
      <c r="B3727" s="3">
        <v>0.38210793604791105</v>
      </c>
    </row>
    <row r="3728" spans="1:2" x14ac:dyDescent="0.25">
      <c r="A3728">
        <v>3727</v>
      </c>
      <c r="B3728" s="3">
        <v>0.47171422038008892</v>
      </c>
    </row>
    <row r="3729" spans="1:2" x14ac:dyDescent="0.25">
      <c r="A3729">
        <v>3728</v>
      </c>
      <c r="B3729" s="3">
        <v>0.44082365988445688</v>
      </c>
    </row>
    <row r="3730" spans="1:2" x14ac:dyDescent="0.25">
      <c r="A3730">
        <v>3729</v>
      </c>
      <c r="B3730" s="3">
        <v>0.42127560639725931</v>
      </c>
    </row>
    <row r="3731" spans="1:2" x14ac:dyDescent="0.25">
      <c r="A3731">
        <v>3730</v>
      </c>
      <c r="B3731" s="3">
        <v>0.41641888972806773</v>
      </c>
    </row>
    <row r="3732" spans="1:2" x14ac:dyDescent="0.25">
      <c r="A3732">
        <v>3731</v>
      </c>
      <c r="B3732" s="3">
        <v>0.40020595604274739</v>
      </c>
    </row>
    <row r="3733" spans="1:2" x14ac:dyDescent="0.25">
      <c r="A3733">
        <v>3732</v>
      </c>
      <c r="B3733" s="3">
        <v>0.35811417969282971</v>
      </c>
    </row>
    <row r="3734" spans="1:2" x14ac:dyDescent="0.25">
      <c r="A3734">
        <v>3733</v>
      </c>
      <c r="B3734" s="3">
        <v>0.34000716562342354</v>
      </c>
    </row>
    <row r="3735" spans="1:2" x14ac:dyDescent="0.25">
      <c r="A3735">
        <v>3734</v>
      </c>
      <c r="B3735" s="3">
        <v>0.40240226138294988</v>
      </c>
    </row>
    <row r="3736" spans="1:2" x14ac:dyDescent="0.25">
      <c r="A3736">
        <v>3735</v>
      </c>
      <c r="B3736" s="3">
        <v>0.27296089121934364</v>
      </c>
    </row>
    <row r="3737" spans="1:2" x14ac:dyDescent="0.25">
      <c r="A3737">
        <v>3736</v>
      </c>
      <c r="B3737" s="3">
        <v>0.4964777880894613</v>
      </c>
    </row>
    <row r="3738" spans="1:2" x14ac:dyDescent="0.25">
      <c r="A3738">
        <v>3737</v>
      </c>
      <c r="B3738" s="3">
        <v>0.38632130274099519</v>
      </c>
    </row>
    <row r="3739" spans="1:2" x14ac:dyDescent="0.25">
      <c r="A3739">
        <v>3738</v>
      </c>
      <c r="B3739" s="3">
        <v>0.37597238306085329</v>
      </c>
    </row>
    <row r="3740" spans="1:2" x14ac:dyDescent="0.25">
      <c r="A3740">
        <v>3739</v>
      </c>
      <c r="B3740" s="3">
        <v>0.39689502640589841</v>
      </c>
    </row>
    <row r="3741" spans="1:2" x14ac:dyDescent="0.25">
      <c r="A3741">
        <v>3740</v>
      </c>
      <c r="B3741" s="3">
        <v>0.39956893719554026</v>
      </c>
    </row>
    <row r="3742" spans="1:2" x14ac:dyDescent="0.25">
      <c r="A3742">
        <v>3741</v>
      </c>
      <c r="B3742" s="3">
        <v>0.3032223644018992</v>
      </c>
    </row>
    <row r="3743" spans="1:2" x14ac:dyDescent="0.25">
      <c r="A3743">
        <v>3742</v>
      </c>
      <c r="B3743" s="3">
        <v>0.42688451734724486</v>
      </c>
    </row>
    <row r="3744" spans="1:2" x14ac:dyDescent="0.25">
      <c r="A3744">
        <v>3743</v>
      </c>
      <c r="B3744" s="3">
        <v>0.32071137229345958</v>
      </c>
    </row>
    <row r="3745" spans="1:2" x14ac:dyDescent="0.25">
      <c r="A3745">
        <v>3744</v>
      </c>
      <c r="B3745" s="3">
        <v>0.2984327920878293</v>
      </c>
    </row>
    <row r="3746" spans="1:2" x14ac:dyDescent="0.25">
      <c r="A3746">
        <v>3745</v>
      </c>
      <c r="B3746" s="3">
        <v>0.39065838589768453</v>
      </c>
    </row>
    <row r="3747" spans="1:2" x14ac:dyDescent="0.25">
      <c r="A3747">
        <v>3746</v>
      </c>
      <c r="B3747" s="3">
        <v>0.52181131164712113</v>
      </c>
    </row>
    <row r="3748" spans="1:2" x14ac:dyDescent="0.25">
      <c r="A3748">
        <v>3747</v>
      </c>
      <c r="B3748" s="3">
        <v>0.42318678514088742</v>
      </c>
    </row>
    <row r="3749" spans="1:2" x14ac:dyDescent="0.25">
      <c r="A3749">
        <v>3748</v>
      </c>
      <c r="B3749" s="3">
        <v>0.42894755094105524</v>
      </c>
    </row>
    <row r="3750" spans="1:2" x14ac:dyDescent="0.25">
      <c r="A3750">
        <v>3749</v>
      </c>
      <c r="B3750" s="3">
        <v>0.36702085383692179</v>
      </c>
    </row>
    <row r="3751" spans="1:2" x14ac:dyDescent="0.25">
      <c r="A3751">
        <v>3750</v>
      </c>
      <c r="B3751" s="3">
        <v>0.3943169335720908</v>
      </c>
    </row>
    <row r="3752" spans="1:2" x14ac:dyDescent="0.25">
      <c r="A3752">
        <v>3751</v>
      </c>
      <c r="B3752" s="3">
        <v>0.47678103272329037</v>
      </c>
    </row>
    <row r="3753" spans="1:2" x14ac:dyDescent="0.25">
      <c r="A3753">
        <v>3752</v>
      </c>
      <c r="B3753" s="3">
        <v>0.42983228832439285</v>
      </c>
    </row>
    <row r="3754" spans="1:2" x14ac:dyDescent="0.25">
      <c r="A3754">
        <v>3753</v>
      </c>
      <c r="B3754" s="3">
        <v>0.39709867610006661</v>
      </c>
    </row>
    <row r="3755" spans="1:2" x14ac:dyDescent="0.25">
      <c r="A3755">
        <v>3754</v>
      </c>
      <c r="B3755" s="3">
        <v>0.28092152310690677</v>
      </c>
    </row>
    <row r="3756" spans="1:2" x14ac:dyDescent="0.25">
      <c r="A3756">
        <v>3755</v>
      </c>
      <c r="B3756" s="3">
        <v>0.33419980360159834</v>
      </c>
    </row>
    <row r="3757" spans="1:2" x14ac:dyDescent="0.25">
      <c r="A3757">
        <v>3756</v>
      </c>
      <c r="B3757" s="3">
        <v>0.44995807956817452</v>
      </c>
    </row>
    <row r="3758" spans="1:2" x14ac:dyDescent="0.25">
      <c r="A3758">
        <v>3757</v>
      </c>
      <c r="B3758" s="3">
        <v>0.40154788304637895</v>
      </c>
    </row>
    <row r="3759" spans="1:2" x14ac:dyDescent="0.25">
      <c r="A3759">
        <v>3758</v>
      </c>
      <c r="B3759" s="3">
        <v>0.40420234779032616</v>
      </c>
    </row>
    <row r="3760" spans="1:2" x14ac:dyDescent="0.25">
      <c r="A3760">
        <v>3759</v>
      </c>
      <c r="B3760" s="3">
        <v>0.37904762310476831</v>
      </c>
    </row>
    <row r="3761" spans="1:2" x14ac:dyDescent="0.25">
      <c r="A3761">
        <v>3760</v>
      </c>
      <c r="B3761" s="3">
        <v>0.32410902128489105</v>
      </c>
    </row>
    <row r="3762" spans="1:2" x14ac:dyDescent="0.25">
      <c r="A3762">
        <v>3761</v>
      </c>
      <c r="B3762" s="3">
        <v>0.46222352310837789</v>
      </c>
    </row>
    <row r="3763" spans="1:2" x14ac:dyDescent="0.25">
      <c r="A3763">
        <v>3762</v>
      </c>
      <c r="B3763" s="3">
        <v>0.32290257905978198</v>
      </c>
    </row>
    <row r="3764" spans="1:2" x14ac:dyDescent="0.25">
      <c r="A3764">
        <v>3763</v>
      </c>
      <c r="B3764" s="3">
        <v>0.4805351533120869</v>
      </c>
    </row>
    <row r="3765" spans="1:2" x14ac:dyDescent="0.25">
      <c r="A3765">
        <v>3764</v>
      </c>
      <c r="B3765" s="3">
        <v>0.40173666911275036</v>
      </c>
    </row>
    <row r="3766" spans="1:2" x14ac:dyDescent="0.25">
      <c r="A3766">
        <v>3765</v>
      </c>
      <c r="B3766" s="3">
        <v>0.39033155005097969</v>
      </c>
    </row>
    <row r="3767" spans="1:2" x14ac:dyDescent="0.25">
      <c r="A3767">
        <v>3766</v>
      </c>
      <c r="B3767" s="3">
        <v>0.47339641367163815</v>
      </c>
    </row>
    <row r="3768" spans="1:2" x14ac:dyDescent="0.25">
      <c r="A3768">
        <v>3767</v>
      </c>
      <c r="B3768" s="3">
        <v>0.39704427251986207</v>
      </c>
    </row>
    <row r="3769" spans="1:2" x14ac:dyDescent="0.25">
      <c r="A3769">
        <v>3768</v>
      </c>
      <c r="B3769" s="3">
        <v>0.47399952251140548</v>
      </c>
    </row>
    <row r="3770" spans="1:2" x14ac:dyDescent="0.25">
      <c r="A3770">
        <v>3769</v>
      </c>
      <c r="B3770" s="3">
        <v>0.31412836323961074</v>
      </c>
    </row>
    <row r="3771" spans="1:2" x14ac:dyDescent="0.25">
      <c r="A3771">
        <v>3770</v>
      </c>
      <c r="B3771" s="3">
        <v>0.25831332191298728</v>
      </c>
    </row>
    <row r="3772" spans="1:2" x14ac:dyDescent="0.25">
      <c r="A3772">
        <v>3771</v>
      </c>
      <c r="B3772" s="3">
        <v>0.33377449056946373</v>
      </c>
    </row>
    <row r="3773" spans="1:2" x14ac:dyDescent="0.25">
      <c r="A3773">
        <v>3772</v>
      </c>
      <c r="B3773" s="3">
        <v>0.42579825490416728</v>
      </c>
    </row>
    <row r="3774" spans="1:2" x14ac:dyDescent="0.25">
      <c r="A3774">
        <v>3773</v>
      </c>
      <c r="B3774" s="3">
        <v>0.33240180507555561</v>
      </c>
    </row>
    <row r="3775" spans="1:2" x14ac:dyDescent="0.25">
      <c r="A3775">
        <v>3774</v>
      </c>
      <c r="B3775" s="3">
        <v>0.34245871373925274</v>
      </c>
    </row>
    <row r="3776" spans="1:2" x14ac:dyDescent="0.25">
      <c r="A3776">
        <v>3775</v>
      </c>
      <c r="B3776" s="3">
        <v>0.45734007577256552</v>
      </c>
    </row>
    <row r="3777" spans="1:2" x14ac:dyDescent="0.25">
      <c r="A3777">
        <v>3776</v>
      </c>
      <c r="B3777" s="3">
        <v>0.46344899946762025</v>
      </c>
    </row>
    <row r="3778" spans="1:2" x14ac:dyDescent="0.25">
      <c r="A3778">
        <v>3777</v>
      </c>
      <c r="B3778" s="3">
        <v>0.5027463071868189</v>
      </c>
    </row>
    <row r="3779" spans="1:2" x14ac:dyDescent="0.25">
      <c r="A3779">
        <v>3778</v>
      </c>
      <c r="B3779" s="3">
        <v>0.35191933967291011</v>
      </c>
    </row>
    <row r="3780" spans="1:2" x14ac:dyDescent="0.25">
      <c r="A3780">
        <v>3779</v>
      </c>
      <c r="B3780" s="3">
        <v>0.32773570703238397</v>
      </c>
    </row>
    <row r="3781" spans="1:2" x14ac:dyDescent="0.25">
      <c r="A3781">
        <v>3780</v>
      </c>
      <c r="B3781" s="3">
        <v>0.3205900010121005</v>
      </c>
    </row>
    <row r="3782" spans="1:2" x14ac:dyDescent="0.25">
      <c r="A3782">
        <v>3781</v>
      </c>
      <c r="B3782" s="3">
        <v>0.3776847931642181</v>
      </c>
    </row>
    <row r="3783" spans="1:2" x14ac:dyDescent="0.25">
      <c r="A3783">
        <v>3782</v>
      </c>
      <c r="B3783" s="3">
        <v>0.40897540232962754</v>
      </c>
    </row>
    <row r="3784" spans="1:2" x14ac:dyDescent="0.25">
      <c r="A3784">
        <v>3783</v>
      </c>
      <c r="B3784" s="3">
        <v>0.29741400377549509</v>
      </c>
    </row>
    <row r="3785" spans="1:2" x14ac:dyDescent="0.25">
      <c r="A3785">
        <v>3784</v>
      </c>
      <c r="B3785" s="3">
        <v>0.40747189361737618</v>
      </c>
    </row>
    <row r="3786" spans="1:2" x14ac:dyDescent="0.25">
      <c r="A3786">
        <v>3785</v>
      </c>
      <c r="B3786" s="3">
        <v>0.34814488164070034</v>
      </c>
    </row>
    <row r="3787" spans="1:2" x14ac:dyDescent="0.25">
      <c r="A3787">
        <v>3786</v>
      </c>
      <c r="B3787" s="3">
        <v>0.29929321674656351</v>
      </c>
    </row>
    <row r="3788" spans="1:2" x14ac:dyDescent="0.25">
      <c r="A3788">
        <v>3787</v>
      </c>
      <c r="B3788" s="3">
        <v>0.27641816036505701</v>
      </c>
    </row>
    <row r="3789" spans="1:2" x14ac:dyDescent="0.25">
      <c r="A3789">
        <v>3788</v>
      </c>
      <c r="B3789" s="3">
        <v>0.2513184478501917</v>
      </c>
    </row>
    <row r="3790" spans="1:2" x14ac:dyDescent="0.25">
      <c r="A3790">
        <v>3789</v>
      </c>
      <c r="B3790" s="3">
        <v>0.45974355251981952</v>
      </c>
    </row>
    <row r="3791" spans="1:2" x14ac:dyDescent="0.25">
      <c r="A3791">
        <v>3790</v>
      </c>
      <c r="B3791" s="3">
        <v>0.3905718416305789</v>
      </c>
    </row>
    <row r="3792" spans="1:2" x14ac:dyDescent="0.25">
      <c r="A3792">
        <v>3791</v>
      </c>
      <c r="B3792" s="3">
        <v>0.38055516992273375</v>
      </c>
    </row>
    <row r="3793" spans="1:2" x14ac:dyDescent="0.25">
      <c r="A3793">
        <v>3792</v>
      </c>
      <c r="B3793" s="3">
        <v>0.31774241072695492</v>
      </c>
    </row>
    <row r="3794" spans="1:2" x14ac:dyDescent="0.25">
      <c r="A3794">
        <v>3793</v>
      </c>
      <c r="B3794" s="3">
        <v>0.30059959366552752</v>
      </c>
    </row>
    <row r="3795" spans="1:2" x14ac:dyDescent="0.25">
      <c r="A3795">
        <v>3794</v>
      </c>
      <c r="B3795" s="3">
        <v>0.51517312722349351</v>
      </c>
    </row>
    <row r="3796" spans="1:2" x14ac:dyDescent="0.25">
      <c r="A3796">
        <v>3795</v>
      </c>
      <c r="B3796" s="3">
        <v>0.46133857887065932</v>
      </c>
    </row>
    <row r="3797" spans="1:2" x14ac:dyDescent="0.25">
      <c r="A3797">
        <v>3796</v>
      </c>
      <c r="B3797" s="3">
        <v>0.41171173563241414</v>
      </c>
    </row>
    <row r="3798" spans="1:2" x14ac:dyDescent="0.25">
      <c r="A3798">
        <v>3797</v>
      </c>
      <c r="B3798" s="3">
        <v>0.38180195680950246</v>
      </c>
    </row>
    <row r="3799" spans="1:2" x14ac:dyDescent="0.25">
      <c r="A3799">
        <v>3798</v>
      </c>
      <c r="B3799" s="3">
        <v>0.38977284319357086</v>
      </c>
    </row>
    <row r="3800" spans="1:2" x14ac:dyDescent="0.25">
      <c r="A3800">
        <v>3799</v>
      </c>
      <c r="B3800" s="3">
        <v>0.46705529436721527</v>
      </c>
    </row>
    <row r="3801" spans="1:2" x14ac:dyDescent="0.25">
      <c r="A3801">
        <v>3800</v>
      </c>
      <c r="B3801" s="3">
        <v>0.38127288725093905</v>
      </c>
    </row>
    <row r="3802" spans="1:2" x14ac:dyDescent="0.25">
      <c r="A3802">
        <v>3801</v>
      </c>
      <c r="B3802" s="3">
        <v>0.33506989303858814</v>
      </c>
    </row>
    <row r="3803" spans="1:2" x14ac:dyDescent="0.25">
      <c r="A3803">
        <v>3802</v>
      </c>
      <c r="B3803" s="3">
        <v>0.36021575012739693</v>
      </c>
    </row>
    <row r="3804" spans="1:2" x14ac:dyDescent="0.25">
      <c r="A3804">
        <v>3803</v>
      </c>
      <c r="B3804" s="3">
        <v>0.28264599777199501</v>
      </c>
    </row>
    <row r="3805" spans="1:2" x14ac:dyDescent="0.25">
      <c r="A3805">
        <v>3804</v>
      </c>
      <c r="B3805" s="3">
        <v>0.5103734060855496</v>
      </c>
    </row>
    <row r="3806" spans="1:2" x14ac:dyDescent="0.25">
      <c r="A3806">
        <v>3805</v>
      </c>
      <c r="B3806" s="3">
        <v>0.36122446365377764</v>
      </c>
    </row>
    <row r="3807" spans="1:2" x14ac:dyDescent="0.25">
      <c r="A3807">
        <v>3806</v>
      </c>
      <c r="B3807" s="3">
        <v>0.41211186888884399</v>
      </c>
    </row>
    <row r="3808" spans="1:2" x14ac:dyDescent="0.25">
      <c r="A3808">
        <v>3807</v>
      </c>
      <c r="B3808" s="3">
        <v>0.36364390890962356</v>
      </c>
    </row>
    <row r="3809" spans="1:2" x14ac:dyDescent="0.25">
      <c r="A3809">
        <v>3808</v>
      </c>
      <c r="B3809" s="3">
        <v>0.45782700474273563</v>
      </c>
    </row>
    <row r="3810" spans="1:2" x14ac:dyDescent="0.25">
      <c r="A3810">
        <v>3809</v>
      </c>
      <c r="B3810" s="3">
        <v>0.28984028051815919</v>
      </c>
    </row>
    <row r="3811" spans="1:2" x14ac:dyDescent="0.25">
      <c r="A3811">
        <v>3810</v>
      </c>
      <c r="B3811" s="3">
        <v>0.44425702955124757</v>
      </c>
    </row>
    <row r="3812" spans="1:2" x14ac:dyDescent="0.25">
      <c r="A3812">
        <v>3811</v>
      </c>
      <c r="B3812" s="3">
        <v>0.50600179751379637</v>
      </c>
    </row>
    <row r="3813" spans="1:2" x14ac:dyDescent="0.25">
      <c r="A3813">
        <v>3812</v>
      </c>
      <c r="B3813" s="3">
        <v>0.33870127990757676</v>
      </c>
    </row>
    <row r="3814" spans="1:2" x14ac:dyDescent="0.25">
      <c r="A3814">
        <v>3813</v>
      </c>
      <c r="B3814" s="3">
        <v>0.4798605826748415</v>
      </c>
    </row>
    <row r="3815" spans="1:2" x14ac:dyDescent="0.25">
      <c r="A3815">
        <v>3814</v>
      </c>
      <c r="B3815" s="3">
        <v>0.40731701940625792</v>
      </c>
    </row>
    <row r="3816" spans="1:2" x14ac:dyDescent="0.25">
      <c r="A3816">
        <v>3815</v>
      </c>
      <c r="B3816" s="3">
        <v>0.44993603731821363</v>
      </c>
    </row>
    <row r="3817" spans="1:2" x14ac:dyDescent="0.25">
      <c r="A3817">
        <v>3816</v>
      </c>
      <c r="B3817" s="3">
        <v>0.44005171122712605</v>
      </c>
    </row>
    <row r="3818" spans="1:2" x14ac:dyDescent="0.25">
      <c r="A3818">
        <v>3817</v>
      </c>
      <c r="B3818" s="3">
        <v>0.45224755023286117</v>
      </c>
    </row>
    <row r="3819" spans="1:2" x14ac:dyDescent="0.25">
      <c r="A3819">
        <v>3818</v>
      </c>
      <c r="B3819" s="3">
        <v>0.49975857454527806</v>
      </c>
    </row>
    <row r="3820" spans="1:2" x14ac:dyDescent="0.25">
      <c r="A3820">
        <v>3819</v>
      </c>
      <c r="B3820" s="3">
        <v>0.29617407043071847</v>
      </c>
    </row>
    <row r="3821" spans="1:2" x14ac:dyDescent="0.25">
      <c r="A3821">
        <v>3820</v>
      </c>
      <c r="B3821" s="3">
        <v>0.37323665548345242</v>
      </c>
    </row>
    <row r="3822" spans="1:2" x14ac:dyDescent="0.25">
      <c r="A3822">
        <v>3821</v>
      </c>
      <c r="B3822" s="3">
        <v>0.63824330853022015</v>
      </c>
    </row>
    <row r="3823" spans="1:2" x14ac:dyDescent="0.25">
      <c r="A3823">
        <v>3822</v>
      </c>
      <c r="B3823" s="3">
        <v>0.329952531942586</v>
      </c>
    </row>
    <row r="3824" spans="1:2" x14ac:dyDescent="0.25">
      <c r="A3824">
        <v>3823</v>
      </c>
      <c r="B3824" s="3">
        <v>0.37839321125991648</v>
      </c>
    </row>
    <row r="3825" spans="1:2" x14ac:dyDescent="0.25">
      <c r="A3825">
        <v>3824</v>
      </c>
      <c r="B3825" s="3">
        <v>0.28863668513921059</v>
      </c>
    </row>
    <row r="3826" spans="1:2" x14ac:dyDescent="0.25">
      <c r="A3826">
        <v>3825</v>
      </c>
      <c r="B3826" s="3">
        <v>0.40887426145132688</v>
      </c>
    </row>
    <row r="3827" spans="1:2" x14ac:dyDescent="0.25">
      <c r="A3827">
        <v>3826</v>
      </c>
      <c r="B3827" s="3">
        <v>0.42658160407537915</v>
      </c>
    </row>
    <row r="3828" spans="1:2" x14ac:dyDescent="0.25">
      <c r="A3828">
        <v>3827</v>
      </c>
      <c r="B3828" s="3">
        <v>0.39947366219559721</v>
      </c>
    </row>
    <row r="3829" spans="1:2" x14ac:dyDescent="0.25">
      <c r="A3829">
        <v>3828</v>
      </c>
      <c r="B3829" s="3">
        <v>0.34746358025540519</v>
      </c>
    </row>
    <row r="3830" spans="1:2" x14ac:dyDescent="0.25">
      <c r="A3830">
        <v>3829</v>
      </c>
      <c r="B3830" s="3">
        <v>0.36902945927365555</v>
      </c>
    </row>
    <row r="3831" spans="1:2" x14ac:dyDescent="0.25">
      <c r="A3831">
        <v>3830</v>
      </c>
      <c r="B3831" s="3">
        <v>0.41399675328981239</v>
      </c>
    </row>
    <row r="3832" spans="1:2" x14ac:dyDescent="0.25">
      <c r="A3832">
        <v>3831</v>
      </c>
      <c r="B3832" s="3">
        <v>0.36149150440163086</v>
      </c>
    </row>
    <row r="3833" spans="1:2" x14ac:dyDescent="0.25">
      <c r="A3833">
        <v>3832</v>
      </c>
      <c r="B3833" s="3">
        <v>0.42845021862286015</v>
      </c>
    </row>
    <row r="3834" spans="1:2" x14ac:dyDescent="0.25">
      <c r="A3834">
        <v>3833</v>
      </c>
      <c r="B3834" s="3">
        <v>0.42187164009936307</v>
      </c>
    </row>
    <row r="3835" spans="1:2" x14ac:dyDescent="0.25">
      <c r="A3835">
        <v>3834</v>
      </c>
      <c r="B3835" s="3">
        <v>0.32276860168189403</v>
      </c>
    </row>
    <row r="3836" spans="1:2" x14ac:dyDescent="0.25">
      <c r="A3836">
        <v>3835</v>
      </c>
      <c r="B3836" s="3">
        <v>0.4281196610247055</v>
      </c>
    </row>
    <row r="3837" spans="1:2" x14ac:dyDescent="0.25">
      <c r="A3837">
        <v>3836</v>
      </c>
      <c r="B3837" s="3">
        <v>0.40656622838884149</v>
      </c>
    </row>
    <row r="3838" spans="1:2" x14ac:dyDescent="0.25">
      <c r="A3838">
        <v>3837</v>
      </c>
      <c r="B3838" s="3">
        <v>0.37771564227156429</v>
      </c>
    </row>
    <row r="3839" spans="1:2" x14ac:dyDescent="0.25">
      <c r="A3839">
        <v>3838</v>
      </c>
      <c r="B3839" s="3">
        <v>0.29704995040613907</v>
      </c>
    </row>
    <row r="3840" spans="1:2" x14ac:dyDescent="0.25">
      <c r="A3840">
        <v>3839</v>
      </c>
      <c r="B3840" s="3">
        <v>0.3154567842243387</v>
      </c>
    </row>
    <row r="3841" spans="1:2" x14ac:dyDescent="0.25">
      <c r="A3841">
        <v>3840</v>
      </c>
      <c r="B3841" s="3">
        <v>0.31269138549223663</v>
      </c>
    </row>
    <row r="3842" spans="1:2" x14ac:dyDescent="0.25">
      <c r="A3842">
        <v>3841</v>
      </c>
      <c r="B3842" s="3">
        <v>0.4286183289687634</v>
      </c>
    </row>
    <row r="3843" spans="1:2" x14ac:dyDescent="0.25">
      <c r="A3843">
        <v>3842</v>
      </c>
      <c r="B3843" s="3">
        <v>0.48461747593800536</v>
      </c>
    </row>
    <row r="3844" spans="1:2" x14ac:dyDescent="0.25">
      <c r="A3844">
        <v>3843</v>
      </c>
      <c r="B3844" s="3">
        <v>0.47012007484366675</v>
      </c>
    </row>
    <row r="3845" spans="1:2" x14ac:dyDescent="0.25">
      <c r="A3845">
        <v>3844</v>
      </c>
      <c r="B3845" s="3">
        <v>0.33414733996087514</v>
      </c>
    </row>
    <row r="3846" spans="1:2" x14ac:dyDescent="0.25">
      <c r="A3846">
        <v>3845</v>
      </c>
      <c r="B3846" s="3">
        <v>0.36573295916913162</v>
      </c>
    </row>
    <row r="3847" spans="1:2" x14ac:dyDescent="0.25">
      <c r="A3847">
        <v>3846</v>
      </c>
      <c r="B3847" s="3">
        <v>0.32320200126420767</v>
      </c>
    </row>
    <row r="3848" spans="1:2" x14ac:dyDescent="0.25">
      <c r="A3848">
        <v>3847</v>
      </c>
      <c r="B3848" s="3">
        <v>0.37812684979530914</v>
      </c>
    </row>
    <row r="3849" spans="1:2" x14ac:dyDescent="0.25">
      <c r="A3849">
        <v>3848</v>
      </c>
      <c r="B3849" s="3">
        <v>0.41684940399387543</v>
      </c>
    </row>
    <row r="3850" spans="1:2" x14ac:dyDescent="0.25">
      <c r="A3850">
        <v>3849</v>
      </c>
      <c r="B3850" s="3">
        <v>0.5384532930885858</v>
      </c>
    </row>
    <row r="3851" spans="1:2" x14ac:dyDescent="0.25">
      <c r="A3851">
        <v>3850</v>
      </c>
      <c r="B3851" s="3">
        <v>0.57914158958822892</v>
      </c>
    </row>
    <row r="3852" spans="1:2" x14ac:dyDescent="0.25">
      <c r="A3852">
        <v>3851</v>
      </c>
      <c r="B3852" s="3">
        <v>0.45202792609199943</v>
      </c>
    </row>
    <row r="3853" spans="1:2" x14ac:dyDescent="0.25">
      <c r="A3853">
        <v>3852</v>
      </c>
      <c r="B3853" s="3">
        <v>0.39584819513884079</v>
      </c>
    </row>
    <row r="3854" spans="1:2" x14ac:dyDescent="0.25">
      <c r="A3854">
        <v>3853</v>
      </c>
      <c r="B3854" s="3">
        <v>0.34978921674496555</v>
      </c>
    </row>
    <row r="3855" spans="1:2" x14ac:dyDescent="0.25">
      <c r="A3855">
        <v>3854</v>
      </c>
      <c r="B3855" s="3">
        <v>0.28449996196763178</v>
      </c>
    </row>
    <row r="3856" spans="1:2" x14ac:dyDescent="0.25">
      <c r="A3856">
        <v>3855</v>
      </c>
      <c r="B3856" s="3">
        <v>0.42763994852468651</v>
      </c>
    </row>
    <row r="3857" spans="1:2" x14ac:dyDescent="0.25">
      <c r="A3857">
        <v>3856</v>
      </c>
      <c r="B3857" s="3">
        <v>0.39050626203893801</v>
      </c>
    </row>
    <row r="3858" spans="1:2" x14ac:dyDescent="0.25">
      <c r="A3858">
        <v>3857</v>
      </c>
      <c r="B3858" s="3">
        <v>0.30290154130192615</v>
      </c>
    </row>
    <row r="3859" spans="1:2" x14ac:dyDescent="0.25">
      <c r="A3859">
        <v>3858</v>
      </c>
      <c r="B3859" s="3">
        <v>0.44831558244497682</v>
      </c>
    </row>
    <row r="3860" spans="1:2" x14ac:dyDescent="0.25">
      <c r="A3860">
        <v>3859</v>
      </c>
      <c r="B3860" s="3">
        <v>0.4360676770800927</v>
      </c>
    </row>
    <row r="3861" spans="1:2" x14ac:dyDescent="0.25">
      <c r="A3861">
        <v>3860</v>
      </c>
      <c r="B3861" s="3">
        <v>0.36652842163515986</v>
      </c>
    </row>
    <row r="3862" spans="1:2" x14ac:dyDescent="0.25">
      <c r="A3862">
        <v>3861</v>
      </c>
      <c r="B3862" s="3">
        <v>0.42804292416924367</v>
      </c>
    </row>
    <row r="3863" spans="1:2" x14ac:dyDescent="0.25">
      <c r="A3863">
        <v>3862</v>
      </c>
      <c r="B3863" s="3">
        <v>0.39047103317005383</v>
      </c>
    </row>
    <row r="3864" spans="1:2" x14ac:dyDescent="0.25">
      <c r="A3864">
        <v>3863</v>
      </c>
      <c r="B3864" s="3">
        <v>0.3558372005236094</v>
      </c>
    </row>
    <row r="3865" spans="1:2" x14ac:dyDescent="0.25">
      <c r="A3865">
        <v>3864</v>
      </c>
      <c r="B3865" s="3">
        <v>0.30126779501261053</v>
      </c>
    </row>
    <row r="3866" spans="1:2" x14ac:dyDescent="0.25">
      <c r="A3866">
        <v>3865</v>
      </c>
      <c r="B3866" s="3">
        <v>0.4165211501276157</v>
      </c>
    </row>
    <row r="3867" spans="1:2" x14ac:dyDescent="0.25">
      <c r="A3867">
        <v>3866</v>
      </c>
      <c r="B3867" s="3">
        <v>0.36985981703035631</v>
      </c>
    </row>
    <row r="3868" spans="1:2" x14ac:dyDescent="0.25">
      <c r="A3868">
        <v>3867</v>
      </c>
      <c r="B3868" s="3">
        <v>0.33714627728457153</v>
      </c>
    </row>
    <row r="3869" spans="1:2" x14ac:dyDescent="0.25">
      <c r="A3869">
        <v>3868</v>
      </c>
      <c r="B3869" s="3">
        <v>0.34105053260092622</v>
      </c>
    </row>
    <row r="3870" spans="1:2" x14ac:dyDescent="0.25">
      <c r="A3870">
        <v>3869</v>
      </c>
      <c r="B3870" s="3">
        <v>0.32176765307682587</v>
      </c>
    </row>
    <row r="3871" spans="1:2" x14ac:dyDescent="0.25">
      <c r="A3871">
        <v>3870</v>
      </c>
      <c r="B3871" s="3">
        <v>0.36317950900257906</v>
      </c>
    </row>
    <row r="3872" spans="1:2" x14ac:dyDescent="0.25">
      <c r="A3872">
        <v>3871</v>
      </c>
      <c r="B3872" s="3">
        <v>0.4407962700038438</v>
      </c>
    </row>
    <row r="3873" spans="1:2" x14ac:dyDescent="0.25">
      <c r="A3873">
        <v>3872</v>
      </c>
      <c r="B3873" s="3">
        <v>0.72645474367476504</v>
      </c>
    </row>
    <row r="3874" spans="1:2" x14ac:dyDescent="0.25">
      <c r="A3874">
        <v>3873</v>
      </c>
      <c r="B3874" s="3">
        <v>0.35243210243285478</v>
      </c>
    </row>
    <row r="3875" spans="1:2" x14ac:dyDescent="0.25">
      <c r="A3875">
        <v>3874</v>
      </c>
      <c r="B3875" s="3">
        <v>0.42899414006495717</v>
      </c>
    </row>
    <row r="3876" spans="1:2" x14ac:dyDescent="0.25">
      <c r="A3876">
        <v>3875</v>
      </c>
      <c r="B3876" s="3">
        <v>0.40607129581624674</v>
      </c>
    </row>
    <row r="3877" spans="1:2" x14ac:dyDescent="0.25">
      <c r="A3877">
        <v>3876</v>
      </c>
      <c r="B3877" s="3">
        <v>0.37499087450587848</v>
      </c>
    </row>
    <row r="3878" spans="1:2" x14ac:dyDescent="0.25">
      <c r="A3878">
        <v>3877</v>
      </c>
      <c r="B3878" s="3">
        <v>0.40958363824905386</v>
      </c>
    </row>
    <row r="3879" spans="1:2" x14ac:dyDescent="0.25">
      <c r="A3879">
        <v>3878</v>
      </c>
      <c r="B3879" s="3">
        <v>0.43406492375250139</v>
      </c>
    </row>
    <row r="3880" spans="1:2" x14ac:dyDescent="0.25">
      <c r="A3880">
        <v>3879</v>
      </c>
      <c r="B3880" s="3">
        <v>0.40108960257748888</v>
      </c>
    </row>
    <row r="3881" spans="1:2" x14ac:dyDescent="0.25">
      <c r="A3881">
        <v>3880</v>
      </c>
      <c r="B3881" s="3">
        <v>0.44202315593048314</v>
      </c>
    </row>
    <row r="3882" spans="1:2" x14ac:dyDescent="0.25">
      <c r="A3882">
        <v>3881</v>
      </c>
      <c r="B3882" s="3">
        <v>0.37084921231809476</v>
      </c>
    </row>
    <row r="3883" spans="1:2" x14ac:dyDescent="0.25">
      <c r="A3883">
        <v>3882</v>
      </c>
      <c r="B3883" s="3">
        <v>0.32170452821688011</v>
      </c>
    </row>
    <row r="3884" spans="1:2" x14ac:dyDescent="0.25">
      <c r="A3884">
        <v>3883</v>
      </c>
      <c r="B3884" s="3">
        <v>0.32987611626447355</v>
      </c>
    </row>
    <row r="3885" spans="1:2" x14ac:dyDescent="0.25">
      <c r="A3885">
        <v>3884</v>
      </c>
      <c r="B3885" s="3">
        <v>0.30576369186109986</v>
      </c>
    </row>
    <row r="3886" spans="1:2" x14ac:dyDescent="0.25">
      <c r="A3886">
        <v>3885</v>
      </c>
      <c r="B3886" s="3">
        <v>0.41648381089636966</v>
      </c>
    </row>
    <row r="3887" spans="1:2" x14ac:dyDescent="0.25">
      <c r="A3887">
        <v>3886</v>
      </c>
      <c r="B3887" s="3">
        <v>0.44048155663259791</v>
      </c>
    </row>
    <row r="3888" spans="1:2" x14ac:dyDescent="0.25">
      <c r="A3888">
        <v>3887</v>
      </c>
      <c r="B3888" s="3">
        <v>0.43220008393478038</v>
      </c>
    </row>
    <row r="3889" spans="1:2" x14ac:dyDescent="0.25">
      <c r="A3889">
        <v>3888</v>
      </c>
      <c r="B3889" s="3">
        <v>0.42637140034580623</v>
      </c>
    </row>
    <row r="3890" spans="1:2" x14ac:dyDescent="0.25">
      <c r="A3890">
        <v>3889</v>
      </c>
      <c r="B3890" s="3">
        <v>0.36886840341406252</v>
      </c>
    </row>
    <row r="3891" spans="1:2" x14ac:dyDescent="0.25">
      <c r="A3891">
        <v>3890</v>
      </c>
      <c r="B3891" s="3">
        <v>0.35878815195217773</v>
      </c>
    </row>
    <row r="3892" spans="1:2" x14ac:dyDescent="0.25">
      <c r="A3892">
        <v>3891</v>
      </c>
      <c r="B3892" s="3">
        <v>0.35142701679211807</v>
      </c>
    </row>
    <row r="3893" spans="1:2" x14ac:dyDescent="0.25">
      <c r="A3893">
        <v>3892</v>
      </c>
      <c r="B3893" s="3">
        <v>0.31929726378648521</v>
      </c>
    </row>
    <row r="3894" spans="1:2" x14ac:dyDescent="0.25">
      <c r="A3894">
        <v>3893</v>
      </c>
      <c r="B3894" s="3">
        <v>0.40480531988853513</v>
      </c>
    </row>
    <row r="3895" spans="1:2" x14ac:dyDescent="0.25">
      <c r="A3895">
        <v>3894</v>
      </c>
      <c r="B3895" s="3">
        <v>0.49082587242002068</v>
      </c>
    </row>
    <row r="3896" spans="1:2" x14ac:dyDescent="0.25">
      <c r="A3896">
        <v>3895</v>
      </c>
      <c r="B3896" s="3">
        <v>0.32498615293927841</v>
      </c>
    </row>
    <row r="3897" spans="1:2" x14ac:dyDescent="0.25">
      <c r="A3897">
        <v>3896</v>
      </c>
      <c r="B3897" s="3">
        <v>0.3159859691278139</v>
      </c>
    </row>
    <row r="3898" spans="1:2" x14ac:dyDescent="0.25">
      <c r="A3898">
        <v>3897</v>
      </c>
      <c r="B3898" s="3">
        <v>0.38434460157916606</v>
      </c>
    </row>
    <row r="3899" spans="1:2" x14ac:dyDescent="0.25">
      <c r="A3899">
        <v>3898</v>
      </c>
      <c r="B3899" s="3">
        <v>0.44493031158493451</v>
      </c>
    </row>
    <row r="3900" spans="1:2" x14ac:dyDescent="0.25">
      <c r="A3900">
        <v>3899</v>
      </c>
      <c r="B3900" s="3">
        <v>0.32835675971612677</v>
      </c>
    </row>
    <row r="3901" spans="1:2" x14ac:dyDescent="0.25">
      <c r="A3901">
        <v>3900</v>
      </c>
      <c r="B3901" s="3">
        <v>0.33244278380458198</v>
      </c>
    </row>
    <row r="3902" spans="1:2" x14ac:dyDescent="0.25">
      <c r="A3902">
        <v>3901</v>
      </c>
      <c r="B3902" s="3">
        <v>0.35338233963121607</v>
      </c>
    </row>
    <row r="3903" spans="1:2" x14ac:dyDescent="0.25">
      <c r="A3903">
        <v>3902</v>
      </c>
      <c r="B3903" s="3">
        <v>0.32870628480100561</v>
      </c>
    </row>
    <row r="3904" spans="1:2" x14ac:dyDescent="0.25">
      <c r="A3904">
        <v>3903</v>
      </c>
      <c r="B3904" s="3">
        <v>0.27311962414704999</v>
      </c>
    </row>
    <row r="3905" spans="1:2" x14ac:dyDescent="0.25">
      <c r="A3905">
        <v>3904</v>
      </c>
      <c r="B3905" s="3">
        <v>0.37524561029935743</v>
      </c>
    </row>
    <row r="3906" spans="1:2" x14ac:dyDescent="0.25">
      <c r="A3906">
        <v>3905</v>
      </c>
      <c r="B3906" s="3">
        <v>0.33636456767142059</v>
      </c>
    </row>
    <row r="3907" spans="1:2" x14ac:dyDescent="0.25">
      <c r="A3907">
        <v>3906</v>
      </c>
      <c r="B3907" s="3">
        <v>0.33777054769581705</v>
      </c>
    </row>
    <row r="3908" spans="1:2" x14ac:dyDescent="0.25">
      <c r="A3908">
        <v>3907</v>
      </c>
      <c r="B3908" s="3">
        <v>0.45211847505107661</v>
      </c>
    </row>
    <row r="3909" spans="1:2" x14ac:dyDescent="0.25">
      <c r="A3909">
        <v>3908</v>
      </c>
      <c r="B3909" s="3">
        <v>0.37212288729205806</v>
      </c>
    </row>
    <row r="3910" spans="1:2" x14ac:dyDescent="0.25">
      <c r="A3910">
        <v>3909</v>
      </c>
      <c r="B3910" s="3">
        <v>0.39934032553020288</v>
      </c>
    </row>
    <row r="3911" spans="1:2" x14ac:dyDescent="0.25">
      <c r="A3911">
        <v>3910</v>
      </c>
      <c r="B3911" s="3">
        <v>0.39785473683327316</v>
      </c>
    </row>
    <row r="3912" spans="1:2" x14ac:dyDescent="0.25">
      <c r="A3912">
        <v>3911</v>
      </c>
      <c r="B3912" s="3">
        <v>0.33170046449610452</v>
      </c>
    </row>
    <row r="3913" spans="1:2" x14ac:dyDescent="0.25">
      <c r="A3913">
        <v>3912</v>
      </c>
      <c r="B3913" s="3">
        <v>0.38714752117450568</v>
      </c>
    </row>
    <row r="3914" spans="1:2" x14ac:dyDescent="0.25">
      <c r="A3914">
        <v>3913</v>
      </c>
      <c r="B3914" s="3">
        <v>0.35308746884395237</v>
      </c>
    </row>
    <row r="3915" spans="1:2" x14ac:dyDescent="0.25">
      <c r="A3915">
        <v>3914</v>
      </c>
      <c r="B3915" s="3">
        <v>0.45230835753200888</v>
      </c>
    </row>
    <row r="3916" spans="1:2" x14ac:dyDescent="0.25">
      <c r="A3916">
        <v>3915</v>
      </c>
      <c r="B3916" s="3">
        <v>0.39227448452384195</v>
      </c>
    </row>
    <row r="3917" spans="1:2" x14ac:dyDescent="0.25">
      <c r="A3917">
        <v>3916</v>
      </c>
      <c r="B3917" s="3">
        <v>0.39128133493061223</v>
      </c>
    </row>
    <row r="3918" spans="1:2" x14ac:dyDescent="0.25">
      <c r="A3918">
        <v>3917</v>
      </c>
      <c r="B3918" s="3">
        <v>0.24426171281735143</v>
      </c>
    </row>
    <row r="3919" spans="1:2" x14ac:dyDescent="0.25">
      <c r="A3919">
        <v>3918</v>
      </c>
      <c r="B3919" s="3">
        <v>0.30746763906955477</v>
      </c>
    </row>
    <row r="3920" spans="1:2" x14ac:dyDescent="0.25">
      <c r="A3920">
        <v>3919</v>
      </c>
      <c r="B3920" s="3">
        <v>0.43190846617827267</v>
      </c>
    </row>
    <row r="3921" spans="1:2" x14ac:dyDescent="0.25">
      <c r="A3921">
        <v>3920</v>
      </c>
      <c r="B3921" s="3">
        <v>0.40525050178325417</v>
      </c>
    </row>
    <row r="3922" spans="1:2" x14ac:dyDescent="0.25">
      <c r="A3922">
        <v>3921</v>
      </c>
      <c r="B3922" s="3">
        <v>0.42878932768350675</v>
      </c>
    </row>
    <row r="3923" spans="1:2" x14ac:dyDescent="0.25">
      <c r="A3923">
        <v>3922</v>
      </c>
      <c r="B3923" s="3">
        <v>0.43069500143876138</v>
      </c>
    </row>
    <row r="3924" spans="1:2" x14ac:dyDescent="0.25">
      <c r="A3924">
        <v>3923</v>
      </c>
      <c r="B3924" s="3">
        <v>0.44446921537225093</v>
      </c>
    </row>
    <row r="3925" spans="1:2" x14ac:dyDescent="0.25">
      <c r="A3925">
        <v>3924</v>
      </c>
      <c r="B3925" s="3">
        <v>0.43085332297088513</v>
      </c>
    </row>
    <row r="3926" spans="1:2" x14ac:dyDescent="0.25">
      <c r="A3926">
        <v>3925</v>
      </c>
      <c r="B3926" s="3">
        <v>0.38003710819147091</v>
      </c>
    </row>
    <row r="3927" spans="1:2" x14ac:dyDescent="0.25">
      <c r="A3927">
        <v>3926</v>
      </c>
      <c r="B3927" s="3">
        <v>0.46849450869360509</v>
      </c>
    </row>
    <row r="3928" spans="1:2" x14ac:dyDescent="0.25">
      <c r="A3928">
        <v>3927</v>
      </c>
      <c r="B3928" s="3">
        <v>0.42681791480411996</v>
      </c>
    </row>
    <row r="3929" spans="1:2" x14ac:dyDescent="0.25">
      <c r="A3929">
        <v>3928</v>
      </c>
      <c r="B3929" s="3">
        <v>0.37869950613490894</v>
      </c>
    </row>
    <row r="3930" spans="1:2" x14ac:dyDescent="0.25">
      <c r="A3930">
        <v>3929</v>
      </c>
      <c r="B3930" s="3">
        <v>0.33057370862121965</v>
      </c>
    </row>
    <row r="3931" spans="1:2" x14ac:dyDescent="0.25">
      <c r="A3931">
        <v>3930</v>
      </c>
      <c r="B3931" s="3">
        <v>0.37374213689269337</v>
      </c>
    </row>
    <row r="3932" spans="1:2" x14ac:dyDescent="0.25">
      <c r="A3932">
        <v>3931</v>
      </c>
      <c r="B3932" s="3">
        <v>0.36334371779997926</v>
      </c>
    </row>
    <row r="3933" spans="1:2" x14ac:dyDescent="0.25">
      <c r="A3933">
        <v>3932</v>
      </c>
      <c r="B3933" s="3">
        <v>0.38226310767651756</v>
      </c>
    </row>
    <row r="3934" spans="1:2" x14ac:dyDescent="0.25">
      <c r="A3934">
        <v>3933</v>
      </c>
      <c r="B3934" s="3">
        <v>0.47805558572714157</v>
      </c>
    </row>
    <row r="3935" spans="1:2" x14ac:dyDescent="0.25">
      <c r="A3935">
        <v>3934</v>
      </c>
      <c r="B3935" s="3">
        <v>0.28978464871714421</v>
      </c>
    </row>
    <row r="3936" spans="1:2" x14ac:dyDescent="0.25">
      <c r="A3936">
        <v>3935</v>
      </c>
      <c r="B3936" s="3">
        <v>0.50331380163194916</v>
      </c>
    </row>
    <row r="3937" spans="1:2" x14ac:dyDescent="0.25">
      <c r="A3937">
        <v>3936</v>
      </c>
      <c r="B3937" s="3">
        <v>0.43203285976480793</v>
      </c>
    </row>
    <row r="3938" spans="1:2" x14ac:dyDescent="0.25">
      <c r="A3938">
        <v>3937</v>
      </c>
      <c r="B3938" s="3">
        <v>0.30336653641857919</v>
      </c>
    </row>
    <row r="3939" spans="1:2" x14ac:dyDescent="0.25">
      <c r="A3939">
        <v>3938</v>
      </c>
      <c r="B3939" s="3">
        <v>0.39036598099039044</v>
      </c>
    </row>
    <row r="3940" spans="1:2" x14ac:dyDescent="0.25">
      <c r="A3940">
        <v>3939</v>
      </c>
      <c r="B3940" s="3">
        <v>0.28371042612226427</v>
      </c>
    </row>
    <row r="3941" spans="1:2" x14ac:dyDescent="0.25">
      <c r="A3941">
        <v>3940</v>
      </c>
      <c r="B3941" s="3">
        <v>0.4238720397453275</v>
      </c>
    </row>
    <row r="3942" spans="1:2" x14ac:dyDescent="0.25">
      <c r="A3942">
        <v>3941</v>
      </c>
      <c r="B3942" s="3">
        <v>0.46994105053226981</v>
      </c>
    </row>
    <row r="3943" spans="1:2" x14ac:dyDescent="0.25">
      <c r="A3943">
        <v>3942</v>
      </c>
      <c r="B3943" s="3">
        <v>0.41467205422877157</v>
      </c>
    </row>
    <row r="3944" spans="1:2" x14ac:dyDescent="0.25">
      <c r="A3944">
        <v>3943</v>
      </c>
      <c r="B3944" s="3">
        <v>0.39163599538529692</v>
      </c>
    </row>
    <row r="3945" spans="1:2" x14ac:dyDescent="0.25">
      <c r="A3945">
        <v>3944</v>
      </c>
      <c r="B3945" s="3">
        <v>0.38385743091494007</v>
      </c>
    </row>
    <row r="3946" spans="1:2" x14ac:dyDescent="0.25">
      <c r="A3946">
        <v>3945</v>
      </c>
      <c r="B3946" s="3">
        <v>0.36782119062609242</v>
      </c>
    </row>
    <row r="3947" spans="1:2" x14ac:dyDescent="0.25">
      <c r="A3947">
        <v>3946</v>
      </c>
      <c r="B3947" s="3">
        <v>0.27668872825559504</v>
      </c>
    </row>
    <row r="3948" spans="1:2" x14ac:dyDescent="0.25">
      <c r="A3948">
        <v>3947</v>
      </c>
      <c r="B3948" s="3">
        <v>0.31200887049802795</v>
      </c>
    </row>
    <row r="3949" spans="1:2" x14ac:dyDescent="0.25">
      <c r="A3949">
        <v>3948</v>
      </c>
      <c r="B3949" s="3">
        <v>0.3960670883649155</v>
      </c>
    </row>
    <row r="3950" spans="1:2" x14ac:dyDescent="0.25">
      <c r="A3950">
        <v>3949</v>
      </c>
      <c r="B3950" s="3">
        <v>0.35608770648580751</v>
      </c>
    </row>
    <row r="3951" spans="1:2" x14ac:dyDescent="0.25">
      <c r="A3951">
        <v>3950</v>
      </c>
      <c r="B3951" s="3">
        <v>0.33584189349184917</v>
      </c>
    </row>
    <row r="3952" spans="1:2" x14ac:dyDescent="0.25">
      <c r="A3952">
        <v>3951</v>
      </c>
      <c r="B3952" s="3">
        <v>0.30188040055870724</v>
      </c>
    </row>
    <row r="3953" spans="1:2" x14ac:dyDescent="0.25">
      <c r="A3953">
        <v>3952</v>
      </c>
      <c r="B3953" s="3">
        <v>0.34524619918316518</v>
      </c>
    </row>
    <row r="3954" spans="1:2" x14ac:dyDescent="0.25">
      <c r="A3954">
        <v>3953</v>
      </c>
      <c r="B3954" s="3">
        <v>0.36971530376898459</v>
      </c>
    </row>
    <row r="3955" spans="1:2" x14ac:dyDescent="0.25">
      <c r="A3955">
        <v>3954</v>
      </c>
      <c r="B3955" s="3">
        <v>0.45146494506750029</v>
      </c>
    </row>
    <row r="3956" spans="1:2" x14ac:dyDescent="0.25">
      <c r="A3956">
        <v>3955</v>
      </c>
      <c r="B3956" s="3">
        <v>0.28648067943883165</v>
      </c>
    </row>
    <row r="3957" spans="1:2" x14ac:dyDescent="0.25">
      <c r="A3957">
        <v>3956</v>
      </c>
      <c r="B3957" s="3">
        <v>0.37981145734868271</v>
      </c>
    </row>
    <row r="3958" spans="1:2" x14ac:dyDescent="0.25">
      <c r="A3958">
        <v>3957</v>
      </c>
      <c r="B3958" s="3">
        <v>0.3893089328847304</v>
      </c>
    </row>
    <row r="3959" spans="1:2" x14ac:dyDescent="0.25">
      <c r="A3959">
        <v>3958</v>
      </c>
      <c r="B3959" s="3">
        <v>0.43173899752934086</v>
      </c>
    </row>
    <row r="3960" spans="1:2" x14ac:dyDescent="0.25">
      <c r="A3960">
        <v>3959</v>
      </c>
      <c r="B3960" s="3">
        <v>0.32674295750189469</v>
      </c>
    </row>
    <row r="3961" spans="1:2" x14ac:dyDescent="0.25">
      <c r="A3961">
        <v>3960</v>
      </c>
      <c r="B3961" s="3">
        <v>0.37544030696800157</v>
      </c>
    </row>
    <row r="3962" spans="1:2" x14ac:dyDescent="0.25">
      <c r="A3962">
        <v>3961</v>
      </c>
      <c r="B3962" s="3">
        <v>0.3431852765799524</v>
      </c>
    </row>
    <row r="3963" spans="1:2" x14ac:dyDescent="0.25">
      <c r="A3963">
        <v>3962</v>
      </c>
      <c r="B3963" s="3">
        <v>0.44404382376271623</v>
      </c>
    </row>
    <row r="3964" spans="1:2" x14ac:dyDescent="0.25">
      <c r="A3964">
        <v>3963</v>
      </c>
      <c r="B3964" s="3">
        <v>0.43865800421140816</v>
      </c>
    </row>
    <row r="3965" spans="1:2" x14ac:dyDescent="0.25">
      <c r="A3965">
        <v>3964</v>
      </c>
      <c r="B3965" s="3">
        <v>0.36895338125826971</v>
      </c>
    </row>
    <row r="3966" spans="1:2" x14ac:dyDescent="0.25">
      <c r="A3966">
        <v>3965</v>
      </c>
      <c r="B3966" s="3">
        <v>0.28547640797304819</v>
      </c>
    </row>
    <row r="3967" spans="1:2" x14ac:dyDescent="0.25">
      <c r="A3967">
        <v>3966</v>
      </c>
      <c r="B3967" s="3">
        <v>0.37787341425853888</v>
      </c>
    </row>
    <row r="3968" spans="1:2" x14ac:dyDescent="0.25">
      <c r="A3968">
        <v>3967</v>
      </c>
      <c r="B3968" s="3">
        <v>0.2377335946985458</v>
      </c>
    </row>
    <row r="3969" spans="1:2" x14ac:dyDescent="0.25">
      <c r="A3969">
        <v>3968</v>
      </c>
      <c r="B3969" s="3">
        <v>0.48228782841766826</v>
      </c>
    </row>
    <row r="3970" spans="1:2" x14ac:dyDescent="0.25">
      <c r="A3970">
        <v>3969</v>
      </c>
      <c r="B3970" s="3">
        <v>0.3206983341498541</v>
      </c>
    </row>
    <row r="3971" spans="1:2" x14ac:dyDescent="0.25">
      <c r="A3971">
        <v>3970</v>
      </c>
      <c r="B3971" s="3">
        <v>0.39169931897305349</v>
      </c>
    </row>
    <row r="3972" spans="1:2" x14ac:dyDescent="0.25">
      <c r="A3972">
        <v>3971</v>
      </c>
      <c r="B3972" s="3">
        <v>0.36333353556368375</v>
      </c>
    </row>
    <row r="3973" spans="1:2" x14ac:dyDescent="0.25">
      <c r="A3973">
        <v>3972</v>
      </c>
      <c r="B3973" s="3">
        <v>0.50366589549943419</v>
      </c>
    </row>
    <row r="3974" spans="1:2" x14ac:dyDescent="0.25">
      <c r="A3974">
        <v>3973</v>
      </c>
      <c r="B3974" s="3">
        <v>0.45952485754205724</v>
      </c>
    </row>
    <row r="3975" spans="1:2" x14ac:dyDescent="0.25">
      <c r="A3975">
        <v>3974</v>
      </c>
      <c r="B3975" s="3">
        <v>0.40468176321449645</v>
      </c>
    </row>
    <row r="3976" spans="1:2" x14ac:dyDescent="0.25">
      <c r="A3976">
        <v>3975</v>
      </c>
      <c r="B3976" s="3">
        <v>0.34825877394613042</v>
      </c>
    </row>
    <row r="3977" spans="1:2" x14ac:dyDescent="0.25">
      <c r="A3977">
        <v>3976</v>
      </c>
      <c r="B3977" s="3">
        <v>0.35824557761865855</v>
      </c>
    </row>
    <row r="3978" spans="1:2" x14ac:dyDescent="0.25">
      <c r="A3978">
        <v>3977</v>
      </c>
      <c r="B3978" s="3">
        <v>0.36490251454773553</v>
      </c>
    </row>
    <row r="3979" spans="1:2" x14ac:dyDescent="0.25">
      <c r="A3979">
        <v>3978</v>
      </c>
      <c r="B3979" s="3">
        <v>0.3776555606097779</v>
      </c>
    </row>
    <row r="3980" spans="1:2" x14ac:dyDescent="0.25">
      <c r="A3980">
        <v>3979</v>
      </c>
      <c r="B3980" s="3">
        <v>0.3676232341062266</v>
      </c>
    </row>
    <row r="3981" spans="1:2" x14ac:dyDescent="0.25">
      <c r="A3981">
        <v>3980</v>
      </c>
      <c r="B3981" s="3">
        <v>0.42490800354451047</v>
      </c>
    </row>
    <row r="3982" spans="1:2" x14ac:dyDescent="0.25">
      <c r="A3982">
        <v>3981</v>
      </c>
      <c r="B3982" s="3">
        <v>0.41514748251976769</v>
      </c>
    </row>
    <row r="3983" spans="1:2" x14ac:dyDescent="0.25">
      <c r="A3983">
        <v>3982</v>
      </c>
      <c r="B3983" s="3">
        <v>0.35428883459586452</v>
      </c>
    </row>
    <row r="3984" spans="1:2" x14ac:dyDescent="0.25">
      <c r="A3984">
        <v>3983</v>
      </c>
      <c r="B3984" s="3">
        <v>0.4779316409389201</v>
      </c>
    </row>
    <row r="3985" spans="1:2" x14ac:dyDescent="0.25">
      <c r="A3985">
        <v>3984</v>
      </c>
      <c r="B3985" s="3">
        <v>0.34547601199294953</v>
      </c>
    </row>
    <row r="3986" spans="1:2" x14ac:dyDescent="0.25">
      <c r="A3986">
        <v>3985</v>
      </c>
      <c r="B3986" s="3">
        <v>0.35096226835208189</v>
      </c>
    </row>
    <row r="3987" spans="1:2" x14ac:dyDescent="0.25">
      <c r="A3987">
        <v>3986</v>
      </c>
      <c r="B3987" s="3">
        <v>0.29319889050572923</v>
      </c>
    </row>
    <row r="3988" spans="1:2" x14ac:dyDescent="0.25">
      <c r="A3988">
        <v>3987</v>
      </c>
      <c r="B3988" s="3">
        <v>0.33178699100873094</v>
      </c>
    </row>
    <row r="3989" spans="1:2" x14ac:dyDescent="0.25">
      <c r="A3989">
        <v>3988</v>
      </c>
      <c r="B3989" s="3">
        <v>0.34693000481399028</v>
      </c>
    </row>
    <row r="3990" spans="1:2" x14ac:dyDescent="0.25">
      <c r="A3990">
        <v>3989</v>
      </c>
      <c r="B3990" s="3">
        <v>0.33851086458304863</v>
      </c>
    </row>
    <row r="3991" spans="1:2" x14ac:dyDescent="0.25">
      <c r="A3991">
        <v>3990</v>
      </c>
      <c r="B3991" s="3">
        <v>0.43581905924907616</v>
      </c>
    </row>
    <row r="3992" spans="1:2" x14ac:dyDescent="0.25">
      <c r="A3992">
        <v>3991</v>
      </c>
      <c r="B3992" s="3">
        <v>0.40395917974899859</v>
      </c>
    </row>
    <row r="3993" spans="1:2" x14ac:dyDescent="0.25">
      <c r="A3993">
        <v>3992</v>
      </c>
      <c r="B3993" s="3">
        <v>0.39223934119027926</v>
      </c>
    </row>
    <row r="3994" spans="1:2" x14ac:dyDescent="0.25">
      <c r="A3994">
        <v>3993</v>
      </c>
      <c r="B3994" s="3">
        <v>0.43268402832944985</v>
      </c>
    </row>
    <row r="3995" spans="1:2" x14ac:dyDescent="0.25">
      <c r="A3995">
        <v>3994</v>
      </c>
      <c r="B3995" s="3">
        <v>0.37884200179885469</v>
      </c>
    </row>
    <row r="3996" spans="1:2" x14ac:dyDescent="0.25">
      <c r="A3996">
        <v>3995</v>
      </c>
      <c r="B3996" s="3">
        <v>0.30021127589439106</v>
      </c>
    </row>
    <row r="3997" spans="1:2" x14ac:dyDescent="0.25">
      <c r="A3997">
        <v>3996</v>
      </c>
      <c r="B3997" s="3">
        <v>0.3697147944268393</v>
      </c>
    </row>
    <row r="3998" spans="1:2" x14ac:dyDescent="0.25">
      <c r="A3998">
        <v>3997</v>
      </c>
      <c r="B3998" s="3">
        <v>0.43224442159865972</v>
      </c>
    </row>
    <row r="3999" spans="1:2" x14ac:dyDescent="0.25">
      <c r="A3999">
        <v>3998</v>
      </c>
      <c r="B3999" s="3">
        <v>0.47852390120245658</v>
      </c>
    </row>
    <row r="4000" spans="1:2" x14ac:dyDescent="0.25">
      <c r="A4000">
        <v>3999</v>
      </c>
      <c r="B4000" s="3">
        <v>0.36827496143357979</v>
      </c>
    </row>
    <row r="4001" spans="1:2" x14ac:dyDescent="0.25">
      <c r="A4001">
        <v>4000</v>
      </c>
      <c r="B4001" s="3">
        <v>0.47369226761275907</v>
      </c>
    </row>
    <row r="4002" spans="1:2" x14ac:dyDescent="0.25">
      <c r="A4002">
        <v>4001</v>
      </c>
      <c r="B4002" s="3">
        <v>0.36708392503355541</v>
      </c>
    </row>
    <row r="4003" spans="1:2" x14ac:dyDescent="0.25">
      <c r="A4003">
        <v>4002</v>
      </c>
      <c r="B4003" s="3">
        <v>0.43587350945637882</v>
      </c>
    </row>
    <row r="4004" spans="1:2" x14ac:dyDescent="0.25">
      <c r="A4004">
        <v>4003</v>
      </c>
      <c r="B4004" s="3">
        <v>0.35440520348879462</v>
      </c>
    </row>
    <row r="4005" spans="1:2" x14ac:dyDescent="0.25">
      <c r="A4005">
        <v>4004</v>
      </c>
      <c r="B4005" s="3">
        <v>0.29922667213775195</v>
      </c>
    </row>
    <row r="4006" spans="1:2" x14ac:dyDescent="0.25">
      <c r="A4006">
        <v>4005</v>
      </c>
      <c r="B4006" s="3">
        <v>0.42943086100910727</v>
      </c>
    </row>
    <row r="4007" spans="1:2" x14ac:dyDescent="0.25">
      <c r="A4007">
        <v>4006</v>
      </c>
      <c r="B4007" s="3">
        <v>0.39418701481306517</v>
      </c>
    </row>
    <row r="4008" spans="1:2" x14ac:dyDescent="0.25">
      <c r="A4008">
        <v>4007</v>
      </c>
      <c r="B4008" s="3">
        <v>0.31813457175494769</v>
      </c>
    </row>
    <row r="4009" spans="1:2" x14ac:dyDescent="0.25">
      <c r="A4009">
        <v>4008</v>
      </c>
      <c r="B4009" s="3">
        <v>0.27303268732129105</v>
      </c>
    </row>
    <row r="4010" spans="1:2" x14ac:dyDescent="0.25">
      <c r="A4010">
        <v>4009</v>
      </c>
      <c r="B4010" s="3">
        <v>0.38150295145095225</v>
      </c>
    </row>
    <row r="4011" spans="1:2" x14ac:dyDescent="0.25">
      <c r="A4011">
        <v>4010</v>
      </c>
      <c r="B4011" s="3">
        <v>0.2737800676503655</v>
      </c>
    </row>
    <row r="4012" spans="1:2" x14ac:dyDescent="0.25">
      <c r="A4012">
        <v>4011</v>
      </c>
      <c r="B4012" s="3">
        <v>0.32809302624122916</v>
      </c>
    </row>
    <row r="4013" spans="1:2" x14ac:dyDescent="0.25">
      <c r="A4013">
        <v>4012</v>
      </c>
      <c r="B4013" s="3">
        <v>0.50935548560659449</v>
      </c>
    </row>
    <row r="4014" spans="1:2" x14ac:dyDescent="0.25">
      <c r="A4014">
        <v>4013</v>
      </c>
      <c r="B4014" s="3">
        <v>0.37816234846860663</v>
      </c>
    </row>
    <row r="4015" spans="1:2" x14ac:dyDescent="0.25">
      <c r="A4015">
        <v>4014</v>
      </c>
      <c r="B4015" s="3">
        <v>0.3466511814903126</v>
      </c>
    </row>
    <row r="4016" spans="1:2" x14ac:dyDescent="0.25">
      <c r="A4016">
        <v>4015</v>
      </c>
      <c r="B4016" s="3">
        <v>0.23738299835633647</v>
      </c>
    </row>
    <row r="4017" spans="1:2" x14ac:dyDescent="0.25">
      <c r="A4017">
        <v>4016</v>
      </c>
      <c r="B4017" s="3">
        <v>0.46123330585105499</v>
      </c>
    </row>
    <row r="4018" spans="1:2" x14ac:dyDescent="0.25">
      <c r="A4018">
        <v>4017</v>
      </c>
      <c r="B4018" s="3">
        <v>0.27938593532929651</v>
      </c>
    </row>
    <row r="4019" spans="1:2" x14ac:dyDescent="0.25">
      <c r="A4019">
        <v>4018</v>
      </c>
      <c r="B4019" s="3">
        <v>0.28915255961137426</v>
      </c>
    </row>
    <row r="4020" spans="1:2" x14ac:dyDescent="0.25">
      <c r="A4020">
        <v>4019</v>
      </c>
      <c r="B4020" s="3">
        <v>0.38179933762224011</v>
      </c>
    </row>
    <row r="4021" spans="1:2" x14ac:dyDescent="0.25">
      <c r="A4021">
        <v>4020</v>
      </c>
      <c r="B4021" s="3">
        <v>0.27399907933083728</v>
      </c>
    </row>
    <row r="4022" spans="1:2" x14ac:dyDescent="0.25">
      <c r="A4022">
        <v>4021</v>
      </c>
      <c r="B4022" s="3">
        <v>0.4398386854336645</v>
      </c>
    </row>
    <row r="4023" spans="1:2" x14ac:dyDescent="0.25">
      <c r="A4023">
        <v>4022</v>
      </c>
      <c r="B4023" s="3">
        <v>0.31166232232934027</v>
      </c>
    </row>
    <row r="4024" spans="1:2" x14ac:dyDescent="0.25">
      <c r="A4024">
        <v>4023</v>
      </c>
      <c r="B4024" s="3">
        <v>0.48994143455155709</v>
      </c>
    </row>
    <row r="4025" spans="1:2" x14ac:dyDescent="0.25">
      <c r="A4025">
        <v>4024</v>
      </c>
      <c r="B4025" s="3">
        <v>0.41375867640528857</v>
      </c>
    </row>
    <row r="4026" spans="1:2" x14ac:dyDescent="0.25">
      <c r="A4026">
        <v>4025</v>
      </c>
      <c r="B4026" s="3">
        <v>0.41201906981547542</v>
      </c>
    </row>
    <row r="4027" spans="1:2" x14ac:dyDescent="0.25">
      <c r="A4027">
        <v>4026</v>
      </c>
      <c r="B4027" s="3">
        <v>0.38050200256054673</v>
      </c>
    </row>
    <row r="4028" spans="1:2" x14ac:dyDescent="0.25">
      <c r="A4028">
        <v>4027</v>
      </c>
      <c r="B4028" s="3">
        <v>0.39658255586867275</v>
      </c>
    </row>
    <row r="4029" spans="1:2" x14ac:dyDescent="0.25">
      <c r="A4029">
        <v>4028</v>
      </c>
      <c r="B4029" s="3">
        <v>0.42953210606649189</v>
      </c>
    </row>
    <row r="4030" spans="1:2" x14ac:dyDescent="0.25">
      <c r="A4030">
        <v>4029</v>
      </c>
      <c r="B4030" s="3">
        <v>0.3570721499788006</v>
      </c>
    </row>
    <row r="4031" spans="1:2" x14ac:dyDescent="0.25">
      <c r="A4031">
        <v>4030</v>
      </c>
      <c r="B4031" s="3">
        <v>0.45289791660268025</v>
      </c>
    </row>
    <row r="4032" spans="1:2" x14ac:dyDescent="0.25">
      <c r="A4032">
        <v>4031</v>
      </c>
      <c r="B4032" s="3">
        <v>0.56217462742500401</v>
      </c>
    </row>
    <row r="4033" spans="1:2" x14ac:dyDescent="0.25">
      <c r="A4033">
        <v>4032</v>
      </c>
      <c r="B4033" s="3">
        <v>0.28853349788886379</v>
      </c>
    </row>
    <row r="4034" spans="1:2" x14ac:dyDescent="0.25">
      <c r="A4034">
        <v>4033</v>
      </c>
      <c r="B4034" s="3">
        <v>0.34137579885305297</v>
      </c>
    </row>
    <row r="4035" spans="1:2" x14ac:dyDescent="0.25">
      <c r="A4035">
        <v>4034</v>
      </c>
      <c r="B4035" s="3">
        <v>0.38044158257095212</v>
      </c>
    </row>
    <row r="4036" spans="1:2" x14ac:dyDescent="0.25">
      <c r="A4036">
        <v>4035</v>
      </c>
      <c r="B4036" s="3">
        <v>0.33610020815733438</v>
      </c>
    </row>
    <row r="4037" spans="1:2" x14ac:dyDescent="0.25">
      <c r="A4037">
        <v>4036</v>
      </c>
      <c r="B4037" s="3">
        <v>0.43502043256917988</v>
      </c>
    </row>
    <row r="4038" spans="1:2" x14ac:dyDescent="0.25">
      <c r="A4038">
        <v>4037</v>
      </c>
      <c r="B4038" s="3">
        <v>0.42917384497998801</v>
      </c>
    </row>
    <row r="4039" spans="1:2" x14ac:dyDescent="0.25">
      <c r="A4039">
        <v>4038</v>
      </c>
      <c r="B4039" s="3">
        <v>0.45978138210311736</v>
      </c>
    </row>
    <row r="4040" spans="1:2" x14ac:dyDescent="0.25">
      <c r="A4040">
        <v>4039</v>
      </c>
      <c r="B4040" s="3">
        <v>0.38602711546088131</v>
      </c>
    </row>
    <row r="4041" spans="1:2" x14ac:dyDescent="0.25">
      <c r="A4041">
        <v>4040</v>
      </c>
      <c r="B4041" s="3">
        <v>0.41599459136207573</v>
      </c>
    </row>
    <row r="4042" spans="1:2" x14ac:dyDescent="0.25">
      <c r="A4042">
        <v>4041</v>
      </c>
      <c r="B4042" s="3">
        <v>0.34694861126803295</v>
      </c>
    </row>
    <row r="4043" spans="1:2" x14ac:dyDescent="0.25">
      <c r="A4043">
        <v>4042</v>
      </c>
      <c r="B4043" s="3">
        <v>0.5155786711057313</v>
      </c>
    </row>
    <row r="4044" spans="1:2" x14ac:dyDescent="0.25">
      <c r="A4044">
        <v>4043</v>
      </c>
      <c r="B4044" s="3">
        <v>0.34038754042795472</v>
      </c>
    </row>
    <row r="4045" spans="1:2" x14ac:dyDescent="0.25">
      <c r="A4045">
        <v>4044</v>
      </c>
      <c r="B4045" s="3">
        <v>0.39404814048899989</v>
      </c>
    </row>
    <row r="4046" spans="1:2" x14ac:dyDescent="0.25">
      <c r="A4046">
        <v>4045</v>
      </c>
      <c r="B4046" s="3">
        <v>0.38217995262650117</v>
      </c>
    </row>
    <row r="4047" spans="1:2" x14ac:dyDescent="0.25">
      <c r="A4047">
        <v>4046</v>
      </c>
      <c r="B4047" s="3">
        <v>0.2736452159840233</v>
      </c>
    </row>
    <row r="4048" spans="1:2" x14ac:dyDescent="0.25">
      <c r="A4048">
        <v>4047</v>
      </c>
      <c r="B4048" s="3">
        <v>0.31730129839737109</v>
      </c>
    </row>
    <row r="4049" spans="1:2" x14ac:dyDescent="0.25">
      <c r="A4049">
        <v>4048</v>
      </c>
      <c r="B4049" s="3">
        <v>0.34907942916745599</v>
      </c>
    </row>
    <row r="4050" spans="1:2" x14ac:dyDescent="0.25">
      <c r="A4050">
        <v>4049</v>
      </c>
      <c r="B4050" s="3">
        <v>0.37803969943196314</v>
      </c>
    </row>
    <row r="4051" spans="1:2" x14ac:dyDescent="0.25">
      <c r="A4051">
        <v>4050</v>
      </c>
      <c r="B4051" s="3">
        <v>0.30007131651079227</v>
      </c>
    </row>
    <row r="4052" spans="1:2" x14ac:dyDescent="0.25">
      <c r="A4052">
        <v>4051</v>
      </c>
      <c r="B4052" s="3">
        <v>0.39375171960861427</v>
      </c>
    </row>
    <row r="4053" spans="1:2" x14ac:dyDescent="0.25">
      <c r="A4053">
        <v>4052</v>
      </c>
      <c r="B4053" s="3">
        <v>0.51995658010140733</v>
      </c>
    </row>
    <row r="4054" spans="1:2" x14ac:dyDescent="0.25">
      <c r="A4054">
        <v>4053</v>
      </c>
      <c r="B4054" s="3">
        <v>0.52156429946636562</v>
      </c>
    </row>
    <row r="4055" spans="1:2" x14ac:dyDescent="0.25">
      <c r="A4055">
        <v>4054</v>
      </c>
      <c r="B4055" s="3">
        <v>0.30851972213063689</v>
      </c>
    </row>
    <row r="4056" spans="1:2" x14ac:dyDescent="0.25">
      <c r="A4056">
        <v>4055</v>
      </c>
      <c r="B4056" s="3">
        <v>0.36342487907122473</v>
      </c>
    </row>
    <row r="4057" spans="1:2" x14ac:dyDescent="0.25">
      <c r="A4057">
        <v>4056</v>
      </c>
      <c r="B4057" s="3">
        <v>0.5478870721253617</v>
      </c>
    </row>
    <row r="4058" spans="1:2" x14ac:dyDescent="0.25">
      <c r="A4058">
        <v>4057</v>
      </c>
      <c r="B4058" s="3">
        <v>0.31468189985545258</v>
      </c>
    </row>
    <row r="4059" spans="1:2" x14ac:dyDescent="0.25">
      <c r="A4059">
        <v>4058</v>
      </c>
      <c r="B4059" s="3">
        <v>0.28370211067361151</v>
      </c>
    </row>
    <row r="4060" spans="1:2" x14ac:dyDescent="0.25">
      <c r="A4060">
        <v>4059</v>
      </c>
      <c r="B4060" s="3">
        <v>0.32824684356268735</v>
      </c>
    </row>
    <row r="4061" spans="1:2" x14ac:dyDescent="0.25">
      <c r="A4061">
        <v>4060</v>
      </c>
      <c r="B4061" s="3">
        <v>0.31194549083431355</v>
      </c>
    </row>
    <row r="4062" spans="1:2" x14ac:dyDescent="0.25">
      <c r="A4062">
        <v>4061</v>
      </c>
      <c r="B4062" s="3">
        <v>0.36352574180118163</v>
      </c>
    </row>
    <row r="4063" spans="1:2" x14ac:dyDescent="0.25">
      <c r="A4063">
        <v>4062</v>
      </c>
      <c r="B4063" s="3">
        <v>0.41193862593521835</v>
      </c>
    </row>
    <row r="4064" spans="1:2" x14ac:dyDescent="0.25">
      <c r="A4064">
        <v>4063</v>
      </c>
      <c r="B4064" s="3">
        <v>0.36782495251891495</v>
      </c>
    </row>
    <row r="4065" spans="1:2" x14ac:dyDescent="0.25">
      <c r="A4065">
        <v>4064</v>
      </c>
      <c r="B4065" s="3">
        <v>0.40924120119508589</v>
      </c>
    </row>
    <row r="4066" spans="1:2" x14ac:dyDescent="0.25">
      <c r="A4066">
        <v>4065</v>
      </c>
      <c r="B4066" s="3">
        <v>0.34930215262306052</v>
      </c>
    </row>
    <row r="4067" spans="1:2" x14ac:dyDescent="0.25">
      <c r="A4067">
        <v>4066</v>
      </c>
      <c r="B4067" s="3">
        <v>0.35748574996608873</v>
      </c>
    </row>
    <row r="4068" spans="1:2" x14ac:dyDescent="0.25">
      <c r="A4068">
        <v>4067</v>
      </c>
      <c r="B4068" s="3">
        <v>0.31128477760156159</v>
      </c>
    </row>
    <row r="4069" spans="1:2" x14ac:dyDescent="0.25">
      <c r="A4069">
        <v>4068</v>
      </c>
      <c r="B4069" s="3">
        <v>0.4561871789612662</v>
      </c>
    </row>
    <row r="4070" spans="1:2" x14ac:dyDescent="0.25">
      <c r="A4070">
        <v>4069</v>
      </c>
      <c r="B4070" s="3">
        <v>0.50687740830532646</v>
      </c>
    </row>
    <row r="4071" spans="1:2" x14ac:dyDescent="0.25">
      <c r="A4071">
        <v>4070</v>
      </c>
      <c r="B4071" s="3">
        <v>0.40333476229818849</v>
      </c>
    </row>
    <row r="4072" spans="1:2" x14ac:dyDescent="0.25">
      <c r="A4072">
        <v>4071</v>
      </c>
      <c r="B4072" s="3">
        <v>0.37126680919078825</v>
      </c>
    </row>
    <row r="4073" spans="1:2" x14ac:dyDescent="0.25">
      <c r="A4073">
        <v>4072</v>
      </c>
      <c r="B4073" s="3">
        <v>0.36858818034568813</v>
      </c>
    </row>
    <row r="4074" spans="1:2" x14ac:dyDescent="0.25">
      <c r="A4074">
        <v>4073</v>
      </c>
      <c r="B4074" s="3">
        <v>0.370762492524219</v>
      </c>
    </row>
    <row r="4075" spans="1:2" x14ac:dyDescent="0.25">
      <c r="A4075">
        <v>4074</v>
      </c>
      <c r="B4075" s="3">
        <v>0.25351738911083849</v>
      </c>
    </row>
    <row r="4076" spans="1:2" x14ac:dyDescent="0.25">
      <c r="A4076">
        <v>4075</v>
      </c>
      <c r="B4076" s="3">
        <v>0.30805596470485658</v>
      </c>
    </row>
    <row r="4077" spans="1:2" x14ac:dyDescent="0.25">
      <c r="A4077">
        <v>4076</v>
      </c>
      <c r="B4077" s="3">
        <v>0.43247210240625816</v>
      </c>
    </row>
    <row r="4078" spans="1:2" x14ac:dyDescent="0.25">
      <c r="A4078">
        <v>4077</v>
      </c>
      <c r="B4078" s="3">
        <v>0.32887053736787014</v>
      </c>
    </row>
    <row r="4079" spans="1:2" x14ac:dyDescent="0.25">
      <c r="A4079">
        <v>4078</v>
      </c>
      <c r="B4079" s="3">
        <v>0.32752984090330084</v>
      </c>
    </row>
    <row r="4080" spans="1:2" x14ac:dyDescent="0.25">
      <c r="A4080">
        <v>4079</v>
      </c>
      <c r="B4080" s="3">
        <v>0.32915526210754742</v>
      </c>
    </row>
    <row r="4081" spans="1:2" x14ac:dyDescent="0.25">
      <c r="A4081">
        <v>4080</v>
      </c>
      <c r="B4081" s="3">
        <v>0.29779041475654072</v>
      </c>
    </row>
    <row r="4082" spans="1:2" x14ac:dyDescent="0.25">
      <c r="A4082">
        <v>4081</v>
      </c>
      <c r="B4082" s="3">
        <v>0.41513594145785582</v>
      </c>
    </row>
    <row r="4083" spans="1:2" x14ac:dyDescent="0.25">
      <c r="A4083">
        <v>4082</v>
      </c>
      <c r="B4083" s="3">
        <v>0.33487038194391328</v>
      </c>
    </row>
    <row r="4084" spans="1:2" x14ac:dyDescent="0.25">
      <c r="A4084">
        <v>4083</v>
      </c>
      <c r="B4084" s="3">
        <v>0.33067617433910912</v>
      </c>
    </row>
    <row r="4085" spans="1:2" x14ac:dyDescent="0.25">
      <c r="A4085">
        <v>4084</v>
      </c>
      <c r="B4085" s="3">
        <v>0.38324210563147515</v>
      </c>
    </row>
    <row r="4086" spans="1:2" x14ac:dyDescent="0.25">
      <c r="A4086">
        <v>4085</v>
      </c>
      <c r="B4086" s="3">
        <v>0.3866347738352357</v>
      </c>
    </row>
    <row r="4087" spans="1:2" x14ac:dyDescent="0.25">
      <c r="A4087">
        <v>4086</v>
      </c>
      <c r="B4087" s="3">
        <v>0.25330121836076713</v>
      </c>
    </row>
    <row r="4088" spans="1:2" x14ac:dyDescent="0.25">
      <c r="A4088">
        <v>4087</v>
      </c>
      <c r="B4088" s="3">
        <v>0.31816288637686274</v>
      </c>
    </row>
    <row r="4089" spans="1:2" x14ac:dyDescent="0.25">
      <c r="A4089">
        <v>4088</v>
      </c>
      <c r="B4089" s="3">
        <v>0.42987308878635871</v>
      </c>
    </row>
    <row r="4090" spans="1:2" x14ac:dyDescent="0.25">
      <c r="A4090">
        <v>4089</v>
      </c>
      <c r="B4090" s="3">
        <v>0.34378020782238716</v>
      </c>
    </row>
    <row r="4091" spans="1:2" x14ac:dyDescent="0.25">
      <c r="A4091">
        <v>4090</v>
      </c>
      <c r="B4091" s="3">
        <v>0.25365809182358851</v>
      </c>
    </row>
    <row r="4092" spans="1:2" x14ac:dyDescent="0.25">
      <c r="A4092">
        <v>4091</v>
      </c>
      <c r="B4092" s="3">
        <v>0.33895616929688321</v>
      </c>
    </row>
    <row r="4093" spans="1:2" x14ac:dyDescent="0.25">
      <c r="A4093">
        <v>4092</v>
      </c>
      <c r="B4093" s="3">
        <v>0.27865911886613065</v>
      </c>
    </row>
    <row r="4094" spans="1:2" x14ac:dyDescent="0.25">
      <c r="A4094">
        <v>4093</v>
      </c>
      <c r="B4094" s="3">
        <v>0.36965714830756324</v>
      </c>
    </row>
    <row r="4095" spans="1:2" x14ac:dyDescent="0.25">
      <c r="A4095">
        <v>4094</v>
      </c>
      <c r="B4095" s="3">
        <v>0.33492341182716628</v>
      </c>
    </row>
    <row r="4096" spans="1:2" x14ac:dyDescent="0.25">
      <c r="A4096">
        <v>4095</v>
      </c>
      <c r="B4096" s="3">
        <v>0.36935803169937864</v>
      </c>
    </row>
    <row r="4097" spans="1:2" x14ac:dyDescent="0.25">
      <c r="A4097">
        <v>4096</v>
      </c>
      <c r="B4097" s="3">
        <v>0.34499544041746133</v>
      </c>
    </row>
    <row r="4098" spans="1:2" x14ac:dyDescent="0.25">
      <c r="A4098">
        <v>4097</v>
      </c>
      <c r="B4098" s="3">
        <v>0.39169574954030351</v>
      </c>
    </row>
    <row r="4099" spans="1:2" x14ac:dyDescent="0.25">
      <c r="A4099">
        <v>4098</v>
      </c>
      <c r="B4099" s="3">
        <v>0.30662557131524926</v>
      </c>
    </row>
    <row r="4100" spans="1:2" x14ac:dyDescent="0.25">
      <c r="A4100">
        <v>4099</v>
      </c>
      <c r="B4100" s="3">
        <v>0.30317719110286345</v>
      </c>
    </row>
    <row r="4101" spans="1:2" x14ac:dyDescent="0.25">
      <c r="A4101">
        <v>4100</v>
      </c>
      <c r="B4101" s="3">
        <v>0.39818825867821306</v>
      </c>
    </row>
    <row r="4102" spans="1:2" x14ac:dyDescent="0.25">
      <c r="A4102">
        <v>4101</v>
      </c>
      <c r="B4102" s="3">
        <v>0.42222050750215639</v>
      </c>
    </row>
    <row r="4103" spans="1:2" x14ac:dyDescent="0.25">
      <c r="A4103">
        <v>4102</v>
      </c>
      <c r="B4103" s="3">
        <v>0.3996835829361729</v>
      </c>
    </row>
    <row r="4104" spans="1:2" x14ac:dyDescent="0.25">
      <c r="A4104">
        <v>4103</v>
      </c>
      <c r="B4104" s="3">
        <v>0.34125779383241223</v>
      </c>
    </row>
    <row r="4105" spans="1:2" x14ac:dyDescent="0.25">
      <c r="A4105">
        <v>4104</v>
      </c>
      <c r="B4105" s="3">
        <v>0.3608264027997426</v>
      </c>
    </row>
    <row r="4106" spans="1:2" x14ac:dyDescent="0.25">
      <c r="A4106">
        <v>4105</v>
      </c>
      <c r="B4106" s="3">
        <v>0.43070393056951228</v>
      </c>
    </row>
    <row r="4107" spans="1:2" x14ac:dyDescent="0.25">
      <c r="A4107">
        <v>4106</v>
      </c>
      <c r="B4107" s="3">
        <v>0.31434243689155483</v>
      </c>
    </row>
    <row r="4108" spans="1:2" x14ac:dyDescent="0.25">
      <c r="A4108">
        <v>4107</v>
      </c>
      <c r="B4108" s="3">
        <v>0.446494355193088</v>
      </c>
    </row>
    <row r="4109" spans="1:2" x14ac:dyDescent="0.25">
      <c r="A4109">
        <v>4108</v>
      </c>
      <c r="B4109" s="3">
        <v>0.4192648491552175</v>
      </c>
    </row>
    <row r="4110" spans="1:2" x14ac:dyDescent="0.25">
      <c r="A4110">
        <v>4109</v>
      </c>
      <c r="B4110" s="3">
        <v>0.36649525587806564</v>
      </c>
    </row>
    <row r="4111" spans="1:2" x14ac:dyDescent="0.25">
      <c r="A4111">
        <v>4110</v>
      </c>
      <c r="B4111" s="3">
        <v>0.28530301969737171</v>
      </c>
    </row>
    <row r="4112" spans="1:2" x14ac:dyDescent="0.25">
      <c r="A4112">
        <v>4111</v>
      </c>
      <c r="B4112" s="3">
        <v>0.37707175141520027</v>
      </c>
    </row>
    <row r="4113" spans="1:2" x14ac:dyDescent="0.25">
      <c r="A4113">
        <v>4112</v>
      </c>
      <c r="B4113" s="3">
        <v>0.35698765494539114</v>
      </c>
    </row>
    <row r="4114" spans="1:2" x14ac:dyDescent="0.25">
      <c r="A4114">
        <v>4113</v>
      </c>
      <c r="B4114" s="3">
        <v>0.33761877416730507</v>
      </c>
    </row>
    <row r="4115" spans="1:2" x14ac:dyDescent="0.25">
      <c r="A4115">
        <v>4114</v>
      </c>
      <c r="B4115" s="3">
        <v>0.49907626182716752</v>
      </c>
    </row>
    <row r="4116" spans="1:2" x14ac:dyDescent="0.25">
      <c r="A4116">
        <v>4115</v>
      </c>
      <c r="B4116" s="3">
        <v>0.33801399380317859</v>
      </c>
    </row>
    <row r="4117" spans="1:2" x14ac:dyDescent="0.25">
      <c r="A4117">
        <v>4116</v>
      </c>
      <c r="B4117" s="3">
        <v>0.46291461287611085</v>
      </c>
    </row>
    <row r="4118" spans="1:2" x14ac:dyDescent="0.25">
      <c r="A4118">
        <v>4117</v>
      </c>
      <c r="B4118" s="3">
        <v>0.2895024006562536</v>
      </c>
    </row>
    <row r="4119" spans="1:2" x14ac:dyDescent="0.25">
      <c r="A4119">
        <v>4118</v>
      </c>
      <c r="B4119" s="3">
        <v>0.40379577599984334</v>
      </c>
    </row>
    <row r="4120" spans="1:2" x14ac:dyDescent="0.25">
      <c r="A4120">
        <v>4119</v>
      </c>
      <c r="B4120" s="3">
        <v>0.31936403482286096</v>
      </c>
    </row>
    <row r="4121" spans="1:2" x14ac:dyDescent="0.25">
      <c r="A4121">
        <v>4120</v>
      </c>
      <c r="B4121" s="3">
        <v>0.43037503422023426</v>
      </c>
    </row>
    <row r="4122" spans="1:2" x14ac:dyDescent="0.25">
      <c r="A4122">
        <v>4121</v>
      </c>
      <c r="B4122" s="3">
        <v>0.29660470550905782</v>
      </c>
    </row>
    <row r="4123" spans="1:2" x14ac:dyDescent="0.25">
      <c r="A4123">
        <v>4122</v>
      </c>
      <c r="B4123" s="3">
        <v>0.37578122824537835</v>
      </c>
    </row>
    <row r="4124" spans="1:2" x14ac:dyDescent="0.25">
      <c r="A4124">
        <v>4123</v>
      </c>
      <c r="B4124" s="3">
        <v>0.37937453486393174</v>
      </c>
    </row>
    <row r="4125" spans="1:2" x14ac:dyDescent="0.25">
      <c r="A4125">
        <v>4124</v>
      </c>
      <c r="B4125" s="3">
        <v>0.38015944593714851</v>
      </c>
    </row>
    <row r="4126" spans="1:2" x14ac:dyDescent="0.25">
      <c r="A4126">
        <v>4125</v>
      </c>
      <c r="B4126" s="3">
        <v>0.372284031264211</v>
      </c>
    </row>
    <row r="4127" spans="1:2" x14ac:dyDescent="0.25">
      <c r="A4127">
        <v>4126</v>
      </c>
      <c r="B4127" s="3">
        <v>0.45041678506839833</v>
      </c>
    </row>
    <row r="4128" spans="1:2" x14ac:dyDescent="0.25">
      <c r="A4128">
        <v>4127</v>
      </c>
      <c r="B4128" s="3">
        <v>0.30607191870447903</v>
      </c>
    </row>
    <row r="4129" spans="1:2" x14ac:dyDescent="0.25">
      <c r="A4129">
        <v>4128</v>
      </c>
      <c r="B4129" s="3">
        <v>0.4504738727341851</v>
      </c>
    </row>
    <row r="4130" spans="1:2" x14ac:dyDescent="0.25">
      <c r="A4130">
        <v>4129</v>
      </c>
      <c r="B4130" s="3">
        <v>0.38297838674287477</v>
      </c>
    </row>
    <row r="4131" spans="1:2" x14ac:dyDescent="0.25">
      <c r="A4131">
        <v>4130</v>
      </c>
      <c r="B4131" s="3">
        <v>0.35944317586072644</v>
      </c>
    </row>
    <row r="4132" spans="1:2" x14ac:dyDescent="0.25">
      <c r="A4132">
        <v>4131</v>
      </c>
      <c r="B4132" s="3">
        <v>0.37616290130785784</v>
      </c>
    </row>
    <row r="4133" spans="1:2" x14ac:dyDescent="0.25">
      <c r="A4133">
        <v>4132</v>
      </c>
      <c r="B4133" s="3">
        <v>0.31440766525045655</v>
      </c>
    </row>
    <row r="4134" spans="1:2" x14ac:dyDescent="0.25">
      <c r="A4134">
        <v>4133</v>
      </c>
      <c r="B4134" s="3">
        <v>0.32207379135265779</v>
      </c>
    </row>
    <row r="4135" spans="1:2" x14ac:dyDescent="0.25">
      <c r="A4135">
        <v>4134</v>
      </c>
      <c r="B4135" s="3">
        <v>0.41255401150642806</v>
      </c>
    </row>
    <row r="4136" spans="1:2" x14ac:dyDescent="0.25">
      <c r="A4136">
        <v>4135</v>
      </c>
      <c r="B4136" s="3">
        <v>0.46001502726346316</v>
      </c>
    </row>
    <row r="4137" spans="1:2" x14ac:dyDescent="0.25">
      <c r="A4137">
        <v>4136</v>
      </c>
      <c r="B4137" s="3">
        <v>0.37249963512210343</v>
      </c>
    </row>
    <row r="4138" spans="1:2" x14ac:dyDescent="0.25">
      <c r="A4138">
        <v>4137</v>
      </c>
      <c r="B4138" s="3">
        <v>0.3254293819696808</v>
      </c>
    </row>
    <row r="4139" spans="1:2" x14ac:dyDescent="0.25">
      <c r="A4139">
        <v>4138</v>
      </c>
      <c r="B4139" s="3">
        <v>0.40874044759907008</v>
      </c>
    </row>
    <row r="4140" spans="1:2" x14ac:dyDescent="0.25">
      <c r="A4140">
        <v>4139</v>
      </c>
      <c r="B4140" s="3">
        <v>0.38573691457879089</v>
      </c>
    </row>
    <row r="4141" spans="1:2" x14ac:dyDescent="0.25">
      <c r="A4141">
        <v>4140</v>
      </c>
      <c r="B4141" s="3">
        <v>0.35619171024065016</v>
      </c>
    </row>
    <row r="4142" spans="1:2" x14ac:dyDescent="0.25">
      <c r="A4142">
        <v>4141</v>
      </c>
      <c r="B4142" s="3">
        <v>0.30792064903298444</v>
      </c>
    </row>
    <row r="4143" spans="1:2" x14ac:dyDescent="0.25">
      <c r="A4143">
        <v>4142</v>
      </c>
      <c r="B4143" s="3">
        <v>0.513086913948821</v>
      </c>
    </row>
    <row r="4144" spans="1:2" x14ac:dyDescent="0.25">
      <c r="A4144">
        <v>4143</v>
      </c>
      <c r="B4144" s="3">
        <v>0.3399861202942227</v>
      </c>
    </row>
    <row r="4145" spans="1:2" x14ac:dyDescent="0.25">
      <c r="A4145">
        <v>4144</v>
      </c>
      <c r="B4145" s="3">
        <v>0.38876694243999649</v>
      </c>
    </row>
    <row r="4146" spans="1:2" x14ac:dyDescent="0.25">
      <c r="A4146">
        <v>4145</v>
      </c>
      <c r="B4146" s="3">
        <v>0.34726442626416365</v>
      </c>
    </row>
    <row r="4147" spans="1:2" x14ac:dyDescent="0.25">
      <c r="A4147">
        <v>4146</v>
      </c>
      <c r="B4147" s="3">
        <v>0.37939787988633206</v>
      </c>
    </row>
    <row r="4148" spans="1:2" x14ac:dyDescent="0.25">
      <c r="A4148">
        <v>4147</v>
      </c>
      <c r="B4148" s="3">
        <v>0.35166405298971187</v>
      </c>
    </row>
    <row r="4149" spans="1:2" x14ac:dyDescent="0.25">
      <c r="A4149">
        <v>4148</v>
      </c>
      <c r="B4149" s="3">
        <v>0.39563712931644157</v>
      </c>
    </row>
    <row r="4150" spans="1:2" x14ac:dyDescent="0.25">
      <c r="A4150">
        <v>4149</v>
      </c>
      <c r="B4150" s="3">
        <v>0.45344796860478775</v>
      </c>
    </row>
    <row r="4151" spans="1:2" x14ac:dyDescent="0.25">
      <c r="A4151">
        <v>4150</v>
      </c>
      <c r="B4151" s="3">
        <v>0.34728777276311706</v>
      </c>
    </row>
    <row r="4152" spans="1:2" x14ac:dyDescent="0.25">
      <c r="A4152">
        <v>4151</v>
      </c>
      <c r="B4152" s="3">
        <v>0.36514411368111699</v>
      </c>
    </row>
    <row r="4153" spans="1:2" x14ac:dyDescent="0.25">
      <c r="A4153">
        <v>4152</v>
      </c>
      <c r="B4153" s="3">
        <v>0.35394554669978173</v>
      </c>
    </row>
    <row r="4154" spans="1:2" x14ac:dyDescent="0.25">
      <c r="A4154">
        <v>4153</v>
      </c>
      <c r="B4154" s="3">
        <v>0.40062363593872796</v>
      </c>
    </row>
    <row r="4155" spans="1:2" x14ac:dyDescent="0.25">
      <c r="A4155">
        <v>4154</v>
      </c>
      <c r="B4155" s="3">
        <v>0.32070909393203428</v>
      </c>
    </row>
    <row r="4156" spans="1:2" x14ac:dyDescent="0.25">
      <c r="A4156">
        <v>4155</v>
      </c>
      <c r="B4156" s="3">
        <v>0.3905920500592166</v>
      </c>
    </row>
    <row r="4157" spans="1:2" x14ac:dyDescent="0.25">
      <c r="A4157">
        <v>4156</v>
      </c>
      <c r="B4157" s="3">
        <v>0.42222733488240283</v>
      </c>
    </row>
    <row r="4158" spans="1:2" x14ac:dyDescent="0.25">
      <c r="A4158">
        <v>4157</v>
      </c>
      <c r="B4158" s="3">
        <v>0.39313229017948637</v>
      </c>
    </row>
    <row r="4159" spans="1:2" x14ac:dyDescent="0.25">
      <c r="A4159">
        <v>4158</v>
      </c>
      <c r="B4159" s="3">
        <v>0.40638582421041169</v>
      </c>
    </row>
    <row r="4160" spans="1:2" x14ac:dyDescent="0.25">
      <c r="A4160">
        <v>4159</v>
      </c>
      <c r="B4160" s="3">
        <v>0.33732191603370143</v>
      </c>
    </row>
    <row r="4161" spans="1:2" x14ac:dyDescent="0.25">
      <c r="A4161">
        <v>4160</v>
      </c>
      <c r="B4161" s="3">
        <v>0.44802120245266719</v>
      </c>
    </row>
    <row r="4162" spans="1:2" x14ac:dyDescent="0.25">
      <c r="A4162">
        <v>4161</v>
      </c>
      <c r="B4162" s="3">
        <v>0.39005171576668363</v>
      </c>
    </row>
    <row r="4163" spans="1:2" x14ac:dyDescent="0.25">
      <c r="A4163">
        <v>4162</v>
      </c>
      <c r="B4163" s="3">
        <v>0.38748721384884977</v>
      </c>
    </row>
    <row r="4164" spans="1:2" x14ac:dyDescent="0.25">
      <c r="A4164">
        <v>4163</v>
      </c>
      <c r="B4164" s="3">
        <v>0.36637439945159722</v>
      </c>
    </row>
    <row r="4165" spans="1:2" x14ac:dyDescent="0.25">
      <c r="A4165">
        <v>4164</v>
      </c>
      <c r="B4165" s="3">
        <v>0.3555783300102372</v>
      </c>
    </row>
    <row r="4166" spans="1:2" x14ac:dyDescent="0.25">
      <c r="A4166">
        <v>4165</v>
      </c>
      <c r="B4166" s="3">
        <v>0.46209781854537046</v>
      </c>
    </row>
    <row r="4167" spans="1:2" x14ac:dyDescent="0.25">
      <c r="A4167">
        <v>4166</v>
      </c>
      <c r="B4167" s="3">
        <v>0.44582301243735534</v>
      </c>
    </row>
    <row r="4168" spans="1:2" x14ac:dyDescent="0.25">
      <c r="A4168">
        <v>4167</v>
      </c>
      <c r="B4168" s="3">
        <v>0.29180595373574664</v>
      </c>
    </row>
    <row r="4169" spans="1:2" x14ac:dyDescent="0.25">
      <c r="A4169">
        <v>4168</v>
      </c>
      <c r="B4169" s="3">
        <v>0.32718037028238378</v>
      </c>
    </row>
    <row r="4170" spans="1:2" x14ac:dyDescent="0.25">
      <c r="A4170">
        <v>4169</v>
      </c>
      <c r="B4170" s="3">
        <v>0.26592564692696757</v>
      </c>
    </row>
    <row r="4171" spans="1:2" x14ac:dyDescent="0.25">
      <c r="A4171">
        <v>4170</v>
      </c>
      <c r="B4171" s="3">
        <v>0.31744604304176782</v>
      </c>
    </row>
    <row r="4172" spans="1:2" x14ac:dyDescent="0.25">
      <c r="A4172">
        <v>4171</v>
      </c>
      <c r="B4172" s="3">
        <v>0.39426057989147317</v>
      </c>
    </row>
    <row r="4173" spans="1:2" x14ac:dyDescent="0.25">
      <c r="A4173">
        <v>4172</v>
      </c>
      <c r="B4173" s="3">
        <v>0.43821933383439837</v>
      </c>
    </row>
    <row r="4174" spans="1:2" x14ac:dyDescent="0.25">
      <c r="A4174">
        <v>4173</v>
      </c>
      <c r="B4174" s="3">
        <v>0.41639562913496131</v>
      </c>
    </row>
    <row r="4175" spans="1:2" x14ac:dyDescent="0.25">
      <c r="A4175">
        <v>4174</v>
      </c>
      <c r="B4175" s="3">
        <v>0.31950758376067095</v>
      </c>
    </row>
    <row r="4176" spans="1:2" x14ac:dyDescent="0.25">
      <c r="A4176">
        <v>4175</v>
      </c>
      <c r="B4176" s="3">
        <v>0.37651610922876505</v>
      </c>
    </row>
    <row r="4177" spans="1:2" x14ac:dyDescent="0.25">
      <c r="A4177">
        <v>4176</v>
      </c>
      <c r="B4177" s="3">
        <v>0.32582965987194934</v>
      </c>
    </row>
    <row r="4178" spans="1:2" x14ac:dyDescent="0.25">
      <c r="A4178">
        <v>4177</v>
      </c>
      <c r="B4178" s="3">
        <v>0.43122753470678082</v>
      </c>
    </row>
    <row r="4179" spans="1:2" x14ac:dyDescent="0.25">
      <c r="A4179">
        <v>4178</v>
      </c>
      <c r="B4179" s="3">
        <v>0.43801518697774194</v>
      </c>
    </row>
    <row r="4180" spans="1:2" x14ac:dyDescent="0.25">
      <c r="A4180">
        <v>4179</v>
      </c>
      <c r="B4180" s="3">
        <v>0.34235091982791105</v>
      </c>
    </row>
    <row r="4181" spans="1:2" x14ac:dyDescent="0.25">
      <c r="A4181">
        <v>4180</v>
      </c>
      <c r="B4181" s="3">
        <v>0.38644640595717705</v>
      </c>
    </row>
    <row r="4182" spans="1:2" x14ac:dyDescent="0.25">
      <c r="A4182">
        <v>4181</v>
      </c>
      <c r="B4182" s="3">
        <v>0.35785703316714923</v>
      </c>
    </row>
    <row r="4183" spans="1:2" x14ac:dyDescent="0.25">
      <c r="A4183">
        <v>4182</v>
      </c>
      <c r="B4183" s="3">
        <v>0.46038790484495273</v>
      </c>
    </row>
    <row r="4184" spans="1:2" x14ac:dyDescent="0.25">
      <c r="A4184">
        <v>4183</v>
      </c>
      <c r="B4184" s="3">
        <v>0.31112795707885182</v>
      </c>
    </row>
    <row r="4185" spans="1:2" x14ac:dyDescent="0.25">
      <c r="A4185">
        <v>4184</v>
      </c>
      <c r="B4185" s="3">
        <v>0.47332882677954596</v>
      </c>
    </row>
    <row r="4186" spans="1:2" x14ac:dyDescent="0.25">
      <c r="A4186">
        <v>4185</v>
      </c>
      <c r="B4186" s="3">
        <v>0.4245176592399878</v>
      </c>
    </row>
    <row r="4187" spans="1:2" x14ac:dyDescent="0.25">
      <c r="A4187">
        <v>4186</v>
      </c>
      <c r="B4187" s="3">
        <v>0.4840332790943741</v>
      </c>
    </row>
    <row r="4188" spans="1:2" x14ac:dyDescent="0.25">
      <c r="A4188">
        <v>4187</v>
      </c>
      <c r="B4188" s="3">
        <v>0.3325733906997827</v>
      </c>
    </row>
    <row r="4189" spans="1:2" x14ac:dyDescent="0.25">
      <c r="A4189">
        <v>4188</v>
      </c>
      <c r="B4189" s="3">
        <v>0.33412130880547403</v>
      </c>
    </row>
    <row r="4190" spans="1:2" x14ac:dyDescent="0.25">
      <c r="A4190">
        <v>4189</v>
      </c>
      <c r="B4190" s="3">
        <v>0.32830557033658148</v>
      </c>
    </row>
    <row r="4191" spans="1:2" x14ac:dyDescent="0.25">
      <c r="A4191">
        <v>4190</v>
      </c>
      <c r="B4191" s="3">
        <v>0.34980540680202299</v>
      </c>
    </row>
    <row r="4192" spans="1:2" x14ac:dyDescent="0.25">
      <c r="A4192">
        <v>4191</v>
      </c>
      <c r="B4192" s="3">
        <v>0.35926586255693649</v>
      </c>
    </row>
    <row r="4193" spans="1:2" x14ac:dyDescent="0.25">
      <c r="A4193">
        <v>4192</v>
      </c>
      <c r="B4193" s="3">
        <v>0.40098591296528918</v>
      </c>
    </row>
    <row r="4194" spans="1:2" x14ac:dyDescent="0.25">
      <c r="A4194">
        <v>4193</v>
      </c>
      <c r="B4194" s="3">
        <v>0.40963039234263771</v>
      </c>
    </row>
    <row r="4195" spans="1:2" x14ac:dyDescent="0.25">
      <c r="A4195">
        <v>4194</v>
      </c>
      <c r="B4195" s="3">
        <v>0.35187100606879823</v>
      </c>
    </row>
    <row r="4196" spans="1:2" x14ac:dyDescent="0.25">
      <c r="A4196">
        <v>4195</v>
      </c>
      <c r="B4196" s="3">
        <v>0.4085083408492502</v>
      </c>
    </row>
    <row r="4197" spans="1:2" x14ac:dyDescent="0.25">
      <c r="A4197">
        <v>4196</v>
      </c>
      <c r="B4197" s="3">
        <v>0.33817627016516411</v>
      </c>
    </row>
    <row r="4198" spans="1:2" x14ac:dyDescent="0.25">
      <c r="A4198">
        <v>4197</v>
      </c>
      <c r="B4198" s="3">
        <v>0.27143987968126676</v>
      </c>
    </row>
    <row r="4199" spans="1:2" x14ac:dyDescent="0.25">
      <c r="A4199">
        <v>4198</v>
      </c>
      <c r="B4199" s="3">
        <v>0.35915226544785639</v>
      </c>
    </row>
    <row r="4200" spans="1:2" x14ac:dyDescent="0.25">
      <c r="A4200">
        <v>4199</v>
      </c>
      <c r="B4200" s="3">
        <v>0.36523474340746448</v>
      </c>
    </row>
    <row r="4201" spans="1:2" x14ac:dyDescent="0.25">
      <c r="A4201">
        <v>4200</v>
      </c>
      <c r="B4201" s="3">
        <v>0.3481084995965239</v>
      </c>
    </row>
    <row r="4202" spans="1:2" x14ac:dyDescent="0.25">
      <c r="A4202">
        <v>4201</v>
      </c>
      <c r="B4202" s="3">
        <v>0.29888986216340868</v>
      </c>
    </row>
    <row r="4203" spans="1:2" x14ac:dyDescent="0.25">
      <c r="A4203">
        <v>4202</v>
      </c>
      <c r="B4203" s="3">
        <v>0.43407566529303548</v>
      </c>
    </row>
    <row r="4204" spans="1:2" x14ac:dyDescent="0.25">
      <c r="A4204">
        <v>4203</v>
      </c>
      <c r="B4204" s="3">
        <v>0.42764309603538697</v>
      </c>
    </row>
    <row r="4205" spans="1:2" x14ac:dyDescent="0.25">
      <c r="A4205">
        <v>4204</v>
      </c>
      <c r="B4205" s="3">
        <v>0.37680969568427874</v>
      </c>
    </row>
    <row r="4206" spans="1:2" x14ac:dyDescent="0.25">
      <c r="A4206">
        <v>4205</v>
      </c>
      <c r="B4206" s="3">
        <v>0.34133950113648187</v>
      </c>
    </row>
    <row r="4207" spans="1:2" x14ac:dyDescent="0.25">
      <c r="A4207">
        <v>4206</v>
      </c>
      <c r="B4207" s="3">
        <v>0.37467064039075482</v>
      </c>
    </row>
    <row r="4208" spans="1:2" x14ac:dyDescent="0.25">
      <c r="A4208">
        <v>4207</v>
      </c>
      <c r="B4208" s="3">
        <v>0.34017517598302627</v>
      </c>
    </row>
    <row r="4209" spans="1:2" x14ac:dyDescent="0.25">
      <c r="A4209">
        <v>4208</v>
      </c>
      <c r="B4209" s="3">
        <v>0.38836550370453782</v>
      </c>
    </row>
    <row r="4210" spans="1:2" x14ac:dyDescent="0.25">
      <c r="A4210">
        <v>4209</v>
      </c>
      <c r="B4210" s="3">
        <v>0.40120402632849245</v>
      </c>
    </row>
    <row r="4211" spans="1:2" x14ac:dyDescent="0.25">
      <c r="A4211">
        <v>4210</v>
      </c>
      <c r="B4211" s="3">
        <v>0.39447429180759996</v>
      </c>
    </row>
    <row r="4212" spans="1:2" x14ac:dyDescent="0.25">
      <c r="A4212">
        <v>4211</v>
      </c>
      <c r="B4212" s="3">
        <v>0.4529648200602806</v>
      </c>
    </row>
    <row r="4213" spans="1:2" x14ac:dyDescent="0.25">
      <c r="A4213">
        <v>4212</v>
      </c>
      <c r="B4213" s="3">
        <v>0.44099978960215208</v>
      </c>
    </row>
    <row r="4214" spans="1:2" x14ac:dyDescent="0.25">
      <c r="A4214">
        <v>4213</v>
      </c>
      <c r="B4214" s="3">
        <v>0.30805169122068843</v>
      </c>
    </row>
    <row r="4215" spans="1:2" x14ac:dyDescent="0.25">
      <c r="A4215">
        <v>4214</v>
      </c>
      <c r="B4215" s="3">
        <v>0.31633823097972469</v>
      </c>
    </row>
    <row r="4216" spans="1:2" x14ac:dyDescent="0.25">
      <c r="A4216">
        <v>4215</v>
      </c>
      <c r="B4216" s="3">
        <v>0.41879280666768798</v>
      </c>
    </row>
    <row r="4217" spans="1:2" x14ac:dyDescent="0.25">
      <c r="A4217">
        <v>4216</v>
      </c>
      <c r="B4217" s="3">
        <v>0.477837404761627</v>
      </c>
    </row>
    <row r="4218" spans="1:2" x14ac:dyDescent="0.25">
      <c r="A4218">
        <v>4217</v>
      </c>
      <c r="B4218" s="3">
        <v>0.36346088033030077</v>
      </c>
    </row>
    <row r="4219" spans="1:2" x14ac:dyDescent="0.25">
      <c r="A4219">
        <v>4218</v>
      </c>
      <c r="B4219" s="3">
        <v>0.29930633190813882</v>
      </c>
    </row>
    <row r="4220" spans="1:2" x14ac:dyDescent="0.25">
      <c r="A4220">
        <v>4219</v>
      </c>
      <c r="B4220" s="3">
        <v>0.37951692783611457</v>
      </c>
    </row>
    <row r="4221" spans="1:2" x14ac:dyDescent="0.25">
      <c r="A4221">
        <v>4220</v>
      </c>
      <c r="B4221" s="3">
        <v>0.41419690306874762</v>
      </c>
    </row>
    <row r="4222" spans="1:2" x14ac:dyDescent="0.25">
      <c r="A4222">
        <v>4221</v>
      </c>
      <c r="B4222" s="3">
        <v>0.39098513762478193</v>
      </c>
    </row>
    <row r="4223" spans="1:2" x14ac:dyDescent="0.25">
      <c r="A4223">
        <v>4222</v>
      </c>
      <c r="B4223" s="3">
        <v>0.40178272331160114</v>
      </c>
    </row>
    <row r="4224" spans="1:2" x14ac:dyDescent="0.25">
      <c r="A4224">
        <v>4223</v>
      </c>
      <c r="B4224" s="3">
        <v>0.38044504941428092</v>
      </c>
    </row>
    <row r="4225" spans="1:2" x14ac:dyDescent="0.25">
      <c r="A4225">
        <v>4224</v>
      </c>
      <c r="B4225" s="3">
        <v>0.37232451948050038</v>
      </c>
    </row>
    <row r="4226" spans="1:2" x14ac:dyDescent="0.25">
      <c r="A4226">
        <v>4225</v>
      </c>
      <c r="B4226" s="3">
        <v>0.43437826815779362</v>
      </c>
    </row>
    <row r="4227" spans="1:2" x14ac:dyDescent="0.25">
      <c r="A4227">
        <v>4226</v>
      </c>
      <c r="B4227" s="3">
        <v>0.34754337177367295</v>
      </c>
    </row>
    <row r="4228" spans="1:2" x14ac:dyDescent="0.25">
      <c r="A4228">
        <v>4227</v>
      </c>
      <c r="B4228" s="3">
        <v>0.34477517772578292</v>
      </c>
    </row>
    <row r="4229" spans="1:2" x14ac:dyDescent="0.25">
      <c r="A4229">
        <v>4228</v>
      </c>
      <c r="B4229" s="3">
        <v>0.4110623647324495</v>
      </c>
    </row>
    <row r="4230" spans="1:2" x14ac:dyDescent="0.25">
      <c r="A4230">
        <v>4229</v>
      </c>
      <c r="B4230" s="3">
        <v>0.31017986050905455</v>
      </c>
    </row>
    <row r="4231" spans="1:2" x14ac:dyDescent="0.25">
      <c r="A4231">
        <v>4230</v>
      </c>
      <c r="B4231" s="3">
        <v>0.38834863602258873</v>
      </c>
    </row>
    <row r="4232" spans="1:2" x14ac:dyDescent="0.25">
      <c r="A4232">
        <v>4231</v>
      </c>
      <c r="B4232" s="3">
        <v>0.38130737156658318</v>
      </c>
    </row>
    <row r="4233" spans="1:2" x14ac:dyDescent="0.25">
      <c r="A4233">
        <v>4232</v>
      </c>
      <c r="B4233" s="3">
        <v>0.48877031462607395</v>
      </c>
    </row>
    <row r="4234" spans="1:2" x14ac:dyDescent="0.25">
      <c r="A4234">
        <v>4233</v>
      </c>
      <c r="B4234" s="3">
        <v>0.44547159891059929</v>
      </c>
    </row>
    <row r="4235" spans="1:2" x14ac:dyDescent="0.25">
      <c r="A4235">
        <v>4234</v>
      </c>
      <c r="B4235" s="3">
        <v>0.49785963505466246</v>
      </c>
    </row>
    <row r="4236" spans="1:2" x14ac:dyDescent="0.25">
      <c r="A4236">
        <v>4235</v>
      </c>
      <c r="B4236" s="3">
        <v>0.30812027674323034</v>
      </c>
    </row>
    <row r="4237" spans="1:2" x14ac:dyDescent="0.25">
      <c r="A4237">
        <v>4236</v>
      </c>
      <c r="B4237" s="3">
        <v>0.34714396114176232</v>
      </c>
    </row>
    <row r="4238" spans="1:2" x14ac:dyDescent="0.25">
      <c r="A4238">
        <v>4237</v>
      </c>
      <c r="B4238" s="3">
        <v>0.37727433408075772</v>
      </c>
    </row>
    <row r="4239" spans="1:2" x14ac:dyDescent="0.25">
      <c r="A4239">
        <v>4238</v>
      </c>
      <c r="B4239" s="3">
        <v>0.35446337688008311</v>
      </c>
    </row>
    <row r="4240" spans="1:2" x14ac:dyDescent="0.25">
      <c r="A4240">
        <v>4239</v>
      </c>
      <c r="B4240" s="3">
        <v>0.42688935350142831</v>
      </c>
    </row>
    <row r="4241" spans="1:2" x14ac:dyDescent="0.25">
      <c r="A4241">
        <v>4240</v>
      </c>
      <c r="B4241" s="3">
        <v>0.45973096523302054</v>
      </c>
    </row>
    <row r="4242" spans="1:2" x14ac:dyDescent="0.25">
      <c r="A4242">
        <v>4241</v>
      </c>
      <c r="B4242" s="3">
        <v>0.29145970709788915</v>
      </c>
    </row>
    <row r="4243" spans="1:2" x14ac:dyDescent="0.25">
      <c r="A4243">
        <v>4242</v>
      </c>
      <c r="B4243" s="3">
        <v>0.39081055979247709</v>
      </c>
    </row>
    <row r="4244" spans="1:2" x14ac:dyDescent="0.25">
      <c r="A4244">
        <v>4243</v>
      </c>
      <c r="B4244" s="3">
        <v>0.39499941336422462</v>
      </c>
    </row>
    <row r="4245" spans="1:2" x14ac:dyDescent="0.25">
      <c r="A4245">
        <v>4244</v>
      </c>
      <c r="B4245" s="3">
        <v>0.39578706656111173</v>
      </c>
    </row>
    <row r="4246" spans="1:2" x14ac:dyDescent="0.25">
      <c r="A4246">
        <v>4245</v>
      </c>
      <c r="B4246" s="3">
        <v>0.36102935136961567</v>
      </c>
    </row>
    <row r="4247" spans="1:2" x14ac:dyDescent="0.25">
      <c r="A4247">
        <v>4246</v>
      </c>
      <c r="B4247" s="3">
        <v>0.24020211008265049</v>
      </c>
    </row>
    <row r="4248" spans="1:2" x14ac:dyDescent="0.25">
      <c r="A4248">
        <v>4247</v>
      </c>
      <c r="B4248" s="3">
        <v>0.28484633052627389</v>
      </c>
    </row>
    <row r="4249" spans="1:2" x14ac:dyDescent="0.25">
      <c r="A4249">
        <v>4248</v>
      </c>
      <c r="B4249" s="3">
        <v>0.47406612256059527</v>
      </c>
    </row>
    <row r="4250" spans="1:2" x14ac:dyDescent="0.25">
      <c r="A4250">
        <v>4249</v>
      </c>
      <c r="B4250" s="3">
        <v>0.49047769818217379</v>
      </c>
    </row>
    <row r="4251" spans="1:2" x14ac:dyDescent="0.25">
      <c r="A4251">
        <v>4250</v>
      </c>
      <c r="B4251" s="3">
        <v>0.40758059696837262</v>
      </c>
    </row>
    <row r="4252" spans="1:2" x14ac:dyDescent="0.25">
      <c r="A4252">
        <v>4251</v>
      </c>
      <c r="B4252" s="3">
        <v>0.46601902671159628</v>
      </c>
    </row>
    <row r="4253" spans="1:2" x14ac:dyDescent="0.25">
      <c r="A4253">
        <v>4252</v>
      </c>
      <c r="B4253" s="3">
        <v>0.30497942657732441</v>
      </c>
    </row>
    <row r="4254" spans="1:2" x14ac:dyDescent="0.25">
      <c r="A4254">
        <v>4253</v>
      </c>
      <c r="B4254" s="3">
        <v>0.3862842910536689</v>
      </c>
    </row>
    <row r="4255" spans="1:2" x14ac:dyDescent="0.25">
      <c r="A4255">
        <v>4254</v>
      </c>
      <c r="B4255" s="3">
        <v>0.40904414577801829</v>
      </c>
    </row>
    <row r="4256" spans="1:2" x14ac:dyDescent="0.25">
      <c r="A4256">
        <v>4255</v>
      </c>
      <c r="B4256" s="3">
        <v>0.36768960823213392</v>
      </c>
    </row>
    <row r="4257" spans="1:2" x14ac:dyDescent="0.25">
      <c r="A4257">
        <v>4256</v>
      </c>
      <c r="B4257" s="3">
        <v>0.41783006822892749</v>
      </c>
    </row>
    <row r="4258" spans="1:2" x14ac:dyDescent="0.25">
      <c r="A4258">
        <v>4257</v>
      </c>
      <c r="B4258" s="3">
        <v>0.32694538260692696</v>
      </c>
    </row>
    <row r="4259" spans="1:2" x14ac:dyDescent="0.25">
      <c r="A4259">
        <v>4258</v>
      </c>
      <c r="B4259" s="3">
        <v>0.41779970462786042</v>
      </c>
    </row>
    <row r="4260" spans="1:2" x14ac:dyDescent="0.25">
      <c r="A4260">
        <v>4259</v>
      </c>
      <c r="B4260" s="3">
        <v>0.38732518954686401</v>
      </c>
    </row>
    <row r="4261" spans="1:2" x14ac:dyDescent="0.25">
      <c r="A4261">
        <v>4260</v>
      </c>
      <c r="B4261" s="3">
        <v>0.37063528408502222</v>
      </c>
    </row>
    <row r="4262" spans="1:2" x14ac:dyDescent="0.25">
      <c r="A4262">
        <v>4261</v>
      </c>
      <c r="B4262" s="3">
        <v>0.43826284788966269</v>
      </c>
    </row>
    <row r="4263" spans="1:2" x14ac:dyDescent="0.25">
      <c r="A4263">
        <v>4262</v>
      </c>
      <c r="B4263" s="3">
        <v>0.36888536442819586</v>
      </c>
    </row>
    <row r="4264" spans="1:2" x14ac:dyDescent="0.25">
      <c r="A4264">
        <v>4263</v>
      </c>
      <c r="B4264" s="3">
        <v>0.44131069421776659</v>
      </c>
    </row>
    <row r="4265" spans="1:2" x14ac:dyDescent="0.25">
      <c r="A4265">
        <v>4264</v>
      </c>
      <c r="B4265" s="3">
        <v>0.32417019601227565</v>
      </c>
    </row>
    <row r="4266" spans="1:2" x14ac:dyDescent="0.25">
      <c r="A4266">
        <v>4265</v>
      </c>
      <c r="B4266" s="3">
        <v>0.36483447120065382</v>
      </c>
    </row>
    <row r="4267" spans="1:2" x14ac:dyDescent="0.25">
      <c r="A4267">
        <v>4266</v>
      </c>
      <c r="B4267" s="3">
        <v>0.33257915448208081</v>
      </c>
    </row>
    <row r="4268" spans="1:2" x14ac:dyDescent="0.25">
      <c r="A4268">
        <v>4267</v>
      </c>
      <c r="B4268" s="3">
        <v>0.36255246023371002</v>
      </c>
    </row>
    <row r="4269" spans="1:2" x14ac:dyDescent="0.25">
      <c r="A4269">
        <v>4268</v>
      </c>
      <c r="B4269" s="3">
        <v>0.3541548788047954</v>
      </c>
    </row>
    <row r="4270" spans="1:2" x14ac:dyDescent="0.25">
      <c r="A4270">
        <v>4269</v>
      </c>
      <c r="B4270" s="3">
        <v>0.35698059125563958</v>
      </c>
    </row>
    <row r="4271" spans="1:2" x14ac:dyDescent="0.25">
      <c r="A4271">
        <v>4270</v>
      </c>
      <c r="B4271" s="3">
        <v>0.45137205396645619</v>
      </c>
    </row>
    <row r="4272" spans="1:2" x14ac:dyDescent="0.25">
      <c r="A4272">
        <v>4271</v>
      </c>
      <c r="B4272" s="3">
        <v>0.34432267824813589</v>
      </c>
    </row>
    <row r="4273" spans="1:2" x14ac:dyDescent="0.25">
      <c r="A4273">
        <v>4272</v>
      </c>
      <c r="B4273" s="3">
        <v>0.41340713264173201</v>
      </c>
    </row>
    <row r="4274" spans="1:2" x14ac:dyDescent="0.25">
      <c r="A4274">
        <v>4273</v>
      </c>
      <c r="B4274" s="3">
        <v>0.4451031852437185</v>
      </c>
    </row>
    <row r="4275" spans="1:2" x14ac:dyDescent="0.25">
      <c r="A4275">
        <v>4274</v>
      </c>
      <c r="B4275" s="3">
        <v>0.50787425606735537</v>
      </c>
    </row>
    <row r="4276" spans="1:2" x14ac:dyDescent="0.25">
      <c r="A4276">
        <v>4275</v>
      </c>
      <c r="B4276" s="3">
        <v>0.32613275140896836</v>
      </c>
    </row>
    <row r="4277" spans="1:2" x14ac:dyDescent="0.25">
      <c r="A4277">
        <v>4276</v>
      </c>
      <c r="B4277" s="3">
        <v>0.43620125755070582</v>
      </c>
    </row>
    <row r="4278" spans="1:2" x14ac:dyDescent="0.25">
      <c r="A4278">
        <v>4277</v>
      </c>
      <c r="B4278" s="3">
        <v>0.3943173358699304</v>
      </c>
    </row>
    <row r="4279" spans="1:2" x14ac:dyDescent="0.25">
      <c r="A4279">
        <v>4278</v>
      </c>
      <c r="B4279" s="3">
        <v>0.38127389720787264</v>
      </c>
    </row>
    <row r="4280" spans="1:2" x14ac:dyDescent="0.25">
      <c r="A4280">
        <v>4279</v>
      </c>
      <c r="B4280" s="3">
        <v>0.44897381339899145</v>
      </c>
    </row>
    <row r="4281" spans="1:2" x14ac:dyDescent="0.25">
      <c r="A4281">
        <v>4280</v>
      </c>
      <c r="B4281" s="3">
        <v>0.34741611599142153</v>
      </c>
    </row>
    <row r="4282" spans="1:2" x14ac:dyDescent="0.25">
      <c r="A4282">
        <v>4281</v>
      </c>
      <c r="B4282" s="3">
        <v>0.38459909834902134</v>
      </c>
    </row>
    <row r="4283" spans="1:2" x14ac:dyDescent="0.25">
      <c r="A4283">
        <v>4282</v>
      </c>
      <c r="B4283" s="3">
        <v>0.35530128512959003</v>
      </c>
    </row>
    <row r="4284" spans="1:2" x14ac:dyDescent="0.25">
      <c r="A4284">
        <v>4283</v>
      </c>
      <c r="B4284" s="3">
        <v>0.31164557885288768</v>
      </c>
    </row>
    <row r="4285" spans="1:2" x14ac:dyDescent="0.25">
      <c r="A4285">
        <v>4284</v>
      </c>
      <c r="B4285" s="3">
        <v>0.38812741014446461</v>
      </c>
    </row>
    <row r="4286" spans="1:2" x14ac:dyDescent="0.25">
      <c r="A4286">
        <v>4285</v>
      </c>
      <c r="B4286" s="3">
        <v>0.43948180989582819</v>
      </c>
    </row>
    <row r="4287" spans="1:2" x14ac:dyDescent="0.25">
      <c r="A4287">
        <v>4286</v>
      </c>
      <c r="B4287" s="3">
        <v>0.39385788851371017</v>
      </c>
    </row>
    <row r="4288" spans="1:2" x14ac:dyDescent="0.25">
      <c r="A4288">
        <v>4287</v>
      </c>
      <c r="B4288" s="3">
        <v>0.41109761817864954</v>
      </c>
    </row>
    <row r="4289" spans="1:2" x14ac:dyDescent="0.25">
      <c r="A4289">
        <v>4288</v>
      </c>
      <c r="B4289" s="3">
        <v>0.56591218752383921</v>
      </c>
    </row>
    <row r="4290" spans="1:2" x14ac:dyDescent="0.25">
      <c r="A4290">
        <v>4289</v>
      </c>
      <c r="B4290" s="3">
        <v>0.37837487702344708</v>
      </c>
    </row>
    <row r="4291" spans="1:2" x14ac:dyDescent="0.25">
      <c r="A4291">
        <v>4290</v>
      </c>
      <c r="B4291" s="3">
        <v>0.44979714834277135</v>
      </c>
    </row>
    <row r="4292" spans="1:2" x14ac:dyDescent="0.25">
      <c r="A4292">
        <v>4291</v>
      </c>
      <c r="B4292" s="3">
        <v>0.40596646491496913</v>
      </c>
    </row>
    <row r="4293" spans="1:2" x14ac:dyDescent="0.25">
      <c r="A4293">
        <v>4292</v>
      </c>
      <c r="B4293" s="3">
        <v>0.45002887495520494</v>
      </c>
    </row>
    <row r="4294" spans="1:2" x14ac:dyDescent="0.25">
      <c r="A4294">
        <v>4293</v>
      </c>
      <c r="B4294" s="3">
        <v>0.49796185315399266</v>
      </c>
    </row>
    <row r="4295" spans="1:2" x14ac:dyDescent="0.25">
      <c r="A4295">
        <v>4294</v>
      </c>
      <c r="B4295" s="3">
        <v>0.40444666139804059</v>
      </c>
    </row>
    <row r="4296" spans="1:2" x14ac:dyDescent="0.25">
      <c r="A4296">
        <v>4295</v>
      </c>
      <c r="B4296" s="3">
        <v>0.28801756754226798</v>
      </c>
    </row>
    <row r="4297" spans="1:2" x14ac:dyDescent="0.25">
      <c r="A4297">
        <v>4296</v>
      </c>
      <c r="B4297" s="3">
        <v>0.43382067076364228</v>
      </c>
    </row>
    <row r="4298" spans="1:2" x14ac:dyDescent="0.25">
      <c r="A4298">
        <v>4297</v>
      </c>
      <c r="B4298" s="3">
        <v>0.30974941605917544</v>
      </c>
    </row>
    <row r="4299" spans="1:2" x14ac:dyDescent="0.25">
      <c r="A4299">
        <v>4298</v>
      </c>
      <c r="B4299" s="3">
        <v>0.48977730193062563</v>
      </c>
    </row>
    <row r="4300" spans="1:2" x14ac:dyDescent="0.25">
      <c r="A4300">
        <v>4299</v>
      </c>
      <c r="B4300" s="3">
        <v>0.37277723557033593</v>
      </c>
    </row>
    <row r="4301" spans="1:2" x14ac:dyDescent="0.25">
      <c r="A4301">
        <v>4300</v>
      </c>
      <c r="B4301" s="3">
        <v>0.41422143546643347</v>
      </c>
    </row>
    <row r="4302" spans="1:2" x14ac:dyDescent="0.25">
      <c r="A4302">
        <v>4301</v>
      </c>
      <c r="B4302" s="3">
        <v>0.32516540359555707</v>
      </c>
    </row>
    <row r="4303" spans="1:2" x14ac:dyDescent="0.25">
      <c r="A4303">
        <v>4302</v>
      </c>
      <c r="B4303" s="3">
        <v>0.34927663615795052</v>
      </c>
    </row>
    <row r="4304" spans="1:2" x14ac:dyDescent="0.25">
      <c r="A4304">
        <v>4303</v>
      </c>
      <c r="B4304" s="3">
        <v>0.39130326794901604</v>
      </c>
    </row>
    <row r="4305" spans="1:2" x14ac:dyDescent="0.25">
      <c r="A4305">
        <v>4304</v>
      </c>
      <c r="B4305" s="3">
        <v>0.39344259538032073</v>
      </c>
    </row>
    <row r="4306" spans="1:2" x14ac:dyDescent="0.25">
      <c r="A4306">
        <v>4305</v>
      </c>
      <c r="B4306" s="3">
        <v>0.37446095421137571</v>
      </c>
    </row>
    <row r="4307" spans="1:2" x14ac:dyDescent="0.25">
      <c r="A4307">
        <v>4306</v>
      </c>
      <c r="B4307" s="3">
        <v>0.40058036292176991</v>
      </c>
    </row>
    <row r="4308" spans="1:2" x14ac:dyDescent="0.25">
      <c r="A4308">
        <v>4307</v>
      </c>
      <c r="B4308" s="3">
        <v>0.38299494993335398</v>
      </c>
    </row>
    <row r="4309" spans="1:2" x14ac:dyDescent="0.25">
      <c r="A4309">
        <v>4308</v>
      </c>
      <c r="B4309" s="3">
        <v>0.30433223899983369</v>
      </c>
    </row>
    <row r="4310" spans="1:2" x14ac:dyDescent="0.25">
      <c r="A4310">
        <v>4309</v>
      </c>
      <c r="B4310" s="3">
        <v>0.40962421049909431</v>
      </c>
    </row>
    <row r="4311" spans="1:2" x14ac:dyDescent="0.25">
      <c r="A4311">
        <v>4310</v>
      </c>
      <c r="B4311" s="3">
        <v>0.35945498565604778</v>
      </c>
    </row>
    <row r="4312" spans="1:2" x14ac:dyDescent="0.25">
      <c r="A4312">
        <v>4311</v>
      </c>
      <c r="B4312" s="3">
        <v>0.36692572757286435</v>
      </c>
    </row>
    <row r="4313" spans="1:2" x14ac:dyDescent="0.25">
      <c r="A4313">
        <v>4312</v>
      </c>
      <c r="B4313" s="3">
        <v>0.55092999579777746</v>
      </c>
    </row>
    <row r="4314" spans="1:2" x14ac:dyDescent="0.25">
      <c r="A4314">
        <v>4313</v>
      </c>
      <c r="B4314" s="3">
        <v>0.34041825137628751</v>
      </c>
    </row>
    <row r="4315" spans="1:2" x14ac:dyDescent="0.25">
      <c r="A4315">
        <v>4314</v>
      </c>
      <c r="B4315" s="3">
        <v>0.44780437945740392</v>
      </c>
    </row>
    <row r="4316" spans="1:2" x14ac:dyDescent="0.25">
      <c r="A4316">
        <v>4315</v>
      </c>
      <c r="B4316" s="3">
        <v>0.40745976225251851</v>
      </c>
    </row>
    <row r="4317" spans="1:2" x14ac:dyDescent="0.25">
      <c r="A4317">
        <v>4316</v>
      </c>
      <c r="B4317" s="3">
        <v>0.295404884818604</v>
      </c>
    </row>
    <row r="4318" spans="1:2" x14ac:dyDescent="0.25">
      <c r="A4318">
        <v>4317</v>
      </c>
      <c r="B4318" s="3">
        <v>0.44497066619025449</v>
      </c>
    </row>
    <row r="4319" spans="1:2" x14ac:dyDescent="0.25">
      <c r="A4319">
        <v>4318</v>
      </c>
      <c r="B4319" s="3">
        <v>0.41599360696495247</v>
      </c>
    </row>
    <row r="4320" spans="1:2" x14ac:dyDescent="0.25">
      <c r="A4320">
        <v>4319</v>
      </c>
      <c r="B4320" s="3">
        <v>0.30340416155143657</v>
      </c>
    </row>
    <row r="4321" spans="1:2" x14ac:dyDescent="0.25">
      <c r="A4321">
        <v>4320</v>
      </c>
      <c r="B4321" s="3">
        <v>0.39606200349936366</v>
      </c>
    </row>
    <row r="4322" spans="1:2" x14ac:dyDescent="0.25">
      <c r="A4322">
        <v>4321</v>
      </c>
      <c r="B4322" s="3">
        <v>0.33013116238364587</v>
      </c>
    </row>
    <row r="4323" spans="1:2" x14ac:dyDescent="0.25">
      <c r="A4323">
        <v>4322</v>
      </c>
      <c r="B4323" s="3">
        <v>0.31211854173016446</v>
      </c>
    </row>
    <row r="4324" spans="1:2" x14ac:dyDescent="0.25">
      <c r="A4324">
        <v>4323</v>
      </c>
      <c r="B4324" s="3">
        <v>0.41450179162969725</v>
      </c>
    </row>
    <row r="4325" spans="1:2" x14ac:dyDescent="0.25">
      <c r="A4325">
        <v>4324</v>
      </c>
      <c r="B4325" s="3">
        <v>0.44342340672224057</v>
      </c>
    </row>
    <row r="4326" spans="1:2" x14ac:dyDescent="0.25">
      <c r="A4326">
        <v>4325</v>
      </c>
      <c r="B4326" s="3">
        <v>0.43375651229168027</v>
      </c>
    </row>
    <row r="4327" spans="1:2" x14ac:dyDescent="0.25">
      <c r="A4327">
        <v>4326</v>
      </c>
      <c r="B4327" s="3">
        <v>0.36357274118152877</v>
      </c>
    </row>
    <row r="4328" spans="1:2" x14ac:dyDescent="0.25">
      <c r="A4328">
        <v>4327</v>
      </c>
      <c r="B4328" s="3">
        <v>0.3799102817462941</v>
      </c>
    </row>
    <row r="4329" spans="1:2" x14ac:dyDescent="0.25">
      <c r="A4329">
        <v>4328</v>
      </c>
      <c r="B4329" s="3">
        <v>0.37201612956889257</v>
      </c>
    </row>
    <row r="4330" spans="1:2" x14ac:dyDescent="0.25">
      <c r="A4330">
        <v>4329</v>
      </c>
      <c r="B4330" s="3">
        <v>0.334295643482038</v>
      </c>
    </row>
    <row r="4331" spans="1:2" x14ac:dyDescent="0.25">
      <c r="A4331">
        <v>4330</v>
      </c>
      <c r="B4331" s="3">
        <v>0.30695395368203182</v>
      </c>
    </row>
    <row r="4332" spans="1:2" x14ac:dyDescent="0.25">
      <c r="A4332">
        <v>4331</v>
      </c>
      <c r="B4332" s="3">
        <v>0.31815912693458431</v>
      </c>
    </row>
    <row r="4333" spans="1:2" x14ac:dyDescent="0.25">
      <c r="A4333">
        <v>4332</v>
      </c>
      <c r="B4333" s="3">
        <v>0.36338429175030695</v>
      </c>
    </row>
    <row r="4334" spans="1:2" x14ac:dyDescent="0.25">
      <c r="A4334">
        <v>4333</v>
      </c>
      <c r="B4334" s="3">
        <v>0.35147356174270694</v>
      </c>
    </row>
    <row r="4335" spans="1:2" x14ac:dyDescent="0.25">
      <c r="A4335">
        <v>4334</v>
      </c>
      <c r="B4335" s="3">
        <v>0.31382942870193142</v>
      </c>
    </row>
    <row r="4336" spans="1:2" x14ac:dyDescent="0.25">
      <c r="A4336">
        <v>4335</v>
      </c>
      <c r="B4336" s="3">
        <v>0.35717813909945051</v>
      </c>
    </row>
    <row r="4337" spans="1:2" x14ac:dyDescent="0.25">
      <c r="A4337">
        <v>4336</v>
      </c>
      <c r="B4337" s="3">
        <v>0.43347135119760544</v>
      </c>
    </row>
    <row r="4338" spans="1:2" x14ac:dyDescent="0.25">
      <c r="A4338">
        <v>4337</v>
      </c>
      <c r="B4338" s="3">
        <v>0.32749577654436546</v>
      </c>
    </row>
    <row r="4339" spans="1:2" x14ac:dyDescent="0.25">
      <c r="A4339">
        <v>4338</v>
      </c>
      <c r="B4339" s="3">
        <v>0.33070819793231876</v>
      </c>
    </row>
    <row r="4340" spans="1:2" x14ac:dyDescent="0.25">
      <c r="A4340">
        <v>4339</v>
      </c>
      <c r="B4340" s="3">
        <v>0.50995106258524991</v>
      </c>
    </row>
    <row r="4341" spans="1:2" x14ac:dyDescent="0.25">
      <c r="A4341">
        <v>4340</v>
      </c>
      <c r="B4341" s="3">
        <v>0.36278675550300415</v>
      </c>
    </row>
    <row r="4342" spans="1:2" x14ac:dyDescent="0.25">
      <c r="A4342">
        <v>4341</v>
      </c>
      <c r="B4342" s="3">
        <v>0.31364584716955968</v>
      </c>
    </row>
    <row r="4343" spans="1:2" x14ac:dyDescent="0.25">
      <c r="A4343">
        <v>4342</v>
      </c>
      <c r="B4343" s="3">
        <v>0.3680324225550814</v>
      </c>
    </row>
    <row r="4344" spans="1:2" x14ac:dyDescent="0.25">
      <c r="A4344">
        <v>4343</v>
      </c>
      <c r="B4344" s="3">
        <v>0.42088518599059827</v>
      </c>
    </row>
    <row r="4345" spans="1:2" x14ac:dyDescent="0.25">
      <c r="A4345">
        <v>4344</v>
      </c>
      <c r="B4345" s="3">
        <v>0.33388923319933311</v>
      </c>
    </row>
    <row r="4346" spans="1:2" x14ac:dyDescent="0.25">
      <c r="A4346">
        <v>4345</v>
      </c>
      <c r="B4346" s="3">
        <v>0.28910119734494494</v>
      </c>
    </row>
    <row r="4347" spans="1:2" x14ac:dyDescent="0.25">
      <c r="A4347">
        <v>4346</v>
      </c>
      <c r="B4347" s="3">
        <v>0.48047514417018117</v>
      </c>
    </row>
    <row r="4348" spans="1:2" x14ac:dyDescent="0.25">
      <c r="A4348">
        <v>4347</v>
      </c>
      <c r="B4348" s="3">
        <v>0.37132750848154084</v>
      </c>
    </row>
    <row r="4349" spans="1:2" x14ac:dyDescent="0.25">
      <c r="A4349">
        <v>4348</v>
      </c>
      <c r="B4349" s="3">
        <v>0.40810430375664936</v>
      </c>
    </row>
    <row r="4350" spans="1:2" x14ac:dyDescent="0.25">
      <c r="A4350">
        <v>4349</v>
      </c>
      <c r="B4350" s="3">
        <v>0.34860978325736902</v>
      </c>
    </row>
    <row r="4351" spans="1:2" x14ac:dyDescent="0.25">
      <c r="A4351">
        <v>4350</v>
      </c>
      <c r="B4351" s="3">
        <v>0.37742217172494963</v>
      </c>
    </row>
    <row r="4352" spans="1:2" x14ac:dyDescent="0.25">
      <c r="A4352">
        <v>4351</v>
      </c>
      <c r="B4352" s="3">
        <v>0.37219166477621168</v>
      </c>
    </row>
    <row r="4353" spans="1:2" x14ac:dyDescent="0.25">
      <c r="A4353">
        <v>4352</v>
      </c>
      <c r="B4353" s="3">
        <v>0.3189998639543562</v>
      </c>
    </row>
    <row r="4354" spans="1:2" x14ac:dyDescent="0.25">
      <c r="A4354">
        <v>4353</v>
      </c>
      <c r="B4354" s="3">
        <v>0.35569122933884822</v>
      </c>
    </row>
    <row r="4355" spans="1:2" x14ac:dyDescent="0.25">
      <c r="A4355">
        <v>4354</v>
      </c>
      <c r="B4355" s="3">
        <v>0.35320264295358195</v>
      </c>
    </row>
    <row r="4356" spans="1:2" x14ac:dyDescent="0.25">
      <c r="A4356">
        <v>4355</v>
      </c>
      <c r="B4356" s="3">
        <v>0.49227709157221627</v>
      </c>
    </row>
    <row r="4357" spans="1:2" x14ac:dyDescent="0.25">
      <c r="A4357">
        <v>4356</v>
      </c>
      <c r="B4357" s="3">
        <v>0.34250884338511539</v>
      </c>
    </row>
    <row r="4358" spans="1:2" x14ac:dyDescent="0.25">
      <c r="A4358">
        <v>4357</v>
      </c>
      <c r="B4358" s="3">
        <v>0.40077577802964304</v>
      </c>
    </row>
    <row r="4359" spans="1:2" x14ac:dyDescent="0.25">
      <c r="A4359">
        <v>4358</v>
      </c>
      <c r="B4359" s="3">
        <v>0.3977456889229673</v>
      </c>
    </row>
    <row r="4360" spans="1:2" x14ac:dyDescent="0.25">
      <c r="A4360">
        <v>4359</v>
      </c>
      <c r="B4360" s="3">
        <v>0.38437431947649936</v>
      </c>
    </row>
    <row r="4361" spans="1:2" x14ac:dyDescent="0.25">
      <c r="A4361">
        <v>4360</v>
      </c>
      <c r="B4361" s="3">
        <v>0.37626073037991298</v>
      </c>
    </row>
    <row r="4362" spans="1:2" x14ac:dyDescent="0.25">
      <c r="A4362">
        <v>4361</v>
      </c>
      <c r="B4362" s="3">
        <v>0.39209309476170262</v>
      </c>
    </row>
    <row r="4363" spans="1:2" x14ac:dyDescent="0.25">
      <c r="A4363">
        <v>4362</v>
      </c>
      <c r="B4363" s="3">
        <v>0.31106464221082808</v>
      </c>
    </row>
    <row r="4364" spans="1:2" x14ac:dyDescent="0.25">
      <c r="A4364">
        <v>4363</v>
      </c>
      <c r="B4364" s="3">
        <v>0.33988973041956277</v>
      </c>
    </row>
    <row r="4365" spans="1:2" x14ac:dyDescent="0.25">
      <c r="A4365">
        <v>4364</v>
      </c>
      <c r="B4365" s="3">
        <v>0.49520724113486175</v>
      </c>
    </row>
    <row r="4366" spans="1:2" x14ac:dyDescent="0.25">
      <c r="A4366">
        <v>4365</v>
      </c>
      <c r="B4366" s="3">
        <v>0.55841484500940253</v>
      </c>
    </row>
    <row r="4367" spans="1:2" x14ac:dyDescent="0.25">
      <c r="A4367">
        <v>4366</v>
      </c>
      <c r="B4367" s="3">
        <v>0.5057894184282935</v>
      </c>
    </row>
    <row r="4368" spans="1:2" x14ac:dyDescent="0.25">
      <c r="A4368">
        <v>4367</v>
      </c>
      <c r="B4368" s="3">
        <v>0.4421144066161003</v>
      </c>
    </row>
    <row r="4369" spans="1:2" x14ac:dyDescent="0.25">
      <c r="A4369">
        <v>4368</v>
      </c>
      <c r="B4369" s="3">
        <v>0.4279097516235128</v>
      </c>
    </row>
    <row r="4370" spans="1:2" x14ac:dyDescent="0.25">
      <c r="A4370">
        <v>4369</v>
      </c>
      <c r="B4370" s="3">
        <v>0.34692149757452684</v>
      </c>
    </row>
    <row r="4371" spans="1:2" x14ac:dyDescent="0.25">
      <c r="A4371">
        <v>4370</v>
      </c>
      <c r="B4371" s="3">
        <v>0.34747365747194892</v>
      </c>
    </row>
    <row r="4372" spans="1:2" x14ac:dyDescent="0.25">
      <c r="A4372">
        <v>4371</v>
      </c>
      <c r="B4372" s="3">
        <v>0.3746211711528491</v>
      </c>
    </row>
    <row r="4373" spans="1:2" x14ac:dyDescent="0.25">
      <c r="A4373">
        <v>4372</v>
      </c>
      <c r="B4373" s="3">
        <v>0.41053270435389566</v>
      </c>
    </row>
    <row r="4374" spans="1:2" x14ac:dyDescent="0.25">
      <c r="A4374">
        <v>4373</v>
      </c>
      <c r="B4374" s="3">
        <v>0.41148069732087511</v>
      </c>
    </row>
    <row r="4375" spans="1:2" x14ac:dyDescent="0.25">
      <c r="A4375">
        <v>4374</v>
      </c>
      <c r="B4375" s="3">
        <v>0.42140390592999888</v>
      </c>
    </row>
    <row r="4376" spans="1:2" x14ac:dyDescent="0.25">
      <c r="A4376">
        <v>4375</v>
      </c>
      <c r="B4376" s="3">
        <v>0.37751990718168449</v>
      </c>
    </row>
    <row r="4377" spans="1:2" x14ac:dyDescent="0.25">
      <c r="A4377">
        <v>4376</v>
      </c>
      <c r="B4377" s="3">
        <v>0.40861613899909421</v>
      </c>
    </row>
    <row r="4378" spans="1:2" x14ac:dyDescent="0.25">
      <c r="A4378">
        <v>4377</v>
      </c>
      <c r="B4378" s="3">
        <v>0.44240661118778341</v>
      </c>
    </row>
    <row r="4379" spans="1:2" x14ac:dyDescent="0.25">
      <c r="A4379">
        <v>4378</v>
      </c>
      <c r="B4379" s="3">
        <v>0.32573955468396043</v>
      </c>
    </row>
    <row r="4380" spans="1:2" x14ac:dyDescent="0.25">
      <c r="A4380">
        <v>4379</v>
      </c>
      <c r="B4380" s="3">
        <v>0.4233896360180926</v>
      </c>
    </row>
    <row r="4381" spans="1:2" x14ac:dyDescent="0.25">
      <c r="A4381">
        <v>4380</v>
      </c>
      <c r="B4381" s="3">
        <v>0.3271575489370443</v>
      </c>
    </row>
    <row r="4382" spans="1:2" x14ac:dyDescent="0.25">
      <c r="A4382">
        <v>4381</v>
      </c>
      <c r="B4382" s="3">
        <v>0.29557925205686197</v>
      </c>
    </row>
    <row r="4383" spans="1:2" x14ac:dyDescent="0.25">
      <c r="A4383">
        <v>4382</v>
      </c>
      <c r="B4383" s="3">
        <v>0.3805794818445547</v>
      </c>
    </row>
    <row r="4384" spans="1:2" x14ac:dyDescent="0.25">
      <c r="A4384">
        <v>4383</v>
      </c>
      <c r="B4384" s="3">
        <v>0.36865729910183509</v>
      </c>
    </row>
    <row r="4385" spans="1:2" x14ac:dyDescent="0.25">
      <c r="A4385">
        <v>4384</v>
      </c>
      <c r="B4385" s="3">
        <v>0.45516319037310798</v>
      </c>
    </row>
    <row r="4386" spans="1:2" x14ac:dyDescent="0.25">
      <c r="A4386">
        <v>4385</v>
      </c>
      <c r="B4386" s="3">
        <v>0.42423869280611293</v>
      </c>
    </row>
    <row r="4387" spans="1:2" x14ac:dyDescent="0.25">
      <c r="A4387">
        <v>4386</v>
      </c>
      <c r="B4387" s="3">
        <v>0.32911402658167227</v>
      </c>
    </row>
    <row r="4388" spans="1:2" x14ac:dyDescent="0.25">
      <c r="A4388">
        <v>4387</v>
      </c>
      <c r="B4388" s="3">
        <v>0.29659714411484966</v>
      </c>
    </row>
    <row r="4389" spans="1:2" x14ac:dyDescent="0.25">
      <c r="A4389">
        <v>4388</v>
      </c>
      <c r="B4389" s="3">
        <v>0.36699205894022496</v>
      </c>
    </row>
    <row r="4390" spans="1:2" x14ac:dyDescent="0.25">
      <c r="A4390">
        <v>4389</v>
      </c>
      <c r="B4390" s="3">
        <v>0.50132843093890955</v>
      </c>
    </row>
    <row r="4391" spans="1:2" x14ac:dyDescent="0.25">
      <c r="A4391">
        <v>4390</v>
      </c>
      <c r="B4391" s="3">
        <v>0.38086690914721444</v>
      </c>
    </row>
    <row r="4392" spans="1:2" x14ac:dyDescent="0.25">
      <c r="A4392">
        <v>4391</v>
      </c>
      <c r="B4392" s="3">
        <v>0.32828399330191671</v>
      </c>
    </row>
    <row r="4393" spans="1:2" x14ac:dyDescent="0.25">
      <c r="A4393">
        <v>4392</v>
      </c>
      <c r="B4393" s="3">
        <v>0.36916272582570897</v>
      </c>
    </row>
    <row r="4394" spans="1:2" x14ac:dyDescent="0.25">
      <c r="A4394">
        <v>4393</v>
      </c>
      <c r="B4394" s="3">
        <v>0.46619835647397023</v>
      </c>
    </row>
    <row r="4395" spans="1:2" x14ac:dyDescent="0.25">
      <c r="A4395">
        <v>4394</v>
      </c>
      <c r="B4395" s="3">
        <v>0.35690411307585129</v>
      </c>
    </row>
    <row r="4396" spans="1:2" x14ac:dyDescent="0.25">
      <c r="A4396">
        <v>4395</v>
      </c>
      <c r="B4396" s="3">
        <v>0.39100284433598853</v>
      </c>
    </row>
    <row r="4397" spans="1:2" x14ac:dyDescent="0.25">
      <c r="A4397">
        <v>4396</v>
      </c>
      <c r="B4397" s="3">
        <v>0.45480298565600596</v>
      </c>
    </row>
    <row r="4398" spans="1:2" x14ac:dyDescent="0.25">
      <c r="A4398">
        <v>4397</v>
      </c>
      <c r="B4398" s="3">
        <v>0.30893782235432043</v>
      </c>
    </row>
    <row r="4399" spans="1:2" x14ac:dyDescent="0.25">
      <c r="A4399">
        <v>4398</v>
      </c>
      <c r="B4399" s="3">
        <v>0.46674997408632057</v>
      </c>
    </row>
    <row r="4400" spans="1:2" x14ac:dyDescent="0.25">
      <c r="A4400">
        <v>4399</v>
      </c>
      <c r="B4400" s="3">
        <v>0.34915892777826757</v>
      </c>
    </row>
    <row r="4401" spans="1:2" x14ac:dyDescent="0.25">
      <c r="A4401">
        <v>4400</v>
      </c>
      <c r="B4401" s="3">
        <v>0.32757019739646526</v>
      </c>
    </row>
    <row r="4402" spans="1:2" x14ac:dyDescent="0.25">
      <c r="A4402">
        <v>4401</v>
      </c>
      <c r="B4402" s="3">
        <v>0.57157703136080074</v>
      </c>
    </row>
    <row r="4403" spans="1:2" x14ac:dyDescent="0.25">
      <c r="A4403">
        <v>4402</v>
      </c>
      <c r="B4403" s="3">
        <v>0.36150967540531953</v>
      </c>
    </row>
    <row r="4404" spans="1:2" x14ac:dyDescent="0.25">
      <c r="A4404">
        <v>4403</v>
      </c>
      <c r="B4404" s="3">
        <v>0.31764865032626827</v>
      </c>
    </row>
    <row r="4405" spans="1:2" x14ac:dyDescent="0.25">
      <c r="A4405">
        <v>4404</v>
      </c>
      <c r="B4405" s="3">
        <v>0.37213204658053567</v>
      </c>
    </row>
    <row r="4406" spans="1:2" x14ac:dyDescent="0.25">
      <c r="A4406">
        <v>4405</v>
      </c>
      <c r="B4406" s="3">
        <v>0.41038171879876134</v>
      </c>
    </row>
    <row r="4407" spans="1:2" x14ac:dyDescent="0.25">
      <c r="A4407">
        <v>4406</v>
      </c>
      <c r="B4407" s="3">
        <v>0.33672080002823973</v>
      </c>
    </row>
    <row r="4408" spans="1:2" x14ac:dyDescent="0.25">
      <c r="A4408">
        <v>4407</v>
      </c>
      <c r="B4408" s="3">
        <v>0.39550684641547784</v>
      </c>
    </row>
    <row r="4409" spans="1:2" x14ac:dyDescent="0.25">
      <c r="A4409">
        <v>4408</v>
      </c>
      <c r="B4409" s="3">
        <v>0.40871595157814411</v>
      </c>
    </row>
    <row r="4410" spans="1:2" x14ac:dyDescent="0.25">
      <c r="A4410">
        <v>4409</v>
      </c>
      <c r="B4410" s="3">
        <v>0.40076281751270348</v>
      </c>
    </row>
    <row r="4411" spans="1:2" x14ac:dyDescent="0.25">
      <c r="A4411">
        <v>4410</v>
      </c>
      <c r="B4411" s="3">
        <v>0.41039727747861338</v>
      </c>
    </row>
    <row r="4412" spans="1:2" x14ac:dyDescent="0.25">
      <c r="A4412">
        <v>4411</v>
      </c>
      <c r="B4412" s="3">
        <v>0.4394374357393302</v>
      </c>
    </row>
    <row r="4413" spans="1:2" x14ac:dyDescent="0.25">
      <c r="A4413">
        <v>4412</v>
      </c>
      <c r="B4413" s="3">
        <v>0.35285803842908053</v>
      </c>
    </row>
    <row r="4414" spans="1:2" x14ac:dyDescent="0.25">
      <c r="A4414">
        <v>4413</v>
      </c>
      <c r="B4414" s="3">
        <v>0.40813648478537268</v>
      </c>
    </row>
    <row r="4415" spans="1:2" x14ac:dyDescent="0.25">
      <c r="A4415">
        <v>4414</v>
      </c>
      <c r="B4415" s="3">
        <v>0.45310997816684334</v>
      </c>
    </row>
    <row r="4416" spans="1:2" x14ac:dyDescent="0.25">
      <c r="A4416">
        <v>4415</v>
      </c>
      <c r="B4416" s="3">
        <v>0.37143277470737956</v>
      </c>
    </row>
    <row r="4417" spans="1:2" x14ac:dyDescent="0.25">
      <c r="A4417">
        <v>4416</v>
      </c>
      <c r="B4417" s="3">
        <v>0.45169589834472423</v>
      </c>
    </row>
    <row r="4418" spans="1:2" x14ac:dyDescent="0.25">
      <c r="A4418">
        <v>4417</v>
      </c>
      <c r="B4418" s="3">
        <v>0.45338272842075</v>
      </c>
    </row>
    <row r="4419" spans="1:2" x14ac:dyDescent="0.25">
      <c r="A4419">
        <v>4418</v>
      </c>
      <c r="B4419" s="3">
        <v>0.3490143267348832</v>
      </c>
    </row>
    <row r="4420" spans="1:2" x14ac:dyDescent="0.25">
      <c r="A4420">
        <v>4419</v>
      </c>
      <c r="B4420" s="3">
        <v>0.36335453532475753</v>
      </c>
    </row>
    <row r="4421" spans="1:2" x14ac:dyDescent="0.25">
      <c r="A4421">
        <v>4420</v>
      </c>
      <c r="B4421" s="3">
        <v>0.32412078496059621</v>
      </c>
    </row>
    <row r="4422" spans="1:2" x14ac:dyDescent="0.25">
      <c r="A4422">
        <v>4421</v>
      </c>
      <c r="B4422" s="3">
        <v>0.27170910461199355</v>
      </c>
    </row>
    <row r="4423" spans="1:2" x14ac:dyDescent="0.25">
      <c r="A4423">
        <v>4422</v>
      </c>
      <c r="B4423" s="3">
        <v>0.33796572576602024</v>
      </c>
    </row>
    <row r="4424" spans="1:2" x14ac:dyDescent="0.25">
      <c r="A4424">
        <v>4423</v>
      </c>
      <c r="B4424" s="3">
        <v>0.31761582641205</v>
      </c>
    </row>
    <row r="4425" spans="1:2" x14ac:dyDescent="0.25">
      <c r="A4425">
        <v>4424</v>
      </c>
      <c r="B4425" s="3">
        <v>0.37498121292365244</v>
      </c>
    </row>
    <row r="4426" spans="1:2" x14ac:dyDescent="0.25">
      <c r="A4426">
        <v>4425</v>
      </c>
      <c r="B4426" s="3">
        <v>0.31730994912486571</v>
      </c>
    </row>
    <row r="4427" spans="1:2" x14ac:dyDescent="0.25">
      <c r="A4427">
        <v>4426</v>
      </c>
      <c r="B4427" s="3">
        <v>0.29915028830190582</v>
      </c>
    </row>
    <row r="4428" spans="1:2" x14ac:dyDescent="0.25">
      <c r="A4428">
        <v>4427</v>
      </c>
      <c r="B4428" s="3">
        <v>0.47582979998117397</v>
      </c>
    </row>
    <row r="4429" spans="1:2" x14ac:dyDescent="0.25">
      <c r="A4429">
        <v>4428</v>
      </c>
      <c r="B4429" s="3">
        <v>0.3204076301494081</v>
      </c>
    </row>
    <row r="4430" spans="1:2" x14ac:dyDescent="0.25">
      <c r="A4430">
        <v>4429</v>
      </c>
      <c r="B4430" s="3">
        <v>0.36269709558982488</v>
      </c>
    </row>
    <row r="4431" spans="1:2" x14ac:dyDescent="0.25">
      <c r="A4431">
        <v>4430</v>
      </c>
      <c r="B4431" s="3">
        <v>0.37479239537593695</v>
      </c>
    </row>
    <row r="4432" spans="1:2" x14ac:dyDescent="0.25">
      <c r="A4432">
        <v>4431</v>
      </c>
      <c r="B4432" s="3">
        <v>0.39925442743897321</v>
      </c>
    </row>
    <row r="4433" spans="1:2" x14ac:dyDescent="0.25">
      <c r="A4433">
        <v>4432</v>
      </c>
      <c r="B4433" s="3">
        <v>0.43292814472434271</v>
      </c>
    </row>
    <row r="4434" spans="1:2" x14ac:dyDescent="0.25">
      <c r="A4434">
        <v>4433</v>
      </c>
      <c r="B4434" s="3">
        <v>0.38157296899657744</v>
      </c>
    </row>
    <row r="4435" spans="1:2" x14ac:dyDescent="0.25">
      <c r="A4435">
        <v>4434</v>
      </c>
      <c r="B4435" s="3">
        <v>0.3577892750724051</v>
      </c>
    </row>
    <row r="4436" spans="1:2" x14ac:dyDescent="0.25">
      <c r="A4436">
        <v>4435</v>
      </c>
      <c r="B4436" s="3">
        <v>0.37217712730819985</v>
      </c>
    </row>
    <row r="4437" spans="1:2" x14ac:dyDescent="0.25">
      <c r="A4437">
        <v>4436</v>
      </c>
      <c r="B4437" s="3">
        <v>0.38445763312610137</v>
      </c>
    </row>
    <row r="4438" spans="1:2" x14ac:dyDescent="0.25">
      <c r="A4438">
        <v>4437</v>
      </c>
      <c r="B4438" s="3">
        <v>0.33452017681590018</v>
      </c>
    </row>
    <row r="4439" spans="1:2" x14ac:dyDescent="0.25">
      <c r="A4439">
        <v>4438</v>
      </c>
      <c r="B4439" s="3">
        <v>0.47890104779056158</v>
      </c>
    </row>
    <row r="4440" spans="1:2" x14ac:dyDescent="0.25">
      <c r="A4440">
        <v>4439</v>
      </c>
      <c r="B4440" s="3">
        <v>0.36420189027359678</v>
      </c>
    </row>
    <row r="4441" spans="1:2" x14ac:dyDescent="0.25">
      <c r="A4441">
        <v>4440</v>
      </c>
      <c r="B4441" s="3">
        <v>0.3115762384635587</v>
      </c>
    </row>
    <row r="4442" spans="1:2" x14ac:dyDescent="0.25">
      <c r="A4442">
        <v>4441</v>
      </c>
      <c r="B4442" s="3">
        <v>0.46384394568321841</v>
      </c>
    </row>
    <row r="4443" spans="1:2" x14ac:dyDescent="0.25">
      <c r="A4443">
        <v>4442</v>
      </c>
      <c r="B4443" s="3">
        <v>0.44238894557767722</v>
      </c>
    </row>
    <row r="4444" spans="1:2" x14ac:dyDescent="0.25">
      <c r="A4444">
        <v>4443</v>
      </c>
      <c r="B4444" s="3">
        <v>0.45323579187712193</v>
      </c>
    </row>
    <row r="4445" spans="1:2" x14ac:dyDescent="0.25">
      <c r="A4445">
        <v>4444</v>
      </c>
      <c r="B4445" s="3">
        <v>0.42173844747259293</v>
      </c>
    </row>
    <row r="4446" spans="1:2" x14ac:dyDescent="0.25">
      <c r="A4446">
        <v>4445</v>
      </c>
      <c r="B4446" s="3">
        <v>0.27373617126109451</v>
      </c>
    </row>
    <row r="4447" spans="1:2" x14ac:dyDescent="0.25">
      <c r="A4447">
        <v>4446</v>
      </c>
      <c r="B4447" s="3">
        <v>0.39581608885845787</v>
      </c>
    </row>
    <row r="4448" spans="1:2" x14ac:dyDescent="0.25">
      <c r="A4448">
        <v>4447</v>
      </c>
      <c r="B4448" s="3">
        <v>0.63917776721262121</v>
      </c>
    </row>
    <row r="4449" spans="1:2" x14ac:dyDescent="0.25">
      <c r="A4449">
        <v>4448</v>
      </c>
      <c r="B4449" s="3">
        <v>0.43002770033116261</v>
      </c>
    </row>
    <row r="4450" spans="1:2" x14ac:dyDescent="0.25">
      <c r="A4450">
        <v>4449</v>
      </c>
      <c r="B4450" s="3">
        <v>0.5160759792177696</v>
      </c>
    </row>
    <row r="4451" spans="1:2" x14ac:dyDescent="0.25">
      <c r="A4451">
        <v>4450</v>
      </c>
      <c r="B4451" s="3">
        <v>0.37836775068640138</v>
      </c>
    </row>
    <row r="4452" spans="1:2" x14ac:dyDescent="0.25">
      <c r="A4452">
        <v>4451</v>
      </c>
      <c r="B4452" s="3">
        <v>0.29314559220855085</v>
      </c>
    </row>
    <row r="4453" spans="1:2" x14ac:dyDescent="0.25">
      <c r="A4453">
        <v>4452</v>
      </c>
      <c r="B4453" s="3">
        <v>0.33433412788716366</v>
      </c>
    </row>
    <row r="4454" spans="1:2" x14ac:dyDescent="0.25">
      <c r="A4454">
        <v>4453</v>
      </c>
      <c r="B4454" s="3">
        <v>0.34071122451442742</v>
      </c>
    </row>
    <row r="4455" spans="1:2" x14ac:dyDescent="0.25">
      <c r="A4455">
        <v>4454</v>
      </c>
      <c r="B4455" s="3">
        <v>0.29168687342096578</v>
      </c>
    </row>
    <row r="4456" spans="1:2" x14ac:dyDescent="0.25">
      <c r="A4456">
        <v>4455</v>
      </c>
      <c r="B4456" s="3">
        <v>0.36465437986968469</v>
      </c>
    </row>
    <row r="4457" spans="1:2" x14ac:dyDescent="0.25">
      <c r="A4457">
        <v>4456</v>
      </c>
      <c r="B4457" s="3">
        <v>0.31788707007869915</v>
      </c>
    </row>
    <row r="4458" spans="1:2" x14ac:dyDescent="0.25">
      <c r="A4458">
        <v>4457</v>
      </c>
      <c r="B4458" s="3">
        <v>0.39420107317732106</v>
      </c>
    </row>
    <row r="4459" spans="1:2" x14ac:dyDescent="0.25">
      <c r="A4459">
        <v>4458</v>
      </c>
      <c r="B4459" s="3">
        <v>0.43239783131499787</v>
      </c>
    </row>
    <row r="4460" spans="1:2" x14ac:dyDescent="0.25">
      <c r="A4460">
        <v>4459</v>
      </c>
      <c r="B4460" s="3">
        <v>0.30696164888682603</v>
      </c>
    </row>
    <row r="4461" spans="1:2" x14ac:dyDescent="0.25">
      <c r="A4461">
        <v>4460</v>
      </c>
      <c r="B4461" s="3">
        <v>0.31729638470567856</v>
      </c>
    </row>
    <row r="4462" spans="1:2" x14ac:dyDescent="0.25">
      <c r="A4462">
        <v>4461</v>
      </c>
      <c r="B4462" s="3">
        <v>0.45104577643227095</v>
      </c>
    </row>
    <row r="4463" spans="1:2" x14ac:dyDescent="0.25">
      <c r="A4463">
        <v>4462</v>
      </c>
      <c r="B4463" s="3">
        <v>0.36813231397346752</v>
      </c>
    </row>
    <row r="4464" spans="1:2" x14ac:dyDescent="0.25">
      <c r="A4464">
        <v>4463</v>
      </c>
      <c r="B4464" s="3">
        <v>0.4804056578985979</v>
      </c>
    </row>
    <row r="4465" spans="1:2" x14ac:dyDescent="0.25">
      <c r="A4465">
        <v>4464</v>
      </c>
      <c r="B4465" s="3">
        <v>0.35252705674206936</v>
      </c>
    </row>
    <row r="4466" spans="1:2" x14ac:dyDescent="0.25">
      <c r="A4466">
        <v>4465</v>
      </c>
      <c r="B4466" s="3">
        <v>0.41648175864763959</v>
      </c>
    </row>
    <row r="4467" spans="1:2" x14ac:dyDescent="0.25">
      <c r="A4467">
        <v>4466</v>
      </c>
      <c r="B4467" s="3">
        <v>0.50768676727994921</v>
      </c>
    </row>
    <row r="4468" spans="1:2" x14ac:dyDescent="0.25">
      <c r="A4468">
        <v>4467</v>
      </c>
      <c r="B4468" s="3">
        <v>0.31088403227901978</v>
      </c>
    </row>
    <row r="4469" spans="1:2" x14ac:dyDescent="0.25">
      <c r="A4469">
        <v>4468</v>
      </c>
      <c r="B4469" s="3">
        <v>0.32402907859585239</v>
      </c>
    </row>
    <row r="4470" spans="1:2" x14ac:dyDescent="0.25">
      <c r="A4470">
        <v>4469</v>
      </c>
      <c r="B4470" s="3">
        <v>0.45406398523041153</v>
      </c>
    </row>
    <row r="4471" spans="1:2" x14ac:dyDescent="0.25">
      <c r="A4471">
        <v>4470</v>
      </c>
      <c r="B4471" s="3">
        <v>0.29281027367915452</v>
      </c>
    </row>
    <row r="4472" spans="1:2" x14ac:dyDescent="0.25">
      <c r="A4472">
        <v>4471</v>
      </c>
      <c r="B4472" s="3">
        <v>0.43188999599378175</v>
      </c>
    </row>
    <row r="4473" spans="1:2" x14ac:dyDescent="0.25">
      <c r="A4473">
        <v>4472</v>
      </c>
      <c r="B4473" s="3">
        <v>0.30417247587370655</v>
      </c>
    </row>
    <row r="4474" spans="1:2" x14ac:dyDescent="0.25">
      <c r="A4474">
        <v>4473</v>
      </c>
      <c r="B4474" s="3">
        <v>0.38498917158278478</v>
      </c>
    </row>
    <row r="4475" spans="1:2" x14ac:dyDescent="0.25">
      <c r="A4475">
        <v>4474</v>
      </c>
      <c r="B4475" s="3">
        <v>0.38062252083315001</v>
      </c>
    </row>
    <row r="4476" spans="1:2" x14ac:dyDescent="0.25">
      <c r="A4476">
        <v>4475</v>
      </c>
      <c r="B4476" s="3">
        <v>0.36284543738162872</v>
      </c>
    </row>
    <row r="4477" spans="1:2" x14ac:dyDescent="0.25">
      <c r="A4477">
        <v>4476</v>
      </c>
      <c r="B4477" s="3">
        <v>0.4240249437410557</v>
      </c>
    </row>
    <row r="4478" spans="1:2" x14ac:dyDescent="0.25">
      <c r="A4478">
        <v>4477</v>
      </c>
      <c r="B4478" s="3">
        <v>0.38688118575768649</v>
      </c>
    </row>
    <row r="4479" spans="1:2" x14ac:dyDescent="0.25">
      <c r="A4479">
        <v>4478</v>
      </c>
      <c r="B4479" s="3">
        <v>0.42330197865626784</v>
      </c>
    </row>
    <row r="4480" spans="1:2" x14ac:dyDescent="0.25">
      <c r="A4480">
        <v>4479</v>
      </c>
      <c r="B4480" s="3">
        <v>0.3135680809258069</v>
      </c>
    </row>
    <row r="4481" spans="1:2" x14ac:dyDescent="0.25">
      <c r="A4481">
        <v>4480</v>
      </c>
      <c r="B4481" s="3">
        <v>0.3738075679181998</v>
      </c>
    </row>
    <row r="4482" spans="1:2" x14ac:dyDescent="0.25">
      <c r="A4482">
        <v>4481</v>
      </c>
      <c r="B4482" s="3">
        <v>0.4208260813340568</v>
      </c>
    </row>
    <row r="4483" spans="1:2" x14ac:dyDescent="0.25">
      <c r="A4483">
        <v>4482</v>
      </c>
      <c r="B4483" s="3">
        <v>0.43700874667933204</v>
      </c>
    </row>
    <row r="4484" spans="1:2" x14ac:dyDescent="0.25">
      <c r="A4484">
        <v>4483</v>
      </c>
      <c r="B4484" s="3">
        <v>0.41392752416320711</v>
      </c>
    </row>
    <row r="4485" spans="1:2" x14ac:dyDescent="0.25">
      <c r="A4485">
        <v>4484</v>
      </c>
      <c r="B4485" s="3">
        <v>0.32907346795487219</v>
      </c>
    </row>
    <row r="4486" spans="1:2" x14ac:dyDescent="0.25">
      <c r="A4486">
        <v>4485</v>
      </c>
      <c r="B4486" s="3">
        <v>0.36703005680914103</v>
      </c>
    </row>
    <row r="4487" spans="1:2" x14ac:dyDescent="0.25">
      <c r="A4487">
        <v>4486</v>
      </c>
      <c r="B4487" s="3">
        <v>0.44308993340487862</v>
      </c>
    </row>
    <row r="4488" spans="1:2" x14ac:dyDescent="0.25">
      <c r="A4488">
        <v>4487</v>
      </c>
      <c r="B4488" s="3">
        <v>0.45352232781643326</v>
      </c>
    </row>
    <row r="4489" spans="1:2" x14ac:dyDescent="0.25">
      <c r="A4489">
        <v>4488</v>
      </c>
      <c r="B4489" s="3">
        <v>0.39544864330091495</v>
      </c>
    </row>
    <row r="4490" spans="1:2" x14ac:dyDescent="0.25">
      <c r="A4490">
        <v>4489</v>
      </c>
      <c r="B4490" s="3">
        <v>0.3704067564451074</v>
      </c>
    </row>
    <row r="4491" spans="1:2" x14ac:dyDescent="0.25">
      <c r="A4491">
        <v>4490</v>
      </c>
      <c r="B4491" s="3">
        <v>0.3957266641388586</v>
      </c>
    </row>
    <row r="4492" spans="1:2" x14ac:dyDescent="0.25">
      <c r="A4492">
        <v>4491</v>
      </c>
      <c r="B4492" s="3">
        <v>0.39210964660748521</v>
      </c>
    </row>
    <row r="4493" spans="1:2" x14ac:dyDescent="0.25">
      <c r="A4493">
        <v>4492</v>
      </c>
      <c r="B4493" s="3">
        <v>0.31404598436277087</v>
      </c>
    </row>
    <row r="4494" spans="1:2" x14ac:dyDescent="0.25">
      <c r="A4494">
        <v>4493</v>
      </c>
      <c r="B4494" s="3">
        <v>0.32659993761091793</v>
      </c>
    </row>
    <row r="4495" spans="1:2" x14ac:dyDescent="0.25">
      <c r="A4495">
        <v>4494</v>
      </c>
      <c r="B4495" s="3">
        <v>0.33595804914664484</v>
      </c>
    </row>
    <row r="4496" spans="1:2" x14ac:dyDescent="0.25">
      <c r="A4496">
        <v>4495</v>
      </c>
      <c r="B4496" s="3">
        <v>0.36457359325354166</v>
      </c>
    </row>
    <row r="4497" spans="1:2" x14ac:dyDescent="0.25">
      <c r="A4497">
        <v>4496</v>
      </c>
      <c r="B4497" s="3">
        <v>0.40452640425876918</v>
      </c>
    </row>
    <row r="4498" spans="1:2" x14ac:dyDescent="0.25">
      <c r="A4498">
        <v>4497</v>
      </c>
      <c r="B4498" s="3">
        <v>0.48841592315006616</v>
      </c>
    </row>
    <row r="4499" spans="1:2" x14ac:dyDescent="0.25">
      <c r="A4499">
        <v>4498</v>
      </c>
      <c r="B4499" s="3">
        <v>0.32933776147303245</v>
      </c>
    </row>
    <row r="4500" spans="1:2" x14ac:dyDescent="0.25">
      <c r="A4500">
        <v>4499</v>
      </c>
      <c r="B4500" s="3">
        <v>0.25668648799494947</v>
      </c>
    </row>
    <row r="4501" spans="1:2" x14ac:dyDescent="0.25">
      <c r="A4501">
        <v>4500</v>
      </c>
      <c r="B4501" s="3">
        <v>0.36513292876989478</v>
      </c>
    </row>
    <row r="4502" spans="1:2" x14ac:dyDescent="0.25">
      <c r="A4502">
        <v>4501</v>
      </c>
      <c r="B4502" s="3">
        <v>0.42083876751540072</v>
      </c>
    </row>
    <row r="4503" spans="1:2" x14ac:dyDescent="0.25">
      <c r="A4503">
        <v>4502</v>
      </c>
      <c r="B4503" s="3">
        <v>0.3038167897105144</v>
      </c>
    </row>
    <row r="4504" spans="1:2" x14ac:dyDescent="0.25">
      <c r="A4504">
        <v>4503</v>
      </c>
      <c r="B4504" s="3">
        <v>0.3856654591613628</v>
      </c>
    </row>
    <row r="4505" spans="1:2" x14ac:dyDescent="0.25">
      <c r="A4505">
        <v>4504</v>
      </c>
      <c r="B4505" s="3">
        <v>0.37293893039438092</v>
      </c>
    </row>
    <row r="4506" spans="1:2" x14ac:dyDescent="0.25">
      <c r="A4506">
        <v>4505</v>
      </c>
      <c r="B4506" s="3">
        <v>0.31419688784191557</v>
      </c>
    </row>
    <row r="4507" spans="1:2" x14ac:dyDescent="0.25">
      <c r="A4507">
        <v>4506</v>
      </c>
      <c r="B4507" s="3">
        <v>0.30985390096137788</v>
      </c>
    </row>
    <row r="4508" spans="1:2" x14ac:dyDescent="0.25">
      <c r="A4508">
        <v>4507</v>
      </c>
      <c r="B4508" s="3">
        <v>0.41500599167337976</v>
      </c>
    </row>
    <row r="4509" spans="1:2" x14ac:dyDescent="0.25">
      <c r="A4509">
        <v>4508</v>
      </c>
      <c r="B4509" s="3">
        <v>0.48500610785173492</v>
      </c>
    </row>
    <row r="4510" spans="1:2" x14ac:dyDescent="0.25">
      <c r="A4510">
        <v>4509</v>
      </c>
      <c r="B4510" s="3">
        <v>0.35132276709624283</v>
      </c>
    </row>
    <row r="4511" spans="1:2" x14ac:dyDescent="0.25">
      <c r="A4511">
        <v>4510</v>
      </c>
      <c r="B4511" s="3">
        <v>0.46511803981024891</v>
      </c>
    </row>
    <row r="4512" spans="1:2" x14ac:dyDescent="0.25">
      <c r="A4512">
        <v>4511</v>
      </c>
      <c r="B4512" s="3">
        <v>0.35531329969885844</v>
      </c>
    </row>
    <row r="4513" spans="1:2" x14ac:dyDescent="0.25">
      <c r="A4513">
        <v>4512</v>
      </c>
      <c r="B4513" s="3">
        <v>0.39416468161596446</v>
      </c>
    </row>
    <row r="4514" spans="1:2" x14ac:dyDescent="0.25">
      <c r="A4514">
        <v>4513</v>
      </c>
      <c r="B4514" s="3">
        <v>0.28309011599954131</v>
      </c>
    </row>
    <row r="4515" spans="1:2" x14ac:dyDescent="0.25">
      <c r="A4515">
        <v>4514</v>
      </c>
      <c r="B4515" s="3">
        <v>0.38421981793212889</v>
      </c>
    </row>
    <row r="4516" spans="1:2" x14ac:dyDescent="0.25">
      <c r="A4516">
        <v>4515</v>
      </c>
      <c r="B4516" s="3">
        <v>0.35989618864916995</v>
      </c>
    </row>
    <row r="4517" spans="1:2" x14ac:dyDescent="0.25">
      <c r="A4517">
        <v>4516</v>
      </c>
      <c r="B4517" s="3">
        <v>0.37656560093425434</v>
      </c>
    </row>
    <row r="4518" spans="1:2" x14ac:dyDescent="0.25">
      <c r="A4518">
        <v>4517</v>
      </c>
      <c r="B4518" s="3">
        <v>0.30770680036451087</v>
      </c>
    </row>
    <row r="4519" spans="1:2" x14ac:dyDescent="0.25">
      <c r="A4519">
        <v>4518</v>
      </c>
      <c r="B4519" s="3">
        <v>0.36019313031388062</v>
      </c>
    </row>
    <row r="4520" spans="1:2" x14ac:dyDescent="0.25">
      <c r="A4520">
        <v>4519</v>
      </c>
      <c r="B4520" s="3">
        <v>0.41757007154987108</v>
      </c>
    </row>
    <row r="4521" spans="1:2" x14ac:dyDescent="0.25">
      <c r="A4521">
        <v>4520</v>
      </c>
      <c r="B4521" s="3">
        <v>0.35138218857645964</v>
      </c>
    </row>
    <row r="4522" spans="1:2" x14ac:dyDescent="0.25">
      <c r="A4522">
        <v>4521</v>
      </c>
      <c r="B4522" s="3">
        <v>0.26615945347362374</v>
      </c>
    </row>
    <row r="4523" spans="1:2" x14ac:dyDescent="0.25">
      <c r="A4523">
        <v>4522</v>
      </c>
      <c r="B4523" s="3">
        <v>0.32166414834081919</v>
      </c>
    </row>
    <row r="4524" spans="1:2" x14ac:dyDescent="0.25">
      <c r="A4524">
        <v>4523</v>
      </c>
      <c r="B4524" s="3">
        <v>0.304320023570327</v>
      </c>
    </row>
    <row r="4525" spans="1:2" x14ac:dyDescent="0.25">
      <c r="A4525">
        <v>4524</v>
      </c>
      <c r="B4525" s="3">
        <v>0.39828497323221979</v>
      </c>
    </row>
    <row r="4526" spans="1:2" x14ac:dyDescent="0.25">
      <c r="A4526">
        <v>4525</v>
      </c>
      <c r="B4526" s="3">
        <v>0.31126895263229859</v>
      </c>
    </row>
    <row r="4527" spans="1:2" x14ac:dyDescent="0.25">
      <c r="A4527">
        <v>4526</v>
      </c>
      <c r="B4527" s="3">
        <v>0.37316847603695213</v>
      </c>
    </row>
    <row r="4528" spans="1:2" x14ac:dyDescent="0.25">
      <c r="A4528">
        <v>4527</v>
      </c>
      <c r="B4528" s="3">
        <v>0.35791427791672537</v>
      </c>
    </row>
    <row r="4529" spans="1:2" x14ac:dyDescent="0.25">
      <c r="A4529">
        <v>4528</v>
      </c>
      <c r="B4529" s="3">
        <v>0.34344707593142648</v>
      </c>
    </row>
    <row r="4530" spans="1:2" x14ac:dyDescent="0.25">
      <c r="A4530">
        <v>4529</v>
      </c>
      <c r="B4530" s="3">
        <v>0.37069593386837252</v>
      </c>
    </row>
    <row r="4531" spans="1:2" x14ac:dyDescent="0.25">
      <c r="A4531">
        <v>4530</v>
      </c>
      <c r="B4531" s="3">
        <v>0.46526177238545019</v>
      </c>
    </row>
    <row r="4532" spans="1:2" x14ac:dyDescent="0.25">
      <c r="A4532">
        <v>4531</v>
      </c>
      <c r="B4532" s="3">
        <v>0.31202136353060783</v>
      </c>
    </row>
    <row r="4533" spans="1:2" x14ac:dyDescent="0.25">
      <c r="A4533">
        <v>4532</v>
      </c>
      <c r="B4533" s="3">
        <v>0.34148943479876259</v>
      </c>
    </row>
    <row r="4534" spans="1:2" x14ac:dyDescent="0.25">
      <c r="A4534">
        <v>4533</v>
      </c>
      <c r="B4534" s="3">
        <v>0.33890002652664986</v>
      </c>
    </row>
    <row r="4535" spans="1:2" x14ac:dyDescent="0.25">
      <c r="A4535">
        <v>4534</v>
      </c>
      <c r="B4535" s="3">
        <v>0.41394344065945288</v>
      </c>
    </row>
    <row r="4536" spans="1:2" x14ac:dyDescent="0.25">
      <c r="A4536">
        <v>4535</v>
      </c>
      <c r="B4536" s="3">
        <v>0.48589976445221111</v>
      </c>
    </row>
    <row r="4537" spans="1:2" x14ac:dyDescent="0.25">
      <c r="A4537">
        <v>4536</v>
      </c>
      <c r="B4537" s="3">
        <v>0.35114083568514981</v>
      </c>
    </row>
    <row r="4538" spans="1:2" x14ac:dyDescent="0.25">
      <c r="A4538">
        <v>4537</v>
      </c>
      <c r="B4538" s="3">
        <v>0.32657629366829483</v>
      </c>
    </row>
    <row r="4539" spans="1:2" x14ac:dyDescent="0.25">
      <c r="A4539">
        <v>4538</v>
      </c>
      <c r="B4539" s="3">
        <v>0.31155322804140617</v>
      </c>
    </row>
    <row r="4540" spans="1:2" x14ac:dyDescent="0.25">
      <c r="A4540">
        <v>4539</v>
      </c>
      <c r="B4540" s="3">
        <v>0.548250086059071</v>
      </c>
    </row>
    <row r="4541" spans="1:2" x14ac:dyDescent="0.25">
      <c r="A4541">
        <v>4540</v>
      </c>
      <c r="B4541" s="3">
        <v>0.32804859025556565</v>
      </c>
    </row>
    <row r="4542" spans="1:2" x14ac:dyDescent="0.25">
      <c r="A4542">
        <v>4541</v>
      </c>
      <c r="B4542" s="3">
        <v>0.3847419291779966</v>
      </c>
    </row>
    <row r="4543" spans="1:2" x14ac:dyDescent="0.25">
      <c r="A4543">
        <v>4542</v>
      </c>
      <c r="B4543" s="3">
        <v>0.39382161051893733</v>
      </c>
    </row>
    <row r="4544" spans="1:2" x14ac:dyDescent="0.25">
      <c r="A4544">
        <v>4543</v>
      </c>
      <c r="B4544" s="3">
        <v>0.3887024508838311</v>
      </c>
    </row>
    <row r="4545" spans="1:2" x14ac:dyDescent="0.25">
      <c r="A4545">
        <v>4544</v>
      </c>
      <c r="B4545" s="3">
        <v>0.38705754105201101</v>
      </c>
    </row>
    <row r="4546" spans="1:2" x14ac:dyDescent="0.25">
      <c r="A4546">
        <v>4545</v>
      </c>
      <c r="B4546" s="3">
        <v>0.47926662561297884</v>
      </c>
    </row>
    <row r="4547" spans="1:2" x14ac:dyDescent="0.25">
      <c r="A4547">
        <v>4546</v>
      </c>
      <c r="B4547" s="3">
        <v>0.37725229285542361</v>
      </c>
    </row>
    <row r="4548" spans="1:2" x14ac:dyDescent="0.25">
      <c r="A4548">
        <v>4547</v>
      </c>
      <c r="B4548" s="3">
        <v>0.37973103623244298</v>
      </c>
    </row>
    <row r="4549" spans="1:2" x14ac:dyDescent="0.25">
      <c r="A4549">
        <v>4548</v>
      </c>
      <c r="B4549" s="3">
        <v>0.43310417336331541</v>
      </c>
    </row>
    <row r="4550" spans="1:2" x14ac:dyDescent="0.25">
      <c r="A4550">
        <v>4549</v>
      </c>
      <c r="B4550" s="3">
        <v>0.33252112832744241</v>
      </c>
    </row>
    <row r="4551" spans="1:2" x14ac:dyDescent="0.25">
      <c r="A4551">
        <v>4550</v>
      </c>
      <c r="B4551" s="3">
        <v>0.31937589983533454</v>
      </c>
    </row>
    <row r="4552" spans="1:2" x14ac:dyDescent="0.25">
      <c r="A4552">
        <v>4551</v>
      </c>
      <c r="B4552" s="3">
        <v>0.36185810615272179</v>
      </c>
    </row>
    <row r="4553" spans="1:2" x14ac:dyDescent="0.25">
      <c r="A4553">
        <v>4552</v>
      </c>
      <c r="B4553" s="3">
        <v>0.35156175357579245</v>
      </c>
    </row>
    <row r="4554" spans="1:2" x14ac:dyDescent="0.25">
      <c r="A4554">
        <v>4553</v>
      </c>
      <c r="B4554" s="3">
        <v>0.4427684715882097</v>
      </c>
    </row>
    <row r="4555" spans="1:2" x14ac:dyDescent="0.25">
      <c r="A4555">
        <v>4554</v>
      </c>
      <c r="B4555" s="3">
        <v>0.37567327084021462</v>
      </c>
    </row>
    <row r="4556" spans="1:2" x14ac:dyDescent="0.25">
      <c r="A4556">
        <v>4555</v>
      </c>
      <c r="B4556" s="3">
        <v>0.3500953961356798</v>
      </c>
    </row>
    <row r="4557" spans="1:2" x14ac:dyDescent="0.25">
      <c r="A4557">
        <v>4556</v>
      </c>
      <c r="B4557" s="3">
        <v>0.34553356536584401</v>
      </c>
    </row>
    <row r="4558" spans="1:2" x14ac:dyDescent="0.25">
      <c r="A4558">
        <v>4557</v>
      </c>
      <c r="B4558" s="3">
        <v>0.2910689475848437</v>
      </c>
    </row>
    <row r="4559" spans="1:2" x14ac:dyDescent="0.25">
      <c r="A4559">
        <v>4558</v>
      </c>
      <c r="B4559" s="3">
        <v>0.27556499256471489</v>
      </c>
    </row>
    <row r="4560" spans="1:2" x14ac:dyDescent="0.25">
      <c r="A4560">
        <v>4559</v>
      </c>
      <c r="B4560" s="3">
        <v>0.41527236758173769</v>
      </c>
    </row>
    <row r="4561" spans="1:2" x14ac:dyDescent="0.25">
      <c r="A4561">
        <v>4560</v>
      </c>
      <c r="B4561" s="3">
        <v>0.39647282207462436</v>
      </c>
    </row>
    <row r="4562" spans="1:2" x14ac:dyDescent="0.25">
      <c r="A4562">
        <v>4561</v>
      </c>
      <c r="B4562" s="3">
        <v>0.43310140180186041</v>
      </c>
    </row>
    <row r="4563" spans="1:2" x14ac:dyDescent="0.25">
      <c r="A4563">
        <v>4562</v>
      </c>
      <c r="B4563" s="3">
        <v>0.37837527023697903</v>
      </c>
    </row>
    <row r="4564" spans="1:2" x14ac:dyDescent="0.25">
      <c r="A4564">
        <v>4563</v>
      </c>
      <c r="B4564" s="3">
        <v>0.50353294738237397</v>
      </c>
    </row>
    <row r="4565" spans="1:2" x14ac:dyDescent="0.25">
      <c r="A4565">
        <v>4564</v>
      </c>
      <c r="B4565" s="3">
        <v>0.43331445673444396</v>
      </c>
    </row>
    <row r="4566" spans="1:2" x14ac:dyDescent="0.25">
      <c r="A4566">
        <v>4565</v>
      </c>
      <c r="B4566" s="3">
        <v>0.3124258949213719</v>
      </c>
    </row>
    <row r="4567" spans="1:2" x14ac:dyDescent="0.25">
      <c r="A4567">
        <v>4566</v>
      </c>
      <c r="B4567" s="3">
        <v>0.32727952208914673</v>
      </c>
    </row>
    <row r="4568" spans="1:2" x14ac:dyDescent="0.25">
      <c r="A4568">
        <v>4567</v>
      </c>
      <c r="B4568" s="3">
        <v>0.37021719914724749</v>
      </c>
    </row>
    <row r="4569" spans="1:2" x14ac:dyDescent="0.25">
      <c r="A4569">
        <v>4568</v>
      </c>
      <c r="B4569" s="3">
        <v>0.36162414560435241</v>
      </c>
    </row>
    <row r="4570" spans="1:2" x14ac:dyDescent="0.25">
      <c r="A4570">
        <v>4569</v>
      </c>
      <c r="B4570" s="3">
        <v>0.42471582646861172</v>
      </c>
    </row>
    <row r="4571" spans="1:2" x14ac:dyDescent="0.25">
      <c r="A4571">
        <v>4570</v>
      </c>
      <c r="B4571" s="3">
        <v>0.40209816336354282</v>
      </c>
    </row>
    <row r="4572" spans="1:2" x14ac:dyDescent="0.25">
      <c r="A4572">
        <v>4571</v>
      </c>
      <c r="B4572" s="3">
        <v>0.44119940937755026</v>
      </c>
    </row>
    <row r="4573" spans="1:2" x14ac:dyDescent="0.25">
      <c r="A4573">
        <v>4572</v>
      </c>
      <c r="B4573" s="3">
        <v>0.39208431557999052</v>
      </c>
    </row>
    <row r="4574" spans="1:2" x14ac:dyDescent="0.25">
      <c r="A4574">
        <v>4573</v>
      </c>
      <c r="B4574" s="3">
        <v>0.33303447942122971</v>
      </c>
    </row>
    <row r="4575" spans="1:2" x14ac:dyDescent="0.25">
      <c r="A4575">
        <v>4574</v>
      </c>
      <c r="B4575" s="3">
        <v>0.35585594066504211</v>
      </c>
    </row>
    <row r="4576" spans="1:2" x14ac:dyDescent="0.25">
      <c r="A4576">
        <v>4575</v>
      </c>
      <c r="B4576" s="3">
        <v>0.38149743656724106</v>
      </c>
    </row>
    <row r="4577" spans="1:2" x14ac:dyDescent="0.25">
      <c r="A4577">
        <v>4576</v>
      </c>
      <c r="B4577" s="3">
        <v>0.30103266689540281</v>
      </c>
    </row>
    <row r="4578" spans="1:2" x14ac:dyDescent="0.25">
      <c r="A4578">
        <v>4577</v>
      </c>
      <c r="B4578" s="3">
        <v>0.45035803403950908</v>
      </c>
    </row>
    <row r="4579" spans="1:2" x14ac:dyDescent="0.25">
      <c r="A4579">
        <v>4578</v>
      </c>
      <c r="B4579" s="3">
        <v>0.41999747963847367</v>
      </c>
    </row>
    <row r="4580" spans="1:2" x14ac:dyDescent="0.25">
      <c r="A4580">
        <v>4579</v>
      </c>
      <c r="B4580" s="3">
        <v>0.50573533969982143</v>
      </c>
    </row>
    <row r="4581" spans="1:2" x14ac:dyDescent="0.25">
      <c r="A4581">
        <v>4580</v>
      </c>
      <c r="B4581" s="3">
        <v>0.25683138498055813</v>
      </c>
    </row>
    <row r="4582" spans="1:2" x14ac:dyDescent="0.25">
      <c r="A4582">
        <v>4581</v>
      </c>
      <c r="B4582" s="3">
        <v>0.28520422630838216</v>
      </c>
    </row>
    <row r="4583" spans="1:2" x14ac:dyDescent="0.25">
      <c r="A4583">
        <v>4582</v>
      </c>
      <c r="B4583" s="3">
        <v>0.44009513816245754</v>
      </c>
    </row>
    <row r="4584" spans="1:2" x14ac:dyDescent="0.25">
      <c r="A4584">
        <v>4583</v>
      </c>
      <c r="B4584" s="3">
        <v>0.38960194986013247</v>
      </c>
    </row>
    <row r="4585" spans="1:2" x14ac:dyDescent="0.25">
      <c r="A4585">
        <v>4584</v>
      </c>
      <c r="B4585" s="3">
        <v>0.39160442198880141</v>
      </c>
    </row>
    <row r="4586" spans="1:2" x14ac:dyDescent="0.25">
      <c r="A4586">
        <v>4585</v>
      </c>
      <c r="B4586" s="3">
        <v>0.4340210083565485</v>
      </c>
    </row>
    <row r="4587" spans="1:2" x14ac:dyDescent="0.25">
      <c r="A4587">
        <v>4586</v>
      </c>
      <c r="B4587" s="3">
        <v>0.29510434221488269</v>
      </c>
    </row>
    <row r="4588" spans="1:2" x14ac:dyDescent="0.25">
      <c r="A4588">
        <v>4587</v>
      </c>
      <c r="B4588" s="3">
        <v>0.36134730676329357</v>
      </c>
    </row>
    <row r="4589" spans="1:2" x14ac:dyDescent="0.25">
      <c r="A4589">
        <v>4588</v>
      </c>
      <c r="B4589" s="3">
        <v>0.44411281566816496</v>
      </c>
    </row>
    <row r="4590" spans="1:2" x14ac:dyDescent="0.25">
      <c r="A4590">
        <v>4589</v>
      </c>
      <c r="B4590" s="3">
        <v>0.2989275909822095</v>
      </c>
    </row>
    <row r="4591" spans="1:2" x14ac:dyDescent="0.25">
      <c r="A4591">
        <v>4590</v>
      </c>
      <c r="B4591" s="3">
        <v>0.38272248513312396</v>
      </c>
    </row>
    <row r="4592" spans="1:2" x14ac:dyDescent="0.25">
      <c r="A4592">
        <v>4591</v>
      </c>
      <c r="B4592" s="3">
        <v>0.3922371815632803</v>
      </c>
    </row>
    <row r="4593" spans="1:2" x14ac:dyDescent="0.25">
      <c r="A4593">
        <v>4592</v>
      </c>
      <c r="B4593" s="3">
        <v>0.4044961618141481</v>
      </c>
    </row>
    <row r="4594" spans="1:2" x14ac:dyDescent="0.25">
      <c r="A4594">
        <v>4593</v>
      </c>
      <c r="B4594" s="3">
        <v>0.4402552722359922</v>
      </c>
    </row>
    <row r="4595" spans="1:2" x14ac:dyDescent="0.25">
      <c r="A4595">
        <v>4594</v>
      </c>
      <c r="B4595" s="3">
        <v>0.25580381693631316</v>
      </c>
    </row>
    <row r="4596" spans="1:2" x14ac:dyDescent="0.25">
      <c r="A4596">
        <v>4595</v>
      </c>
      <c r="B4596" s="3">
        <v>0.43683607198629026</v>
      </c>
    </row>
    <row r="4597" spans="1:2" x14ac:dyDescent="0.25">
      <c r="A4597">
        <v>4596</v>
      </c>
      <c r="B4597" s="3">
        <v>0.34547109750970939</v>
      </c>
    </row>
    <row r="4598" spans="1:2" x14ac:dyDescent="0.25">
      <c r="A4598">
        <v>4597</v>
      </c>
      <c r="B4598" s="3">
        <v>0.28126913965694478</v>
      </c>
    </row>
    <row r="4599" spans="1:2" x14ac:dyDescent="0.25">
      <c r="A4599">
        <v>4598</v>
      </c>
      <c r="B4599" s="3">
        <v>0.46531227232214822</v>
      </c>
    </row>
    <row r="4600" spans="1:2" x14ac:dyDescent="0.25">
      <c r="A4600">
        <v>4599</v>
      </c>
      <c r="B4600" s="3">
        <v>0.4731196413877391</v>
      </c>
    </row>
    <row r="4601" spans="1:2" x14ac:dyDescent="0.25">
      <c r="A4601">
        <v>4600</v>
      </c>
      <c r="B4601" s="3">
        <v>0.3927328158101962</v>
      </c>
    </row>
    <row r="4602" spans="1:2" x14ac:dyDescent="0.25">
      <c r="A4602">
        <v>4601</v>
      </c>
      <c r="B4602" s="3">
        <v>0.37776601429906009</v>
      </c>
    </row>
    <row r="4603" spans="1:2" x14ac:dyDescent="0.25">
      <c r="A4603">
        <v>4602</v>
      </c>
      <c r="B4603" s="3">
        <v>0.50334436227966928</v>
      </c>
    </row>
    <row r="4604" spans="1:2" x14ac:dyDescent="0.25">
      <c r="A4604">
        <v>4603</v>
      </c>
      <c r="B4604" s="3">
        <v>0.35591508164350916</v>
      </c>
    </row>
    <row r="4605" spans="1:2" x14ac:dyDescent="0.25">
      <c r="A4605">
        <v>4604</v>
      </c>
      <c r="B4605" s="3">
        <v>0.4311832616431519</v>
      </c>
    </row>
    <row r="4606" spans="1:2" x14ac:dyDescent="0.25">
      <c r="A4606">
        <v>4605</v>
      </c>
      <c r="B4606" s="3">
        <v>0.28659659807229404</v>
      </c>
    </row>
    <row r="4607" spans="1:2" x14ac:dyDescent="0.25">
      <c r="A4607">
        <v>4606</v>
      </c>
      <c r="B4607" s="3">
        <v>0.41879717848178483</v>
      </c>
    </row>
    <row r="4608" spans="1:2" x14ac:dyDescent="0.25">
      <c r="A4608">
        <v>4607</v>
      </c>
      <c r="B4608" s="3">
        <v>0.33792355204169616</v>
      </c>
    </row>
    <row r="4609" spans="1:2" x14ac:dyDescent="0.25">
      <c r="A4609">
        <v>4608</v>
      </c>
      <c r="B4609" s="3">
        <v>0.47806315889602707</v>
      </c>
    </row>
    <row r="4610" spans="1:2" x14ac:dyDescent="0.25">
      <c r="A4610">
        <v>4609</v>
      </c>
      <c r="B4610" s="3">
        <v>0.30777308204542742</v>
      </c>
    </row>
    <row r="4611" spans="1:2" x14ac:dyDescent="0.25">
      <c r="A4611">
        <v>4610</v>
      </c>
      <c r="B4611" s="3">
        <v>0.36234396798765883</v>
      </c>
    </row>
    <row r="4612" spans="1:2" x14ac:dyDescent="0.25">
      <c r="A4612">
        <v>4611</v>
      </c>
      <c r="B4612" s="3">
        <v>0.33858987550885211</v>
      </c>
    </row>
    <row r="4613" spans="1:2" x14ac:dyDescent="0.25">
      <c r="A4613">
        <v>4612</v>
      </c>
      <c r="B4613" s="3">
        <v>0.37634268676287769</v>
      </c>
    </row>
    <row r="4614" spans="1:2" x14ac:dyDescent="0.25">
      <c r="A4614">
        <v>4613</v>
      </c>
      <c r="B4614" s="3">
        <v>0.3716570551019111</v>
      </c>
    </row>
    <row r="4615" spans="1:2" x14ac:dyDescent="0.25">
      <c r="A4615">
        <v>4614</v>
      </c>
      <c r="B4615" s="3">
        <v>0.32619921353980519</v>
      </c>
    </row>
    <row r="4616" spans="1:2" x14ac:dyDescent="0.25">
      <c r="A4616">
        <v>4615</v>
      </c>
      <c r="B4616" s="3">
        <v>0.41554946898876111</v>
      </c>
    </row>
    <row r="4617" spans="1:2" x14ac:dyDescent="0.25">
      <c r="A4617">
        <v>4616</v>
      </c>
      <c r="B4617" s="3">
        <v>0.4236769389737946</v>
      </c>
    </row>
    <row r="4618" spans="1:2" x14ac:dyDescent="0.25">
      <c r="A4618">
        <v>4617</v>
      </c>
      <c r="B4618" s="3">
        <v>0.33645223722085305</v>
      </c>
    </row>
    <row r="4619" spans="1:2" x14ac:dyDescent="0.25">
      <c r="A4619">
        <v>4618</v>
      </c>
      <c r="B4619" s="3">
        <v>0.35862962179963925</v>
      </c>
    </row>
    <row r="4620" spans="1:2" x14ac:dyDescent="0.25">
      <c r="A4620">
        <v>4619</v>
      </c>
      <c r="B4620" s="3">
        <v>0.39446990120113495</v>
      </c>
    </row>
    <row r="4621" spans="1:2" x14ac:dyDescent="0.25">
      <c r="A4621">
        <v>4620</v>
      </c>
      <c r="B4621" s="3">
        <v>0.30249825921536633</v>
      </c>
    </row>
    <row r="4622" spans="1:2" x14ac:dyDescent="0.25">
      <c r="A4622">
        <v>4621</v>
      </c>
      <c r="B4622" s="3">
        <v>0.32406415134566113</v>
      </c>
    </row>
    <row r="4623" spans="1:2" x14ac:dyDescent="0.25">
      <c r="A4623">
        <v>4622</v>
      </c>
      <c r="B4623" s="3">
        <v>0.43625377420533634</v>
      </c>
    </row>
    <row r="4624" spans="1:2" x14ac:dyDescent="0.25">
      <c r="A4624">
        <v>4623</v>
      </c>
      <c r="B4624" s="3">
        <v>0.32864615376912687</v>
      </c>
    </row>
    <row r="4625" spans="1:2" x14ac:dyDescent="0.25">
      <c r="A4625">
        <v>4624</v>
      </c>
      <c r="B4625" s="3">
        <v>0.39770199269204898</v>
      </c>
    </row>
    <row r="4626" spans="1:2" x14ac:dyDescent="0.25">
      <c r="A4626">
        <v>4625</v>
      </c>
      <c r="B4626" s="3">
        <v>0.4543139056578922</v>
      </c>
    </row>
    <row r="4627" spans="1:2" x14ac:dyDescent="0.25">
      <c r="A4627">
        <v>4626</v>
      </c>
      <c r="B4627" s="3">
        <v>0.41922765534948087</v>
      </c>
    </row>
    <row r="4628" spans="1:2" x14ac:dyDescent="0.25">
      <c r="A4628">
        <v>4627</v>
      </c>
      <c r="B4628" s="3">
        <v>0.38271289367082839</v>
      </c>
    </row>
    <row r="4629" spans="1:2" x14ac:dyDescent="0.25">
      <c r="A4629">
        <v>4628</v>
      </c>
      <c r="B4629" s="3">
        <v>0.3216237710562006</v>
      </c>
    </row>
    <row r="4630" spans="1:2" x14ac:dyDescent="0.25">
      <c r="A4630">
        <v>4629</v>
      </c>
      <c r="B4630" s="3">
        <v>0.35903623604051405</v>
      </c>
    </row>
    <row r="4631" spans="1:2" x14ac:dyDescent="0.25">
      <c r="A4631">
        <v>4630</v>
      </c>
      <c r="B4631" s="3">
        <v>0.29313617443588741</v>
      </c>
    </row>
    <row r="4632" spans="1:2" x14ac:dyDescent="0.25">
      <c r="A4632">
        <v>4631</v>
      </c>
      <c r="B4632" s="3">
        <v>0.370105740222052</v>
      </c>
    </row>
    <row r="4633" spans="1:2" x14ac:dyDescent="0.25">
      <c r="A4633">
        <v>4632</v>
      </c>
      <c r="B4633" s="3">
        <v>0.42345858576836026</v>
      </c>
    </row>
    <row r="4634" spans="1:2" x14ac:dyDescent="0.25">
      <c r="A4634">
        <v>4633</v>
      </c>
      <c r="B4634" s="3">
        <v>0.36026064530308893</v>
      </c>
    </row>
    <row r="4635" spans="1:2" x14ac:dyDescent="0.25">
      <c r="A4635">
        <v>4634</v>
      </c>
      <c r="B4635" s="3">
        <v>0.39716215240314362</v>
      </c>
    </row>
    <row r="4636" spans="1:2" x14ac:dyDescent="0.25">
      <c r="A4636">
        <v>4635</v>
      </c>
      <c r="B4636" s="3">
        <v>0.41739673605020527</v>
      </c>
    </row>
    <row r="4637" spans="1:2" x14ac:dyDescent="0.25">
      <c r="A4637">
        <v>4636</v>
      </c>
      <c r="B4637" s="3">
        <v>0.4375274985048111</v>
      </c>
    </row>
    <row r="4638" spans="1:2" x14ac:dyDescent="0.25">
      <c r="A4638">
        <v>4637</v>
      </c>
      <c r="B4638" s="3">
        <v>0.39678680385114234</v>
      </c>
    </row>
    <row r="4639" spans="1:2" x14ac:dyDescent="0.25">
      <c r="A4639">
        <v>4638</v>
      </c>
      <c r="B4639" s="3">
        <v>0.45726709007624938</v>
      </c>
    </row>
    <row r="4640" spans="1:2" x14ac:dyDescent="0.25">
      <c r="A4640">
        <v>4639</v>
      </c>
      <c r="B4640" s="3">
        <v>0.3163093855179504</v>
      </c>
    </row>
    <row r="4641" spans="1:2" x14ac:dyDescent="0.25">
      <c r="A4641">
        <v>4640</v>
      </c>
      <c r="B4641" s="3">
        <v>0.40257786084642477</v>
      </c>
    </row>
    <row r="4642" spans="1:2" x14ac:dyDescent="0.25">
      <c r="A4642">
        <v>4641</v>
      </c>
      <c r="B4642" s="3">
        <v>0.37215566560122831</v>
      </c>
    </row>
    <row r="4643" spans="1:2" x14ac:dyDescent="0.25">
      <c r="A4643">
        <v>4642</v>
      </c>
      <c r="B4643" s="3">
        <v>0.37414351518840538</v>
      </c>
    </row>
    <row r="4644" spans="1:2" x14ac:dyDescent="0.25">
      <c r="A4644">
        <v>4643</v>
      </c>
      <c r="B4644" s="3">
        <v>0.43126349823639887</v>
      </c>
    </row>
    <row r="4645" spans="1:2" x14ac:dyDescent="0.25">
      <c r="A4645">
        <v>4644</v>
      </c>
      <c r="B4645" s="3">
        <v>0.32723238048189812</v>
      </c>
    </row>
    <row r="4646" spans="1:2" x14ac:dyDescent="0.25">
      <c r="A4646">
        <v>4645</v>
      </c>
      <c r="B4646" s="3">
        <v>0.32705426915882724</v>
      </c>
    </row>
    <row r="4647" spans="1:2" x14ac:dyDescent="0.25">
      <c r="A4647">
        <v>4646</v>
      </c>
      <c r="B4647" s="3">
        <v>0.26248054775880536</v>
      </c>
    </row>
    <row r="4648" spans="1:2" x14ac:dyDescent="0.25">
      <c r="A4648">
        <v>4647</v>
      </c>
      <c r="B4648" s="3">
        <v>0.33466937808331465</v>
      </c>
    </row>
    <row r="4649" spans="1:2" x14ac:dyDescent="0.25">
      <c r="A4649">
        <v>4648</v>
      </c>
      <c r="B4649" s="3">
        <v>0.42519384244968256</v>
      </c>
    </row>
    <row r="4650" spans="1:2" x14ac:dyDescent="0.25">
      <c r="A4650">
        <v>4649</v>
      </c>
      <c r="B4650" s="3">
        <v>0.40430734575250049</v>
      </c>
    </row>
    <row r="4651" spans="1:2" x14ac:dyDescent="0.25">
      <c r="A4651">
        <v>4650</v>
      </c>
      <c r="B4651" s="3">
        <v>0.38407967144021643</v>
      </c>
    </row>
    <row r="4652" spans="1:2" x14ac:dyDescent="0.25">
      <c r="A4652">
        <v>4651</v>
      </c>
      <c r="B4652" s="3">
        <v>0.33216682865847985</v>
      </c>
    </row>
    <row r="4653" spans="1:2" x14ac:dyDescent="0.25">
      <c r="A4653">
        <v>4652</v>
      </c>
      <c r="B4653" s="3">
        <v>0.38046592216031278</v>
      </c>
    </row>
    <row r="4654" spans="1:2" x14ac:dyDescent="0.25">
      <c r="A4654">
        <v>4653</v>
      </c>
      <c r="B4654" s="3">
        <v>0.37018125266477347</v>
      </c>
    </row>
    <row r="4655" spans="1:2" x14ac:dyDescent="0.25">
      <c r="A4655">
        <v>4654</v>
      </c>
      <c r="B4655" s="3">
        <v>0.32865065849040753</v>
      </c>
    </row>
    <row r="4656" spans="1:2" x14ac:dyDescent="0.25">
      <c r="A4656">
        <v>4655</v>
      </c>
      <c r="B4656" s="3">
        <v>0.3008309177386721</v>
      </c>
    </row>
    <row r="4657" spans="1:2" x14ac:dyDescent="0.25">
      <c r="A4657">
        <v>4656</v>
      </c>
      <c r="B4657" s="3">
        <v>0.40670978186076323</v>
      </c>
    </row>
    <row r="4658" spans="1:2" x14ac:dyDescent="0.25">
      <c r="A4658">
        <v>4657</v>
      </c>
      <c r="B4658" s="3">
        <v>0.31462442152257591</v>
      </c>
    </row>
    <row r="4659" spans="1:2" x14ac:dyDescent="0.25">
      <c r="A4659">
        <v>4658</v>
      </c>
      <c r="B4659" s="3">
        <v>0.2914670901140991</v>
      </c>
    </row>
    <row r="4660" spans="1:2" x14ac:dyDescent="0.25">
      <c r="A4660">
        <v>4659</v>
      </c>
      <c r="B4660" s="3">
        <v>0.37990516712647915</v>
      </c>
    </row>
    <row r="4661" spans="1:2" x14ac:dyDescent="0.25">
      <c r="A4661">
        <v>4660</v>
      </c>
      <c r="B4661" s="3">
        <v>0.33964440993670941</v>
      </c>
    </row>
    <row r="4662" spans="1:2" x14ac:dyDescent="0.25">
      <c r="A4662">
        <v>4661</v>
      </c>
      <c r="B4662" s="3">
        <v>0.38683735654344042</v>
      </c>
    </row>
    <row r="4663" spans="1:2" x14ac:dyDescent="0.25">
      <c r="A4663">
        <v>4662</v>
      </c>
      <c r="B4663" s="3">
        <v>0.40993395856871501</v>
      </c>
    </row>
    <row r="4664" spans="1:2" x14ac:dyDescent="0.25">
      <c r="A4664">
        <v>4663</v>
      </c>
      <c r="B4664" s="3">
        <v>0.33988604164520553</v>
      </c>
    </row>
    <row r="4665" spans="1:2" x14ac:dyDescent="0.25">
      <c r="A4665">
        <v>4664</v>
      </c>
      <c r="B4665" s="3">
        <v>0.46243688362869761</v>
      </c>
    </row>
    <row r="4666" spans="1:2" x14ac:dyDescent="0.25">
      <c r="A4666">
        <v>4665</v>
      </c>
      <c r="B4666" s="3">
        <v>0.36809642196877829</v>
      </c>
    </row>
    <row r="4667" spans="1:2" x14ac:dyDescent="0.25">
      <c r="A4667">
        <v>4666</v>
      </c>
      <c r="B4667" s="3">
        <v>0.3810671289221344</v>
      </c>
    </row>
    <row r="4668" spans="1:2" x14ac:dyDescent="0.25">
      <c r="A4668">
        <v>4667</v>
      </c>
      <c r="B4668" s="3">
        <v>0.36234192861635633</v>
      </c>
    </row>
    <row r="4669" spans="1:2" x14ac:dyDescent="0.25">
      <c r="A4669">
        <v>4668</v>
      </c>
      <c r="B4669" s="3">
        <v>0.41938720526454343</v>
      </c>
    </row>
    <row r="4670" spans="1:2" x14ac:dyDescent="0.25">
      <c r="A4670">
        <v>4669</v>
      </c>
      <c r="B4670" s="3">
        <v>0.39848769675906065</v>
      </c>
    </row>
    <row r="4671" spans="1:2" x14ac:dyDescent="0.25">
      <c r="A4671">
        <v>4670</v>
      </c>
      <c r="B4671" s="3">
        <v>0.51830221672480048</v>
      </c>
    </row>
    <row r="4672" spans="1:2" x14ac:dyDescent="0.25">
      <c r="A4672">
        <v>4671</v>
      </c>
      <c r="B4672" s="3">
        <v>0.40444360456475131</v>
      </c>
    </row>
    <row r="4673" spans="1:2" x14ac:dyDescent="0.25">
      <c r="A4673">
        <v>4672</v>
      </c>
      <c r="B4673" s="3">
        <v>0.44884524431955264</v>
      </c>
    </row>
    <row r="4674" spans="1:2" x14ac:dyDescent="0.25">
      <c r="A4674">
        <v>4673</v>
      </c>
      <c r="B4674" s="3">
        <v>0.35624415413921712</v>
      </c>
    </row>
    <row r="4675" spans="1:2" x14ac:dyDescent="0.25">
      <c r="A4675">
        <v>4674</v>
      </c>
      <c r="B4675" s="3">
        <v>0.4359121931390727</v>
      </c>
    </row>
    <row r="4676" spans="1:2" x14ac:dyDescent="0.25">
      <c r="A4676">
        <v>4675</v>
      </c>
      <c r="B4676" s="3">
        <v>0.30800723671879204</v>
      </c>
    </row>
    <row r="4677" spans="1:2" x14ac:dyDescent="0.25">
      <c r="A4677">
        <v>4676</v>
      </c>
      <c r="B4677" s="3">
        <v>0.49934484811001795</v>
      </c>
    </row>
    <row r="4678" spans="1:2" x14ac:dyDescent="0.25">
      <c r="A4678">
        <v>4677</v>
      </c>
      <c r="B4678" s="3">
        <v>0.40133773736639189</v>
      </c>
    </row>
    <row r="4679" spans="1:2" x14ac:dyDescent="0.25">
      <c r="A4679">
        <v>4678</v>
      </c>
      <c r="B4679" s="3">
        <v>0.46395384502455983</v>
      </c>
    </row>
    <row r="4680" spans="1:2" x14ac:dyDescent="0.25">
      <c r="A4680">
        <v>4679</v>
      </c>
      <c r="B4680" s="3">
        <v>0.29621018033551128</v>
      </c>
    </row>
    <row r="4681" spans="1:2" x14ac:dyDescent="0.25">
      <c r="A4681">
        <v>4680</v>
      </c>
      <c r="B4681" s="3">
        <v>0.33855698318127087</v>
      </c>
    </row>
    <row r="4682" spans="1:2" x14ac:dyDescent="0.25">
      <c r="A4682">
        <v>4681</v>
      </c>
      <c r="B4682" s="3">
        <v>0.25774015546648282</v>
      </c>
    </row>
    <row r="4683" spans="1:2" x14ac:dyDescent="0.25">
      <c r="A4683">
        <v>4682</v>
      </c>
      <c r="B4683" s="3">
        <v>0.37392146119253988</v>
      </c>
    </row>
    <row r="4684" spans="1:2" x14ac:dyDescent="0.25">
      <c r="A4684">
        <v>4683</v>
      </c>
      <c r="B4684" s="3">
        <v>0.47561598505495167</v>
      </c>
    </row>
    <row r="4685" spans="1:2" x14ac:dyDescent="0.25">
      <c r="A4685">
        <v>4684</v>
      </c>
      <c r="B4685" s="3">
        <v>0.38690873029772854</v>
      </c>
    </row>
    <row r="4686" spans="1:2" x14ac:dyDescent="0.25">
      <c r="A4686">
        <v>4685</v>
      </c>
      <c r="B4686" s="3">
        <v>0.32987046746647769</v>
      </c>
    </row>
    <row r="4687" spans="1:2" x14ac:dyDescent="0.25">
      <c r="A4687">
        <v>4686</v>
      </c>
      <c r="B4687" s="3">
        <v>0.34027019357303123</v>
      </c>
    </row>
    <row r="4688" spans="1:2" x14ac:dyDescent="0.25">
      <c r="A4688">
        <v>4687</v>
      </c>
      <c r="B4688" s="3">
        <v>0.41673956011870483</v>
      </c>
    </row>
    <row r="4689" spans="1:2" x14ac:dyDescent="0.25">
      <c r="A4689">
        <v>4688</v>
      </c>
      <c r="B4689" s="3">
        <v>0.2926082417152584</v>
      </c>
    </row>
    <row r="4690" spans="1:2" x14ac:dyDescent="0.25">
      <c r="A4690">
        <v>4689</v>
      </c>
      <c r="B4690" s="3">
        <v>0.33748463388614375</v>
      </c>
    </row>
    <row r="4691" spans="1:2" x14ac:dyDescent="0.25">
      <c r="A4691">
        <v>4690</v>
      </c>
      <c r="B4691" s="3">
        <v>0.3808711058682705</v>
      </c>
    </row>
    <row r="4692" spans="1:2" x14ac:dyDescent="0.25">
      <c r="A4692">
        <v>4691</v>
      </c>
      <c r="B4692" s="3">
        <v>0.41971095794571134</v>
      </c>
    </row>
    <row r="4693" spans="1:2" x14ac:dyDescent="0.25">
      <c r="A4693">
        <v>4692</v>
      </c>
      <c r="B4693" s="3">
        <v>0.31157038902306561</v>
      </c>
    </row>
    <row r="4694" spans="1:2" x14ac:dyDescent="0.25">
      <c r="A4694">
        <v>4693</v>
      </c>
      <c r="B4694" s="3">
        <v>0.37131782122279666</v>
      </c>
    </row>
    <row r="4695" spans="1:2" x14ac:dyDescent="0.25">
      <c r="A4695">
        <v>4694</v>
      </c>
      <c r="B4695" s="3">
        <v>0.41750248399111034</v>
      </c>
    </row>
    <row r="4696" spans="1:2" x14ac:dyDescent="0.25">
      <c r="A4696">
        <v>4695</v>
      </c>
      <c r="B4696" s="3">
        <v>0.47525712552336125</v>
      </c>
    </row>
    <row r="4697" spans="1:2" x14ac:dyDescent="0.25">
      <c r="A4697">
        <v>4696</v>
      </c>
      <c r="B4697" s="3">
        <v>0.43458245306499693</v>
      </c>
    </row>
    <row r="4698" spans="1:2" x14ac:dyDescent="0.25">
      <c r="A4698">
        <v>4697</v>
      </c>
      <c r="B4698" s="3">
        <v>0.34857159515113656</v>
      </c>
    </row>
    <row r="4699" spans="1:2" x14ac:dyDescent="0.25">
      <c r="A4699">
        <v>4698</v>
      </c>
      <c r="B4699" s="3">
        <v>0.35690156400898188</v>
      </c>
    </row>
    <row r="4700" spans="1:2" x14ac:dyDescent="0.25">
      <c r="A4700">
        <v>4699</v>
      </c>
      <c r="B4700" s="3">
        <v>0.39001063277867359</v>
      </c>
    </row>
    <row r="4701" spans="1:2" x14ac:dyDescent="0.25">
      <c r="A4701">
        <v>4700</v>
      </c>
      <c r="B4701" s="3">
        <v>0.41827676061625479</v>
      </c>
    </row>
    <row r="4702" spans="1:2" x14ac:dyDescent="0.25">
      <c r="A4702">
        <v>4701</v>
      </c>
      <c r="B4702" s="3">
        <v>0.4043509288957261</v>
      </c>
    </row>
    <row r="4703" spans="1:2" x14ac:dyDescent="0.25">
      <c r="A4703">
        <v>4702</v>
      </c>
      <c r="B4703" s="3">
        <v>0.39575677337645532</v>
      </c>
    </row>
    <row r="4704" spans="1:2" x14ac:dyDescent="0.25">
      <c r="A4704">
        <v>4703</v>
      </c>
      <c r="B4704" s="3">
        <v>0.32169753380993049</v>
      </c>
    </row>
    <row r="4705" spans="1:2" x14ac:dyDescent="0.25">
      <c r="A4705">
        <v>4704</v>
      </c>
      <c r="B4705" s="3">
        <v>0.31908078815775065</v>
      </c>
    </row>
    <row r="4706" spans="1:2" x14ac:dyDescent="0.25">
      <c r="A4706">
        <v>4705</v>
      </c>
      <c r="B4706" s="3">
        <v>0.42658077861857308</v>
      </c>
    </row>
    <row r="4707" spans="1:2" x14ac:dyDescent="0.25">
      <c r="A4707">
        <v>4706</v>
      </c>
      <c r="B4707" s="3">
        <v>0.40825771006662076</v>
      </c>
    </row>
    <row r="4708" spans="1:2" x14ac:dyDescent="0.25">
      <c r="A4708">
        <v>4707</v>
      </c>
      <c r="B4708" s="3">
        <v>0.45300633430899961</v>
      </c>
    </row>
    <row r="4709" spans="1:2" x14ac:dyDescent="0.25">
      <c r="A4709">
        <v>4708</v>
      </c>
      <c r="B4709" s="3">
        <v>0.34623209544687383</v>
      </c>
    </row>
    <row r="4710" spans="1:2" x14ac:dyDescent="0.25">
      <c r="A4710">
        <v>4709</v>
      </c>
      <c r="B4710" s="3">
        <v>0.3996518039568781</v>
      </c>
    </row>
    <row r="4711" spans="1:2" x14ac:dyDescent="0.25">
      <c r="A4711">
        <v>4710</v>
      </c>
      <c r="B4711" s="3">
        <v>0.35937610481955862</v>
      </c>
    </row>
    <row r="4712" spans="1:2" x14ac:dyDescent="0.25">
      <c r="A4712">
        <v>4711</v>
      </c>
      <c r="B4712" s="3">
        <v>0.50489708441236336</v>
      </c>
    </row>
    <row r="4713" spans="1:2" x14ac:dyDescent="0.25">
      <c r="A4713">
        <v>4712</v>
      </c>
      <c r="B4713" s="3">
        <v>0.32250787255079422</v>
      </c>
    </row>
    <row r="4714" spans="1:2" x14ac:dyDescent="0.25">
      <c r="A4714">
        <v>4713</v>
      </c>
      <c r="B4714" s="3">
        <v>0.29996412014848262</v>
      </c>
    </row>
    <row r="4715" spans="1:2" x14ac:dyDescent="0.25">
      <c r="A4715">
        <v>4714</v>
      </c>
      <c r="B4715" s="3">
        <v>0.36744982671372017</v>
      </c>
    </row>
    <row r="4716" spans="1:2" x14ac:dyDescent="0.25">
      <c r="A4716">
        <v>4715</v>
      </c>
      <c r="B4716" s="3">
        <v>0.32348504056203808</v>
      </c>
    </row>
    <row r="4717" spans="1:2" x14ac:dyDescent="0.25">
      <c r="A4717">
        <v>4716</v>
      </c>
      <c r="B4717" s="3">
        <v>0.26999613986280874</v>
      </c>
    </row>
    <row r="4718" spans="1:2" x14ac:dyDescent="0.25">
      <c r="A4718">
        <v>4717</v>
      </c>
      <c r="B4718" s="3">
        <v>0.44484437114263564</v>
      </c>
    </row>
    <row r="4719" spans="1:2" x14ac:dyDescent="0.25">
      <c r="A4719">
        <v>4718</v>
      </c>
      <c r="B4719" s="3">
        <v>0.37416714462292699</v>
      </c>
    </row>
    <row r="4720" spans="1:2" x14ac:dyDescent="0.25">
      <c r="A4720">
        <v>4719</v>
      </c>
      <c r="B4720" s="3">
        <v>0.41484478868205599</v>
      </c>
    </row>
    <row r="4721" spans="1:2" x14ac:dyDescent="0.25">
      <c r="A4721">
        <v>4720</v>
      </c>
      <c r="B4721" s="3">
        <v>0.34165341348619765</v>
      </c>
    </row>
    <row r="4722" spans="1:2" x14ac:dyDescent="0.25">
      <c r="A4722">
        <v>4721</v>
      </c>
      <c r="B4722" s="3">
        <v>0.36569470737646681</v>
      </c>
    </row>
    <row r="4723" spans="1:2" x14ac:dyDescent="0.25">
      <c r="A4723">
        <v>4722</v>
      </c>
      <c r="B4723" s="3">
        <v>0.33336133061886514</v>
      </c>
    </row>
    <row r="4724" spans="1:2" x14ac:dyDescent="0.25">
      <c r="A4724">
        <v>4723</v>
      </c>
      <c r="B4724" s="3">
        <v>0.35888039599894145</v>
      </c>
    </row>
    <row r="4725" spans="1:2" x14ac:dyDescent="0.25">
      <c r="A4725">
        <v>4724</v>
      </c>
      <c r="B4725" s="3">
        <v>0.33206515239422385</v>
      </c>
    </row>
    <row r="4726" spans="1:2" x14ac:dyDescent="0.25">
      <c r="A4726">
        <v>4725</v>
      </c>
      <c r="B4726" s="3">
        <v>0.45132962541825394</v>
      </c>
    </row>
    <row r="4727" spans="1:2" x14ac:dyDescent="0.25">
      <c r="A4727">
        <v>4726</v>
      </c>
      <c r="B4727" s="3">
        <v>0.32210010164925873</v>
      </c>
    </row>
    <row r="4728" spans="1:2" x14ac:dyDescent="0.25">
      <c r="A4728">
        <v>4727</v>
      </c>
      <c r="B4728" s="3">
        <v>0.51080761270790431</v>
      </c>
    </row>
    <row r="4729" spans="1:2" x14ac:dyDescent="0.25">
      <c r="A4729">
        <v>4728</v>
      </c>
      <c r="B4729" s="3">
        <v>0.33184394387306493</v>
      </c>
    </row>
    <row r="4730" spans="1:2" x14ac:dyDescent="0.25">
      <c r="A4730">
        <v>4729</v>
      </c>
      <c r="B4730" s="3">
        <v>0.46162923951178797</v>
      </c>
    </row>
    <row r="4731" spans="1:2" x14ac:dyDescent="0.25">
      <c r="A4731">
        <v>4730</v>
      </c>
      <c r="B4731" s="3">
        <v>0.33363700725802647</v>
      </c>
    </row>
    <row r="4732" spans="1:2" x14ac:dyDescent="0.25">
      <c r="A4732">
        <v>4731</v>
      </c>
      <c r="B4732" s="3">
        <v>0.4740110379328441</v>
      </c>
    </row>
    <row r="4733" spans="1:2" x14ac:dyDescent="0.25">
      <c r="A4733">
        <v>4732</v>
      </c>
      <c r="B4733" s="3">
        <v>0.42928265653659681</v>
      </c>
    </row>
    <row r="4734" spans="1:2" x14ac:dyDescent="0.25">
      <c r="A4734">
        <v>4733</v>
      </c>
      <c r="B4734" s="3">
        <v>0.34779969895274404</v>
      </c>
    </row>
    <row r="4735" spans="1:2" x14ac:dyDescent="0.25">
      <c r="A4735">
        <v>4734</v>
      </c>
      <c r="B4735" s="3">
        <v>0.35636290809477106</v>
      </c>
    </row>
    <row r="4736" spans="1:2" x14ac:dyDescent="0.25">
      <c r="A4736">
        <v>4735</v>
      </c>
      <c r="B4736" s="3">
        <v>0.3216885770892749</v>
      </c>
    </row>
    <row r="4737" spans="1:2" x14ac:dyDescent="0.25">
      <c r="A4737">
        <v>4736</v>
      </c>
      <c r="B4737" s="3">
        <v>0.27097816001388425</v>
      </c>
    </row>
    <row r="4738" spans="1:2" x14ac:dyDescent="0.25">
      <c r="A4738">
        <v>4737</v>
      </c>
      <c r="B4738" s="3">
        <v>0.37209141804635687</v>
      </c>
    </row>
    <row r="4739" spans="1:2" x14ac:dyDescent="0.25">
      <c r="A4739">
        <v>4738</v>
      </c>
      <c r="B4739" s="3">
        <v>0.44913744255523563</v>
      </c>
    </row>
    <row r="4740" spans="1:2" x14ac:dyDescent="0.25">
      <c r="A4740">
        <v>4739</v>
      </c>
      <c r="B4740" s="3">
        <v>0.44724455902029464</v>
      </c>
    </row>
    <row r="4741" spans="1:2" x14ac:dyDescent="0.25">
      <c r="A4741">
        <v>4740</v>
      </c>
      <c r="B4741" s="3">
        <v>0.36228271759666525</v>
      </c>
    </row>
    <row r="4742" spans="1:2" x14ac:dyDescent="0.25">
      <c r="A4742">
        <v>4741</v>
      </c>
      <c r="B4742" s="3">
        <v>0.37411116421386437</v>
      </c>
    </row>
    <row r="4743" spans="1:2" x14ac:dyDescent="0.25">
      <c r="A4743">
        <v>4742</v>
      </c>
      <c r="B4743" s="3">
        <v>0.24110511633280701</v>
      </c>
    </row>
    <row r="4744" spans="1:2" x14ac:dyDescent="0.25">
      <c r="A4744">
        <v>4743</v>
      </c>
      <c r="B4744" s="3">
        <v>0.4122996842791275</v>
      </c>
    </row>
    <row r="4745" spans="1:2" x14ac:dyDescent="0.25">
      <c r="A4745">
        <v>4744</v>
      </c>
      <c r="B4745" s="3">
        <v>0.28213234088732186</v>
      </c>
    </row>
    <row r="4746" spans="1:2" x14ac:dyDescent="0.25">
      <c r="A4746">
        <v>4745</v>
      </c>
      <c r="B4746" s="3">
        <v>0.29136610897644666</v>
      </c>
    </row>
    <row r="4747" spans="1:2" x14ac:dyDescent="0.25">
      <c r="A4747">
        <v>4746</v>
      </c>
      <c r="B4747" s="3">
        <v>0.44767658283222567</v>
      </c>
    </row>
    <row r="4748" spans="1:2" x14ac:dyDescent="0.25">
      <c r="A4748">
        <v>4747</v>
      </c>
      <c r="B4748" s="3">
        <v>0.40516064605211599</v>
      </c>
    </row>
    <row r="4749" spans="1:2" x14ac:dyDescent="0.25">
      <c r="A4749">
        <v>4748</v>
      </c>
      <c r="B4749" s="3">
        <v>0.3116380033393209</v>
      </c>
    </row>
    <row r="4750" spans="1:2" x14ac:dyDescent="0.25">
      <c r="A4750">
        <v>4749</v>
      </c>
      <c r="B4750" s="3">
        <v>0.36437448411840606</v>
      </c>
    </row>
    <row r="4751" spans="1:2" x14ac:dyDescent="0.25">
      <c r="A4751">
        <v>4750</v>
      </c>
      <c r="B4751" s="3">
        <v>0.34935600644115122</v>
      </c>
    </row>
    <row r="4752" spans="1:2" x14ac:dyDescent="0.25">
      <c r="A4752">
        <v>4751</v>
      </c>
      <c r="B4752" s="3">
        <v>0.3616163434134349</v>
      </c>
    </row>
    <row r="4753" spans="1:2" x14ac:dyDescent="0.25">
      <c r="A4753">
        <v>4752</v>
      </c>
      <c r="B4753" s="3">
        <v>0.37240994344533346</v>
      </c>
    </row>
    <row r="4754" spans="1:2" x14ac:dyDescent="0.25">
      <c r="A4754">
        <v>4753</v>
      </c>
      <c r="B4754" s="3">
        <v>0.37816905314905924</v>
      </c>
    </row>
    <row r="4755" spans="1:2" x14ac:dyDescent="0.25">
      <c r="A4755">
        <v>4754</v>
      </c>
      <c r="B4755" s="3">
        <v>0.47812100976065947</v>
      </c>
    </row>
    <row r="4756" spans="1:2" x14ac:dyDescent="0.25">
      <c r="A4756">
        <v>4755</v>
      </c>
      <c r="B4756" s="3">
        <v>0.43086700587532478</v>
      </c>
    </row>
    <row r="4757" spans="1:2" x14ac:dyDescent="0.25">
      <c r="A4757">
        <v>4756</v>
      </c>
      <c r="B4757" s="3">
        <v>0.38826528043137454</v>
      </c>
    </row>
    <row r="4758" spans="1:2" x14ac:dyDescent="0.25">
      <c r="A4758">
        <v>4757</v>
      </c>
      <c r="B4758" s="3">
        <v>0.49244999235604531</v>
      </c>
    </row>
    <row r="4759" spans="1:2" x14ac:dyDescent="0.25">
      <c r="A4759">
        <v>4758</v>
      </c>
      <c r="B4759" s="3">
        <v>0.41268867803993003</v>
      </c>
    </row>
    <row r="4760" spans="1:2" x14ac:dyDescent="0.25">
      <c r="A4760">
        <v>4759</v>
      </c>
      <c r="B4760" s="3">
        <v>0.43007446078253764</v>
      </c>
    </row>
    <row r="4761" spans="1:2" x14ac:dyDescent="0.25">
      <c r="A4761">
        <v>4760</v>
      </c>
      <c r="B4761" s="3">
        <v>0.27823805347701958</v>
      </c>
    </row>
    <row r="4762" spans="1:2" x14ac:dyDescent="0.25">
      <c r="A4762">
        <v>4761</v>
      </c>
      <c r="B4762" s="3">
        <v>0.31300720021442635</v>
      </c>
    </row>
    <row r="4763" spans="1:2" x14ac:dyDescent="0.25">
      <c r="A4763">
        <v>4762</v>
      </c>
      <c r="B4763" s="3">
        <v>0.3556828921065377</v>
      </c>
    </row>
    <row r="4764" spans="1:2" x14ac:dyDescent="0.25">
      <c r="A4764">
        <v>4763</v>
      </c>
      <c r="B4764" s="3">
        <v>0.28549008548975774</v>
      </c>
    </row>
    <row r="4765" spans="1:2" x14ac:dyDescent="0.25">
      <c r="A4765">
        <v>4764</v>
      </c>
      <c r="B4765" s="3">
        <v>0.41422707266525166</v>
      </c>
    </row>
    <row r="4766" spans="1:2" x14ac:dyDescent="0.25">
      <c r="A4766">
        <v>4765</v>
      </c>
      <c r="B4766" s="3">
        <v>0.38463113347013267</v>
      </c>
    </row>
    <row r="4767" spans="1:2" x14ac:dyDescent="0.25">
      <c r="A4767">
        <v>4766</v>
      </c>
      <c r="B4767" s="3">
        <v>0.36305211793507852</v>
      </c>
    </row>
    <row r="4768" spans="1:2" x14ac:dyDescent="0.25">
      <c r="A4768">
        <v>4767</v>
      </c>
      <c r="B4768" s="3">
        <v>0.31235507320893047</v>
      </c>
    </row>
    <row r="4769" spans="1:2" x14ac:dyDescent="0.25">
      <c r="A4769">
        <v>4768</v>
      </c>
      <c r="B4769" s="3">
        <v>0.32777729488487911</v>
      </c>
    </row>
    <row r="4770" spans="1:2" x14ac:dyDescent="0.25">
      <c r="A4770">
        <v>4769</v>
      </c>
      <c r="B4770" s="3">
        <v>0.40317626979549198</v>
      </c>
    </row>
    <row r="4771" spans="1:2" x14ac:dyDescent="0.25">
      <c r="A4771">
        <v>4770</v>
      </c>
      <c r="B4771" s="3">
        <v>0.36922353612619946</v>
      </c>
    </row>
    <row r="4772" spans="1:2" x14ac:dyDescent="0.25">
      <c r="A4772">
        <v>4771</v>
      </c>
      <c r="B4772" s="3">
        <v>0.34860871454406639</v>
      </c>
    </row>
    <row r="4773" spans="1:2" x14ac:dyDescent="0.25">
      <c r="A4773">
        <v>4772</v>
      </c>
      <c r="B4773" s="3">
        <v>0.38042478526515661</v>
      </c>
    </row>
    <row r="4774" spans="1:2" x14ac:dyDescent="0.25">
      <c r="A4774">
        <v>4773</v>
      </c>
      <c r="B4774" s="3">
        <v>0.39080261267423183</v>
      </c>
    </row>
    <row r="4775" spans="1:2" x14ac:dyDescent="0.25">
      <c r="A4775">
        <v>4774</v>
      </c>
      <c r="B4775" s="3">
        <v>0.39703502105539873</v>
      </c>
    </row>
    <row r="4776" spans="1:2" x14ac:dyDescent="0.25">
      <c r="A4776">
        <v>4775</v>
      </c>
      <c r="B4776" s="3">
        <v>0.27539224029686643</v>
      </c>
    </row>
    <row r="4777" spans="1:2" x14ac:dyDescent="0.25">
      <c r="A4777">
        <v>4776</v>
      </c>
      <c r="B4777" s="3">
        <v>0.4843199825303256</v>
      </c>
    </row>
    <row r="4778" spans="1:2" x14ac:dyDescent="0.25">
      <c r="A4778">
        <v>4777</v>
      </c>
      <c r="B4778" s="3">
        <v>0.39951932623050285</v>
      </c>
    </row>
    <row r="4779" spans="1:2" x14ac:dyDescent="0.25">
      <c r="A4779">
        <v>4778</v>
      </c>
      <c r="B4779" s="3">
        <v>0.37520702305249287</v>
      </c>
    </row>
    <row r="4780" spans="1:2" x14ac:dyDescent="0.25">
      <c r="A4780">
        <v>4779</v>
      </c>
      <c r="B4780" s="3">
        <v>0.36185759420034341</v>
      </c>
    </row>
    <row r="4781" spans="1:2" x14ac:dyDescent="0.25">
      <c r="A4781">
        <v>4780</v>
      </c>
      <c r="B4781" s="3">
        <v>0.34995793591454533</v>
      </c>
    </row>
    <row r="4782" spans="1:2" x14ac:dyDescent="0.25">
      <c r="A4782">
        <v>4781</v>
      </c>
      <c r="B4782" s="3">
        <v>0.37423198575380912</v>
      </c>
    </row>
    <row r="4783" spans="1:2" x14ac:dyDescent="0.25">
      <c r="A4783">
        <v>4782</v>
      </c>
      <c r="B4783" s="3">
        <v>0.40024070176225812</v>
      </c>
    </row>
    <row r="4784" spans="1:2" x14ac:dyDescent="0.25">
      <c r="A4784">
        <v>4783</v>
      </c>
      <c r="B4784" s="3">
        <v>0.28771401799737489</v>
      </c>
    </row>
    <row r="4785" spans="1:2" x14ac:dyDescent="0.25">
      <c r="A4785">
        <v>4784</v>
      </c>
      <c r="B4785" s="3">
        <v>0.48008415353144995</v>
      </c>
    </row>
    <row r="4786" spans="1:2" x14ac:dyDescent="0.25">
      <c r="A4786">
        <v>4785</v>
      </c>
      <c r="B4786" s="3">
        <v>0.34322972137937979</v>
      </c>
    </row>
    <row r="4787" spans="1:2" x14ac:dyDescent="0.25">
      <c r="A4787">
        <v>4786</v>
      </c>
      <c r="B4787" s="3">
        <v>0.47341294999566441</v>
      </c>
    </row>
    <row r="4788" spans="1:2" x14ac:dyDescent="0.25">
      <c r="A4788">
        <v>4787</v>
      </c>
      <c r="B4788" s="3">
        <v>0.31141884758656679</v>
      </c>
    </row>
    <row r="4789" spans="1:2" x14ac:dyDescent="0.25">
      <c r="A4789">
        <v>4788</v>
      </c>
      <c r="B4789" s="3">
        <v>0.33379066691678322</v>
      </c>
    </row>
    <row r="4790" spans="1:2" x14ac:dyDescent="0.25">
      <c r="A4790">
        <v>4789</v>
      </c>
      <c r="B4790" s="3">
        <v>0.34023617290821812</v>
      </c>
    </row>
    <row r="4791" spans="1:2" x14ac:dyDescent="0.25">
      <c r="A4791">
        <v>4790</v>
      </c>
      <c r="B4791" s="3">
        <v>0.42857134762787963</v>
      </c>
    </row>
    <row r="4792" spans="1:2" x14ac:dyDescent="0.25">
      <c r="A4792">
        <v>4791</v>
      </c>
      <c r="B4792" s="3">
        <v>0.31115138733972636</v>
      </c>
    </row>
    <row r="4793" spans="1:2" x14ac:dyDescent="0.25">
      <c r="A4793">
        <v>4792</v>
      </c>
      <c r="B4793" s="3">
        <v>0.38351173370062142</v>
      </c>
    </row>
    <row r="4794" spans="1:2" x14ac:dyDescent="0.25">
      <c r="A4794">
        <v>4793</v>
      </c>
      <c r="B4794" s="3">
        <v>0.29661551588624518</v>
      </c>
    </row>
    <row r="4795" spans="1:2" x14ac:dyDescent="0.25">
      <c r="A4795">
        <v>4794</v>
      </c>
      <c r="B4795" s="3">
        <v>0.29048310910353869</v>
      </c>
    </row>
    <row r="4796" spans="1:2" x14ac:dyDescent="0.25">
      <c r="A4796">
        <v>4795</v>
      </c>
      <c r="B4796" s="3">
        <v>0.35733665174460522</v>
      </c>
    </row>
    <row r="4797" spans="1:2" x14ac:dyDescent="0.25">
      <c r="A4797">
        <v>4796</v>
      </c>
      <c r="B4797" s="3">
        <v>0.31818452817599879</v>
      </c>
    </row>
    <row r="4798" spans="1:2" x14ac:dyDescent="0.25">
      <c r="A4798">
        <v>4797</v>
      </c>
      <c r="B4798" s="3">
        <v>0.31285174640987989</v>
      </c>
    </row>
    <row r="4799" spans="1:2" x14ac:dyDescent="0.25">
      <c r="A4799">
        <v>4798</v>
      </c>
      <c r="B4799" s="3">
        <v>0.37284590552240993</v>
      </c>
    </row>
    <row r="4800" spans="1:2" x14ac:dyDescent="0.25">
      <c r="A4800">
        <v>4799</v>
      </c>
      <c r="B4800" s="3">
        <v>0.45141835689074739</v>
      </c>
    </row>
    <row r="4801" spans="1:2" x14ac:dyDescent="0.25">
      <c r="A4801">
        <v>4800</v>
      </c>
      <c r="B4801" s="3">
        <v>0.43958318166010163</v>
      </c>
    </row>
    <row r="4802" spans="1:2" x14ac:dyDescent="0.25">
      <c r="A4802">
        <v>4801</v>
      </c>
      <c r="B4802" s="3">
        <v>0.329342897056286</v>
      </c>
    </row>
    <row r="4803" spans="1:2" x14ac:dyDescent="0.25">
      <c r="A4803">
        <v>4802</v>
      </c>
      <c r="B4803" s="3">
        <v>0.35196795511599738</v>
      </c>
    </row>
    <row r="4804" spans="1:2" x14ac:dyDescent="0.25">
      <c r="A4804">
        <v>4803</v>
      </c>
      <c r="B4804" s="3">
        <v>0.43750446207822707</v>
      </c>
    </row>
    <row r="4805" spans="1:2" x14ac:dyDescent="0.25">
      <c r="A4805">
        <v>4804</v>
      </c>
      <c r="B4805" s="3">
        <v>0.36641298614206236</v>
      </c>
    </row>
    <row r="4806" spans="1:2" x14ac:dyDescent="0.25">
      <c r="A4806">
        <v>4805</v>
      </c>
      <c r="B4806" s="3">
        <v>0.401303656192111</v>
      </c>
    </row>
    <row r="4807" spans="1:2" x14ac:dyDescent="0.25">
      <c r="A4807">
        <v>4806</v>
      </c>
      <c r="B4807" s="3">
        <v>0.34964002669428718</v>
      </c>
    </row>
    <row r="4808" spans="1:2" x14ac:dyDescent="0.25">
      <c r="A4808">
        <v>4807</v>
      </c>
      <c r="B4808" s="3">
        <v>0.46477907318638179</v>
      </c>
    </row>
    <row r="4809" spans="1:2" x14ac:dyDescent="0.25">
      <c r="A4809">
        <v>4808</v>
      </c>
      <c r="B4809" s="3">
        <v>0.28524926814398438</v>
      </c>
    </row>
    <row r="4810" spans="1:2" x14ac:dyDescent="0.25">
      <c r="A4810">
        <v>4809</v>
      </c>
      <c r="B4810" s="3">
        <v>0.33058004508176431</v>
      </c>
    </row>
    <row r="4811" spans="1:2" x14ac:dyDescent="0.25">
      <c r="A4811">
        <v>4810</v>
      </c>
      <c r="B4811" s="3">
        <v>0.46493852838280347</v>
      </c>
    </row>
    <row r="4812" spans="1:2" x14ac:dyDescent="0.25">
      <c r="A4812">
        <v>4811</v>
      </c>
      <c r="B4812" s="3">
        <v>0.35183550909574746</v>
      </c>
    </row>
    <row r="4813" spans="1:2" x14ac:dyDescent="0.25">
      <c r="A4813">
        <v>4812</v>
      </c>
      <c r="B4813" s="3">
        <v>0.30045873188851574</v>
      </c>
    </row>
    <row r="4814" spans="1:2" x14ac:dyDescent="0.25">
      <c r="A4814">
        <v>4813</v>
      </c>
      <c r="B4814" s="3">
        <v>0.29034485794762604</v>
      </c>
    </row>
    <row r="4815" spans="1:2" x14ac:dyDescent="0.25">
      <c r="A4815">
        <v>4814</v>
      </c>
      <c r="B4815" s="3">
        <v>0.32111508786546117</v>
      </c>
    </row>
    <row r="4816" spans="1:2" x14ac:dyDescent="0.25">
      <c r="A4816">
        <v>4815</v>
      </c>
      <c r="B4816" s="3">
        <v>0.40178409767416556</v>
      </c>
    </row>
    <row r="4817" spans="1:2" x14ac:dyDescent="0.25">
      <c r="A4817">
        <v>4816</v>
      </c>
      <c r="B4817" s="3">
        <v>0.37566225639644796</v>
      </c>
    </row>
    <row r="4818" spans="1:2" x14ac:dyDescent="0.25">
      <c r="A4818">
        <v>4817</v>
      </c>
      <c r="B4818" s="3">
        <v>0.40111688515065147</v>
      </c>
    </row>
    <row r="4819" spans="1:2" x14ac:dyDescent="0.25">
      <c r="A4819">
        <v>4818</v>
      </c>
      <c r="B4819" s="3">
        <v>0.36680250978272827</v>
      </c>
    </row>
    <row r="4820" spans="1:2" x14ac:dyDescent="0.25">
      <c r="A4820">
        <v>4819</v>
      </c>
      <c r="B4820" s="3">
        <v>0.50044274311520698</v>
      </c>
    </row>
    <row r="4821" spans="1:2" x14ac:dyDescent="0.25">
      <c r="A4821">
        <v>4820</v>
      </c>
      <c r="B4821" s="3">
        <v>0.26710528877933754</v>
      </c>
    </row>
    <row r="4822" spans="1:2" x14ac:dyDescent="0.25">
      <c r="A4822">
        <v>4821</v>
      </c>
      <c r="B4822" s="3">
        <v>0.36915839864440381</v>
      </c>
    </row>
    <row r="4823" spans="1:2" x14ac:dyDescent="0.25">
      <c r="A4823">
        <v>4822</v>
      </c>
      <c r="B4823" s="3">
        <v>0.41961861897715458</v>
      </c>
    </row>
    <row r="4824" spans="1:2" x14ac:dyDescent="0.25">
      <c r="A4824">
        <v>4823</v>
      </c>
      <c r="B4824" s="3">
        <v>0.35698753077713119</v>
      </c>
    </row>
    <row r="4825" spans="1:2" x14ac:dyDescent="0.25">
      <c r="A4825">
        <v>4824</v>
      </c>
      <c r="B4825" s="3">
        <v>0.30218400355087444</v>
      </c>
    </row>
    <row r="4826" spans="1:2" x14ac:dyDescent="0.25">
      <c r="A4826">
        <v>4825</v>
      </c>
      <c r="B4826" s="3">
        <v>0.42607219047471018</v>
      </c>
    </row>
    <row r="4827" spans="1:2" x14ac:dyDescent="0.25">
      <c r="A4827">
        <v>4826</v>
      </c>
      <c r="B4827" s="3">
        <v>0.41581367843582917</v>
      </c>
    </row>
    <row r="4828" spans="1:2" x14ac:dyDescent="0.25">
      <c r="A4828">
        <v>4827</v>
      </c>
      <c r="B4828" s="3">
        <v>0.35860106329416835</v>
      </c>
    </row>
    <row r="4829" spans="1:2" x14ac:dyDescent="0.25">
      <c r="A4829">
        <v>4828</v>
      </c>
      <c r="B4829" s="3">
        <v>0.36370420837966055</v>
      </c>
    </row>
    <row r="4830" spans="1:2" x14ac:dyDescent="0.25">
      <c r="A4830">
        <v>4829</v>
      </c>
      <c r="B4830" s="3">
        <v>0.35639359976927054</v>
      </c>
    </row>
    <row r="4831" spans="1:2" x14ac:dyDescent="0.25">
      <c r="A4831">
        <v>4830</v>
      </c>
      <c r="B4831" s="3">
        <v>0.39125538412192257</v>
      </c>
    </row>
    <row r="4832" spans="1:2" x14ac:dyDescent="0.25">
      <c r="A4832">
        <v>4831</v>
      </c>
      <c r="B4832" s="3">
        <v>0.37723834395782374</v>
      </c>
    </row>
    <row r="4833" spans="1:2" x14ac:dyDescent="0.25">
      <c r="A4833">
        <v>4832</v>
      </c>
      <c r="B4833" s="3">
        <v>0.37847785159713548</v>
      </c>
    </row>
    <row r="4834" spans="1:2" x14ac:dyDescent="0.25">
      <c r="A4834">
        <v>4833</v>
      </c>
      <c r="B4834" s="3">
        <v>0.3882439667644082</v>
      </c>
    </row>
    <row r="4835" spans="1:2" x14ac:dyDescent="0.25">
      <c r="A4835">
        <v>4834</v>
      </c>
      <c r="B4835" s="3">
        <v>0.50981233459701036</v>
      </c>
    </row>
    <row r="4836" spans="1:2" x14ac:dyDescent="0.25">
      <c r="A4836">
        <v>4835</v>
      </c>
      <c r="B4836" s="3">
        <v>0.45117270818860655</v>
      </c>
    </row>
    <row r="4837" spans="1:2" x14ac:dyDescent="0.25">
      <c r="A4837">
        <v>4836</v>
      </c>
      <c r="B4837" s="3">
        <v>0.54892985024222973</v>
      </c>
    </row>
    <row r="4838" spans="1:2" x14ac:dyDescent="0.25">
      <c r="A4838">
        <v>4837</v>
      </c>
      <c r="B4838" s="3">
        <v>0.3352946054359095</v>
      </c>
    </row>
    <row r="4839" spans="1:2" x14ac:dyDescent="0.25">
      <c r="A4839">
        <v>4838</v>
      </c>
      <c r="B4839" s="3">
        <v>0.38499657515612012</v>
      </c>
    </row>
    <row r="4840" spans="1:2" x14ac:dyDescent="0.25">
      <c r="A4840">
        <v>4839</v>
      </c>
      <c r="B4840" s="3">
        <v>0.32789538364499177</v>
      </c>
    </row>
    <row r="4841" spans="1:2" x14ac:dyDescent="0.25">
      <c r="A4841">
        <v>4840</v>
      </c>
      <c r="B4841" s="3">
        <v>0.39135185396242489</v>
      </c>
    </row>
    <row r="4842" spans="1:2" x14ac:dyDescent="0.25">
      <c r="A4842">
        <v>4841</v>
      </c>
      <c r="B4842" s="3">
        <v>0.39561466152179359</v>
      </c>
    </row>
    <row r="4843" spans="1:2" x14ac:dyDescent="0.25">
      <c r="A4843">
        <v>4842</v>
      </c>
      <c r="B4843" s="3">
        <v>0.32118331232563224</v>
      </c>
    </row>
    <row r="4844" spans="1:2" x14ac:dyDescent="0.25">
      <c r="A4844">
        <v>4843</v>
      </c>
      <c r="B4844" s="3">
        <v>0.35917526556804225</v>
      </c>
    </row>
    <row r="4845" spans="1:2" x14ac:dyDescent="0.25">
      <c r="A4845">
        <v>4844</v>
      </c>
      <c r="B4845" s="3">
        <v>0.36580260230088857</v>
      </c>
    </row>
    <row r="4846" spans="1:2" x14ac:dyDescent="0.25">
      <c r="A4846">
        <v>4845</v>
      </c>
      <c r="B4846" s="3">
        <v>0.33786568529637012</v>
      </c>
    </row>
    <row r="4847" spans="1:2" x14ac:dyDescent="0.25">
      <c r="A4847">
        <v>4846</v>
      </c>
      <c r="B4847" s="3">
        <v>0.35637169795087331</v>
      </c>
    </row>
    <row r="4848" spans="1:2" x14ac:dyDescent="0.25">
      <c r="A4848">
        <v>4847</v>
      </c>
      <c r="B4848" s="3">
        <v>0.33256558687797755</v>
      </c>
    </row>
    <row r="4849" spans="1:2" x14ac:dyDescent="0.25">
      <c r="A4849">
        <v>4848</v>
      </c>
      <c r="B4849" s="3">
        <v>0.38275929796128849</v>
      </c>
    </row>
    <row r="4850" spans="1:2" x14ac:dyDescent="0.25">
      <c r="A4850">
        <v>4849</v>
      </c>
      <c r="B4850" s="3">
        <v>0.4229177251859888</v>
      </c>
    </row>
    <row r="4851" spans="1:2" x14ac:dyDescent="0.25">
      <c r="A4851">
        <v>4850</v>
      </c>
      <c r="B4851" s="3">
        <v>0.39366268263273019</v>
      </c>
    </row>
    <row r="4852" spans="1:2" x14ac:dyDescent="0.25">
      <c r="A4852">
        <v>4851</v>
      </c>
      <c r="B4852" s="3">
        <v>0.49454940353323645</v>
      </c>
    </row>
    <row r="4853" spans="1:2" x14ac:dyDescent="0.25">
      <c r="A4853">
        <v>4852</v>
      </c>
      <c r="B4853" s="3">
        <v>0.39678249720313519</v>
      </c>
    </row>
    <row r="4854" spans="1:2" x14ac:dyDescent="0.25">
      <c r="A4854">
        <v>4853</v>
      </c>
      <c r="B4854" s="3">
        <v>0.41543805272341006</v>
      </c>
    </row>
    <row r="4855" spans="1:2" x14ac:dyDescent="0.25">
      <c r="A4855">
        <v>4854</v>
      </c>
      <c r="B4855" s="3">
        <v>0.40450553886993557</v>
      </c>
    </row>
    <row r="4856" spans="1:2" x14ac:dyDescent="0.25">
      <c r="A4856">
        <v>4855</v>
      </c>
      <c r="B4856" s="3">
        <v>0.3321966681420192</v>
      </c>
    </row>
    <row r="4857" spans="1:2" x14ac:dyDescent="0.25">
      <c r="A4857">
        <v>4856</v>
      </c>
      <c r="B4857" s="3">
        <v>0.42331279367679736</v>
      </c>
    </row>
    <row r="4858" spans="1:2" x14ac:dyDescent="0.25">
      <c r="A4858">
        <v>4857</v>
      </c>
      <c r="B4858" s="3">
        <v>0.43271883291934221</v>
      </c>
    </row>
    <row r="4859" spans="1:2" x14ac:dyDescent="0.25">
      <c r="A4859">
        <v>4858</v>
      </c>
      <c r="B4859" s="3">
        <v>0.3773035480346873</v>
      </c>
    </row>
    <row r="4860" spans="1:2" x14ac:dyDescent="0.25">
      <c r="A4860">
        <v>4859</v>
      </c>
      <c r="B4860" s="3">
        <v>0.36235045885465894</v>
      </c>
    </row>
    <row r="4861" spans="1:2" x14ac:dyDescent="0.25">
      <c r="A4861">
        <v>4860</v>
      </c>
      <c r="B4861" s="3">
        <v>0.48061307153999566</v>
      </c>
    </row>
    <row r="4862" spans="1:2" x14ac:dyDescent="0.25">
      <c r="A4862">
        <v>4861</v>
      </c>
      <c r="B4862" s="3">
        <v>0.51276507051491271</v>
      </c>
    </row>
    <row r="4863" spans="1:2" x14ac:dyDescent="0.25">
      <c r="A4863">
        <v>4862</v>
      </c>
      <c r="B4863" s="3">
        <v>0.33046252821691413</v>
      </c>
    </row>
    <row r="4864" spans="1:2" x14ac:dyDescent="0.25">
      <c r="A4864">
        <v>4863</v>
      </c>
      <c r="B4864" s="3">
        <v>0.38600963427389123</v>
      </c>
    </row>
    <row r="4865" spans="1:2" x14ac:dyDescent="0.25">
      <c r="A4865">
        <v>4864</v>
      </c>
      <c r="B4865" s="3">
        <v>0.32842540430333977</v>
      </c>
    </row>
    <row r="4866" spans="1:2" x14ac:dyDescent="0.25">
      <c r="A4866">
        <v>4865</v>
      </c>
      <c r="B4866" s="3">
        <v>0.3952589962171052</v>
      </c>
    </row>
    <row r="4867" spans="1:2" x14ac:dyDescent="0.25">
      <c r="A4867">
        <v>4866</v>
      </c>
      <c r="B4867" s="3">
        <v>0.31336139172958799</v>
      </c>
    </row>
    <row r="4868" spans="1:2" x14ac:dyDescent="0.25">
      <c r="A4868">
        <v>4867</v>
      </c>
      <c r="B4868" s="3">
        <v>0.37681877288381554</v>
      </c>
    </row>
    <row r="4869" spans="1:2" x14ac:dyDescent="0.25">
      <c r="A4869">
        <v>4868</v>
      </c>
      <c r="B4869" s="3">
        <v>0.53967343573750615</v>
      </c>
    </row>
    <row r="4870" spans="1:2" x14ac:dyDescent="0.25">
      <c r="A4870">
        <v>4869</v>
      </c>
      <c r="B4870" s="3">
        <v>0.40852895208594942</v>
      </c>
    </row>
    <row r="4871" spans="1:2" x14ac:dyDescent="0.25">
      <c r="A4871">
        <v>4870</v>
      </c>
      <c r="B4871" s="3">
        <v>0.4114937127748321</v>
      </c>
    </row>
    <row r="4872" spans="1:2" x14ac:dyDescent="0.25">
      <c r="A4872">
        <v>4871</v>
      </c>
      <c r="B4872" s="3">
        <v>0.3440196718559505</v>
      </c>
    </row>
    <row r="4873" spans="1:2" x14ac:dyDescent="0.25">
      <c r="A4873">
        <v>4872</v>
      </c>
      <c r="B4873" s="3">
        <v>0.4289303801507135</v>
      </c>
    </row>
    <row r="4874" spans="1:2" x14ac:dyDescent="0.25">
      <c r="A4874">
        <v>4873</v>
      </c>
      <c r="B4874" s="3">
        <v>0.24130973368195369</v>
      </c>
    </row>
    <row r="4875" spans="1:2" x14ac:dyDescent="0.25">
      <c r="A4875">
        <v>4874</v>
      </c>
      <c r="B4875" s="3">
        <v>0.49659407109981252</v>
      </c>
    </row>
    <row r="4876" spans="1:2" x14ac:dyDescent="0.25">
      <c r="A4876">
        <v>4875</v>
      </c>
      <c r="B4876" s="3">
        <v>0.31385460820215666</v>
      </c>
    </row>
    <row r="4877" spans="1:2" x14ac:dyDescent="0.25">
      <c r="A4877">
        <v>4876</v>
      </c>
      <c r="B4877" s="3">
        <v>0.54916837620576309</v>
      </c>
    </row>
    <row r="4878" spans="1:2" x14ac:dyDescent="0.25">
      <c r="A4878">
        <v>4877</v>
      </c>
      <c r="B4878" s="3">
        <v>0.41693084316554163</v>
      </c>
    </row>
    <row r="4879" spans="1:2" x14ac:dyDescent="0.25">
      <c r="A4879">
        <v>4878</v>
      </c>
      <c r="B4879" s="3">
        <v>0.4372496550037458</v>
      </c>
    </row>
    <row r="4880" spans="1:2" x14ac:dyDescent="0.25">
      <c r="A4880">
        <v>4879</v>
      </c>
      <c r="B4880" s="3">
        <v>0.36096684289431047</v>
      </c>
    </row>
    <row r="4881" spans="1:2" x14ac:dyDescent="0.25">
      <c r="A4881">
        <v>4880</v>
      </c>
      <c r="B4881" s="3">
        <v>0.34277743831271162</v>
      </c>
    </row>
    <row r="4882" spans="1:2" x14ac:dyDescent="0.25">
      <c r="A4882">
        <v>4881</v>
      </c>
      <c r="B4882" s="3">
        <v>0.41387402163714787</v>
      </c>
    </row>
    <row r="4883" spans="1:2" x14ac:dyDescent="0.25">
      <c r="A4883">
        <v>4882</v>
      </c>
      <c r="B4883" s="3">
        <v>0.32795706232557992</v>
      </c>
    </row>
    <row r="4884" spans="1:2" x14ac:dyDescent="0.25">
      <c r="A4884">
        <v>4883</v>
      </c>
      <c r="B4884" s="3">
        <v>0.42149699144994091</v>
      </c>
    </row>
    <row r="4885" spans="1:2" x14ac:dyDescent="0.25">
      <c r="A4885">
        <v>4884</v>
      </c>
      <c r="B4885" s="3">
        <v>0.40678711561838826</v>
      </c>
    </row>
    <row r="4886" spans="1:2" x14ac:dyDescent="0.25">
      <c r="A4886">
        <v>4885</v>
      </c>
      <c r="B4886" s="3">
        <v>0.34495895331801357</v>
      </c>
    </row>
    <row r="4887" spans="1:2" x14ac:dyDescent="0.25">
      <c r="A4887">
        <v>4886</v>
      </c>
      <c r="B4887" s="3">
        <v>0.441554116954329</v>
      </c>
    </row>
    <row r="4888" spans="1:2" x14ac:dyDescent="0.25">
      <c r="A4888">
        <v>4887</v>
      </c>
      <c r="B4888" s="3">
        <v>0.39012257785436677</v>
      </c>
    </row>
    <row r="4889" spans="1:2" x14ac:dyDescent="0.25">
      <c r="A4889">
        <v>4888</v>
      </c>
      <c r="B4889" s="3">
        <v>0.28228714837145474</v>
      </c>
    </row>
    <row r="4890" spans="1:2" x14ac:dyDescent="0.25">
      <c r="A4890">
        <v>4889</v>
      </c>
      <c r="B4890" s="3">
        <v>0.35333018683635259</v>
      </c>
    </row>
    <row r="4891" spans="1:2" x14ac:dyDescent="0.25">
      <c r="A4891">
        <v>4890</v>
      </c>
      <c r="B4891" s="3">
        <v>0.40083535961445338</v>
      </c>
    </row>
    <row r="4892" spans="1:2" x14ac:dyDescent="0.25">
      <c r="A4892">
        <v>4891</v>
      </c>
      <c r="B4892" s="3">
        <v>0.28938868802252077</v>
      </c>
    </row>
    <row r="4893" spans="1:2" x14ac:dyDescent="0.25">
      <c r="A4893">
        <v>4892</v>
      </c>
      <c r="B4893" s="3">
        <v>0.43561213422311179</v>
      </c>
    </row>
    <row r="4894" spans="1:2" x14ac:dyDescent="0.25">
      <c r="A4894">
        <v>4893</v>
      </c>
      <c r="B4894" s="3">
        <v>0.34368867488606758</v>
      </c>
    </row>
    <row r="4895" spans="1:2" x14ac:dyDescent="0.25">
      <c r="A4895">
        <v>4894</v>
      </c>
      <c r="B4895" s="3">
        <v>0.47052077723524666</v>
      </c>
    </row>
    <row r="4896" spans="1:2" x14ac:dyDescent="0.25">
      <c r="A4896">
        <v>4895</v>
      </c>
      <c r="B4896" s="3">
        <v>0.37940868958058149</v>
      </c>
    </row>
    <row r="4897" spans="1:2" x14ac:dyDescent="0.25">
      <c r="A4897">
        <v>4896</v>
      </c>
      <c r="B4897" s="3">
        <v>0.29979748760939212</v>
      </c>
    </row>
    <row r="4898" spans="1:2" x14ac:dyDescent="0.25">
      <c r="A4898">
        <v>4897</v>
      </c>
      <c r="B4898" s="3">
        <v>0.35558144374091494</v>
      </c>
    </row>
    <row r="4899" spans="1:2" x14ac:dyDescent="0.25">
      <c r="A4899">
        <v>4898</v>
      </c>
      <c r="B4899" s="3">
        <v>0.4282525465759115</v>
      </c>
    </row>
    <row r="4900" spans="1:2" x14ac:dyDescent="0.25">
      <c r="A4900">
        <v>4899</v>
      </c>
      <c r="B4900" s="3">
        <v>0.33453281908488053</v>
      </c>
    </row>
    <row r="4901" spans="1:2" x14ac:dyDescent="0.25">
      <c r="A4901">
        <v>4900</v>
      </c>
      <c r="B4901" s="3">
        <v>0.41384669171627386</v>
      </c>
    </row>
    <row r="4902" spans="1:2" x14ac:dyDescent="0.25">
      <c r="A4902">
        <v>4901</v>
      </c>
      <c r="B4902" s="3">
        <v>0.5285730339734378</v>
      </c>
    </row>
    <row r="4903" spans="1:2" x14ac:dyDescent="0.25">
      <c r="A4903">
        <v>4902</v>
      </c>
      <c r="B4903" s="3">
        <v>0.36936463510748352</v>
      </c>
    </row>
    <row r="4904" spans="1:2" x14ac:dyDescent="0.25">
      <c r="A4904">
        <v>4903</v>
      </c>
      <c r="B4904" s="3">
        <v>0.3845400039457626</v>
      </c>
    </row>
    <row r="4905" spans="1:2" x14ac:dyDescent="0.25">
      <c r="A4905">
        <v>4904</v>
      </c>
      <c r="B4905" s="3">
        <v>0.37878862389279849</v>
      </c>
    </row>
    <row r="4906" spans="1:2" x14ac:dyDescent="0.25">
      <c r="A4906">
        <v>4905</v>
      </c>
      <c r="B4906" s="3">
        <v>0.33758818283232223</v>
      </c>
    </row>
    <row r="4907" spans="1:2" x14ac:dyDescent="0.25">
      <c r="A4907">
        <v>4906</v>
      </c>
      <c r="B4907" s="3">
        <v>0.3828121915378036</v>
      </c>
    </row>
    <row r="4908" spans="1:2" x14ac:dyDescent="0.25">
      <c r="A4908">
        <v>4907</v>
      </c>
      <c r="B4908" s="3">
        <v>0.49480913558908185</v>
      </c>
    </row>
    <row r="4909" spans="1:2" x14ac:dyDescent="0.25">
      <c r="A4909">
        <v>4908</v>
      </c>
      <c r="B4909" s="3">
        <v>0.35321747662158237</v>
      </c>
    </row>
    <row r="4910" spans="1:2" x14ac:dyDescent="0.25">
      <c r="A4910">
        <v>4909</v>
      </c>
      <c r="B4910" s="3">
        <v>0.36189168915633757</v>
      </c>
    </row>
    <row r="4911" spans="1:2" x14ac:dyDescent="0.25">
      <c r="A4911">
        <v>4910</v>
      </c>
      <c r="B4911" s="3">
        <v>0.35699800360402656</v>
      </c>
    </row>
    <row r="4912" spans="1:2" x14ac:dyDescent="0.25">
      <c r="A4912">
        <v>4911</v>
      </c>
      <c r="B4912" s="3">
        <v>0.48520135098678885</v>
      </c>
    </row>
    <row r="4913" spans="1:2" x14ac:dyDescent="0.25">
      <c r="A4913">
        <v>4912</v>
      </c>
      <c r="B4913" s="3">
        <v>0.34699053733396945</v>
      </c>
    </row>
    <row r="4914" spans="1:2" x14ac:dyDescent="0.25">
      <c r="A4914">
        <v>4913</v>
      </c>
      <c r="B4914" s="3">
        <v>0.38654250891594666</v>
      </c>
    </row>
    <row r="4915" spans="1:2" x14ac:dyDescent="0.25">
      <c r="A4915">
        <v>4914</v>
      </c>
      <c r="B4915" s="3">
        <v>0.33725649167351723</v>
      </c>
    </row>
    <row r="4916" spans="1:2" x14ac:dyDescent="0.25">
      <c r="A4916">
        <v>4915</v>
      </c>
      <c r="B4916" s="3">
        <v>0.31817297302702818</v>
      </c>
    </row>
    <row r="4917" spans="1:2" x14ac:dyDescent="0.25">
      <c r="A4917">
        <v>4916</v>
      </c>
      <c r="B4917" s="3">
        <v>0.42116607616913543</v>
      </c>
    </row>
    <row r="4918" spans="1:2" x14ac:dyDescent="0.25">
      <c r="A4918">
        <v>4917</v>
      </c>
      <c r="B4918" s="3">
        <v>0.51577234628806179</v>
      </c>
    </row>
    <row r="4919" spans="1:2" x14ac:dyDescent="0.25">
      <c r="A4919">
        <v>4918</v>
      </c>
      <c r="B4919" s="3">
        <v>0.44769618801711664</v>
      </c>
    </row>
    <row r="4920" spans="1:2" x14ac:dyDescent="0.25">
      <c r="A4920">
        <v>4919</v>
      </c>
      <c r="B4920" s="3">
        <v>0.3770886158709682</v>
      </c>
    </row>
    <row r="4921" spans="1:2" x14ac:dyDescent="0.25">
      <c r="A4921">
        <v>4920</v>
      </c>
      <c r="B4921" s="3">
        <v>0.34109446772214003</v>
      </c>
    </row>
    <row r="4922" spans="1:2" x14ac:dyDescent="0.25">
      <c r="A4922">
        <v>4921</v>
      </c>
      <c r="B4922" s="3">
        <v>0.38345661946226839</v>
      </c>
    </row>
    <row r="4923" spans="1:2" x14ac:dyDescent="0.25">
      <c r="A4923">
        <v>4922</v>
      </c>
      <c r="B4923" s="3">
        <v>0.32021318906948248</v>
      </c>
    </row>
    <row r="4924" spans="1:2" x14ac:dyDescent="0.25">
      <c r="A4924">
        <v>4923</v>
      </c>
      <c r="B4924" s="3">
        <v>0.40974215971040867</v>
      </c>
    </row>
    <row r="4925" spans="1:2" x14ac:dyDescent="0.25">
      <c r="A4925">
        <v>4924</v>
      </c>
      <c r="B4925" s="3">
        <v>0.40517019654850794</v>
      </c>
    </row>
    <row r="4926" spans="1:2" x14ac:dyDescent="0.25">
      <c r="A4926">
        <v>4925</v>
      </c>
      <c r="B4926" s="3">
        <v>0.3518506883046929</v>
      </c>
    </row>
    <row r="4927" spans="1:2" x14ac:dyDescent="0.25">
      <c r="A4927">
        <v>4926</v>
      </c>
      <c r="B4927" s="3">
        <v>0.35221079519379023</v>
      </c>
    </row>
    <row r="4928" spans="1:2" x14ac:dyDescent="0.25">
      <c r="A4928">
        <v>4927</v>
      </c>
      <c r="B4928" s="3">
        <v>0.41620034345371693</v>
      </c>
    </row>
    <row r="4929" spans="1:2" x14ac:dyDescent="0.25">
      <c r="A4929">
        <v>4928</v>
      </c>
      <c r="B4929" s="3">
        <v>0.43652040443233597</v>
      </c>
    </row>
    <row r="4930" spans="1:2" x14ac:dyDescent="0.25">
      <c r="A4930">
        <v>4929</v>
      </c>
      <c r="B4930" s="3">
        <v>0.29153089016755607</v>
      </c>
    </row>
    <row r="4931" spans="1:2" x14ac:dyDescent="0.25">
      <c r="A4931">
        <v>4930</v>
      </c>
      <c r="B4931" s="3">
        <v>0.4044160947769872</v>
      </c>
    </row>
    <row r="4932" spans="1:2" x14ac:dyDescent="0.25">
      <c r="A4932">
        <v>4931</v>
      </c>
      <c r="B4932" s="3">
        <v>0.39781929336074018</v>
      </c>
    </row>
    <row r="4933" spans="1:2" x14ac:dyDescent="0.25">
      <c r="A4933">
        <v>4932</v>
      </c>
      <c r="B4933" s="3">
        <v>0.35399606637564757</v>
      </c>
    </row>
    <row r="4934" spans="1:2" x14ac:dyDescent="0.25">
      <c r="A4934">
        <v>4933</v>
      </c>
      <c r="B4934" s="3">
        <v>0.35067257160701637</v>
      </c>
    </row>
    <row r="4935" spans="1:2" x14ac:dyDescent="0.25">
      <c r="A4935">
        <v>4934</v>
      </c>
      <c r="B4935" s="3">
        <v>0.34434207978572778</v>
      </c>
    </row>
    <row r="4936" spans="1:2" x14ac:dyDescent="0.25">
      <c r="A4936">
        <v>4935</v>
      </c>
      <c r="B4936" s="3">
        <v>0.34153236777585388</v>
      </c>
    </row>
    <row r="4937" spans="1:2" x14ac:dyDescent="0.25">
      <c r="A4937">
        <v>4936</v>
      </c>
      <c r="B4937" s="3">
        <v>0.39815595433808243</v>
      </c>
    </row>
    <row r="4938" spans="1:2" x14ac:dyDescent="0.25">
      <c r="A4938">
        <v>4937</v>
      </c>
      <c r="B4938" s="3">
        <v>0.39624363727678852</v>
      </c>
    </row>
    <row r="4939" spans="1:2" x14ac:dyDescent="0.25">
      <c r="A4939">
        <v>4938</v>
      </c>
      <c r="B4939" s="3">
        <v>0.40651917269451687</v>
      </c>
    </row>
    <row r="4940" spans="1:2" x14ac:dyDescent="0.25">
      <c r="A4940">
        <v>4939</v>
      </c>
      <c r="B4940" s="3">
        <v>0.35495019967240826</v>
      </c>
    </row>
    <row r="4941" spans="1:2" x14ac:dyDescent="0.25">
      <c r="A4941">
        <v>4940</v>
      </c>
      <c r="B4941" s="3">
        <v>0.44037547301385738</v>
      </c>
    </row>
    <row r="4942" spans="1:2" x14ac:dyDescent="0.25">
      <c r="A4942">
        <v>4941</v>
      </c>
      <c r="B4942" s="3">
        <v>0.41858522179229524</v>
      </c>
    </row>
    <row r="4943" spans="1:2" x14ac:dyDescent="0.25">
      <c r="A4943">
        <v>4942</v>
      </c>
      <c r="B4943" s="3">
        <v>0.36451209115581346</v>
      </c>
    </row>
    <row r="4944" spans="1:2" x14ac:dyDescent="0.25">
      <c r="A4944">
        <v>4943</v>
      </c>
      <c r="B4944" s="3">
        <v>0.35426408196134651</v>
      </c>
    </row>
    <row r="4945" spans="1:2" x14ac:dyDescent="0.25">
      <c r="A4945">
        <v>4944</v>
      </c>
      <c r="B4945" s="3">
        <v>0.40836205676013082</v>
      </c>
    </row>
    <row r="4946" spans="1:2" x14ac:dyDescent="0.25">
      <c r="A4946">
        <v>4945</v>
      </c>
      <c r="B4946" s="3">
        <v>0.44521080170266297</v>
      </c>
    </row>
    <row r="4947" spans="1:2" x14ac:dyDescent="0.25">
      <c r="A4947">
        <v>4946</v>
      </c>
      <c r="B4947" s="3">
        <v>0.45168726444064644</v>
      </c>
    </row>
    <row r="4948" spans="1:2" x14ac:dyDescent="0.25">
      <c r="A4948">
        <v>4947</v>
      </c>
      <c r="B4948" s="3">
        <v>0.41999958484250804</v>
      </c>
    </row>
    <row r="4949" spans="1:2" x14ac:dyDescent="0.25">
      <c r="A4949">
        <v>4948</v>
      </c>
      <c r="B4949" s="3">
        <v>0.41336521895621886</v>
      </c>
    </row>
    <row r="4950" spans="1:2" x14ac:dyDescent="0.25">
      <c r="A4950">
        <v>4949</v>
      </c>
      <c r="B4950" s="3">
        <v>0.41160650720149872</v>
      </c>
    </row>
    <row r="4951" spans="1:2" x14ac:dyDescent="0.25">
      <c r="A4951">
        <v>4950</v>
      </c>
      <c r="B4951" s="3">
        <v>0.39203862907844811</v>
      </c>
    </row>
    <row r="4952" spans="1:2" x14ac:dyDescent="0.25">
      <c r="A4952">
        <v>4951</v>
      </c>
      <c r="B4952" s="3">
        <v>0.32807155004605154</v>
      </c>
    </row>
    <row r="4953" spans="1:2" x14ac:dyDescent="0.25">
      <c r="A4953">
        <v>4952</v>
      </c>
      <c r="B4953" s="3">
        <v>0.44299487897166351</v>
      </c>
    </row>
    <row r="4954" spans="1:2" x14ac:dyDescent="0.25">
      <c r="A4954">
        <v>4953</v>
      </c>
      <c r="B4954" s="3">
        <v>0.39923414593226586</v>
      </c>
    </row>
    <row r="4955" spans="1:2" x14ac:dyDescent="0.25">
      <c r="A4955">
        <v>4954</v>
      </c>
      <c r="B4955" s="3">
        <v>0.37671464760740098</v>
      </c>
    </row>
    <row r="4956" spans="1:2" x14ac:dyDescent="0.25">
      <c r="A4956">
        <v>4955</v>
      </c>
      <c r="B4956" s="3">
        <v>0.4108448725209396</v>
      </c>
    </row>
    <row r="4957" spans="1:2" x14ac:dyDescent="0.25">
      <c r="A4957">
        <v>4956</v>
      </c>
      <c r="B4957" s="3">
        <v>0.34973688562588456</v>
      </c>
    </row>
    <row r="4958" spans="1:2" x14ac:dyDescent="0.25">
      <c r="A4958">
        <v>4957</v>
      </c>
      <c r="B4958" s="3">
        <v>0.42902191751221685</v>
      </c>
    </row>
    <row r="4959" spans="1:2" x14ac:dyDescent="0.25">
      <c r="A4959">
        <v>4958</v>
      </c>
      <c r="B4959" s="3">
        <v>0.51423717021374615</v>
      </c>
    </row>
    <row r="4960" spans="1:2" x14ac:dyDescent="0.25">
      <c r="A4960">
        <v>4959</v>
      </c>
      <c r="B4960" s="3">
        <v>0.26818480554764695</v>
      </c>
    </row>
    <row r="4961" spans="1:2" x14ac:dyDescent="0.25">
      <c r="A4961">
        <v>4960</v>
      </c>
      <c r="B4961" s="3">
        <v>0.51606668250370247</v>
      </c>
    </row>
    <row r="4962" spans="1:2" x14ac:dyDescent="0.25">
      <c r="A4962">
        <v>4961</v>
      </c>
      <c r="B4962" s="3">
        <v>0.47961627505739834</v>
      </c>
    </row>
    <row r="4963" spans="1:2" x14ac:dyDescent="0.25">
      <c r="A4963">
        <v>4962</v>
      </c>
      <c r="B4963" s="3">
        <v>0.28734771790790298</v>
      </c>
    </row>
    <row r="4964" spans="1:2" x14ac:dyDescent="0.25">
      <c r="A4964">
        <v>4963</v>
      </c>
      <c r="B4964" s="3">
        <v>0.37956488835149993</v>
      </c>
    </row>
    <row r="4965" spans="1:2" x14ac:dyDescent="0.25">
      <c r="A4965">
        <v>4964</v>
      </c>
      <c r="B4965" s="3">
        <v>0.37238608197770723</v>
      </c>
    </row>
    <row r="4966" spans="1:2" x14ac:dyDescent="0.25">
      <c r="A4966">
        <v>4965</v>
      </c>
      <c r="B4966" s="3">
        <v>0.52431086932090709</v>
      </c>
    </row>
    <row r="4967" spans="1:2" x14ac:dyDescent="0.25">
      <c r="A4967">
        <v>4966</v>
      </c>
      <c r="B4967" s="3">
        <v>0.35759991379173151</v>
      </c>
    </row>
    <row r="4968" spans="1:2" x14ac:dyDescent="0.25">
      <c r="A4968">
        <v>4967</v>
      </c>
      <c r="B4968" s="3">
        <v>0.36067709403434528</v>
      </c>
    </row>
    <row r="4969" spans="1:2" x14ac:dyDescent="0.25">
      <c r="A4969">
        <v>4968</v>
      </c>
      <c r="B4969" s="3">
        <v>0.33309916291184793</v>
      </c>
    </row>
    <row r="4970" spans="1:2" x14ac:dyDescent="0.25">
      <c r="A4970">
        <v>4969</v>
      </c>
      <c r="B4970" s="3">
        <v>0.45678218962945139</v>
      </c>
    </row>
    <row r="4971" spans="1:2" x14ac:dyDescent="0.25">
      <c r="A4971">
        <v>4970</v>
      </c>
      <c r="B4971" s="3">
        <v>0.32250031104477656</v>
      </c>
    </row>
    <row r="4972" spans="1:2" x14ac:dyDescent="0.25">
      <c r="A4972">
        <v>4971</v>
      </c>
      <c r="B4972" s="3">
        <v>0.423163120846687</v>
      </c>
    </row>
    <row r="4973" spans="1:2" x14ac:dyDescent="0.25">
      <c r="A4973">
        <v>4972</v>
      </c>
      <c r="B4973" s="3">
        <v>0.32072240707890776</v>
      </c>
    </row>
    <row r="4974" spans="1:2" x14ac:dyDescent="0.25">
      <c r="A4974">
        <v>4973</v>
      </c>
      <c r="B4974" s="3">
        <v>0.42675436123741667</v>
      </c>
    </row>
    <row r="4975" spans="1:2" x14ac:dyDescent="0.25">
      <c r="A4975">
        <v>4974</v>
      </c>
      <c r="B4975" s="3">
        <v>0.47082701827539503</v>
      </c>
    </row>
    <row r="4976" spans="1:2" x14ac:dyDescent="0.25">
      <c r="A4976">
        <v>4975</v>
      </c>
      <c r="B4976" s="3">
        <v>0.3456948798066094</v>
      </c>
    </row>
    <row r="4977" spans="1:2" x14ac:dyDescent="0.25">
      <c r="A4977">
        <v>4976</v>
      </c>
      <c r="B4977" s="3">
        <v>0.4377620031454314</v>
      </c>
    </row>
    <row r="4978" spans="1:2" x14ac:dyDescent="0.25">
      <c r="A4978">
        <v>4977</v>
      </c>
      <c r="B4978" s="3">
        <v>0.39898285087736579</v>
      </c>
    </row>
    <row r="4979" spans="1:2" x14ac:dyDescent="0.25">
      <c r="A4979">
        <v>4978</v>
      </c>
      <c r="B4979" s="3">
        <v>0.44953470637823301</v>
      </c>
    </row>
    <row r="4980" spans="1:2" x14ac:dyDescent="0.25">
      <c r="A4980">
        <v>4979</v>
      </c>
      <c r="B4980" s="3">
        <v>0.40209071436580918</v>
      </c>
    </row>
    <row r="4981" spans="1:2" x14ac:dyDescent="0.25">
      <c r="A4981">
        <v>4980</v>
      </c>
      <c r="B4981" s="3">
        <v>0.44193167951332851</v>
      </c>
    </row>
    <row r="4982" spans="1:2" x14ac:dyDescent="0.25">
      <c r="A4982">
        <v>4981</v>
      </c>
      <c r="B4982" s="3">
        <v>0.25121853292880941</v>
      </c>
    </row>
    <row r="4983" spans="1:2" x14ac:dyDescent="0.25">
      <c r="A4983">
        <v>4982</v>
      </c>
      <c r="B4983" s="3">
        <v>0.38345184590360504</v>
      </c>
    </row>
    <row r="4984" spans="1:2" x14ac:dyDescent="0.25">
      <c r="A4984">
        <v>4983</v>
      </c>
      <c r="B4984" s="3">
        <v>0.28047544339272212</v>
      </c>
    </row>
    <row r="4985" spans="1:2" x14ac:dyDescent="0.25">
      <c r="A4985">
        <v>4984</v>
      </c>
      <c r="B4985" s="3">
        <v>0.47844774658321187</v>
      </c>
    </row>
    <row r="4986" spans="1:2" x14ac:dyDescent="0.25">
      <c r="A4986">
        <v>4985</v>
      </c>
      <c r="B4986" s="3">
        <v>0.4144353726609864</v>
      </c>
    </row>
    <row r="4987" spans="1:2" x14ac:dyDescent="0.25">
      <c r="A4987">
        <v>4986</v>
      </c>
      <c r="B4987" s="3">
        <v>0.29560278086250674</v>
      </c>
    </row>
    <row r="4988" spans="1:2" x14ac:dyDescent="0.25">
      <c r="A4988">
        <v>4987</v>
      </c>
      <c r="B4988" s="3">
        <v>0.4570558735188146</v>
      </c>
    </row>
    <row r="4989" spans="1:2" x14ac:dyDescent="0.25">
      <c r="A4989">
        <v>4988</v>
      </c>
      <c r="B4989" s="3">
        <v>0.38554812271963473</v>
      </c>
    </row>
    <row r="4990" spans="1:2" x14ac:dyDescent="0.25">
      <c r="A4990">
        <v>4989</v>
      </c>
      <c r="B4990" s="3">
        <v>0.35174719846198216</v>
      </c>
    </row>
    <row r="4991" spans="1:2" x14ac:dyDescent="0.25">
      <c r="A4991">
        <v>4990</v>
      </c>
      <c r="B4991" s="3">
        <v>0.28049166479058008</v>
      </c>
    </row>
    <row r="4992" spans="1:2" x14ac:dyDescent="0.25">
      <c r="A4992">
        <v>4991</v>
      </c>
      <c r="B4992" s="3">
        <v>0.36751249915956857</v>
      </c>
    </row>
    <row r="4993" spans="1:2" x14ac:dyDescent="0.25">
      <c r="A4993">
        <v>4992</v>
      </c>
      <c r="B4993" s="3">
        <v>0.46207821612995581</v>
      </c>
    </row>
    <row r="4994" spans="1:2" x14ac:dyDescent="0.25">
      <c r="A4994">
        <v>4993</v>
      </c>
      <c r="B4994" s="3">
        <v>0.33904326534117013</v>
      </c>
    </row>
    <row r="4995" spans="1:2" x14ac:dyDescent="0.25">
      <c r="A4995">
        <v>4994</v>
      </c>
      <c r="B4995" s="3">
        <v>0.51604302160145277</v>
      </c>
    </row>
    <row r="4996" spans="1:2" x14ac:dyDescent="0.25">
      <c r="A4996">
        <v>4995</v>
      </c>
      <c r="B4996" s="3">
        <v>0.36501873150139402</v>
      </c>
    </row>
    <row r="4997" spans="1:2" x14ac:dyDescent="0.25">
      <c r="A4997">
        <v>4996</v>
      </c>
      <c r="B4997" s="3">
        <v>0.40536221376061732</v>
      </c>
    </row>
    <row r="4998" spans="1:2" x14ac:dyDescent="0.25">
      <c r="A4998">
        <v>4997</v>
      </c>
      <c r="B4998" s="3">
        <v>0.39456066703006332</v>
      </c>
    </row>
    <row r="4999" spans="1:2" x14ac:dyDescent="0.25">
      <c r="A4999">
        <v>4998</v>
      </c>
      <c r="B4999" s="3">
        <v>0.39686637215051312</v>
      </c>
    </row>
    <row r="5000" spans="1:2" x14ac:dyDescent="0.25">
      <c r="A5000">
        <v>4999</v>
      </c>
      <c r="B5000" s="3">
        <v>0.23080759404377638</v>
      </c>
    </row>
    <row r="5001" spans="1:2" x14ac:dyDescent="0.25">
      <c r="A5001">
        <v>5000</v>
      </c>
      <c r="B5001" s="3">
        <v>0.31736434153947346</v>
      </c>
    </row>
    <row r="5002" spans="1:2" x14ac:dyDescent="0.25">
      <c r="A5002" s="4"/>
      <c r="B5002" s="3"/>
    </row>
    <row r="5003" spans="1:2" x14ac:dyDescent="0.25">
      <c r="A5003" s="4"/>
      <c r="B5003" s="3"/>
    </row>
    <row r="5004" spans="1:2" x14ac:dyDescent="0.25">
      <c r="A5004" s="4"/>
      <c r="B5004" s="3"/>
    </row>
    <row r="5005" spans="1:2" x14ac:dyDescent="0.25">
      <c r="A5005" s="4"/>
      <c r="B5005" s="3"/>
    </row>
    <row r="5006" spans="1:2" x14ac:dyDescent="0.25">
      <c r="A5006" s="4"/>
      <c r="B5006" s="3"/>
    </row>
    <row r="5007" spans="1:2" x14ac:dyDescent="0.25">
      <c r="A5007" s="4"/>
      <c r="B5007" s="3"/>
    </row>
    <row r="5008" spans="1:2" x14ac:dyDescent="0.25">
      <c r="A5008" s="4"/>
      <c r="B5008" s="3"/>
    </row>
    <row r="5009" spans="1:2" x14ac:dyDescent="0.25">
      <c r="A5009" s="4"/>
      <c r="B5009" s="3"/>
    </row>
    <row r="5010" spans="1:2" x14ac:dyDescent="0.25">
      <c r="A5010" s="4"/>
      <c r="B5010" s="3"/>
    </row>
    <row r="5011" spans="1:2" x14ac:dyDescent="0.25">
      <c r="A5011" s="4"/>
      <c r="B5011" s="3"/>
    </row>
    <row r="5012" spans="1:2" x14ac:dyDescent="0.25">
      <c r="A5012" s="4"/>
      <c r="B5012" s="3"/>
    </row>
    <row r="5013" spans="1:2" x14ac:dyDescent="0.25">
      <c r="A5013" s="4"/>
      <c r="B5013" s="3"/>
    </row>
    <row r="5014" spans="1:2" x14ac:dyDescent="0.25">
      <c r="A5014" s="4"/>
      <c r="B5014" s="3"/>
    </row>
    <row r="5015" spans="1:2" x14ac:dyDescent="0.25">
      <c r="A5015" s="4"/>
      <c r="B5015" s="3"/>
    </row>
    <row r="5016" spans="1:2" x14ac:dyDescent="0.25">
      <c r="A5016" s="4"/>
      <c r="B5016" s="3"/>
    </row>
    <row r="5017" spans="1:2" x14ac:dyDescent="0.25">
      <c r="A5017" s="4"/>
      <c r="B5017" s="3"/>
    </row>
    <row r="5018" spans="1:2" x14ac:dyDescent="0.25">
      <c r="A5018" s="4"/>
      <c r="B5018" s="3"/>
    </row>
    <row r="5019" spans="1:2" x14ac:dyDescent="0.25">
      <c r="A5019" s="4"/>
      <c r="B5019" s="3"/>
    </row>
    <row r="5020" spans="1:2" x14ac:dyDescent="0.25">
      <c r="A5020" s="4"/>
      <c r="B5020" s="3"/>
    </row>
    <row r="5021" spans="1:2" x14ac:dyDescent="0.25">
      <c r="A5021" s="4"/>
      <c r="B5021" s="3"/>
    </row>
    <row r="5022" spans="1:2" x14ac:dyDescent="0.25">
      <c r="A5022" s="4"/>
      <c r="B5022" s="3"/>
    </row>
    <row r="5023" spans="1:2" x14ac:dyDescent="0.25">
      <c r="A5023" s="4"/>
      <c r="B5023" s="3"/>
    </row>
    <row r="5024" spans="1:2" x14ac:dyDescent="0.25">
      <c r="A5024" s="4"/>
      <c r="B5024" s="3"/>
    </row>
    <row r="5025" spans="1:2" x14ac:dyDescent="0.25">
      <c r="A5025" s="4"/>
      <c r="B5025" s="3"/>
    </row>
    <row r="5026" spans="1:2" x14ac:dyDescent="0.25">
      <c r="A5026" s="4"/>
      <c r="B5026" s="3"/>
    </row>
    <row r="5027" spans="1:2" x14ac:dyDescent="0.25">
      <c r="A5027" s="4"/>
      <c r="B5027" s="3"/>
    </row>
    <row r="5028" spans="1:2" x14ac:dyDescent="0.25">
      <c r="A5028" s="4"/>
      <c r="B5028" s="3"/>
    </row>
    <row r="5029" spans="1:2" x14ac:dyDescent="0.25">
      <c r="A5029" s="4"/>
      <c r="B5029" s="3"/>
    </row>
    <row r="5030" spans="1:2" x14ac:dyDescent="0.25">
      <c r="A5030" s="4"/>
      <c r="B5030" s="3"/>
    </row>
    <row r="5031" spans="1:2" x14ac:dyDescent="0.25">
      <c r="A5031" s="4"/>
      <c r="B5031" s="3"/>
    </row>
    <row r="5032" spans="1:2" x14ac:dyDescent="0.25">
      <c r="A5032" s="4"/>
      <c r="B5032" s="3"/>
    </row>
    <row r="5033" spans="1:2" x14ac:dyDescent="0.25">
      <c r="A5033" s="4"/>
      <c r="B5033" s="3"/>
    </row>
    <row r="5034" spans="1:2" x14ac:dyDescent="0.25">
      <c r="A5034" s="4"/>
      <c r="B5034" s="3"/>
    </row>
    <row r="5035" spans="1:2" x14ac:dyDescent="0.25">
      <c r="A5035" s="4"/>
      <c r="B5035" s="3"/>
    </row>
    <row r="5036" spans="1:2" x14ac:dyDescent="0.25">
      <c r="A5036" s="4"/>
      <c r="B5036" s="3"/>
    </row>
    <row r="5037" spans="1:2" x14ac:dyDescent="0.25">
      <c r="A5037" s="4"/>
      <c r="B5037" s="3"/>
    </row>
    <row r="5038" spans="1:2" x14ac:dyDescent="0.25">
      <c r="A5038" s="4"/>
      <c r="B5038" s="3"/>
    </row>
    <row r="5039" spans="1:2" x14ac:dyDescent="0.25">
      <c r="A5039" s="4"/>
      <c r="B5039" s="3"/>
    </row>
    <row r="5040" spans="1:2" x14ac:dyDescent="0.25">
      <c r="A5040" s="4"/>
      <c r="B5040" s="3"/>
    </row>
    <row r="5041" spans="1:2" x14ac:dyDescent="0.25">
      <c r="A5041" s="4"/>
      <c r="B5041" s="3"/>
    </row>
    <row r="5042" spans="1:2" x14ac:dyDescent="0.25">
      <c r="A5042" s="4"/>
      <c r="B5042" s="3"/>
    </row>
    <row r="5043" spans="1:2" x14ac:dyDescent="0.25">
      <c r="A5043" s="4"/>
      <c r="B5043" s="3"/>
    </row>
    <row r="5044" spans="1:2" x14ac:dyDescent="0.25">
      <c r="A5044" s="4"/>
      <c r="B5044" s="3"/>
    </row>
    <row r="5045" spans="1:2" x14ac:dyDescent="0.25">
      <c r="A5045" s="4"/>
      <c r="B5045" s="3"/>
    </row>
    <row r="5046" spans="1:2" x14ac:dyDescent="0.25">
      <c r="A5046" s="4"/>
      <c r="B5046" s="3"/>
    </row>
    <row r="5047" spans="1:2" x14ac:dyDescent="0.25">
      <c r="A5047" s="4"/>
      <c r="B5047" s="3"/>
    </row>
    <row r="5048" spans="1:2" x14ac:dyDescent="0.25">
      <c r="A5048" s="4"/>
      <c r="B5048" s="3"/>
    </row>
    <row r="5049" spans="1:2" x14ac:dyDescent="0.25">
      <c r="A5049" s="4"/>
      <c r="B5049" s="3"/>
    </row>
    <row r="5050" spans="1:2" x14ac:dyDescent="0.25">
      <c r="A5050" s="4"/>
      <c r="B5050" s="3"/>
    </row>
    <row r="5051" spans="1:2" x14ac:dyDescent="0.25">
      <c r="A5051" s="4"/>
      <c r="B5051" s="3"/>
    </row>
    <row r="5052" spans="1:2" x14ac:dyDescent="0.25">
      <c r="A5052" s="4"/>
      <c r="B5052" s="3"/>
    </row>
    <row r="5053" spans="1:2" x14ac:dyDescent="0.25">
      <c r="A5053" s="4"/>
      <c r="B5053" s="3"/>
    </row>
    <row r="5054" spans="1:2" x14ac:dyDescent="0.25">
      <c r="A5054" s="4"/>
      <c r="B5054" s="3"/>
    </row>
    <row r="5055" spans="1:2" x14ac:dyDescent="0.25">
      <c r="A5055" s="4"/>
      <c r="B5055" s="3"/>
    </row>
    <row r="5056" spans="1:2" x14ac:dyDescent="0.25">
      <c r="A5056" s="4"/>
      <c r="B5056" s="3"/>
    </row>
    <row r="5057" spans="1:2" x14ac:dyDescent="0.25">
      <c r="A5057" s="4"/>
      <c r="B5057" s="3"/>
    </row>
    <row r="5058" spans="1:2" x14ac:dyDescent="0.25">
      <c r="A5058" s="4"/>
      <c r="B5058" s="3"/>
    </row>
    <row r="5059" spans="1:2" x14ac:dyDescent="0.25">
      <c r="A5059" s="4"/>
      <c r="B5059" s="3"/>
    </row>
    <row r="5060" spans="1:2" x14ac:dyDescent="0.25">
      <c r="A5060" s="4"/>
      <c r="B5060" s="3"/>
    </row>
    <row r="5061" spans="1:2" x14ac:dyDescent="0.25">
      <c r="A5061" s="4"/>
      <c r="B5061" s="3"/>
    </row>
    <row r="5062" spans="1:2" x14ac:dyDescent="0.25">
      <c r="A5062" s="4"/>
      <c r="B5062" s="3"/>
    </row>
    <row r="5063" spans="1:2" x14ac:dyDescent="0.25">
      <c r="A5063" s="4"/>
      <c r="B5063" s="3"/>
    </row>
    <row r="5064" spans="1:2" x14ac:dyDescent="0.25">
      <c r="A5064" s="4"/>
      <c r="B5064" s="3"/>
    </row>
    <row r="5065" spans="1:2" x14ac:dyDescent="0.25">
      <c r="A5065" s="4"/>
      <c r="B5065" s="3"/>
    </row>
    <row r="5066" spans="1:2" x14ac:dyDescent="0.25">
      <c r="A5066" s="4"/>
      <c r="B5066" s="3"/>
    </row>
    <row r="5067" spans="1:2" x14ac:dyDescent="0.25">
      <c r="A5067" s="4"/>
      <c r="B5067" s="3"/>
    </row>
    <row r="5068" spans="1:2" x14ac:dyDescent="0.25">
      <c r="A5068" s="4"/>
      <c r="B5068" s="3"/>
    </row>
    <row r="5069" spans="1:2" x14ac:dyDescent="0.25">
      <c r="A5069" s="4"/>
      <c r="B5069" s="3"/>
    </row>
    <row r="5070" spans="1:2" x14ac:dyDescent="0.25">
      <c r="A5070" s="4"/>
      <c r="B5070" s="3"/>
    </row>
    <row r="5071" spans="1:2" x14ac:dyDescent="0.25">
      <c r="A5071" s="4"/>
      <c r="B5071" s="3"/>
    </row>
    <row r="5072" spans="1:2" x14ac:dyDescent="0.25">
      <c r="A5072" s="4"/>
      <c r="B5072" s="3"/>
    </row>
    <row r="5073" spans="1:2" x14ac:dyDescent="0.25">
      <c r="A5073" s="4"/>
      <c r="B5073" s="3"/>
    </row>
    <row r="5074" spans="1:2" x14ac:dyDescent="0.25">
      <c r="A5074" s="4"/>
      <c r="B5074" s="3"/>
    </row>
    <row r="5075" spans="1:2" x14ac:dyDescent="0.25">
      <c r="A5075" s="4"/>
      <c r="B5075" s="3"/>
    </row>
    <row r="5076" spans="1:2" x14ac:dyDescent="0.25">
      <c r="A5076" s="4"/>
      <c r="B5076" s="3"/>
    </row>
    <row r="5077" spans="1:2" x14ac:dyDescent="0.25">
      <c r="A5077" s="4"/>
      <c r="B5077" s="3"/>
    </row>
    <row r="5078" spans="1:2" x14ac:dyDescent="0.25">
      <c r="A5078" s="4"/>
      <c r="B5078" s="3"/>
    </row>
    <row r="5079" spans="1:2" x14ac:dyDescent="0.25">
      <c r="A5079" s="4"/>
      <c r="B5079" s="3"/>
    </row>
    <row r="5080" spans="1:2" x14ac:dyDescent="0.25">
      <c r="A5080" s="4"/>
      <c r="B5080" s="3"/>
    </row>
    <row r="5081" spans="1:2" x14ac:dyDescent="0.25">
      <c r="A5081" s="4"/>
      <c r="B5081" s="3"/>
    </row>
    <row r="5082" spans="1:2" x14ac:dyDescent="0.25">
      <c r="A5082" s="4"/>
      <c r="B5082" s="3"/>
    </row>
    <row r="5083" spans="1:2" x14ac:dyDescent="0.25">
      <c r="A5083" s="4"/>
      <c r="B5083" s="3"/>
    </row>
    <row r="5084" spans="1:2" x14ac:dyDescent="0.25">
      <c r="A5084" s="4"/>
      <c r="B5084" s="3"/>
    </row>
    <row r="5085" spans="1:2" x14ac:dyDescent="0.25">
      <c r="A5085" s="4"/>
      <c r="B5085" s="3"/>
    </row>
    <row r="5086" spans="1:2" x14ac:dyDescent="0.25">
      <c r="A5086" s="4"/>
      <c r="B5086" s="3"/>
    </row>
    <row r="5087" spans="1:2" x14ac:dyDescent="0.25">
      <c r="A5087" s="4"/>
      <c r="B5087" s="3"/>
    </row>
    <row r="5088" spans="1:2" x14ac:dyDescent="0.25">
      <c r="A5088" s="4"/>
      <c r="B5088" s="3"/>
    </row>
    <row r="5089" spans="1:2" x14ac:dyDescent="0.25">
      <c r="A5089" s="4"/>
      <c r="B5089" s="3"/>
    </row>
    <row r="5090" spans="1:2" x14ac:dyDescent="0.25">
      <c r="A5090" s="4"/>
      <c r="B5090" s="3"/>
    </row>
    <row r="5091" spans="1:2" x14ac:dyDescent="0.25">
      <c r="A5091" s="4"/>
      <c r="B5091" s="3"/>
    </row>
    <row r="5092" spans="1:2" x14ac:dyDescent="0.25">
      <c r="A5092" s="4"/>
      <c r="B5092" s="3"/>
    </row>
    <row r="5093" spans="1:2" x14ac:dyDescent="0.25">
      <c r="A5093" s="4"/>
      <c r="B5093" s="3"/>
    </row>
    <row r="5094" spans="1:2" x14ac:dyDescent="0.25">
      <c r="A5094" s="4"/>
      <c r="B5094" s="3"/>
    </row>
    <row r="5095" spans="1:2" x14ac:dyDescent="0.25">
      <c r="A5095" s="4"/>
      <c r="B5095" s="3"/>
    </row>
    <row r="5096" spans="1:2" x14ac:dyDescent="0.25">
      <c r="A5096" s="4"/>
      <c r="B5096" s="3"/>
    </row>
    <row r="5097" spans="1:2" x14ac:dyDescent="0.25">
      <c r="A5097" s="4"/>
      <c r="B5097" s="3"/>
    </row>
    <row r="5098" spans="1:2" x14ac:dyDescent="0.25">
      <c r="A5098" s="4"/>
      <c r="B5098" s="3"/>
    </row>
    <row r="5099" spans="1:2" x14ac:dyDescent="0.25">
      <c r="A5099" s="4"/>
      <c r="B5099" s="3"/>
    </row>
    <row r="5100" spans="1:2" x14ac:dyDescent="0.25">
      <c r="A5100" s="4"/>
      <c r="B5100" s="3"/>
    </row>
    <row r="5101" spans="1:2" x14ac:dyDescent="0.25">
      <c r="A5101" s="4"/>
      <c r="B5101" s="3"/>
    </row>
    <row r="5102" spans="1:2" x14ac:dyDescent="0.25">
      <c r="A5102" s="4"/>
      <c r="B5102" s="3"/>
    </row>
    <row r="5103" spans="1:2" x14ac:dyDescent="0.25">
      <c r="A5103" s="4"/>
      <c r="B5103" s="3"/>
    </row>
    <row r="5104" spans="1:2" x14ac:dyDescent="0.25">
      <c r="A5104" s="4"/>
      <c r="B5104" s="3"/>
    </row>
    <row r="5105" spans="1:2" x14ac:dyDescent="0.25">
      <c r="A5105" s="4"/>
      <c r="B5105" s="3"/>
    </row>
    <row r="5106" spans="1:2" x14ac:dyDescent="0.25">
      <c r="A5106" s="4"/>
      <c r="B5106" s="3"/>
    </row>
    <row r="5107" spans="1:2" x14ac:dyDescent="0.25">
      <c r="A5107" s="4"/>
      <c r="B5107" s="3"/>
    </row>
    <row r="5108" spans="1:2" x14ac:dyDescent="0.25">
      <c r="A5108" s="4"/>
      <c r="B5108" s="3"/>
    </row>
    <row r="5109" spans="1:2" x14ac:dyDescent="0.25">
      <c r="A5109" s="4"/>
      <c r="B5109" s="3"/>
    </row>
    <row r="5110" spans="1:2" x14ac:dyDescent="0.25">
      <c r="A5110" s="4"/>
      <c r="B5110" s="3"/>
    </row>
    <row r="5111" spans="1:2" x14ac:dyDescent="0.25">
      <c r="A5111" s="4"/>
      <c r="B5111" s="3"/>
    </row>
    <row r="5112" spans="1:2" x14ac:dyDescent="0.25">
      <c r="A5112" s="4"/>
      <c r="B5112" s="3"/>
    </row>
    <row r="5113" spans="1:2" x14ac:dyDescent="0.25">
      <c r="A5113" s="4"/>
      <c r="B5113" s="3"/>
    </row>
    <row r="5114" spans="1:2" x14ac:dyDescent="0.25">
      <c r="A5114" s="4"/>
      <c r="B5114" s="3"/>
    </row>
    <row r="5115" spans="1:2" x14ac:dyDescent="0.25">
      <c r="A5115" s="4"/>
      <c r="B5115" s="3"/>
    </row>
    <row r="5116" spans="1:2" x14ac:dyDescent="0.25">
      <c r="A5116" s="4"/>
      <c r="B5116" s="3"/>
    </row>
    <row r="5117" spans="1:2" x14ac:dyDescent="0.25">
      <c r="A5117" s="4"/>
      <c r="B5117" s="3"/>
    </row>
    <row r="5118" spans="1:2" x14ac:dyDescent="0.25">
      <c r="A5118" s="4"/>
      <c r="B5118" s="3"/>
    </row>
    <row r="5119" spans="1:2" x14ac:dyDescent="0.25">
      <c r="A5119" s="4"/>
      <c r="B5119" s="3"/>
    </row>
    <row r="5120" spans="1:2" x14ac:dyDescent="0.25">
      <c r="A5120" s="4"/>
      <c r="B5120" s="3"/>
    </row>
    <row r="5121" spans="1:2" x14ac:dyDescent="0.25">
      <c r="A5121" s="4"/>
      <c r="B5121" s="3"/>
    </row>
    <row r="5122" spans="1:2" x14ac:dyDescent="0.25">
      <c r="A5122" s="4"/>
      <c r="B5122" s="3"/>
    </row>
    <row r="5123" spans="1:2" x14ac:dyDescent="0.25">
      <c r="A5123" s="4"/>
      <c r="B5123" s="3"/>
    </row>
    <row r="5124" spans="1:2" x14ac:dyDescent="0.25">
      <c r="A5124" s="4"/>
      <c r="B5124" s="3"/>
    </row>
    <row r="5125" spans="1:2" x14ac:dyDescent="0.25">
      <c r="A5125" s="4"/>
      <c r="B5125" s="3"/>
    </row>
    <row r="5126" spans="1:2" x14ac:dyDescent="0.25">
      <c r="A5126" s="4"/>
      <c r="B5126" s="3"/>
    </row>
    <row r="5127" spans="1:2" x14ac:dyDescent="0.25">
      <c r="A5127" s="4"/>
      <c r="B5127" s="3"/>
    </row>
    <row r="5128" spans="1:2" x14ac:dyDescent="0.25">
      <c r="A5128" s="4"/>
      <c r="B5128" s="3"/>
    </row>
    <row r="5129" spans="1:2" x14ac:dyDescent="0.25">
      <c r="A5129" s="4"/>
      <c r="B5129" s="3"/>
    </row>
    <row r="5130" spans="1:2" x14ac:dyDescent="0.25">
      <c r="A5130" s="4"/>
      <c r="B5130" s="3"/>
    </row>
    <row r="5131" spans="1:2" x14ac:dyDescent="0.25">
      <c r="A5131" s="4"/>
      <c r="B5131" s="3"/>
    </row>
    <row r="5132" spans="1:2" x14ac:dyDescent="0.25">
      <c r="A5132" s="4"/>
      <c r="B5132" s="3"/>
    </row>
    <row r="5133" spans="1:2" x14ac:dyDescent="0.25">
      <c r="A5133" s="4"/>
      <c r="B5133" s="3"/>
    </row>
    <row r="5134" spans="1:2" x14ac:dyDescent="0.25">
      <c r="A5134" s="4"/>
      <c r="B5134" s="3"/>
    </row>
    <row r="5135" spans="1:2" x14ac:dyDescent="0.25">
      <c r="A5135" s="4"/>
      <c r="B5135" s="3"/>
    </row>
    <row r="5136" spans="1:2" x14ac:dyDescent="0.25">
      <c r="A5136" s="4"/>
      <c r="B5136" s="3"/>
    </row>
    <row r="5137" spans="1:2" x14ac:dyDescent="0.25">
      <c r="A5137" s="4"/>
      <c r="B5137" s="3"/>
    </row>
    <row r="5138" spans="1:2" x14ac:dyDescent="0.25">
      <c r="A5138" s="4"/>
      <c r="B5138" s="3"/>
    </row>
    <row r="5139" spans="1:2" x14ac:dyDescent="0.25">
      <c r="A5139" s="4"/>
      <c r="B5139" s="3"/>
    </row>
    <row r="5140" spans="1:2" x14ac:dyDescent="0.25">
      <c r="A5140" s="4"/>
      <c r="B5140" s="3"/>
    </row>
    <row r="5141" spans="1:2" x14ac:dyDescent="0.25">
      <c r="A5141" s="4"/>
      <c r="B5141" s="3"/>
    </row>
    <row r="5142" spans="1:2" x14ac:dyDescent="0.25">
      <c r="A5142" s="4"/>
      <c r="B5142" s="3"/>
    </row>
    <row r="5143" spans="1:2" x14ac:dyDescent="0.25">
      <c r="A5143" s="4"/>
      <c r="B5143" s="3"/>
    </row>
    <row r="5144" spans="1:2" x14ac:dyDescent="0.25">
      <c r="A5144" s="4"/>
      <c r="B5144" s="3"/>
    </row>
    <row r="5145" spans="1:2" x14ac:dyDescent="0.25">
      <c r="A5145" s="4"/>
      <c r="B5145" s="3"/>
    </row>
    <row r="5146" spans="1:2" x14ac:dyDescent="0.25">
      <c r="A5146" s="4"/>
      <c r="B5146" s="3"/>
    </row>
    <row r="5147" spans="1:2" x14ac:dyDescent="0.25">
      <c r="A5147" s="4"/>
      <c r="B5147" s="3"/>
    </row>
    <row r="5148" spans="1:2" x14ac:dyDescent="0.25">
      <c r="A5148" s="4"/>
      <c r="B5148" s="3"/>
    </row>
    <row r="5149" spans="1:2" x14ac:dyDescent="0.25">
      <c r="A5149" s="4"/>
      <c r="B5149" s="3"/>
    </row>
    <row r="5150" spans="1:2" x14ac:dyDescent="0.25">
      <c r="A5150" s="4"/>
      <c r="B5150" s="3"/>
    </row>
    <row r="5151" spans="1:2" x14ac:dyDescent="0.25">
      <c r="A5151" s="4"/>
      <c r="B5151" s="3"/>
    </row>
    <row r="5152" spans="1:2" x14ac:dyDescent="0.25">
      <c r="A5152" s="4"/>
      <c r="B5152" s="3"/>
    </row>
    <row r="5153" spans="1:2" x14ac:dyDescent="0.25">
      <c r="A5153" s="4"/>
      <c r="B5153" s="3"/>
    </row>
    <row r="5154" spans="1:2" x14ac:dyDescent="0.25">
      <c r="A5154" s="4"/>
      <c r="B5154" s="3"/>
    </row>
    <row r="5155" spans="1:2" x14ac:dyDescent="0.25">
      <c r="A5155" s="4"/>
      <c r="B5155" s="3"/>
    </row>
    <row r="5156" spans="1:2" x14ac:dyDescent="0.25">
      <c r="A5156" s="4"/>
      <c r="B5156" s="3"/>
    </row>
    <row r="5157" spans="1:2" x14ac:dyDescent="0.25">
      <c r="A5157" s="4"/>
      <c r="B5157" s="3"/>
    </row>
    <row r="5158" spans="1:2" x14ac:dyDescent="0.25">
      <c r="A5158" s="4"/>
      <c r="B5158" s="3"/>
    </row>
    <row r="5159" spans="1:2" x14ac:dyDescent="0.25">
      <c r="A5159" s="4"/>
      <c r="B5159" s="3"/>
    </row>
    <row r="5160" spans="1:2" x14ac:dyDescent="0.25">
      <c r="A5160" s="4"/>
      <c r="B5160" s="3"/>
    </row>
    <row r="5161" spans="1:2" x14ac:dyDescent="0.25">
      <c r="A5161" s="4"/>
      <c r="B5161" s="3"/>
    </row>
    <row r="5162" spans="1:2" x14ac:dyDescent="0.25">
      <c r="A5162" s="4"/>
      <c r="B5162" s="3"/>
    </row>
    <row r="5163" spans="1:2" x14ac:dyDescent="0.25">
      <c r="A5163" s="4"/>
      <c r="B5163" s="3"/>
    </row>
    <row r="5164" spans="1:2" x14ac:dyDescent="0.25">
      <c r="A5164" s="4"/>
      <c r="B5164" s="3"/>
    </row>
    <row r="5165" spans="1:2" x14ac:dyDescent="0.25">
      <c r="A5165" s="4"/>
      <c r="B5165" s="3"/>
    </row>
    <row r="5166" spans="1:2" x14ac:dyDescent="0.25">
      <c r="A5166" s="4"/>
      <c r="B5166" s="3"/>
    </row>
    <row r="5167" spans="1:2" x14ac:dyDescent="0.25">
      <c r="A5167" s="4"/>
      <c r="B5167" s="3"/>
    </row>
    <row r="5168" spans="1:2" x14ac:dyDescent="0.25">
      <c r="A5168" s="4"/>
      <c r="B5168" s="3"/>
    </row>
    <row r="5169" spans="1:2" x14ac:dyDescent="0.25">
      <c r="A5169" s="4"/>
      <c r="B5169" s="3"/>
    </row>
    <row r="5170" spans="1:2" x14ac:dyDescent="0.25">
      <c r="A5170" s="4"/>
      <c r="B5170" s="3"/>
    </row>
    <row r="5171" spans="1:2" x14ac:dyDescent="0.25">
      <c r="A5171" s="4"/>
      <c r="B5171" s="3"/>
    </row>
    <row r="5172" spans="1:2" x14ac:dyDescent="0.25">
      <c r="A5172" s="4"/>
      <c r="B5172" s="3"/>
    </row>
    <row r="5173" spans="1:2" x14ac:dyDescent="0.25">
      <c r="A5173" s="4"/>
      <c r="B5173" s="3"/>
    </row>
    <row r="5174" spans="1:2" x14ac:dyDescent="0.25">
      <c r="A5174" s="4"/>
      <c r="B5174" s="3"/>
    </row>
    <row r="5175" spans="1:2" x14ac:dyDescent="0.25">
      <c r="A5175" s="4"/>
      <c r="B5175" s="3"/>
    </row>
    <row r="5176" spans="1:2" x14ac:dyDescent="0.25">
      <c r="A5176" s="4"/>
      <c r="B5176" s="3"/>
    </row>
    <row r="5177" spans="1:2" x14ac:dyDescent="0.25">
      <c r="A5177" s="4"/>
      <c r="B5177" s="3"/>
    </row>
    <row r="5178" spans="1:2" x14ac:dyDescent="0.25">
      <c r="A5178" s="4"/>
      <c r="B5178" s="3"/>
    </row>
    <row r="5179" spans="1:2" x14ac:dyDescent="0.25">
      <c r="A5179" s="4"/>
      <c r="B5179" s="3"/>
    </row>
    <row r="5180" spans="1:2" x14ac:dyDescent="0.25">
      <c r="A5180" s="4"/>
      <c r="B5180" s="3"/>
    </row>
    <row r="5181" spans="1:2" x14ac:dyDescent="0.25">
      <c r="A5181" s="4"/>
      <c r="B5181" s="3"/>
    </row>
    <row r="5182" spans="1:2" x14ac:dyDescent="0.25">
      <c r="A5182" s="4"/>
      <c r="B5182" s="3"/>
    </row>
    <row r="5183" spans="1:2" x14ac:dyDescent="0.25">
      <c r="A5183" s="4"/>
      <c r="B5183" s="3"/>
    </row>
    <row r="5184" spans="1:2" x14ac:dyDescent="0.25">
      <c r="A5184" s="4"/>
      <c r="B5184" s="3"/>
    </row>
    <row r="5185" spans="1:2" x14ac:dyDescent="0.25">
      <c r="A5185" s="4"/>
      <c r="B5185" s="3"/>
    </row>
    <row r="5186" spans="1:2" x14ac:dyDescent="0.25">
      <c r="A5186" s="4"/>
      <c r="B5186" s="3"/>
    </row>
    <row r="5187" spans="1:2" x14ac:dyDescent="0.25">
      <c r="A5187" s="4"/>
      <c r="B5187" s="3"/>
    </row>
    <row r="5188" spans="1:2" x14ac:dyDescent="0.25">
      <c r="A5188" s="4"/>
      <c r="B5188" s="3"/>
    </row>
    <row r="5189" spans="1:2" x14ac:dyDescent="0.25">
      <c r="A5189" s="4"/>
      <c r="B5189" s="3"/>
    </row>
    <row r="5190" spans="1:2" x14ac:dyDescent="0.25">
      <c r="A5190" s="4"/>
      <c r="B5190" s="3"/>
    </row>
    <row r="5191" spans="1:2" x14ac:dyDescent="0.25">
      <c r="A5191" s="4"/>
      <c r="B5191" s="3"/>
    </row>
    <row r="5192" spans="1:2" x14ac:dyDescent="0.25">
      <c r="A5192" s="4"/>
      <c r="B5192" s="3"/>
    </row>
    <row r="5193" spans="1:2" x14ac:dyDescent="0.25">
      <c r="A5193" s="4"/>
      <c r="B5193" s="3"/>
    </row>
    <row r="5194" spans="1:2" x14ac:dyDescent="0.25">
      <c r="A5194" s="4"/>
      <c r="B5194" s="3"/>
    </row>
    <row r="5195" spans="1:2" x14ac:dyDescent="0.25">
      <c r="A5195" s="4"/>
      <c r="B5195" s="3"/>
    </row>
    <row r="5196" spans="1:2" x14ac:dyDescent="0.25">
      <c r="A5196" s="4"/>
      <c r="B5196" s="3"/>
    </row>
    <row r="5197" spans="1:2" x14ac:dyDescent="0.25">
      <c r="A5197" s="4"/>
      <c r="B5197" s="3"/>
    </row>
    <row r="5198" spans="1:2" x14ac:dyDescent="0.25">
      <c r="A5198" s="4"/>
      <c r="B5198" s="3"/>
    </row>
    <row r="5199" spans="1:2" x14ac:dyDescent="0.25">
      <c r="A5199" s="4"/>
      <c r="B5199" s="3"/>
    </row>
    <row r="5200" spans="1:2" x14ac:dyDescent="0.25">
      <c r="A5200" s="4"/>
      <c r="B5200" s="3"/>
    </row>
    <row r="5201" spans="1:2" x14ac:dyDescent="0.25">
      <c r="A5201" s="4"/>
      <c r="B5201" s="3"/>
    </row>
    <row r="5202" spans="1:2" x14ac:dyDescent="0.25">
      <c r="A5202" s="4"/>
      <c r="B5202" s="3"/>
    </row>
    <row r="5203" spans="1:2" x14ac:dyDescent="0.25">
      <c r="A5203" s="4"/>
      <c r="B5203" s="3"/>
    </row>
    <row r="5204" spans="1:2" x14ac:dyDescent="0.25">
      <c r="A5204" s="4"/>
      <c r="B5204" s="3"/>
    </row>
    <row r="5205" spans="1:2" x14ac:dyDescent="0.25">
      <c r="A5205" s="4"/>
      <c r="B5205" s="3"/>
    </row>
    <row r="5206" spans="1:2" x14ac:dyDescent="0.25">
      <c r="A5206" s="4"/>
      <c r="B5206" s="3"/>
    </row>
    <row r="5207" spans="1:2" x14ac:dyDescent="0.25">
      <c r="A5207" s="4"/>
      <c r="B5207" s="3"/>
    </row>
    <row r="5208" spans="1:2" x14ac:dyDescent="0.25">
      <c r="A5208" s="4"/>
      <c r="B5208" s="3"/>
    </row>
    <row r="5209" spans="1:2" x14ac:dyDescent="0.25">
      <c r="A5209" s="4"/>
      <c r="B5209" s="3"/>
    </row>
    <row r="5210" spans="1:2" x14ac:dyDescent="0.25">
      <c r="A5210" s="4"/>
      <c r="B5210" s="3"/>
    </row>
    <row r="5211" spans="1:2" x14ac:dyDescent="0.25">
      <c r="A5211" s="4"/>
      <c r="B5211" s="3"/>
    </row>
    <row r="5212" spans="1:2" x14ac:dyDescent="0.25">
      <c r="A5212" s="4"/>
      <c r="B5212" s="3"/>
    </row>
    <row r="5213" spans="1:2" x14ac:dyDescent="0.25">
      <c r="A5213" s="4"/>
      <c r="B5213" s="3"/>
    </row>
    <row r="5214" spans="1:2" x14ac:dyDescent="0.25">
      <c r="A5214" s="4"/>
      <c r="B5214" s="3"/>
    </row>
    <row r="5215" spans="1:2" x14ac:dyDescent="0.25">
      <c r="A5215" s="4"/>
      <c r="B5215" s="3"/>
    </row>
    <row r="5216" spans="1:2" x14ac:dyDescent="0.25">
      <c r="A5216" s="4"/>
      <c r="B5216" s="3"/>
    </row>
    <row r="5217" spans="1:2" x14ac:dyDescent="0.25">
      <c r="A5217" s="4"/>
      <c r="B5217" s="3"/>
    </row>
    <row r="5218" spans="1:2" x14ac:dyDescent="0.25">
      <c r="A5218" s="4"/>
      <c r="B5218" s="3"/>
    </row>
    <row r="5219" spans="1:2" x14ac:dyDescent="0.25">
      <c r="A5219" s="4"/>
      <c r="B5219" s="3"/>
    </row>
    <row r="5220" spans="1:2" x14ac:dyDescent="0.25">
      <c r="A5220" s="4"/>
      <c r="B5220" s="3"/>
    </row>
    <row r="5221" spans="1:2" x14ac:dyDescent="0.25">
      <c r="A5221" s="4"/>
      <c r="B5221" s="3"/>
    </row>
    <row r="5222" spans="1:2" x14ac:dyDescent="0.25">
      <c r="A5222" s="4"/>
      <c r="B5222" s="3"/>
    </row>
    <row r="5223" spans="1:2" x14ac:dyDescent="0.25">
      <c r="A5223" s="4"/>
      <c r="B5223" s="3"/>
    </row>
    <row r="5224" spans="1:2" x14ac:dyDescent="0.25">
      <c r="A5224" s="4"/>
      <c r="B5224" s="3"/>
    </row>
    <row r="5225" spans="1:2" x14ac:dyDescent="0.25">
      <c r="A5225" s="4"/>
      <c r="B5225" s="3"/>
    </row>
    <row r="5226" spans="1:2" x14ac:dyDescent="0.25">
      <c r="A5226" s="4"/>
      <c r="B5226" s="3"/>
    </row>
    <row r="5227" spans="1:2" x14ac:dyDescent="0.25">
      <c r="A5227" s="4"/>
      <c r="B5227" s="3"/>
    </row>
    <row r="5228" spans="1:2" x14ac:dyDescent="0.25">
      <c r="A5228" s="4"/>
      <c r="B5228" s="3"/>
    </row>
    <row r="5229" spans="1:2" x14ac:dyDescent="0.25">
      <c r="A5229" s="4"/>
      <c r="B5229" s="3"/>
    </row>
    <row r="5230" spans="1:2" x14ac:dyDescent="0.25">
      <c r="A5230" s="4"/>
      <c r="B5230" s="3"/>
    </row>
    <row r="5231" spans="1:2" x14ac:dyDescent="0.25">
      <c r="A5231" s="4"/>
      <c r="B5231" s="3"/>
    </row>
    <row r="5232" spans="1:2" x14ac:dyDescent="0.25">
      <c r="A5232" s="4"/>
      <c r="B5232" s="3"/>
    </row>
    <row r="5233" spans="1:2" x14ac:dyDescent="0.25">
      <c r="A5233" s="4"/>
      <c r="B5233" s="3"/>
    </row>
    <row r="5234" spans="1:2" x14ac:dyDescent="0.25">
      <c r="A5234" s="4"/>
      <c r="B5234" s="3"/>
    </row>
    <row r="5235" spans="1:2" x14ac:dyDescent="0.25">
      <c r="A5235" s="4"/>
      <c r="B5235" s="3"/>
    </row>
    <row r="5236" spans="1:2" x14ac:dyDescent="0.25">
      <c r="A5236" s="4"/>
      <c r="B5236" s="3"/>
    </row>
    <row r="5237" spans="1:2" x14ac:dyDescent="0.25">
      <c r="A5237" s="4"/>
      <c r="B5237" s="3"/>
    </row>
    <row r="5238" spans="1:2" x14ac:dyDescent="0.25">
      <c r="A5238" s="4"/>
      <c r="B5238" s="3"/>
    </row>
    <row r="5239" spans="1:2" x14ac:dyDescent="0.25">
      <c r="A5239" s="4"/>
      <c r="B5239" s="3"/>
    </row>
    <row r="5240" spans="1:2" x14ac:dyDescent="0.25">
      <c r="A5240" s="4"/>
      <c r="B5240" s="3"/>
    </row>
    <row r="5241" spans="1:2" x14ac:dyDescent="0.25">
      <c r="A5241" s="4"/>
      <c r="B5241" s="3"/>
    </row>
    <row r="5242" spans="1:2" x14ac:dyDescent="0.25">
      <c r="A5242" s="4"/>
      <c r="B5242" s="3"/>
    </row>
    <row r="5243" spans="1:2" x14ac:dyDescent="0.25">
      <c r="A5243" s="4"/>
      <c r="B5243" s="3"/>
    </row>
    <row r="5244" spans="1:2" x14ac:dyDescent="0.25">
      <c r="A5244" s="4"/>
      <c r="B5244" s="3"/>
    </row>
    <row r="5245" spans="1:2" x14ac:dyDescent="0.25">
      <c r="A5245" s="4"/>
      <c r="B5245" s="3"/>
    </row>
    <row r="5246" spans="1:2" x14ac:dyDescent="0.25">
      <c r="A5246" s="4"/>
      <c r="B5246" s="3"/>
    </row>
    <row r="5247" spans="1:2" x14ac:dyDescent="0.25">
      <c r="A5247" s="4"/>
      <c r="B5247" s="3"/>
    </row>
    <row r="5248" spans="1:2" x14ac:dyDescent="0.25">
      <c r="A5248" s="4"/>
      <c r="B5248" s="3"/>
    </row>
    <row r="5249" spans="1:2" x14ac:dyDescent="0.25">
      <c r="A5249" s="4"/>
      <c r="B5249" s="3"/>
    </row>
    <row r="5250" spans="1:2" x14ac:dyDescent="0.25">
      <c r="A5250" s="4"/>
      <c r="B5250" s="3"/>
    </row>
    <row r="5251" spans="1:2" x14ac:dyDescent="0.25">
      <c r="A5251" s="4"/>
      <c r="B5251" s="3"/>
    </row>
    <row r="5252" spans="1:2" x14ac:dyDescent="0.25">
      <c r="A5252" s="4"/>
      <c r="B5252" s="3"/>
    </row>
    <row r="5253" spans="1:2" x14ac:dyDescent="0.25">
      <c r="A5253" s="4"/>
      <c r="B5253" s="3"/>
    </row>
    <row r="5254" spans="1:2" x14ac:dyDescent="0.25">
      <c r="A5254" s="4"/>
      <c r="B5254" s="3"/>
    </row>
    <row r="5255" spans="1:2" x14ac:dyDescent="0.25">
      <c r="A5255" s="4"/>
      <c r="B5255" s="3"/>
    </row>
    <row r="5256" spans="1:2" x14ac:dyDescent="0.25">
      <c r="A5256" s="4"/>
      <c r="B5256" s="3"/>
    </row>
    <row r="5257" spans="1:2" x14ac:dyDescent="0.25">
      <c r="A5257" s="4"/>
      <c r="B5257" s="3"/>
    </row>
    <row r="5258" spans="1:2" x14ac:dyDescent="0.25">
      <c r="A5258" s="4"/>
      <c r="B5258" s="3"/>
    </row>
    <row r="5259" spans="1:2" x14ac:dyDescent="0.25">
      <c r="A5259" s="4"/>
      <c r="B5259" s="3"/>
    </row>
    <row r="5260" spans="1:2" x14ac:dyDescent="0.25">
      <c r="A5260" s="4"/>
      <c r="B5260" s="3"/>
    </row>
    <row r="5261" spans="1:2" x14ac:dyDescent="0.25">
      <c r="A5261" s="4"/>
      <c r="B5261" s="3"/>
    </row>
    <row r="5262" spans="1:2" x14ac:dyDescent="0.25">
      <c r="A5262" s="4"/>
      <c r="B5262" s="3"/>
    </row>
    <row r="5263" spans="1:2" x14ac:dyDescent="0.25">
      <c r="A5263" s="4"/>
      <c r="B5263" s="3"/>
    </row>
    <row r="5264" spans="1:2" x14ac:dyDescent="0.25">
      <c r="A5264" s="4"/>
      <c r="B5264" s="3"/>
    </row>
    <row r="5265" spans="1:2" x14ac:dyDescent="0.25">
      <c r="A5265" s="4"/>
      <c r="B5265" s="3"/>
    </row>
    <row r="5266" spans="1:2" x14ac:dyDescent="0.25">
      <c r="A5266" s="4"/>
      <c r="B5266" s="3"/>
    </row>
    <row r="5267" spans="1:2" x14ac:dyDescent="0.25">
      <c r="A5267" s="4"/>
      <c r="B5267" s="3"/>
    </row>
    <row r="5268" spans="1:2" x14ac:dyDescent="0.25">
      <c r="A5268" s="4"/>
      <c r="B5268" s="3"/>
    </row>
    <row r="5269" spans="1:2" x14ac:dyDescent="0.25">
      <c r="A5269" s="4"/>
      <c r="B5269" s="3"/>
    </row>
    <row r="5270" spans="1:2" x14ac:dyDescent="0.25">
      <c r="A5270" s="4"/>
      <c r="B5270" s="3"/>
    </row>
    <row r="5271" spans="1:2" x14ac:dyDescent="0.25">
      <c r="A5271" s="4"/>
      <c r="B5271" s="3"/>
    </row>
    <row r="5272" spans="1:2" x14ac:dyDescent="0.25">
      <c r="A5272" s="4"/>
      <c r="B5272" s="3"/>
    </row>
    <row r="5273" spans="1:2" x14ac:dyDescent="0.25">
      <c r="A5273" s="4"/>
      <c r="B5273" s="3"/>
    </row>
    <row r="5274" spans="1:2" x14ac:dyDescent="0.25">
      <c r="A5274" s="4"/>
      <c r="B5274" s="3"/>
    </row>
    <row r="5275" spans="1:2" x14ac:dyDescent="0.25">
      <c r="A5275" s="4"/>
      <c r="B5275" s="3"/>
    </row>
    <row r="5276" spans="1:2" x14ac:dyDescent="0.25">
      <c r="A5276" s="4"/>
      <c r="B5276" s="3"/>
    </row>
    <row r="5277" spans="1:2" x14ac:dyDescent="0.25">
      <c r="A5277" s="4"/>
      <c r="B5277" s="3"/>
    </row>
    <row r="5278" spans="1:2" x14ac:dyDescent="0.25">
      <c r="A5278" s="4"/>
      <c r="B5278" s="3"/>
    </row>
    <row r="5279" spans="1:2" x14ac:dyDescent="0.25">
      <c r="A5279" s="4"/>
      <c r="B5279" s="3"/>
    </row>
    <row r="5280" spans="1:2" x14ac:dyDescent="0.25">
      <c r="A5280" s="4"/>
      <c r="B5280" s="3"/>
    </row>
    <row r="5281" spans="1:2" x14ac:dyDescent="0.25">
      <c r="A5281" s="4"/>
      <c r="B5281" s="3"/>
    </row>
    <row r="5282" spans="1:2" x14ac:dyDescent="0.25">
      <c r="A5282" s="4"/>
      <c r="B5282" s="3"/>
    </row>
    <row r="5283" spans="1:2" x14ac:dyDescent="0.25">
      <c r="A5283" s="4"/>
      <c r="B5283" s="3"/>
    </row>
    <row r="5284" spans="1:2" x14ac:dyDescent="0.25">
      <c r="A5284" s="4"/>
      <c r="B5284" s="3"/>
    </row>
    <row r="5285" spans="1:2" x14ac:dyDescent="0.25">
      <c r="A5285" s="4"/>
      <c r="B5285" s="3"/>
    </row>
    <row r="5286" spans="1:2" x14ac:dyDescent="0.25">
      <c r="A5286" s="4"/>
      <c r="B5286" s="3"/>
    </row>
    <row r="5287" spans="1:2" x14ac:dyDescent="0.25">
      <c r="A5287" s="4"/>
      <c r="B5287" s="3"/>
    </row>
    <row r="5288" spans="1:2" x14ac:dyDescent="0.25">
      <c r="A5288" s="4"/>
      <c r="B5288" s="3"/>
    </row>
    <row r="5289" spans="1:2" x14ac:dyDescent="0.25">
      <c r="A5289" s="4"/>
      <c r="B5289" s="3"/>
    </row>
    <row r="5290" spans="1:2" x14ac:dyDescent="0.25">
      <c r="A5290" s="4"/>
      <c r="B5290" s="3"/>
    </row>
    <row r="5291" spans="1:2" x14ac:dyDescent="0.25">
      <c r="A5291" s="4"/>
      <c r="B5291" s="3"/>
    </row>
    <row r="5292" spans="1:2" x14ac:dyDescent="0.25">
      <c r="A5292" s="4"/>
      <c r="B5292" s="3"/>
    </row>
    <row r="5293" spans="1:2" x14ac:dyDescent="0.25">
      <c r="A5293" s="4"/>
      <c r="B5293" s="3"/>
    </row>
    <row r="5294" spans="1:2" x14ac:dyDescent="0.25">
      <c r="A5294" s="4"/>
      <c r="B5294" s="3"/>
    </row>
    <row r="5295" spans="1:2" x14ac:dyDescent="0.25">
      <c r="A5295" s="4"/>
      <c r="B5295" s="3"/>
    </row>
    <row r="5296" spans="1:2" x14ac:dyDescent="0.25">
      <c r="A5296" s="4"/>
      <c r="B5296" s="3"/>
    </row>
    <row r="5297" spans="1:2" x14ac:dyDescent="0.25">
      <c r="A5297" s="4"/>
      <c r="B5297" s="3"/>
    </row>
    <row r="5298" spans="1:2" x14ac:dyDescent="0.25">
      <c r="A5298" s="4"/>
      <c r="B5298" s="3"/>
    </row>
    <row r="5299" spans="1:2" x14ac:dyDescent="0.25">
      <c r="A5299" s="4"/>
      <c r="B5299" s="3"/>
    </row>
    <row r="5300" spans="1:2" x14ac:dyDescent="0.25">
      <c r="A5300" s="4"/>
      <c r="B5300" s="3"/>
    </row>
    <row r="5301" spans="1:2" x14ac:dyDescent="0.25">
      <c r="A5301" s="4"/>
      <c r="B5301" s="3"/>
    </row>
    <row r="5302" spans="1:2" x14ac:dyDescent="0.25">
      <c r="A5302" s="4"/>
      <c r="B5302" s="3"/>
    </row>
    <row r="5303" spans="1:2" x14ac:dyDescent="0.25">
      <c r="A5303" s="4"/>
      <c r="B5303" s="3"/>
    </row>
    <row r="5304" spans="1:2" x14ac:dyDescent="0.25">
      <c r="A5304" s="4"/>
      <c r="B5304" s="3"/>
    </row>
    <row r="5305" spans="1:2" x14ac:dyDescent="0.25">
      <c r="A5305" s="4"/>
      <c r="B5305" s="3"/>
    </row>
    <row r="5306" spans="1:2" x14ac:dyDescent="0.25">
      <c r="A5306" s="4"/>
      <c r="B5306" s="3"/>
    </row>
    <row r="5307" spans="1:2" x14ac:dyDescent="0.25">
      <c r="A5307" s="4"/>
      <c r="B5307" s="3"/>
    </row>
    <row r="5308" spans="1:2" x14ac:dyDescent="0.25">
      <c r="A5308" s="4"/>
      <c r="B5308" s="3"/>
    </row>
    <row r="5309" spans="1:2" x14ac:dyDescent="0.25">
      <c r="A5309" s="4"/>
      <c r="B5309" s="3"/>
    </row>
    <row r="5310" spans="1:2" x14ac:dyDescent="0.25">
      <c r="A5310" s="4"/>
      <c r="B5310" s="3"/>
    </row>
    <row r="5311" spans="1:2" x14ac:dyDescent="0.25">
      <c r="A5311" s="4"/>
      <c r="B5311" s="3"/>
    </row>
    <row r="5312" spans="1:2" x14ac:dyDescent="0.25">
      <c r="A5312" s="4"/>
      <c r="B5312" s="3"/>
    </row>
    <row r="5313" spans="1:2" x14ac:dyDescent="0.25">
      <c r="A5313" s="4"/>
      <c r="B5313" s="3"/>
    </row>
    <row r="5314" spans="1:2" x14ac:dyDescent="0.25">
      <c r="A5314" s="4"/>
      <c r="B5314" s="3"/>
    </row>
    <row r="5315" spans="1:2" x14ac:dyDescent="0.25">
      <c r="A5315" s="4"/>
      <c r="B5315" s="3"/>
    </row>
    <row r="5316" spans="1:2" x14ac:dyDescent="0.25">
      <c r="A5316" s="4"/>
      <c r="B5316" s="3"/>
    </row>
    <row r="5317" spans="1:2" x14ac:dyDescent="0.25">
      <c r="A5317" s="4"/>
      <c r="B5317" s="3"/>
    </row>
    <row r="5318" spans="1:2" x14ac:dyDescent="0.25">
      <c r="A5318" s="4"/>
      <c r="B5318" s="3"/>
    </row>
    <row r="5319" spans="1:2" x14ac:dyDescent="0.25">
      <c r="A5319" s="4"/>
      <c r="B5319" s="3"/>
    </row>
    <row r="5320" spans="1:2" x14ac:dyDescent="0.25">
      <c r="A5320" s="4"/>
      <c r="B5320" s="3"/>
    </row>
    <row r="5321" spans="1:2" x14ac:dyDescent="0.25">
      <c r="A5321" s="4"/>
      <c r="B5321" s="3"/>
    </row>
    <row r="5322" spans="1:2" x14ac:dyDescent="0.25">
      <c r="A5322" s="4"/>
      <c r="B5322" s="3"/>
    </row>
    <row r="5323" spans="1:2" x14ac:dyDescent="0.25">
      <c r="A5323" s="4"/>
      <c r="B5323" s="3"/>
    </row>
    <row r="5324" spans="1:2" x14ac:dyDescent="0.25">
      <c r="A5324" s="4"/>
      <c r="B5324" s="3"/>
    </row>
    <row r="5325" spans="1:2" x14ac:dyDescent="0.25">
      <c r="A5325" s="4"/>
      <c r="B5325" s="3"/>
    </row>
    <row r="5326" spans="1:2" x14ac:dyDescent="0.25">
      <c r="A5326" s="4"/>
      <c r="B5326" s="3"/>
    </row>
    <row r="5327" spans="1:2" x14ac:dyDescent="0.25">
      <c r="A5327" s="4"/>
      <c r="B5327" s="3"/>
    </row>
    <row r="5328" spans="1:2" x14ac:dyDescent="0.25">
      <c r="A5328" s="4"/>
      <c r="B5328" s="3"/>
    </row>
    <row r="5329" spans="1:2" x14ac:dyDescent="0.25">
      <c r="A5329" s="4"/>
      <c r="B5329" s="3"/>
    </row>
    <row r="5330" spans="1:2" x14ac:dyDescent="0.25">
      <c r="A5330" s="4"/>
      <c r="B5330" s="3"/>
    </row>
    <row r="5331" spans="1:2" x14ac:dyDescent="0.25">
      <c r="A5331" s="4"/>
      <c r="B5331" s="3"/>
    </row>
    <row r="5332" spans="1:2" x14ac:dyDescent="0.25">
      <c r="A5332" s="4"/>
      <c r="B5332" s="3"/>
    </row>
    <row r="5333" spans="1:2" x14ac:dyDescent="0.25">
      <c r="A5333" s="4"/>
      <c r="B5333" s="3"/>
    </row>
    <row r="5334" spans="1:2" x14ac:dyDescent="0.25">
      <c r="A5334" s="4"/>
      <c r="B5334" s="3"/>
    </row>
    <row r="5335" spans="1:2" x14ac:dyDescent="0.25">
      <c r="A5335" s="4"/>
      <c r="B5335" s="3"/>
    </row>
    <row r="5336" spans="1:2" x14ac:dyDescent="0.25">
      <c r="A5336" s="4"/>
      <c r="B5336" s="3"/>
    </row>
    <row r="5337" spans="1:2" x14ac:dyDescent="0.25">
      <c r="A5337" s="4"/>
      <c r="B5337" s="3"/>
    </row>
    <row r="5338" spans="1:2" x14ac:dyDescent="0.25">
      <c r="A5338" s="4"/>
      <c r="B5338" s="3"/>
    </row>
    <row r="5339" spans="1:2" x14ac:dyDescent="0.25">
      <c r="A5339" s="4"/>
      <c r="B5339" s="3"/>
    </row>
    <row r="5340" spans="1:2" x14ac:dyDescent="0.25">
      <c r="A5340" s="4"/>
      <c r="B5340" s="3"/>
    </row>
    <row r="5341" spans="1:2" x14ac:dyDescent="0.25">
      <c r="A5341" s="4"/>
      <c r="B5341" s="3"/>
    </row>
    <row r="5342" spans="1:2" x14ac:dyDescent="0.25">
      <c r="A5342" s="4"/>
      <c r="B5342" s="3"/>
    </row>
    <row r="5343" spans="1:2" x14ac:dyDescent="0.25">
      <c r="A5343" s="4"/>
      <c r="B5343" s="3"/>
    </row>
    <row r="5344" spans="1:2" x14ac:dyDescent="0.25">
      <c r="A5344" s="4"/>
      <c r="B5344" s="3"/>
    </row>
    <row r="5345" spans="1:2" x14ac:dyDescent="0.25">
      <c r="A5345" s="4"/>
      <c r="B5345" s="3"/>
    </row>
    <row r="5346" spans="1:2" x14ac:dyDescent="0.25">
      <c r="A5346" s="4"/>
      <c r="B5346" s="3"/>
    </row>
    <row r="5347" spans="1:2" x14ac:dyDescent="0.25">
      <c r="A5347" s="4"/>
      <c r="B5347" s="3"/>
    </row>
    <row r="5348" spans="1:2" x14ac:dyDescent="0.25">
      <c r="A5348" s="4"/>
      <c r="B5348" s="3"/>
    </row>
    <row r="5349" spans="1:2" x14ac:dyDescent="0.25">
      <c r="A5349" s="4"/>
      <c r="B5349" s="3"/>
    </row>
    <row r="5350" spans="1:2" x14ac:dyDescent="0.25">
      <c r="A5350" s="4"/>
      <c r="B5350" s="3"/>
    </row>
    <row r="5351" spans="1:2" x14ac:dyDescent="0.25">
      <c r="A5351" s="4"/>
      <c r="B5351" s="3"/>
    </row>
    <row r="5352" spans="1:2" x14ac:dyDescent="0.25">
      <c r="A5352" s="4"/>
      <c r="B5352" s="3"/>
    </row>
    <row r="5353" spans="1:2" x14ac:dyDescent="0.25">
      <c r="A5353" s="4"/>
      <c r="B5353" s="3"/>
    </row>
    <row r="5354" spans="1:2" x14ac:dyDescent="0.25">
      <c r="A5354" s="4"/>
      <c r="B5354" s="3"/>
    </row>
    <row r="5355" spans="1:2" x14ac:dyDescent="0.25">
      <c r="A5355" s="4"/>
      <c r="B5355" s="3"/>
    </row>
    <row r="5356" spans="1:2" x14ac:dyDescent="0.25">
      <c r="A5356" s="4"/>
      <c r="B5356" s="3"/>
    </row>
    <row r="5357" spans="1:2" x14ac:dyDescent="0.25">
      <c r="A5357" s="4"/>
      <c r="B5357" s="3"/>
    </row>
    <row r="5358" spans="1:2" x14ac:dyDescent="0.25">
      <c r="A5358" s="4"/>
      <c r="B5358" s="3"/>
    </row>
    <row r="5359" spans="1:2" x14ac:dyDescent="0.25">
      <c r="A5359" s="4"/>
      <c r="B5359" s="3"/>
    </row>
    <row r="5360" spans="1:2" x14ac:dyDescent="0.25">
      <c r="A5360" s="4"/>
      <c r="B5360" s="3"/>
    </row>
    <row r="5361" spans="1:2" x14ac:dyDescent="0.25">
      <c r="A5361" s="4"/>
      <c r="B5361" s="3"/>
    </row>
    <row r="5362" spans="1:2" x14ac:dyDescent="0.25">
      <c r="A5362" s="4"/>
      <c r="B5362" s="3"/>
    </row>
    <row r="5363" spans="1:2" x14ac:dyDescent="0.25">
      <c r="A5363" s="4"/>
      <c r="B5363" s="3"/>
    </row>
    <row r="5364" spans="1:2" x14ac:dyDescent="0.25">
      <c r="A5364" s="4"/>
      <c r="B5364" s="3"/>
    </row>
    <row r="5365" spans="1:2" x14ac:dyDescent="0.25">
      <c r="A5365" s="4"/>
      <c r="B5365" s="3"/>
    </row>
    <row r="5366" spans="1:2" x14ac:dyDescent="0.25">
      <c r="A5366" s="4"/>
      <c r="B5366" s="3"/>
    </row>
    <row r="5367" spans="1:2" x14ac:dyDescent="0.25">
      <c r="A5367" s="4"/>
      <c r="B5367" s="3"/>
    </row>
    <row r="5368" spans="1:2" x14ac:dyDescent="0.25">
      <c r="A5368" s="4"/>
      <c r="B5368" s="3"/>
    </row>
    <row r="5369" spans="1:2" x14ac:dyDescent="0.25">
      <c r="A5369" s="4"/>
      <c r="B5369" s="3"/>
    </row>
    <row r="5370" spans="1:2" x14ac:dyDescent="0.25">
      <c r="A5370" s="4"/>
      <c r="B5370" s="3"/>
    </row>
    <row r="5371" spans="1:2" x14ac:dyDescent="0.25">
      <c r="A5371" s="4"/>
      <c r="B5371" s="3"/>
    </row>
    <row r="5372" spans="1:2" x14ac:dyDescent="0.25">
      <c r="A5372" s="4"/>
      <c r="B5372" s="3"/>
    </row>
    <row r="5373" spans="1:2" x14ac:dyDescent="0.25">
      <c r="A5373" s="4"/>
      <c r="B5373" s="3"/>
    </row>
    <row r="5374" spans="1:2" x14ac:dyDescent="0.25">
      <c r="A5374" s="4"/>
      <c r="B5374" s="3"/>
    </row>
    <row r="5375" spans="1:2" x14ac:dyDescent="0.25">
      <c r="A5375" s="4"/>
      <c r="B5375" s="3"/>
    </row>
    <row r="5376" spans="1:2" x14ac:dyDescent="0.25">
      <c r="A5376" s="4"/>
      <c r="B5376" s="3"/>
    </row>
    <row r="5377" spans="1:2" x14ac:dyDescent="0.25">
      <c r="A5377" s="4"/>
      <c r="B5377" s="3"/>
    </row>
    <row r="5378" spans="1:2" x14ac:dyDescent="0.25">
      <c r="A5378" s="4"/>
      <c r="B5378" s="3"/>
    </row>
    <row r="5379" spans="1:2" x14ac:dyDescent="0.25">
      <c r="A5379" s="4"/>
      <c r="B5379" s="3"/>
    </row>
    <row r="5380" spans="1:2" x14ac:dyDescent="0.25">
      <c r="A5380" s="4"/>
      <c r="B5380" s="3"/>
    </row>
    <row r="5381" spans="1:2" x14ac:dyDescent="0.25">
      <c r="A5381" s="4"/>
      <c r="B5381" s="3"/>
    </row>
    <row r="5382" spans="1:2" x14ac:dyDescent="0.25">
      <c r="A5382" s="4"/>
      <c r="B5382" s="3"/>
    </row>
    <row r="5383" spans="1:2" x14ac:dyDescent="0.25">
      <c r="A5383" s="4"/>
      <c r="B5383" s="3"/>
    </row>
    <row r="5384" spans="1:2" x14ac:dyDescent="0.25">
      <c r="A5384" s="4"/>
      <c r="B5384" s="3"/>
    </row>
    <row r="5385" spans="1:2" x14ac:dyDescent="0.25">
      <c r="A5385" s="4"/>
      <c r="B5385" s="3"/>
    </row>
    <row r="5386" spans="1:2" x14ac:dyDescent="0.25">
      <c r="A5386" s="4"/>
      <c r="B5386" s="3"/>
    </row>
    <row r="5387" spans="1:2" x14ac:dyDescent="0.25">
      <c r="A5387" s="4"/>
      <c r="B5387" s="3"/>
    </row>
    <row r="5388" spans="1:2" x14ac:dyDescent="0.25">
      <c r="A5388" s="4"/>
      <c r="B5388" s="3"/>
    </row>
    <row r="5389" spans="1:2" x14ac:dyDescent="0.25">
      <c r="A5389" s="4"/>
      <c r="B5389" s="3"/>
    </row>
    <row r="5390" spans="1:2" x14ac:dyDescent="0.25">
      <c r="A5390" s="4"/>
      <c r="B5390" s="3"/>
    </row>
    <row r="5391" spans="1:2" x14ac:dyDescent="0.25">
      <c r="A5391" s="4"/>
      <c r="B5391" s="3"/>
    </row>
    <row r="5392" spans="1:2" x14ac:dyDescent="0.25">
      <c r="A5392" s="4"/>
      <c r="B5392" s="3"/>
    </row>
    <row r="5393" spans="1:2" x14ac:dyDescent="0.25">
      <c r="A5393" s="4"/>
      <c r="B5393" s="3"/>
    </row>
    <row r="5394" spans="1:2" x14ac:dyDescent="0.25">
      <c r="A5394" s="4"/>
      <c r="B5394" s="3"/>
    </row>
    <row r="5395" spans="1:2" x14ac:dyDescent="0.25">
      <c r="A5395" s="4"/>
      <c r="B5395" s="3"/>
    </row>
    <row r="5396" spans="1:2" x14ac:dyDescent="0.25">
      <c r="A5396" s="4"/>
      <c r="B5396" s="3"/>
    </row>
    <row r="5397" spans="1:2" x14ac:dyDescent="0.25">
      <c r="A5397" s="4"/>
      <c r="B5397" s="3"/>
    </row>
    <row r="5398" spans="1:2" x14ac:dyDescent="0.25">
      <c r="A5398" s="4"/>
      <c r="B5398" s="3"/>
    </row>
    <row r="5399" spans="1:2" x14ac:dyDescent="0.25">
      <c r="A5399" s="4"/>
      <c r="B5399" s="3"/>
    </row>
    <row r="5400" spans="1:2" x14ac:dyDescent="0.25">
      <c r="A5400" s="4"/>
      <c r="B5400" s="3"/>
    </row>
    <row r="5401" spans="1:2" x14ac:dyDescent="0.25">
      <c r="A5401" s="4"/>
      <c r="B5401" s="3"/>
    </row>
    <row r="5402" spans="1:2" x14ac:dyDescent="0.25">
      <c r="A5402" s="4"/>
      <c r="B5402" s="3"/>
    </row>
    <row r="5403" spans="1:2" x14ac:dyDescent="0.25">
      <c r="A5403" s="4"/>
      <c r="B5403" s="3"/>
    </row>
    <row r="5404" spans="1:2" x14ac:dyDescent="0.25">
      <c r="A5404" s="4"/>
      <c r="B5404" s="3"/>
    </row>
    <row r="5405" spans="1:2" x14ac:dyDescent="0.25">
      <c r="A5405" s="4"/>
      <c r="B5405" s="3"/>
    </row>
    <row r="5406" spans="1:2" x14ac:dyDescent="0.25">
      <c r="A5406" s="4"/>
      <c r="B5406" s="3"/>
    </row>
    <row r="5407" spans="1:2" x14ac:dyDescent="0.25">
      <c r="A5407" s="4"/>
      <c r="B5407" s="3"/>
    </row>
    <row r="5408" spans="1:2" x14ac:dyDescent="0.25">
      <c r="A5408" s="4"/>
      <c r="B5408" s="3"/>
    </row>
    <row r="5409" spans="1:2" x14ac:dyDescent="0.25">
      <c r="A5409" s="4"/>
      <c r="B5409" s="3"/>
    </row>
    <row r="5410" spans="1:2" x14ac:dyDescent="0.25">
      <c r="A5410" s="4"/>
      <c r="B5410" s="3"/>
    </row>
    <row r="5411" spans="1:2" x14ac:dyDescent="0.25">
      <c r="A5411" s="4"/>
      <c r="B5411" s="3"/>
    </row>
    <row r="5412" spans="1:2" x14ac:dyDescent="0.25">
      <c r="A5412" s="4"/>
      <c r="B5412" s="3"/>
    </row>
    <row r="5413" spans="1:2" x14ac:dyDescent="0.25">
      <c r="A5413" s="4"/>
      <c r="B5413" s="3"/>
    </row>
    <row r="5414" spans="1:2" x14ac:dyDescent="0.25">
      <c r="A5414" s="4"/>
      <c r="B5414" s="3"/>
    </row>
    <row r="5415" spans="1:2" x14ac:dyDescent="0.25">
      <c r="A5415" s="4"/>
      <c r="B5415" s="3"/>
    </row>
    <row r="5416" spans="1:2" x14ac:dyDescent="0.25">
      <c r="A5416" s="4"/>
      <c r="B5416" s="3"/>
    </row>
    <row r="5417" spans="1:2" x14ac:dyDescent="0.25">
      <c r="A5417" s="4"/>
      <c r="B5417" s="3"/>
    </row>
    <row r="5418" spans="1:2" x14ac:dyDescent="0.25">
      <c r="A5418" s="4"/>
      <c r="B5418" s="3"/>
    </row>
    <row r="5419" spans="1:2" x14ac:dyDescent="0.25">
      <c r="A5419" s="4"/>
      <c r="B5419" s="3"/>
    </row>
    <row r="5420" spans="1:2" x14ac:dyDescent="0.25">
      <c r="A5420" s="4"/>
      <c r="B5420" s="3"/>
    </row>
    <row r="5421" spans="1:2" x14ac:dyDescent="0.25">
      <c r="A5421" s="4"/>
      <c r="B5421" s="3"/>
    </row>
    <row r="5422" spans="1:2" x14ac:dyDescent="0.25">
      <c r="A5422" s="4"/>
      <c r="B5422" s="3"/>
    </row>
    <row r="5423" spans="1:2" x14ac:dyDescent="0.25">
      <c r="A5423" s="4"/>
      <c r="B5423" s="3"/>
    </row>
    <row r="5424" spans="1:2" x14ac:dyDescent="0.25">
      <c r="A5424" s="4"/>
      <c r="B5424" s="3"/>
    </row>
    <row r="5425" spans="1:2" x14ac:dyDescent="0.25">
      <c r="A5425" s="4"/>
      <c r="B5425" s="3"/>
    </row>
    <row r="5426" spans="1:2" x14ac:dyDescent="0.25">
      <c r="A5426" s="4"/>
      <c r="B5426" s="3"/>
    </row>
    <row r="5427" spans="1:2" x14ac:dyDescent="0.25">
      <c r="A5427" s="4"/>
      <c r="B5427" s="3"/>
    </row>
    <row r="5428" spans="1:2" x14ac:dyDescent="0.25">
      <c r="A5428" s="4"/>
      <c r="B5428" s="3"/>
    </row>
    <row r="5429" spans="1:2" x14ac:dyDescent="0.25">
      <c r="A5429" s="4"/>
      <c r="B5429" s="3"/>
    </row>
    <row r="5430" spans="1:2" x14ac:dyDescent="0.25">
      <c r="A5430" s="4"/>
      <c r="B5430" s="3"/>
    </row>
    <row r="5431" spans="1:2" x14ac:dyDescent="0.25">
      <c r="A5431" s="4"/>
      <c r="B5431" s="3"/>
    </row>
    <row r="5432" spans="1:2" x14ac:dyDescent="0.25">
      <c r="A5432" s="4"/>
      <c r="B5432" s="3"/>
    </row>
    <row r="5433" spans="1:2" x14ac:dyDescent="0.25">
      <c r="A5433" s="4"/>
      <c r="B5433" s="3"/>
    </row>
    <row r="5434" spans="1:2" x14ac:dyDescent="0.25">
      <c r="A5434" s="4"/>
      <c r="B5434" s="3"/>
    </row>
    <row r="5435" spans="1:2" x14ac:dyDescent="0.25">
      <c r="A5435" s="4"/>
      <c r="B5435" s="3"/>
    </row>
    <row r="5436" spans="1:2" x14ac:dyDescent="0.25">
      <c r="A5436" s="4"/>
      <c r="B5436" s="3"/>
    </row>
    <row r="5437" spans="1:2" x14ac:dyDescent="0.25">
      <c r="A5437" s="4"/>
      <c r="B5437" s="3"/>
    </row>
    <row r="5438" spans="1:2" x14ac:dyDescent="0.25">
      <c r="A5438" s="4"/>
      <c r="B5438" s="3"/>
    </row>
    <row r="5439" spans="1:2" x14ac:dyDescent="0.25">
      <c r="A5439" s="4"/>
      <c r="B5439" s="3"/>
    </row>
    <row r="5440" spans="1:2" x14ac:dyDescent="0.25">
      <c r="A5440" s="4"/>
      <c r="B5440" s="3"/>
    </row>
    <row r="5441" spans="1:2" x14ac:dyDescent="0.25">
      <c r="A5441" s="4"/>
      <c r="B5441" s="3"/>
    </row>
    <row r="5442" spans="1:2" x14ac:dyDescent="0.25">
      <c r="A5442" s="4"/>
      <c r="B5442" s="3"/>
    </row>
    <row r="5443" spans="1:2" x14ac:dyDescent="0.25">
      <c r="A5443" s="4"/>
      <c r="B5443" s="3"/>
    </row>
    <row r="5444" spans="1:2" x14ac:dyDescent="0.25">
      <c r="A5444" s="4"/>
      <c r="B5444" s="3"/>
    </row>
    <row r="5445" spans="1:2" x14ac:dyDescent="0.25">
      <c r="A5445" s="4"/>
      <c r="B5445" s="3"/>
    </row>
    <row r="5446" spans="1:2" x14ac:dyDescent="0.25">
      <c r="A5446" s="4"/>
      <c r="B5446" s="3"/>
    </row>
    <row r="5447" spans="1:2" x14ac:dyDescent="0.25">
      <c r="A5447" s="4"/>
      <c r="B5447" s="3"/>
    </row>
    <row r="5448" spans="1:2" x14ac:dyDescent="0.25">
      <c r="A5448" s="4"/>
      <c r="B5448" s="3"/>
    </row>
    <row r="5449" spans="1:2" x14ac:dyDescent="0.25">
      <c r="A5449" s="4"/>
      <c r="B5449" s="3"/>
    </row>
    <row r="5450" spans="1:2" x14ac:dyDescent="0.25">
      <c r="A5450" s="4"/>
      <c r="B5450" s="3"/>
    </row>
    <row r="5451" spans="1:2" x14ac:dyDescent="0.25">
      <c r="A5451" s="4"/>
      <c r="B5451" s="3"/>
    </row>
    <row r="5452" spans="1:2" x14ac:dyDescent="0.25">
      <c r="A5452" s="4"/>
      <c r="B5452" s="3"/>
    </row>
    <row r="5453" spans="1:2" x14ac:dyDescent="0.25">
      <c r="A5453" s="4"/>
      <c r="B5453" s="3"/>
    </row>
    <row r="5454" spans="1:2" x14ac:dyDescent="0.25">
      <c r="A5454" s="4"/>
      <c r="B5454" s="3"/>
    </row>
    <row r="5455" spans="1:2" x14ac:dyDescent="0.25">
      <c r="A5455" s="4"/>
      <c r="B5455" s="3"/>
    </row>
    <row r="5456" spans="1:2" x14ac:dyDescent="0.25">
      <c r="A5456" s="4"/>
      <c r="B5456" s="3"/>
    </row>
    <row r="5457" spans="1:2" x14ac:dyDescent="0.25">
      <c r="A5457" s="4"/>
      <c r="B5457" s="3"/>
    </row>
    <row r="5458" spans="1:2" x14ac:dyDescent="0.25">
      <c r="A5458" s="4"/>
      <c r="B5458" s="3"/>
    </row>
    <row r="5459" spans="1:2" x14ac:dyDescent="0.25">
      <c r="A5459" s="4"/>
      <c r="B5459" s="3"/>
    </row>
    <row r="5460" spans="1:2" x14ac:dyDescent="0.25">
      <c r="A5460" s="4"/>
      <c r="B5460" s="3"/>
    </row>
    <row r="5461" spans="1:2" x14ac:dyDescent="0.25">
      <c r="A5461" s="4"/>
      <c r="B5461" s="3"/>
    </row>
    <row r="5462" spans="1:2" x14ac:dyDescent="0.25">
      <c r="A5462" s="4"/>
      <c r="B5462" s="3"/>
    </row>
    <row r="5463" spans="1:2" x14ac:dyDescent="0.25">
      <c r="A5463" s="4"/>
      <c r="B5463" s="3"/>
    </row>
    <row r="5464" spans="1:2" x14ac:dyDescent="0.25">
      <c r="A5464" s="4"/>
      <c r="B5464" s="3"/>
    </row>
    <row r="5465" spans="1:2" x14ac:dyDescent="0.25">
      <c r="A5465" s="4"/>
      <c r="B5465" s="3"/>
    </row>
    <row r="5466" spans="1:2" x14ac:dyDescent="0.25">
      <c r="A5466" s="4"/>
      <c r="B5466" s="3"/>
    </row>
    <row r="5467" spans="1:2" x14ac:dyDescent="0.25">
      <c r="A5467" s="4"/>
      <c r="B5467" s="3"/>
    </row>
    <row r="5468" spans="1:2" x14ac:dyDescent="0.25">
      <c r="A5468" s="4"/>
      <c r="B5468" s="3"/>
    </row>
    <row r="5469" spans="1:2" x14ac:dyDescent="0.25">
      <c r="A5469" s="4"/>
      <c r="B5469" s="3"/>
    </row>
    <row r="5470" spans="1:2" x14ac:dyDescent="0.25">
      <c r="A5470" s="4"/>
      <c r="B5470" s="3"/>
    </row>
    <row r="5471" spans="1:2" x14ac:dyDescent="0.25">
      <c r="A5471" s="4"/>
      <c r="B5471" s="3"/>
    </row>
    <row r="5472" spans="1:2" x14ac:dyDescent="0.25">
      <c r="A5472" s="4"/>
      <c r="B5472" s="3"/>
    </row>
    <row r="5473" spans="1:2" x14ac:dyDescent="0.25">
      <c r="A5473" s="4"/>
      <c r="B5473" s="3"/>
    </row>
    <row r="5474" spans="1:2" x14ac:dyDescent="0.25">
      <c r="A5474" s="4"/>
      <c r="B5474" s="3"/>
    </row>
    <row r="5475" spans="1:2" x14ac:dyDescent="0.25">
      <c r="A5475" s="4"/>
      <c r="B5475" s="3"/>
    </row>
    <row r="5476" spans="1:2" x14ac:dyDescent="0.25">
      <c r="A5476" s="4"/>
      <c r="B5476" s="3"/>
    </row>
    <row r="5477" spans="1:2" x14ac:dyDescent="0.25">
      <c r="A5477" s="4"/>
      <c r="B5477" s="3"/>
    </row>
    <row r="5478" spans="1:2" x14ac:dyDescent="0.25">
      <c r="A5478" s="4"/>
      <c r="B5478" s="3"/>
    </row>
    <row r="5479" spans="1:2" x14ac:dyDescent="0.25">
      <c r="A5479" s="4"/>
      <c r="B5479" s="3"/>
    </row>
    <row r="5480" spans="1:2" x14ac:dyDescent="0.25">
      <c r="A5480" s="4"/>
      <c r="B5480" s="3"/>
    </row>
    <row r="5481" spans="1:2" x14ac:dyDescent="0.25">
      <c r="A5481" s="4"/>
      <c r="B5481" s="3"/>
    </row>
    <row r="5482" spans="1:2" x14ac:dyDescent="0.25">
      <c r="A5482" s="4"/>
      <c r="B5482" s="3"/>
    </row>
    <row r="5483" spans="1:2" x14ac:dyDescent="0.25">
      <c r="A5483" s="4"/>
      <c r="B5483" s="3"/>
    </row>
    <row r="5484" spans="1:2" x14ac:dyDescent="0.25">
      <c r="A5484" s="4"/>
      <c r="B5484" s="3"/>
    </row>
    <row r="5485" spans="1:2" x14ac:dyDescent="0.25">
      <c r="A5485" s="4"/>
      <c r="B5485" s="3"/>
    </row>
    <row r="5486" spans="1:2" x14ac:dyDescent="0.25">
      <c r="A5486" s="4"/>
      <c r="B5486" s="3"/>
    </row>
    <row r="5487" spans="1:2" x14ac:dyDescent="0.25">
      <c r="A5487" s="4"/>
      <c r="B5487" s="3"/>
    </row>
    <row r="5488" spans="1:2" x14ac:dyDescent="0.25">
      <c r="A5488" s="4"/>
      <c r="B5488" s="3"/>
    </row>
    <row r="5489" spans="1:2" x14ac:dyDescent="0.25">
      <c r="A5489" s="4"/>
      <c r="B5489" s="3"/>
    </row>
    <row r="5490" spans="1:2" x14ac:dyDescent="0.25">
      <c r="A5490" s="4"/>
      <c r="B5490" s="3"/>
    </row>
    <row r="5491" spans="1:2" x14ac:dyDescent="0.25">
      <c r="A5491" s="4"/>
      <c r="B5491" s="3"/>
    </row>
    <row r="5492" spans="1:2" x14ac:dyDescent="0.25">
      <c r="A5492" s="4"/>
      <c r="B5492" s="3"/>
    </row>
    <row r="5493" spans="1:2" x14ac:dyDescent="0.25">
      <c r="A5493" s="4"/>
      <c r="B5493" s="3"/>
    </row>
    <row r="5494" spans="1:2" x14ac:dyDescent="0.25">
      <c r="A5494" s="4"/>
      <c r="B5494" s="3"/>
    </row>
    <row r="5495" spans="1:2" x14ac:dyDescent="0.25">
      <c r="A5495" s="4"/>
      <c r="B5495" s="3"/>
    </row>
    <row r="5496" spans="1:2" x14ac:dyDescent="0.25">
      <c r="A5496" s="4"/>
      <c r="B5496" s="3"/>
    </row>
    <row r="5497" spans="1:2" x14ac:dyDescent="0.25">
      <c r="A5497" s="4"/>
      <c r="B5497" s="3"/>
    </row>
    <row r="5498" spans="1:2" x14ac:dyDescent="0.25">
      <c r="A5498" s="4"/>
      <c r="B5498" s="3"/>
    </row>
    <row r="5499" spans="1:2" x14ac:dyDescent="0.25">
      <c r="A5499" s="4"/>
      <c r="B5499" s="3"/>
    </row>
    <row r="5500" spans="1:2" x14ac:dyDescent="0.25">
      <c r="A5500" s="4"/>
      <c r="B5500" s="3"/>
    </row>
    <row r="5501" spans="1:2" x14ac:dyDescent="0.25">
      <c r="A5501" s="4"/>
      <c r="B5501" s="3"/>
    </row>
    <row r="5502" spans="1:2" x14ac:dyDescent="0.25">
      <c r="A5502" s="4"/>
      <c r="B5502" s="3"/>
    </row>
    <row r="5503" spans="1:2" x14ac:dyDescent="0.25">
      <c r="A5503" s="4"/>
      <c r="B5503" s="3"/>
    </row>
    <row r="5504" spans="1:2" x14ac:dyDescent="0.25">
      <c r="A5504" s="4"/>
      <c r="B5504" s="3"/>
    </row>
    <row r="5505" spans="1:2" x14ac:dyDescent="0.25">
      <c r="A5505" s="4"/>
      <c r="B5505" s="3"/>
    </row>
    <row r="5506" spans="1:2" x14ac:dyDescent="0.25">
      <c r="A5506" s="4"/>
      <c r="B5506" s="3"/>
    </row>
    <row r="5507" spans="1:2" x14ac:dyDescent="0.25">
      <c r="A5507" s="4"/>
      <c r="B5507" s="3"/>
    </row>
    <row r="5508" spans="1:2" x14ac:dyDescent="0.25">
      <c r="A5508" s="4"/>
      <c r="B5508" s="3"/>
    </row>
    <row r="5509" spans="1:2" x14ac:dyDescent="0.25">
      <c r="A5509" s="4"/>
      <c r="B5509" s="3"/>
    </row>
    <row r="5510" spans="1:2" x14ac:dyDescent="0.25">
      <c r="A5510" s="4"/>
      <c r="B5510" s="3"/>
    </row>
    <row r="5511" spans="1:2" x14ac:dyDescent="0.25">
      <c r="A5511" s="4"/>
      <c r="B5511" s="3"/>
    </row>
    <row r="5512" spans="1:2" x14ac:dyDescent="0.25">
      <c r="A5512" s="4"/>
      <c r="B5512" s="3"/>
    </row>
    <row r="5513" spans="1:2" x14ac:dyDescent="0.25">
      <c r="A5513" s="4"/>
      <c r="B5513" s="3"/>
    </row>
    <row r="5514" spans="1:2" x14ac:dyDescent="0.25">
      <c r="A5514" s="4"/>
      <c r="B5514" s="3"/>
    </row>
    <row r="5515" spans="1:2" x14ac:dyDescent="0.25">
      <c r="A5515" s="4"/>
      <c r="B5515" s="3"/>
    </row>
    <row r="5516" spans="1:2" x14ac:dyDescent="0.25">
      <c r="A5516" s="4"/>
      <c r="B5516" s="3"/>
    </row>
    <row r="5517" spans="1:2" x14ac:dyDescent="0.25">
      <c r="A5517" s="4"/>
      <c r="B5517" s="3"/>
    </row>
    <row r="5518" spans="1:2" x14ac:dyDescent="0.25">
      <c r="A5518" s="4"/>
      <c r="B5518" s="3"/>
    </row>
    <row r="5519" spans="1:2" x14ac:dyDescent="0.25">
      <c r="A5519" s="4"/>
      <c r="B5519" s="3"/>
    </row>
    <row r="5520" spans="1:2" x14ac:dyDescent="0.25">
      <c r="A5520" s="4"/>
      <c r="B5520" s="3"/>
    </row>
    <row r="5521" spans="1:2" x14ac:dyDescent="0.25">
      <c r="A5521" s="4"/>
      <c r="B5521" s="3"/>
    </row>
    <row r="5522" spans="1:2" x14ac:dyDescent="0.25">
      <c r="A5522" s="4"/>
      <c r="B5522" s="3"/>
    </row>
    <row r="5523" spans="1:2" x14ac:dyDescent="0.25">
      <c r="A5523" s="4"/>
      <c r="B5523" s="3"/>
    </row>
    <row r="5524" spans="1:2" x14ac:dyDescent="0.25">
      <c r="A5524" s="4"/>
      <c r="B5524" s="3"/>
    </row>
    <row r="5525" spans="1:2" x14ac:dyDescent="0.25">
      <c r="A5525" s="4"/>
      <c r="B5525" s="3"/>
    </row>
    <row r="5526" spans="1:2" x14ac:dyDescent="0.25">
      <c r="A5526" s="4"/>
      <c r="B5526" s="3"/>
    </row>
    <row r="5527" spans="1:2" x14ac:dyDescent="0.25">
      <c r="A5527" s="4"/>
      <c r="B5527" s="3"/>
    </row>
    <row r="5528" spans="1:2" x14ac:dyDescent="0.25">
      <c r="A5528" s="4"/>
      <c r="B5528" s="3"/>
    </row>
    <row r="5529" spans="1:2" x14ac:dyDescent="0.25">
      <c r="A5529" s="4"/>
      <c r="B5529" s="3"/>
    </row>
    <row r="5530" spans="1:2" x14ac:dyDescent="0.25">
      <c r="A5530" s="4"/>
      <c r="B5530" s="3"/>
    </row>
    <row r="5531" spans="1:2" x14ac:dyDescent="0.25">
      <c r="A5531" s="4"/>
      <c r="B5531" s="3"/>
    </row>
    <row r="5532" spans="1:2" x14ac:dyDescent="0.25">
      <c r="A5532" s="4"/>
      <c r="B5532" s="3"/>
    </row>
    <row r="5533" spans="1:2" x14ac:dyDescent="0.25">
      <c r="A5533" s="4"/>
      <c r="B5533" s="3"/>
    </row>
    <row r="5534" spans="1:2" x14ac:dyDescent="0.25">
      <c r="A5534" s="4"/>
      <c r="B5534" s="3"/>
    </row>
    <row r="5535" spans="1:2" x14ac:dyDescent="0.25">
      <c r="A5535" s="4"/>
      <c r="B5535" s="3"/>
    </row>
    <row r="5536" spans="1:2" x14ac:dyDescent="0.25">
      <c r="A5536" s="4"/>
      <c r="B5536" s="3"/>
    </row>
    <row r="5537" spans="1:2" x14ac:dyDescent="0.25">
      <c r="A5537" s="4"/>
      <c r="B5537" s="3"/>
    </row>
    <row r="5538" spans="1:2" x14ac:dyDescent="0.25">
      <c r="A5538" s="4"/>
      <c r="B5538" s="3"/>
    </row>
    <row r="5539" spans="1:2" x14ac:dyDescent="0.25">
      <c r="A5539" s="4"/>
      <c r="B5539" s="3"/>
    </row>
    <row r="5540" spans="1:2" x14ac:dyDescent="0.25">
      <c r="A5540" s="4"/>
      <c r="B5540" s="3"/>
    </row>
    <row r="5541" spans="1:2" x14ac:dyDescent="0.25">
      <c r="A5541" s="4"/>
      <c r="B5541" s="3"/>
    </row>
    <row r="5542" spans="1:2" x14ac:dyDescent="0.25">
      <c r="A5542" s="4"/>
      <c r="B5542" s="3"/>
    </row>
    <row r="5543" spans="1:2" x14ac:dyDescent="0.25">
      <c r="A5543" s="4"/>
      <c r="B5543" s="3"/>
    </row>
    <row r="5544" spans="1:2" x14ac:dyDescent="0.25">
      <c r="A5544" s="4"/>
      <c r="B5544" s="3"/>
    </row>
    <row r="5545" spans="1:2" x14ac:dyDescent="0.25">
      <c r="A5545" s="4"/>
      <c r="B5545" s="3"/>
    </row>
    <row r="5546" spans="1:2" x14ac:dyDescent="0.25">
      <c r="A5546" s="4"/>
      <c r="B5546" s="3"/>
    </row>
    <row r="5547" spans="1:2" x14ac:dyDescent="0.25">
      <c r="A5547" s="4"/>
      <c r="B5547" s="3"/>
    </row>
    <row r="5548" spans="1:2" x14ac:dyDescent="0.25">
      <c r="A5548" s="4"/>
      <c r="B5548" s="3"/>
    </row>
    <row r="5549" spans="1:2" x14ac:dyDescent="0.25">
      <c r="A5549" s="4"/>
      <c r="B5549" s="3"/>
    </row>
    <row r="5550" spans="1:2" x14ac:dyDescent="0.25">
      <c r="A5550" s="4"/>
      <c r="B5550" s="3"/>
    </row>
    <row r="5551" spans="1:2" x14ac:dyDescent="0.25">
      <c r="A5551" s="4"/>
      <c r="B5551" s="3"/>
    </row>
    <row r="5552" spans="1:2" x14ac:dyDescent="0.25">
      <c r="A5552" s="4"/>
      <c r="B5552" s="3"/>
    </row>
    <row r="5553" spans="1:2" x14ac:dyDescent="0.25">
      <c r="A5553" s="4"/>
      <c r="B5553" s="3"/>
    </row>
    <row r="5554" spans="1:2" x14ac:dyDescent="0.25">
      <c r="A5554" s="4"/>
      <c r="B5554" s="3"/>
    </row>
    <row r="5555" spans="1:2" x14ac:dyDescent="0.25">
      <c r="A5555" s="4"/>
      <c r="B5555" s="3"/>
    </row>
    <row r="5556" spans="1:2" x14ac:dyDescent="0.25">
      <c r="A5556" s="4"/>
      <c r="B5556" s="3"/>
    </row>
    <row r="5557" spans="1:2" x14ac:dyDescent="0.25">
      <c r="A5557" s="4"/>
      <c r="B5557" s="3"/>
    </row>
    <row r="5558" spans="1:2" x14ac:dyDescent="0.25">
      <c r="A5558" s="4"/>
      <c r="B5558" s="3"/>
    </row>
    <row r="5559" spans="1:2" x14ac:dyDescent="0.25">
      <c r="A5559" s="4"/>
      <c r="B5559" s="3"/>
    </row>
    <row r="5560" spans="1:2" x14ac:dyDescent="0.25">
      <c r="A5560" s="4"/>
      <c r="B5560" s="3"/>
    </row>
    <row r="5561" spans="1:2" x14ac:dyDescent="0.25">
      <c r="A5561" s="4"/>
      <c r="B5561" s="3"/>
    </row>
    <row r="5562" spans="1:2" x14ac:dyDescent="0.25">
      <c r="A5562" s="4"/>
      <c r="B5562" s="3"/>
    </row>
    <row r="5563" spans="1:2" x14ac:dyDescent="0.25">
      <c r="A5563" s="4"/>
      <c r="B5563" s="3"/>
    </row>
    <row r="5564" spans="1:2" x14ac:dyDescent="0.25">
      <c r="A5564" s="4"/>
      <c r="B5564" s="3"/>
    </row>
    <row r="5565" spans="1:2" x14ac:dyDescent="0.25">
      <c r="A5565" s="4"/>
      <c r="B5565" s="3"/>
    </row>
    <row r="5566" spans="1:2" x14ac:dyDescent="0.25">
      <c r="A5566" s="4"/>
      <c r="B5566" s="3"/>
    </row>
    <row r="5567" spans="1:2" x14ac:dyDescent="0.25">
      <c r="A5567" s="4"/>
      <c r="B5567" s="3"/>
    </row>
    <row r="5568" spans="1:2" x14ac:dyDescent="0.25">
      <c r="A5568" s="4"/>
      <c r="B5568" s="3"/>
    </row>
    <row r="5569" spans="1:2" x14ac:dyDescent="0.25">
      <c r="A5569" s="4"/>
      <c r="B5569" s="3"/>
    </row>
    <row r="5570" spans="1:2" x14ac:dyDescent="0.25">
      <c r="A5570" s="4"/>
      <c r="B5570" s="3"/>
    </row>
    <row r="5571" spans="1:2" x14ac:dyDescent="0.25">
      <c r="A5571" s="4"/>
      <c r="B5571" s="3"/>
    </row>
    <row r="5572" spans="1:2" x14ac:dyDescent="0.25">
      <c r="A5572" s="4"/>
      <c r="B5572" s="3"/>
    </row>
    <row r="5573" spans="1:2" x14ac:dyDescent="0.25">
      <c r="A5573" s="4"/>
      <c r="B5573" s="3"/>
    </row>
    <row r="5574" spans="1:2" x14ac:dyDescent="0.25">
      <c r="A5574" s="4"/>
      <c r="B5574" s="3"/>
    </row>
    <row r="5575" spans="1:2" x14ac:dyDescent="0.25">
      <c r="A5575" s="4"/>
      <c r="B5575" s="3"/>
    </row>
    <row r="5576" spans="1:2" x14ac:dyDescent="0.25">
      <c r="A5576" s="4"/>
      <c r="B5576" s="3"/>
    </row>
    <row r="5577" spans="1:2" x14ac:dyDescent="0.25">
      <c r="A5577" s="4"/>
      <c r="B5577" s="3"/>
    </row>
    <row r="5578" spans="1:2" x14ac:dyDescent="0.25">
      <c r="A5578" s="4"/>
      <c r="B5578" s="3"/>
    </row>
    <row r="5579" spans="1:2" x14ac:dyDescent="0.25">
      <c r="A5579" s="4"/>
      <c r="B5579" s="3"/>
    </row>
    <row r="5580" spans="1:2" x14ac:dyDescent="0.25">
      <c r="A5580" s="4"/>
      <c r="B5580" s="3"/>
    </row>
    <row r="5581" spans="1:2" x14ac:dyDescent="0.25">
      <c r="A5581" s="4"/>
      <c r="B5581" s="3"/>
    </row>
    <row r="5582" spans="1:2" x14ac:dyDescent="0.25">
      <c r="A5582" s="4"/>
      <c r="B5582" s="3"/>
    </row>
    <row r="5583" spans="1:2" x14ac:dyDescent="0.25">
      <c r="A5583" s="4"/>
      <c r="B5583" s="3"/>
    </row>
    <row r="5584" spans="1:2" x14ac:dyDescent="0.25">
      <c r="A5584" s="4"/>
      <c r="B5584" s="3"/>
    </row>
    <row r="5585" spans="1:2" x14ac:dyDescent="0.25">
      <c r="A5585" s="4"/>
      <c r="B5585" s="3"/>
    </row>
    <row r="5586" spans="1:2" x14ac:dyDescent="0.25">
      <c r="A5586" s="4"/>
      <c r="B5586" s="3"/>
    </row>
    <row r="5587" spans="1:2" x14ac:dyDescent="0.25">
      <c r="A5587" s="4"/>
      <c r="B5587" s="3"/>
    </row>
    <row r="5588" spans="1:2" x14ac:dyDescent="0.25">
      <c r="A5588" s="4"/>
      <c r="B5588" s="3"/>
    </row>
    <row r="5589" spans="1:2" x14ac:dyDescent="0.25">
      <c r="A5589" s="4"/>
      <c r="B5589" s="3"/>
    </row>
    <row r="5590" spans="1:2" x14ac:dyDescent="0.25">
      <c r="A5590" s="4"/>
      <c r="B5590" s="3"/>
    </row>
    <row r="5591" spans="1:2" x14ac:dyDescent="0.25">
      <c r="A5591" s="4"/>
      <c r="B5591" s="3"/>
    </row>
    <row r="5592" spans="1:2" x14ac:dyDescent="0.25">
      <c r="A5592" s="4"/>
      <c r="B5592" s="3"/>
    </row>
    <row r="5593" spans="1:2" x14ac:dyDescent="0.25">
      <c r="A5593" s="4"/>
      <c r="B5593" s="3"/>
    </row>
    <row r="5594" spans="1:2" x14ac:dyDescent="0.25">
      <c r="A5594" s="4"/>
      <c r="B5594" s="3"/>
    </row>
    <row r="5595" spans="1:2" x14ac:dyDescent="0.25">
      <c r="A5595" s="4"/>
      <c r="B5595" s="3"/>
    </row>
    <row r="5596" spans="1:2" x14ac:dyDescent="0.25">
      <c r="A5596" s="4"/>
      <c r="B5596" s="3"/>
    </row>
    <row r="5597" spans="1:2" x14ac:dyDescent="0.25">
      <c r="A5597" s="4"/>
      <c r="B5597" s="3"/>
    </row>
    <row r="5598" spans="1:2" x14ac:dyDescent="0.25">
      <c r="A5598" s="4"/>
      <c r="B5598" s="3"/>
    </row>
    <row r="5599" spans="1:2" x14ac:dyDescent="0.25">
      <c r="A5599" s="4"/>
      <c r="B5599" s="3"/>
    </row>
    <row r="5600" spans="1:2" x14ac:dyDescent="0.25">
      <c r="A5600" s="4"/>
      <c r="B5600" s="3"/>
    </row>
    <row r="5601" spans="1:2" x14ac:dyDescent="0.25">
      <c r="A5601" s="4"/>
      <c r="B5601" s="3"/>
    </row>
    <row r="5602" spans="1:2" x14ac:dyDescent="0.25">
      <c r="A5602" s="4"/>
      <c r="B5602" s="3"/>
    </row>
    <row r="5603" spans="1:2" x14ac:dyDescent="0.25">
      <c r="A5603" s="4"/>
      <c r="B5603" s="3"/>
    </row>
    <row r="5604" spans="1:2" x14ac:dyDescent="0.25">
      <c r="A5604" s="4"/>
      <c r="B5604" s="3"/>
    </row>
    <row r="5605" spans="1:2" x14ac:dyDescent="0.25">
      <c r="A5605" s="4"/>
      <c r="B5605" s="3"/>
    </row>
    <row r="5606" spans="1:2" x14ac:dyDescent="0.25">
      <c r="A5606" s="4"/>
      <c r="B5606" s="3"/>
    </row>
    <row r="5607" spans="1:2" x14ac:dyDescent="0.25">
      <c r="A5607" s="4"/>
      <c r="B5607" s="3"/>
    </row>
    <row r="5608" spans="1:2" x14ac:dyDescent="0.25">
      <c r="A5608" s="4"/>
      <c r="B5608" s="3"/>
    </row>
    <row r="5609" spans="1:2" x14ac:dyDescent="0.25">
      <c r="A5609" s="4"/>
      <c r="B5609" s="3"/>
    </row>
    <row r="5610" spans="1:2" x14ac:dyDescent="0.25">
      <c r="A5610" s="4"/>
      <c r="B5610" s="3"/>
    </row>
    <row r="5611" spans="1:2" x14ac:dyDescent="0.25">
      <c r="A5611" s="4"/>
      <c r="B5611" s="3"/>
    </row>
    <row r="5612" spans="1:2" x14ac:dyDescent="0.25">
      <c r="A5612" s="4"/>
      <c r="B5612" s="3"/>
    </row>
    <row r="5613" spans="1:2" x14ac:dyDescent="0.25">
      <c r="A5613" s="4"/>
      <c r="B5613" s="3"/>
    </row>
    <row r="5614" spans="1:2" x14ac:dyDescent="0.25">
      <c r="A5614" s="4"/>
      <c r="B5614" s="3"/>
    </row>
    <row r="5615" spans="1:2" x14ac:dyDescent="0.25">
      <c r="A5615" s="4"/>
      <c r="B5615" s="3"/>
    </row>
    <row r="5616" spans="1:2" x14ac:dyDescent="0.25">
      <c r="A5616" s="4"/>
      <c r="B5616" s="3"/>
    </row>
    <row r="5617" spans="1:2" x14ac:dyDescent="0.25">
      <c r="A5617" s="4"/>
      <c r="B5617" s="3"/>
    </row>
    <row r="5618" spans="1:2" x14ac:dyDescent="0.25">
      <c r="A5618" s="4"/>
      <c r="B5618" s="3"/>
    </row>
    <row r="5619" spans="1:2" x14ac:dyDescent="0.25">
      <c r="A5619" s="4"/>
      <c r="B5619" s="3"/>
    </row>
    <row r="5620" spans="1:2" x14ac:dyDescent="0.25">
      <c r="A5620" s="4"/>
      <c r="B5620" s="3"/>
    </row>
    <row r="5621" spans="1:2" x14ac:dyDescent="0.25">
      <c r="A5621" s="4"/>
      <c r="B5621" s="3"/>
    </row>
    <row r="5622" spans="1:2" x14ac:dyDescent="0.25">
      <c r="A5622" s="4"/>
      <c r="B5622" s="3"/>
    </row>
    <row r="5623" spans="1:2" x14ac:dyDescent="0.25">
      <c r="A5623" s="4"/>
      <c r="B5623" s="3"/>
    </row>
    <row r="5624" spans="1:2" x14ac:dyDescent="0.25">
      <c r="A5624" s="4"/>
      <c r="B5624" s="3"/>
    </row>
    <row r="5625" spans="1:2" x14ac:dyDescent="0.25">
      <c r="A5625" s="4"/>
      <c r="B5625" s="3"/>
    </row>
    <row r="5626" spans="1:2" x14ac:dyDescent="0.25">
      <c r="A5626" s="4"/>
      <c r="B5626" s="3"/>
    </row>
    <row r="5627" spans="1:2" x14ac:dyDescent="0.25">
      <c r="A5627" s="4"/>
      <c r="B5627" s="3"/>
    </row>
    <row r="5628" spans="1:2" x14ac:dyDescent="0.25">
      <c r="A5628" s="4"/>
      <c r="B5628" s="3"/>
    </row>
    <row r="5629" spans="1:2" x14ac:dyDescent="0.25">
      <c r="A5629" s="4"/>
      <c r="B5629" s="3"/>
    </row>
    <row r="5630" spans="1:2" x14ac:dyDescent="0.25">
      <c r="A5630" s="4"/>
      <c r="B5630" s="3"/>
    </row>
    <row r="5631" spans="1:2" x14ac:dyDescent="0.25">
      <c r="A5631" s="4"/>
      <c r="B5631" s="3"/>
    </row>
    <row r="5632" spans="1:2" x14ac:dyDescent="0.25">
      <c r="A5632" s="4"/>
      <c r="B5632" s="3"/>
    </row>
    <row r="5633" spans="1:2" x14ac:dyDescent="0.25">
      <c r="A5633" s="4"/>
      <c r="B5633" s="3"/>
    </row>
    <row r="5634" spans="1:2" x14ac:dyDescent="0.25">
      <c r="A5634" s="4"/>
      <c r="B5634" s="3"/>
    </row>
    <row r="5635" spans="1:2" x14ac:dyDescent="0.25">
      <c r="A5635" s="4"/>
      <c r="B5635" s="3"/>
    </row>
    <row r="5636" spans="1:2" x14ac:dyDescent="0.25">
      <c r="A5636" s="4"/>
      <c r="B5636" s="3"/>
    </row>
    <row r="5637" spans="1:2" x14ac:dyDescent="0.25">
      <c r="A5637" s="4"/>
      <c r="B5637" s="3"/>
    </row>
    <row r="5638" spans="1:2" x14ac:dyDescent="0.25">
      <c r="A5638" s="4"/>
      <c r="B5638" s="3"/>
    </row>
    <row r="5639" spans="1:2" x14ac:dyDescent="0.25">
      <c r="A5639" s="4"/>
      <c r="B5639" s="3"/>
    </row>
    <row r="5640" spans="1:2" x14ac:dyDescent="0.25">
      <c r="A5640" s="4"/>
      <c r="B5640" s="3"/>
    </row>
    <row r="5641" spans="1:2" x14ac:dyDescent="0.25">
      <c r="A5641" s="4"/>
      <c r="B5641" s="3"/>
    </row>
    <row r="5642" spans="1:2" x14ac:dyDescent="0.25">
      <c r="A5642" s="4"/>
      <c r="B5642" s="3"/>
    </row>
    <row r="5643" spans="1:2" x14ac:dyDescent="0.25">
      <c r="A5643" s="4"/>
      <c r="B5643" s="3"/>
    </row>
    <row r="5644" spans="1:2" x14ac:dyDescent="0.25">
      <c r="A5644" s="4"/>
      <c r="B5644" s="3"/>
    </row>
    <row r="5645" spans="1:2" x14ac:dyDescent="0.25">
      <c r="A5645" s="4"/>
      <c r="B5645" s="3"/>
    </row>
    <row r="5646" spans="1:2" x14ac:dyDescent="0.25">
      <c r="A5646" s="4"/>
      <c r="B5646" s="3"/>
    </row>
    <row r="5647" spans="1:2" x14ac:dyDescent="0.25">
      <c r="A5647" s="4"/>
      <c r="B5647" s="3"/>
    </row>
    <row r="5648" spans="1:2" x14ac:dyDescent="0.25">
      <c r="A5648" s="4"/>
      <c r="B5648" s="3"/>
    </row>
    <row r="5649" spans="1:2" x14ac:dyDescent="0.25">
      <c r="A5649" s="4"/>
      <c r="B5649" s="3"/>
    </row>
    <row r="5650" spans="1:2" x14ac:dyDescent="0.25">
      <c r="A5650" s="4"/>
      <c r="B5650" s="3"/>
    </row>
    <row r="5651" spans="1:2" x14ac:dyDescent="0.25">
      <c r="A5651" s="4"/>
      <c r="B5651" s="3"/>
    </row>
    <row r="5652" spans="1:2" x14ac:dyDescent="0.25">
      <c r="A5652" s="4"/>
      <c r="B5652" s="3"/>
    </row>
    <row r="5653" spans="1:2" x14ac:dyDescent="0.25">
      <c r="A5653" s="4"/>
      <c r="B5653" s="3"/>
    </row>
    <row r="5654" spans="1:2" x14ac:dyDescent="0.25">
      <c r="A5654" s="4"/>
      <c r="B5654" s="3"/>
    </row>
    <row r="5655" spans="1:2" x14ac:dyDescent="0.25">
      <c r="A5655" s="4"/>
      <c r="B5655" s="3"/>
    </row>
    <row r="5656" spans="1:2" x14ac:dyDescent="0.25">
      <c r="A5656" s="4"/>
      <c r="B5656" s="3"/>
    </row>
    <row r="5657" spans="1:2" x14ac:dyDescent="0.25">
      <c r="A5657" s="4"/>
      <c r="B5657" s="3"/>
    </row>
    <row r="5658" spans="1:2" x14ac:dyDescent="0.25">
      <c r="A5658" s="4"/>
      <c r="B5658" s="3"/>
    </row>
    <row r="5659" spans="1:2" x14ac:dyDescent="0.25">
      <c r="A5659" s="4"/>
      <c r="B5659" s="3"/>
    </row>
    <row r="5660" spans="1:2" x14ac:dyDescent="0.25">
      <c r="A5660" s="4"/>
      <c r="B5660" s="3"/>
    </row>
    <row r="5661" spans="1:2" x14ac:dyDescent="0.25">
      <c r="A5661" s="4"/>
      <c r="B5661" s="3"/>
    </row>
    <row r="5662" spans="1:2" x14ac:dyDescent="0.25">
      <c r="A5662" s="4"/>
      <c r="B5662" s="3"/>
    </row>
    <row r="5663" spans="1:2" x14ac:dyDescent="0.25">
      <c r="A5663" s="4"/>
      <c r="B5663" s="3"/>
    </row>
    <row r="5664" spans="1:2" x14ac:dyDescent="0.25">
      <c r="A5664" s="4"/>
      <c r="B5664" s="3"/>
    </row>
    <row r="5665" spans="1:2" x14ac:dyDescent="0.25">
      <c r="A5665" s="4"/>
      <c r="B5665" s="3"/>
    </row>
    <row r="5666" spans="1:2" x14ac:dyDescent="0.25">
      <c r="A5666" s="4"/>
      <c r="B5666" s="3"/>
    </row>
    <row r="5667" spans="1:2" x14ac:dyDescent="0.25">
      <c r="A5667" s="4"/>
      <c r="B5667" s="3"/>
    </row>
    <row r="5668" spans="1:2" x14ac:dyDescent="0.25">
      <c r="A5668" s="4"/>
      <c r="B5668" s="3"/>
    </row>
    <row r="5669" spans="1:2" x14ac:dyDescent="0.25">
      <c r="A5669" s="4"/>
      <c r="B5669" s="3"/>
    </row>
    <row r="5670" spans="1:2" x14ac:dyDescent="0.25">
      <c r="A5670" s="4"/>
      <c r="B5670" s="3"/>
    </row>
    <row r="5671" spans="1:2" x14ac:dyDescent="0.25">
      <c r="A5671" s="4"/>
      <c r="B5671" s="3"/>
    </row>
    <row r="5672" spans="1:2" x14ac:dyDescent="0.25">
      <c r="A5672" s="4"/>
      <c r="B5672" s="3"/>
    </row>
    <row r="5673" spans="1:2" x14ac:dyDescent="0.25">
      <c r="A5673" s="4"/>
      <c r="B5673" s="3"/>
    </row>
    <row r="5674" spans="1:2" x14ac:dyDescent="0.25">
      <c r="A5674" s="4"/>
      <c r="B5674" s="3"/>
    </row>
    <row r="5675" spans="1:2" x14ac:dyDescent="0.25">
      <c r="A5675" s="4"/>
      <c r="B5675" s="3"/>
    </row>
    <row r="5676" spans="1:2" x14ac:dyDescent="0.25">
      <c r="A5676" s="4"/>
      <c r="B5676" s="3"/>
    </row>
    <row r="5677" spans="1:2" x14ac:dyDescent="0.25">
      <c r="A5677" s="4"/>
      <c r="B5677" s="3"/>
    </row>
    <row r="5678" spans="1:2" x14ac:dyDescent="0.25">
      <c r="A5678" s="4"/>
      <c r="B5678" s="3"/>
    </row>
    <row r="5679" spans="1:2" x14ac:dyDescent="0.25">
      <c r="A5679" s="4"/>
      <c r="B5679" s="3"/>
    </row>
    <row r="5680" spans="1:2" x14ac:dyDescent="0.25">
      <c r="A5680" s="4"/>
      <c r="B5680" s="3"/>
    </row>
    <row r="5681" spans="1:2" x14ac:dyDescent="0.25">
      <c r="A5681" s="4"/>
      <c r="B5681" s="3"/>
    </row>
    <row r="5682" spans="1:2" x14ac:dyDescent="0.25">
      <c r="A5682" s="4"/>
      <c r="B5682" s="3"/>
    </row>
    <row r="5683" spans="1:2" x14ac:dyDescent="0.25">
      <c r="A5683" s="4"/>
      <c r="B5683" s="3"/>
    </row>
    <row r="5684" spans="1:2" x14ac:dyDescent="0.25">
      <c r="A5684" s="4"/>
      <c r="B5684" s="3"/>
    </row>
    <row r="5685" spans="1:2" x14ac:dyDescent="0.25">
      <c r="A5685" s="4"/>
      <c r="B5685" s="3"/>
    </row>
    <row r="5686" spans="1:2" x14ac:dyDescent="0.25">
      <c r="A5686" s="4"/>
      <c r="B5686" s="3"/>
    </row>
    <row r="5687" spans="1:2" x14ac:dyDescent="0.25">
      <c r="A5687" s="4"/>
      <c r="B5687" s="3"/>
    </row>
    <row r="5688" spans="1:2" x14ac:dyDescent="0.25">
      <c r="A5688" s="4"/>
      <c r="B5688" s="3"/>
    </row>
    <row r="5689" spans="1:2" x14ac:dyDescent="0.25">
      <c r="A5689" s="4"/>
      <c r="B5689" s="3"/>
    </row>
    <row r="5690" spans="1:2" x14ac:dyDescent="0.25">
      <c r="A5690" s="4"/>
      <c r="B5690" s="3"/>
    </row>
    <row r="5691" spans="1:2" x14ac:dyDescent="0.25">
      <c r="A5691" s="4"/>
      <c r="B5691" s="3"/>
    </row>
    <row r="5692" spans="1:2" x14ac:dyDescent="0.25">
      <c r="A5692" s="4"/>
      <c r="B5692" s="3"/>
    </row>
    <row r="5693" spans="1:2" x14ac:dyDescent="0.25">
      <c r="A5693" s="4"/>
      <c r="B5693" s="3"/>
    </row>
    <row r="5694" spans="1:2" x14ac:dyDescent="0.25">
      <c r="A5694" s="4"/>
      <c r="B5694" s="3"/>
    </row>
    <row r="5695" spans="1:2" x14ac:dyDescent="0.25">
      <c r="A5695" s="4"/>
      <c r="B5695" s="3"/>
    </row>
    <row r="5696" spans="1:2" x14ac:dyDescent="0.25">
      <c r="A5696" s="4"/>
      <c r="B5696" s="3"/>
    </row>
    <row r="5697" spans="1:2" x14ac:dyDescent="0.25">
      <c r="A5697" s="4"/>
      <c r="B5697" s="3"/>
    </row>
    <row r="5698" spans="1:2" x14ac:dyDescent="0.25">
      <c r="A5698" s="4"/>
      <c r="B5698" s="3"/>
    </row>
    <row r="5699" spans="1:2" x14ac:dyDescent="0.25">
      <c r="A5699" s="4"/>
      <c r="B5699" s="3"/>
    </row>
    <row r="5700" spans="1:2" x14ac:dyDescent="0.25">
      <c r="A5700" s="4"/>
      <c r="B5700" s="3"/>
    </row>
    <row r="5701" spans="1:2" x14ac:dyDescent="0.25">
      <c r="A5701" s="4"/>
      <c r="B5701" s="3"/>
    </row>
    <row r="5702" spans="1:2" x14ac:dyDescent="0.25">
      <c r="A5702" s="4"/>
      <c r="B5702" s="3"/>
    </row>
    <row r="5703" spans="1:2" x14ac:dyDescent="0.25">
      <c r="A5703" s="4"/>
      <c r="B5703" s="3"/>
    </row>
    <row r="5704" spans="1:2" x14ac:dyDescent="0.25">
      <c r="A5704" s="4"/>
      <c r="B5704" s="3"/>
    </row>
    <row r="5705" spans="1:2" x14ac:dyDescent="0.25">
      <c r="A5705" s="4"/>
      <c r="B5705" s="3"/>
    </row>
    <row r="5706" spans="1:2" x14ac:dyDescent="0.25">
      <c r="A5706" s="4"/>
      <c r="B5706" s="3"/>
    </row>
    <row r="5707" spans="1:2" x14ac:dyDescent="0.25">
      <c r="A5707" s="4"/>
      <c r="B5707" s="3"/>
    </row>
    <row r="5708" spans="1:2" x14ac:dyDescent="0.25">
      <c r="A5708" s="4"/>
      <c r="B5708" s="3"/>
    </row>
    <row r="5709" spans="1:2" x14ac:dyDescent="0.25">
      <c r="A5709" s="4"/>
      <c r="B5709" s="3"/>
    </row>
    <row r="5710" spans="1:2" x14ac:dyDescent="0.25">
      <c r="A5710" s="4"/>
      <c r="B5710" s="3"/>
    </row>
    <row r="5711" spans="1:2" x14ac:dyDescent="0.25">
      <c r="A5711" s="4"/>
      <c r="B5711" s="3"/>
    </row>
    <row r="5712" spans="1:2" x14ac:dyDescent="0.25">
      <c r="A5712" s="4"/>
      <c r="B5712" s="3"/>
    </row>
    <row r="5713" spans="1:2" x14ac:dyDescent="0.25">
      <c r="A5713" s="4"/>
      <c r="B5713" s="3"/>
    </row>
    <row r="5714" spans="1:2" x14ac:dyDescent="0.25">
      <c r="A5714" s="4"/>
      <c r="B5714" s="3"/>
    </row>
    <row r="5715" spans="1:2" x14ac:dyDescent="0.25">
      <c r="A5715" s="4"/>
      <c r="B5715" s="3"/>
    </row>
    <row r="5716" spans="1:2" x14ac:dyDescent="0.25">
      <c r="A5716" s="4"/>
      <c r="B5716" s="3"/>
    </row>
    <row r="5717" spans="1:2" x14ac:dyDescent="0.25">
      <c r="A5717" s="4"/>
      <c r="B5717" s="3"/>
    </row>
    <row r="5718" spans="1:2" x14ac:dyDescent="0.25">
      <c r="A5718" s="4"/>
      <c r="B5718" s="3"/>
    </row>
    <row r="5719" spans="1:2" x14ac:dyDescent="0.25">
      <c r="A5719" s="4"/>
      <c r="B5719" s="3"/>
    </row>
    <row r="5720" spans="1:2" x14ac:dyDescent="0.25">
      <c r="A5720" s="4"/>
      <c r="B5720" s="3"/>
    </row>
    <row r="5721" spans="1:2" x14ac:dyDescent="0.25">
      <c r="A5721" s="4"/>
      <c r="B5721" s="3"/>
    </row>
    <row r="5722" spans="1:2" x14ac:dyDescent="0.25">
      <c r="A5722" s="4"/>
      <c r="B5722" s="3"/>
    </row>
    <row r="5723" spans="1:2" x14ac:dyDescent="0.25">
      <c r="A5723" s="4"/>
      <c r="B5723" s="3"/>
    </row>
    <row r="5724" spans="1:2" x14ac:dyDescent="0.25">
      <c r="A5724" s="4"/>
      <c r="B5724" s="3"/>
    </row>
    <row r="5725" spans="1:2" x14ac:dyDescent="0.25">
      <c r="A5725" s="4"/>
      <c r="B5725" s="3"/>
    </row>
    <row r="5726" spans="1:2" x14ac:dyDescent="0.25">
      <c r="A5726" s="4"/>
      <c r="B5726" s="3"/>
    </row>
    <row r="5727" spans="1:2" x14ac:dyDescent="0.25">
      <c r="A5727" s="4"/>
      <c r="B5727" s="3"/>
    </row>
    <row r="5728" spans="1:2" x14ac:dyDescent="0.25">
      <c r="A5728" s="4"/>
      <c r="B5728" s="3"/>
    </row>
    <row r="5729" spans="1:2" x14ac:dyDescent="0.25">
      <c r="A5729" s="4"/>
      <c r="B5729" s="3"/>
    </row>
    <row r="5730" spans="1:2" x14ac:dyDescent="0.25">
      <c r="A5730" s="4"/>
      <c r="B5730" s="3"/>
    </row>
    <row r="5731" spans="1:2" x14ac:dyDescent="0.25">
      <c r="A5731" s="4"/>
      <c r="B5731" s="3"/>
    </row>
    <row r="5732" spans="1:2" x14ac:dyDescent="0.25">
      <c r="A5732" s="4"/>
      <c r="B5732" s="3"/>
    </row>
    <row r="5733" spans="1:2" x14ac:dyDescent="0.25">
      <c r="A5733" s="4"/>
      <c r="B5733" s="3"/>
    </row>
    <row r="5734" spans="1:2" x14ac:dyDescent="0.25">
      <c r="A5734" s="4"/>
      <c r="B5734" s="3"/>
    </row>
    <row r="5735" spans="1:2" x14ac:dyDescent="0.25">
      <c r="A5735" s="4"/>
      <c r="B5735" s="3"/>
    </row>
    <row r="5736" spans="1:2" x14ac:dyDescent="0.25">
      <c r="A5736" s="4"/>
      <c r="B5736" s="3"/>
    </row>
    <row r="5737" spans="1:2" x14ac:dyDescent="0.25">
      <c r="A5737" s="4"/>
      <c r="B5737" s="3"/>
    </row>
    <row r="5738" spans="1:2" x14ac:dyDescent="0.25">
      <c r="A5738" s="4"/>
      <c r="B5738" s="3"/>
    </row>
    <row r="5739" spans="1:2" x14ac:dyDescent="0.25">
      <c r="A5739" s="4"/>
      <c r="B5739" s="3"/>
    </row>
    <row r="5740" spans="1:2" x14ac:dyDescent="0.25">
      <c r="A5740" s="4"/>
      <c r="B5740" s="3"/>
    </row>
    <row r="5741" spans="1:2" x14ac:dyDescent="0.25">
      <c r="A5741" s="4"/>
      <c r="B5741" s="3"/>
    </row>
    <row r="5742" spans="1:2" x14ac:dyDescent="0.25">
      <c r="A5742" s="4"/>
      <c r="B5742" s="3"/>
    </row>
    <row r="5743" spans="1:2" x14ac:dyDescent="0.25">
      <c r="A5743" s="4"/>
      <c r="B5743" s="3"/>
    </row>
    <row r="5744" spans="1:2" x14ac:dyDescent="0.25">
      <c r="A5744" s="4"/>
      <c r="B5744" s="3"/>
    </row>
    <row r="5745" spans="1:2" x14ac:dyDescent="0.25">
      <c r="A5745" s="4"/>
      <c r="B5745" s="3"/>
    </row>
    <row r="5746" spans="1:2" x14ac:dyDescent="0.25">
      <c r="A5746" s="4"/>
      <c r="B5746" s="3"/>
    </row>
    <row r="5747" spans="1:2" x14ac:dyDescent="0.25">
      <c r="A5747" s="4"/>
      <c r="B5747" s="3"/>
    </row>
    <row r="5748" spans="1:2" x14ac:dyDescent="0.25">
      <c r="A5748" s="4"/>
      <c r="B5748" s="3"/>
    </row>
    <row r="5749" spans="1:2" x14ac:dyDescent="0.25">
      <c r="A5749" s="4"/>
      <c r="B5749" s="3"/>
    </row>
    <row r="5750" spans="1:2" x14ac:dyDescent="0.25">
      <c r="A5750" s="4"/>
      <c r="B5750" s="3"/>
    </row>
    <row r="5751" spans="1:2" x14ac:dyDescent="0.25">
      <c r="A5751" s="4"/>
      <c r="B5751" s="3"/>
    </row>
    <row r="5752" spans="1:2" x14ac:dyDescent="0.25">
      <c r="A5752" s="4"/>
      <c r="B5752" s="3"/>
    </row>
    <row r="5753" spans="1:2" x14ac:dyDescent="0.25">
      <c r="A5753" s="4"/>
      <c r="B5753" s="3"/>
    </row>
    <row r="5754" spans="1:2" x14ac:dyDescent="0.25">
      <c r="A5754" s="4"/>
      <c r="B5754" s="3"/>
    </row>
    <row r="5755" spans="1:2" x14ac:dyDescent="0.25">
      <c r="A5755" s="4"/>
      <c r="B5755" s="3"/>
    </row>
    <row r="5756" spans="1:2" x14ac:dyDescent="0.25">
      <c r="A5756" s="4"/>
      <c r="B5756" s="3"/>
    </row>
    <row r="5757" spans="1:2" x14ac:dyDescent="0.25">
      <c r="A5757" s="4"/>
      <c r="B5757" s="3"/>
    </row>
    <row r="5758" spans="1:2" x14ac:dyDescent="0.25">
      <c r="A5758" s="4"/>
      <c r="B5758" s="3"/>
    </row>
    <row r="5759" spans="1:2" x14ac:dyDescent="0.25">
      <c r="A5759" s="4"/>
      <c r="B5759" s="3"/>
    </row>
    <row r="5760" spans="1:2" x14ac:dyDescent="0.25">
      <c r="A5760" s="4"/>
      <c r="B5760" s="3"/>
    </row>
    <row r="5761" spans="1:2" x14ac:dyDescent="0.25">
      <c r="A5761" s="4"/>
      <c r="B5761" s="3"/>
    </row>
    <row r="5762" spans="1:2" x14ac:dyDescent="0.25">
      <c r="A5762" s="4"/>
      <c r="B5762" s="3"/>
    </row>
    <row r="5763" spans="1:2" x14ac:dyDescent="0.25">
      <c r="A5763" s="4"/>
      <c r="B5763" s="3"/>
    </row>
    <row r="5764" spans="1:2" x14ac:dyDescent="0.25">
      <c r="A5764" s="4"/>
      <c r="B5764" s="3"/>
    </row>
    <row r="5765" spans="1:2" x14ac:dyDescent="0.25">
      <c r="A5765" s="4"/>
      <c r="B5765" s="3"/>
    </row>
    <row r="5766" spans="1:2" x14ac:dyDescent="0.25">
      <c r="A5766" s="4"/>
      <c r="B5766" s="3"/>
    </row>
    <row r="5767" spans="1:2" x14ac:dyDescent="0.25">
      <c r="A5767" s="4"/>
      <c r="B5767" s="3"/>
    </row>
    <row r="5768" spans="1:2" x14ac:dyDescent="0.25">
      <c r="A5768" s="4"/>
      <c r="B5768" s="3"/>
    </row>
    <row r="5769" spans="1:2" x14ac:dyDescent="0.25">
      <c r="A5769" s="4"/>
      <c r="B5769" s="3"/>
    </row>
    <row r="5770" spans="1:2" x14ac:dyDescent="0.25">
      <c r="A5770" s="4"/>
      <c r="B5770" s="3"/>
    </row>
    <row r="5771" spans="1:2" x14ac:dyDescent="0.25">
      <c r="A5771" s="4"/>
      <c r="B5771" s="3"/>
    </row>
    <row r="5772" spans="1:2" x14ac:dyDescent="0.25">
      <c r="A5772" s="4"/>
      <c r="B5772" s="3"/>
    </row>
    <row r="5773" spans="1:2" x14ac:dyDescent="0.25">
      <c r="A5773" s="4"/>
      <c r="B5773" s="3"/>
    </row>
    <row r="5774" spans="1:2" x14ac:dyDescent="0.25">
      <c r="A5774" s="4"/>
      <c r="B5774" s="3"/>
    </row>
    <row r="5775" spans="1:2" x14ac:dyDescent="0.25">
      <c r="A5775" s="4"/>
      <c r="B5775" s="3"/>
    </row>
    <row r="5776" spans="1:2" x14ac:dyDescent="0.25">
      <c r="A5776" s="4"/>
      <c r="B5776" s="3"/>
    </row>
    <row r="5777" spans="1:2" x14ac:dyDescent="0.25">
      <c r="A5777" s="4"/>
      <c r="B5777" s="3"/>
    </row>
    <row r="5778" spans="1:2" x14ac:dyDescent="0.25">
      <c r="A5778" s="4"/>
      <c r="B5778" s="3"/>
    </row>
    <row r="5779" spans="1:2" x14ac:dyDescent="0.25">
      <c r="A5779" s="4"/>
      <c r="B5779" s="3"/>
    </row>
    <row r="5780" spans="1:2" x14ac:dyDescent="0.25">
      <c r="A5780" s="4"/>
      <c r="B5780" s="3"/>
    </row>
    <row r="5781" spans="1:2" x14ac:dyDescent="0.25">
      <c r="A5781" s="4"/>
      <c r="B5781" s="3"/>
    </row>
    <row r="5782" spans="1:2" x14ac:dyDescent="0.25">
      <c r="A5782" s="4"/>
      <c r="B5782" s="3"/>
    </row>
    <row r="5783" spans="1:2" x14ac:dyDescent="0.25">
      <c r="A5783" s="4"/>
      <c r="B5783" s="3"/>
    </row>
    <row r="5784" spans="1:2" x14ac:dyDescent="0.25">
      <c r="A5784" s="4"/>
      <c r="B5784" s="3"/>
    </row>
    <row r="5785" spans="1:2" x14ac:dyDescent="0.25">
      <c r="A5785" s="4"/>
      <c r="B5785" s="3"/>
    </row>
    <row r="5786" spans="1:2" x14ac:dyDescent="0.25">
      <c r="A5786" s="4"/>
      <c r="B5786" s="3"/>
    </row>
    <row r="5787" spans="1:2" x14ac:dyDescent="0.25">
      <c r="A5787" s="4"/>
      <c r="B5787" s="3"/>
    </row>
    <row r="5788" spans="1:2" x14ac:dyDescent="0.25">
      <c r="A5788" s="4"/>
      <c r="B5788" s="3"/>
    </row>
    <row r="5789" spans="1:2" x14ac:dyDescent="0.25">
      <c r="A5789" s="4"/>
      <c r="B5789" s="3"/>
    </row>
    <row r="5790" spans="1:2" x14ac:dyDescent="0.25">
      <c r="A5790" s="4"/>
      <c r="B5790" s="3"/>
    </row>
    <row r="5791" spans="1:2" x14ac:dyDescent="0.25">
      <c r="A5791" s="4"/>
      <c r="B5791" s="3"/>
    </row>
    <row r="5792" spans="1:2" x14ac:dyDescent="0.25">
      <c r="A5792" s="4"/>
      <c r="B5792" s="3"/>
    </row>
    <row r="5793" spans="1:2" x14ac:dyDescent="0.25">
      <c r="A5793" s="4"/>
      <c r="B5793" s="3"/>
    </row>
    <row r="5794" spans="1:2" x14ac:dyDescent="0.25">
      <c r="A5794" s="4"/>
      <c r="B5794" s="3"/>
    </row>
    <row r="5795" spans="1:2" x14ac:dyDescent="0.25">
      <c r="A5795" s="4"/>
      <c r="B5795" s="3"/>
    </row>
    <row r="5796" spans="1:2" x14ac:dyDescent="0.25">
      <c r="A5796" s="4"/>
      <c r="B5796" s="3"/>
    </row>
    <row r="5797" spans="1:2" x14ac:dyDescent="0.25">
      <c r="A5797" s="4"/>
      <c r="B5797" s="3"/>
    </row>
    <row r="5798" spans="1:2" x14ac:dyDescent="0.25">
      <c r="A5798" s="4"/>
      <c r="B5798" s="3"/>
    </row>
    <row r="5799" spans="1:2" x14ac:dyDescent="0.25">
      <c r="A5799" s="4"/>
      <c r="B5799" s="3"/>
    </row>
    <row r="5800" spans="1:2" x14ac:dyDescent="0.25">
      <c r="A5800" s="4"/>
      <c r="B5800" s="3"/>
    </row>
    <row r="5801" spans="1:2" x14ac:dyDescent="0.25">
      <c r="A5801" s="4"/>
      <c r="B5801" s="3"/>
    </row>
    <row r="5802" spans="1:2" x14ac:dyDescent="0.25">
      <c r="A5802" s="4"/>
      <c r="B5802" s="3"/>
    </row>
    <row r="5803" spans="1:2" x14ac:dyDescent="0.25">
      <c r="A5803" s="4"/>
      <c r="B5803" s="3"/>
    </row>
    <row r="5804" spans="1:2" x14ac:dyDescent="0.25">
      <c r="A5804" s="4"/>
      <c r="B5804" s="3"/>
    </row>
    <row r="5805" spans="1:2" x14ac:dyDescent="0.25">
      <c r="A5805" s="4"/>
      <c r="B5805" s="3"/>
    </row>
    <row r="5806" spans="1:2" x14ac:dyDescent="0.25">
      <c r="A5806" s="4"/>
      <c r="B5806" s="3"/>
    </row>
    <row r="5807" spans="1:2" x14ac:dyDescent="0.25">
      <c r="A5807" s="4"/>
      <c r="B5807" s="3"/>
    </row>
    <row r="5808" spans="1:2" x14ac:dyDescent="0.25">
      <c r="A5808" s="4"/>
      <c r="B5808" s="3"/>
    </row>
    <row r="5809" spans="1:2" x14ac:dyDescent="0.25">
      <c r="A5809" s="4"/>
      <c r="B5809" s="3"/>
    </row>
    <row r="5810" spans="1:2" x14ac:dyDescent="0.25">
      <c r="A5810" s="4"/>
      <c r="B5810" s="3"/>
    </row>
    <row r="5811" spans="1:2" x14ac:dyDescent="0.25">
      <c r="A5811" s="4"/>
      <c r="B5811" s="3"/>
    </row>
    <row r="5812" spans="1:2" x14ac:dyDescent="0.25">
      <c r="A5812" s="4"/>
      <c r="B5812" s="3"/>
    </row>
    <row r="5813" spans="1:2" x14ac:dyDescent="0.25">
      <c r="A5813" s="4"/>
      <c r="B5813" s="3"/>
    </row>
    <row r="5814" spans="1:2" x14ac:dyDescent="0.25">
      <c r="A5814" s="4"/>
      <c r="B5814" s="3"/>
    </row>
    <row r="5815" spans="1:2" x14ac:dyDescent="0.25">
      <c r="A5815" s="4"/>
      <c r="B5815" s="3"/>
    </row>
    <row r="5816" spans="1:2" x14ac:dyDescent="0.25">
      <c r="A5816" s="4"/>
      <c r="B5816" s="3"/>
    </row>
    <row r="5817" spans="1:2" x14ac:dyDescent="0.25">
      <c r="A5817" s="4"/>
      <c r="B5817" s="3"/>
    </row>
    <row r="5818" spans="1:2" x14ac:dyDescent="0.25">
      <c r="A5818" s="4"/>
      <c r="B5818" s="3"/>
    </row>
    <row r="5819" spans="1:2" x14ac:dyDescent="0.25">
      <c r="A5819" s="4"/>
      <c r="B5819" s="3"/>
    </row>
    <row r="5820" spans="1:2" x14ac:dyDescent="0.25">
      <c r="A5820" s="4"/>
      <c r="B5820" s="3"/>
    </row>
    <row r="5821" spans="1:2" x14ac:dyDescent="0.25">
      <c r="A5821" s="4"/>
      <c r="B5821" s="3"/>
    </row>
    <row r="5822" spans="1:2" x14ac:dyDescent="0.25">
      <c r="A5822" s="4"/>
      <c r="B5822" s="3"/>
    </row>
    <row r="5823" spans="1:2" x14ac:dyDescent="0.25">
      <c r="A5823" s="4"/>
      <c r="B5823" s="3"/>
    </row>
    <row r="5824" spans="1:2" x14ac:dyDescent="0.25">
      <c r="A5824" s="4"/>
      <c r="B5824" s="3"/>
    </row>
    <row r="5825" spans="1:2" x14ac:dyDescent="0.25">
      <c r="A5825" s="4"/>
      <c r="B5825" s="3"/>
    </row>
    <row r="5826" spans="1:2" x14ac:dyDescent="0.25">
      <c r="A5826" s="4"/>
      <c r="B5826" s="3"/>
    </row>
    <row r="5827" spans="1:2" x14ac:dyDescent="0.25">
      <c r="A5827" s="4"/>
      <c r="B5827" s="3"/>
    </row>
    <row r="5828" spans="1:2" x14ac:dyDescent="0.25">
      <c r="A5828" s="4"/>
      <c r="B5828" s="3"/>
    </row>
    <row r="5829" spans="1:2" x14ac:dyDescent="0.25">
      <c r="A5829" s="4"/>
      <c r="B5829" s="3"/>
    </row>
    <row r="5830" spans="1:2" x14ac:dyDescent="0.25">
      <c r="A5830" s="4"/>
      <c r="B5830" s="3"/>
    </row>
    <row r="5831" spans="1:2" x14ac:dyDescent="0.25">
      <c r="A5831" s="4"/>
      <c r="B5831" s="3"/>
    </row>
    <row r="5832" spans="1:2" x14ac:dyDescent="0.25">
      <c r="A5832" s="4"/>
      <c r="B5832" s="3"/>
    </row>
    <row r="5833" spans="1:2" x14ac:dyDescent="0.25">
      <c r="A5833" s="4"/>
      <c r="B5833" s="3"/>
    </row>
    <row r="5834" spans="1:2" x14ac:dyDescent="0.25">
      <c r="A5834" s="4"/>
      <c r="B5834" s="3"/>
    </row>
    <row r="5835" spans="1:2" x14ac:dyDescent="0.25">
      <c r="A5835" s="4"/>
      <c r="B5835" s="3"/>
    </row>
    <row r="5836" spans="1:2" x14ac:dyDescent="0.25">
      <c r="A5836" s="4"/>
      <c r="B5836" s="3"/>
    </row>
    <row r="5837" spans="1:2" x14ac:dyDescent="0.25">
      <c r="A5837" s="4"/>
      <c r="B5837" s="3"/>
    </row>
    <row r="5838" spans="1:2" x14ac:dyDescent="0.25">
      <c r="A5838" s="4"/>
      <c r="B5838" s="3"/>
    </row>
    <row r="5839" spans="1:2" x14ac:dyDescent="0.25">
      <c r="A5839" s="4"/>
      <c r="B5839" s="3"/>
    </row>
    <row r="5840" spans="1:2" x14ac:dyDescent="0.25">
      <c r="A5840" s="4"/>
      <c r="B5840" s="3"/>
    </row>
    <row r="5841" spans="1:2" x14ac:dyDescent="0.25">
      <c r="A5841" s="4"/>
      <c r="B5841" s="3"/>
    </row>
    <row r="5842" spans="1:2" x14ac:dyDescent="0.25">
      <c r="A5842" s="4"/>
      <c r="B5842" s="3"/>
    </row>
    <row r="5843" spans="1:2" x14ac:dyDescent="0.25">
      <c r="A5843" s="4"/>
      <c r="B5843" s="3"/>
    </row>
    <row r="5844" spans="1:2" x14ac:dyDescent="0.25">
      <c r="A5844" s="4"/>
      <c r="B5844" s="3"/>
    </row>
    <row r="5845" spans="1:2" x14ac:dyDescent="0.25">
      <c r="A5845" s="4"/>
      <c r="B5845" s="3"/>
    </row>
    <row r="5846" spans="1:2" x14ac:dyDescent="0.25">
      <c r="A5846" s="4"/>
      <c r="B5846" s="3"/>
    </row>
    <row r="5847" spans="1:2" x14ac:dyDescent="0.25">
      <c r="A5847" s="4"/>
      <c r="B5847" s="3"/>
    </row>
    <row r="5848" spans="1:2" x14ac:dyDescent="0.25">
      <c r="A5848" s="4"/>
      <c r="B5848" s="3"/>
    </row>
    <row r="5849" spans="1:2" x14ac:dyDescent="0.25">
      <c r="A5849" s="4"/>
      <c r="B5849" s="3"/>
    </row>
    <row r="5850" spans="1:2" x14ac:dyDescent="0.25">
      <c r="A5850" s="4"/>
      <c r="B5850" s="3"/>
    </row>
    <row r="5851" spans="1:2" x14ac:dyDescent="0.25">
      <c r="A5851" s="4"/>
      <c r="B5851" s="3"/>
    </row>
    <row r="5852" spans="1:2" x14ac:dyDescent="0.25">
      <c r="A5852" s="4"/>
      <c r="B5852" s="3"/>
    </row>
    <row r="5853" spans="1:2" x14ac:dyDescent="0.25">
      <c r="A5853" s="4"/>
      <c r="B5853" s="3"/>
    </row>
    <row r="5854" spans="1:2" x14ac:dyDescent="0.25">
      <c r="A5854" s="4"/>
      <c r="B5854" s="3"/>
    </row>
    <row r="5855" spans="1:2" x14ac:dyDescent="0.25">
      <c r="A5855" s="4"/>
      <c r="B5855" s="3"/>
    </row>
    <row r="5856" spans="1:2" x14ac:dyDescent="0.25">
      <c r="A5856" s="4"/>
      <c r="B5856" s="3"/>
    </row>
    <row r="5857" spans="1:2" x14ac:dyDescent="0.25">
      <c r="A5857" s="4"/>
      <c r="B5857" s="3"/>
    </row>
    <row r="5858" spans="1:2" x14ac:dyDescent="0.25">
      <c r="A5858" s="4"/>
      <c r="B5858" s="3"/>
    </row>
    <row r="5859" spans="1:2" x14ac:dyDescent="0.25">
      <c r="A5859" s="4"/>
      <c r="B5859" s="3"/>
    </row>
    <row r="5860" spans="1:2" x14ac:dyDescent="0.25">
      <c r="A5860" s="4"/>
      <c r="B5860" s="3"/>
    </row>
    <row r="5861" spans="1:2" x14ac:dyDescent="0.25">
      <c r="A5861" s="4"/>
      <c r="B5861" s="3"/>
    </row>
    <row r="5862" spans="1:2" x14ac:dyDescent="0.25">
      <c r="A5862" s="4"/>
      <c r="B5862" s="3"/>
    </row>
    <row r="5863" spans="1:2" x14ac:dyDescent="0.25">
      <c r="A5863" s="4"/>
      <c r="B5863" s="3"/>
    </row>
    <row r="5864" spans="1:2" x14ac:dyDescent="0.25">
      <c r="A5864" s="4"/>
      <c r="B5864" s="3"/>
    </row>
    <row r="5865" spans="1:2" x14ac:dyDescent="0.25">
      <c r="A5865" s="4"/>
      <c r="B5865" s="3"/>
    </row>
    <row r="5866" spans="1:2" x14ac:dyDescent="0.25">
      <c r="A5866" s="4"/>
      <c r="B5866" s="3"/>
    </row>
    <row r="5867" spans="1:2" x14ac:dyDescent="0.25">
      <c r="A5867" s="4"/>
      <c r="B5867" s="3"/>
    </row>
    <row r="5868" spans="1:2" x14ac:dyDescent="0.25">
      <c r="A5868" s="4"/>
      <c r="B5868" s="3"/>
    </row>
    <row r="5869" spans="1:2" x14ac:dyDescent="0.25">
      <c r="A5869" s="4"/>
      <c r="B5869" s="3"/>
    </row>
    <row r="5870" spans="1:2" x14ac:dyDescent="0.25">
      <c r="A5870" s="4"/>
      <c r="B5870" s="3"/>
    </row>
    <row r="5871" spans="1:2" x14ac:dyDescent="0.25">
      <c r="A5871" s="4"/>
      <c r="B5871" s="3"/>
    </row>
    <row r="5872" spans="1:2" x14ac:dyDescent="0.25">
      <c r="A5872" s="4"/>
      <c r="B5872" s="3"/>
    </row>
    <row r="5873" spans="1:2" x14ac:dyDescent="0.25">
      <c r="A5873" s="4"/>
      <c r="B5873" s="3"/>
    </row>
    <row r="5874" spans="1:2" x14ac:dyDescent="0.25">
      <c r="A5874" s="4"/>
      <c r="B5874" s="3"/>
    </row>
    <row r="5875" spans="1:2" x14ac:dyDescent="0.25">
      <c r="A5875" s="4"/>
      <c r="B5875" s="3"/>
    </row>
    <row r="5876" spans="1:2" x14ac:dyDescent="0.25">
      <c r="A5876" s="4"/>
      <c r="B5876" s="3"/>
    </row>
    <row r="5877" spans="1:2" x14ac:dyDescent="0.25">
      <c r="A5877" s="4"/>
      <c r="B5877" s="3"/>
    </row>
    <row r="5878" spans="1:2" x14ac:dyDescent="0.25">
      <c r="A5878" s="4"/>
      <c r="B5878" s="3"/>
    </row>
    <row r="5879" spans="1:2" x14ac:dyDescent="0.25">
      <c r="A5879" s="4"/>
      <c r="B5879" s="3"/>
    </row>
    <row r="5880" spans="1:2" x14ac:dyDescent="0.25">
      <c r="A5880" s="4"/>
      <c r="B5880" s="3"/>
    </row>
    <row r="5881" spans="1:2" x14ac:dyDescent="0.25">
      <c r="A5881" s="4"/>
      <c r="B5881" s="3"/>
    </row>
    <row r="5882" spans="1:2" x14ac:dyDescent="0.25">
      <c r="A5882" s="4"/>
      <c r="B5882" s="3"/>
    </row>
    <row r="5883" spans="1:2" x14ac:dyDescent="0.25">
      <c r="A5883" s="4"/>
      <c r="B5883" s="3"/>
    </row>
    <row r="5884" spans="1:2" x14ac:dyDescent="0.25">
      <c r="A5884" s="4"/>
      <c r="B5884" s="3"/>
    </row>
    <row r="5885" spans="1:2" x14ac:dyDescent="0.25">
      <c r="A5885" s="4"/>
      <c r="B5885" s="3"/>
    </row>
    <row r="5886" spans="1:2" x14ac:dyDescent="0.25">
      <c r="A5886" s="4"/>
      <c r="B5886" s="3"/>
    </row>
    <row r="5887" spans="1:2" x14ac:dyDescent="0.25">
      <c r="A5887" s="4"/>
      <c r="B5887" s="3"/>
    </row>
    <row r="5888" spans="1:2" x14ac:dyDescent="0.25">
      <c r="A5888" s="4"/>
      <c r="B5888" s="3"/>
    </row>
    <row r="5889" spans="1:2" x14ac:dyDescent="0.25">
      <c r="A5889" s="4"/>
      <c r="B5889" s="3"/>
    </row>
    <row r="5890" spans="1:2" x14ac:dyDescent="0.25">
      <c r="A5890" s="4"/>
      <c r="B5890" s="3"/>
    </row>
    <row r="5891" spans="1:2" x14ac:dyDescent="0.25">
      <c r="A5891" s="4"/>
      <c r="B5891" s="3"/>
    </row>
    <row r="5892" spans="1:2" x14ac:dyDescent="0.25">
      <c r="A5892" s="4"/>
      <c r="B5892" s="3"/>
    </row>
    <row r="5893" spans="1:2" x14ac:dyDescent="0.25">
      <c r="A5893" s="4"/>
      <c r="B5893" s="3"/>
    </row>
    <row r="5894" spans="1:2" x14ac:dyDescent="0.25">
      <c r="A5894" s="4"/>
      <c r="B5894" s="3"/>
    </row>
    <row r="5895" spans="1:2" x14ac:dyDescent="0.25">
      <c r="A5895" s="4"/>
      <c r="B5895" s="3"/>
    </row>
    <row r="5896" spans="1:2" x14ac:dyDescent="0.25">
      <c r="A5896" s="4"/>
      <c r="B5896" s="3"/>
    </row>
    <row r="5897" spans="1:2" x14ac:dyDescent="0.25">
      <c r="A5897" s="4"/>
      <c r="B5897" s="3"/>
    </row>
    <row r="5898" spans="1:2" x14ac:dyDescent="0.25">
      <c r="A5898" s="4"/>
      <c r="B5898" s="3"/>
    </row>
    <row r="5899" spans="1:2" x14ac:dyDescent="0.25">
      <c r="A5899" s="4"/>
      <c r="B5899" s="3"/>
    </row>
    <row r="5900" spans="1:2" x14ac:dyDescent="0.25">
      <c r="A5900" s="4"/>
      <c r="B5900" s="3"/>
    </row>
    <row r="5901" spans="1:2" x14ac:dyDescent="0.25">
      <c r="A5901" s="4"/>
      <c r="B5901" s="3"/>
    </row>
    <row r="5902" spans="1:2" x14ac:dyDescent="0.25">
      <c r="A5902" s="4"/>
      <c r="B5902" s="3"/>
    </row>
    <row r="5903" spans="1:2" x14ac:dyDescent="0.25">
      <c r="A5903" s="4"/>
      <c r="B5903" s="3"/>
    </row>
    <row r="5904" spans="1:2" x14ac:dyDescent="0.25">
      <c r="A5904" s="4"/>
      <c r="B5904" s="3"/>
    </row>
    <row r="5905" spans="1:2" x14ac:dyDescent="0.25">
      <c r="A5905" s="4"/>
      <c r="B5905" s="3"/>
    </row>
    <row r="5906" spans="1:2" x14ac:dyDescent="0.25">
      <c r="A5906" s="4"/>
      <c r="B5906" s="3"/>
    </row>
    <row r="5907" spans="1:2" x14ac:dyDescent="0.25">
      <c r="A5907" s="4"/>
      <c r="B5907" s="3"/>
    </row>
    <row r="5908" spans="1:2" x14ac:dyDescent="0.25">
      <c r="A5908" s="4"/>
      <c r="B5908" s="3"/>
    </row>
    <row r="5909" spans="1:2" x14ac:dyDescent="0.25">
      <c r="A5909" s="4"/>
      <c r="B5909" s="3"/>
    </row>
    <row r="5910" spans="1:2" x14ac:dyDescent="0.25">
      <c r="A5910" s="4"/>
      <c r="B5910" s="3"/>
    </row>
    <row r="5911" spans="1:2" x14ac:dyDescent="0.25">
      <c r="A5911" s="4"/>
      <c r="B5911" s="3"/>
    </row>
    <row r="5912" spans="1:2" x14ac:dyDescent="0.25">
      <c r="A5912" s="4"/>
      <c r="B5912" s="3"/>
    </row>
    <row r="5913" spans="1:2" x14ac:dyDescent="0.25">
      <c r="A5913" s="4"/>
      <c r="B5913" s="3"/>
    </row>
    <row r="5914" spans="1:2" x14ac:dyDescent="0.25">
      <c r="A5914" s="4"/>
      <c r="B5914" s="3"/>
    </row>
    <row r="5915" spans="1:2" x14ac:dyDescent="0.25">
      <c r="A5915" s="4"/>
      <c r="B5915" s="3"/>
    </row>
    <row r="5916" spans="1:2" x14ac:dyDescent="0.25">
      <c r="A5916" s="4"/>
      <c r="B5916" s="3"/>
    </row>
    <row r="5917" spans="1:2" x14ac:dyDescent="0.25">
      <c r="A5917" s="4"/>
      <c r="B5917" s="3"/>
    </row>
    <row r="5918" spans="1:2" x14ac:dyDescent="0.25">
      <c r="A5918" s="4"/>
      <c r="B5918" s="3"/>
    </row>
    <row r="5919" spans="1:2" x14ac:dyDescent="0.25">
      <c r="A5919" s="4"/>
      <c r="B5919" s="3"/>
    </row>
    <row r="5920" spans="1:2" x14ac:dyDescent="0.25">
      <c r="A5920" s="4"/>
      <c r="B5920" s="3"/>
    </row>
    <row r="5921" spans="1:2" x14ac:dyDescent="0.25">
      <c r="A5921" s="4"/>
      <c r="B5921" s="3"/>
    </row>
    <row r="5922" spans="1:2" x14ac:dyDescent="0.25">
      <c r="A5922" s="4"/>
      <c r="B5922" s="3"/>
    </row>
    <row r="5923" spans="1:2" x14ac:dyDescent="0.25">
      <c r="A5923" s="4"/>
      <c r="B5923" s="3"/>
    </row>
    <row r="5924" spans="1:2" x14ac:dyDescent="0.25">
      <c r="A5924" s="4"/>
      <c r="B5924" s="3"/>
    </row>
    <row r="5925" spans="1:2" x14ac:dyDescent="0.25">
      <c r="A5925" s="4"/>
      <c r="B5925" s="3"/>
    </row>
    <row r="5926" spans="1:2" x14ac:dyDescent="0.25">
      <c r="A5926" s="4"/>
      <c r="B5926" s="3"/>
    </row>
    <row r="5927" spans="1:2" x14ac:dyDescent="0.25">
      <c r="A5927" s="4"/>
      <c r="B5927" s="3"/>
    </row>
    <row r="5928" spans="1:2" x14ac:dyDescent="0.25">
      <c r="A5928" s="4"/>
      <c r="B5928" s="3"/>
    </row>
    <row r="5929" spans="1:2" x14ac:dyDescent="0.25">
      <c r="A5929" s="4"/>
      <c r="B5929" s="3"/>
    </row>
    <row r="5930" spans="1:2" x14ac:dyDescent="0.25">
      <c r="A5930" s="4"/>
      <c r="B5930" s="3"/>
    </row>
    <row r="5931" spans="1:2" x14ac:dyDescent="0.25">
      <c r="A5931" s="4"/>
      <c r="B5931" s="3"/>
    </row>
    <row r="5932" spans="1:2" x14ac:dyDescent="0.25">
      <c r="A5932" s="4"/>
      <c r="B5932" s="3"/>
    </row>
    <row r="5933" spans="1:2" x14ac:dyDescent="0.25">
      <c r="A5933" s="4"/>
      <c r="B5933" s="3"/>
    </row>
    <row r="5934" spans="1:2" x14ac:dyDescent="0.25">
      <c r="A5934" s="4"/>
      <c r="B5934" s="3"/>
    </row>
    <row r="5935" spans="1:2" x14ac:dyDescent="0.25">
      <c r="A5935" s="4"/>
      <c r="B5935" s="3"/>
    </row>
    <row r="5936" spans="1:2" x14ac:dyDescent="0.25">
      <c r="A5936" s="4"/>
      <c r="B5936" s="3"/>
    </row>
    <row r="5937" spans="1:2" x14ac:dyDescent="0.25">
      <c r="A5937" s="4"/>
      <c r="B5937" s="3"/>
    </row>
    <row r="5938" spans="1:2" x14ac:dyDescent="0.25">
      <c r="A5938" s="4"/>
      <c r="B5938" s="3"/>
    </row>
    <row r="5939" spans="1:2" x14ac:dyDescent="0.25">
      <c r="A5939" s="4"/>
      <c r="B5939" s="3"/>
    </row>
    <row r="5940" spans="1:2" x14ac:dyDescent="0.25">
      <c r="A5940" s="4"/>
      <c r="B5940" s="3"/>
    </row>
    <row r="5941" spans="1:2" x14ac:dyDescent="0.25">
      <c r="A5941" s="4"/>
      <c r="B5941" s="3"/>
    </row>
    <row r="5942" spans="1:2" x14ac:dyDescent="0.25">
      <c r="A5942" s="4"/>
      <c r="B5942" s="3"/>
    </row>
    <row r="5943" spans="1:2" x14ac:dyDescent="0.25">
      <c r="A5943" s="4"/>
      <c r="B5943" s="3"/>
    </row>
    <row r="5944" spans="1:2" x14ac:dyDescent="0.25">
      <c r="A5944" s="4"/>
      <c r="B5944" s="3"/>
    </row>
    <row r="5945" spans="1:2" x14ac:dyDescent="0.25">
      <c r="A5945" s="4"/>
      <c r="B5945" s="3"/>
    </row>
    <row r="5946" spans="1:2" x14ac:dyDescent="0.25">
      <c r="A5946" s="4"/>
      <c r="B5946" s="3"/>
    </row>
    <row r="5947" spans="1:2" x14ac:dyDescent="0.25">
      <c r="A5947" s="4"/>
      <c r="B5947" s="3"/>
    </row>
    <row r="5948" spans="1:2" x14ac:dyDescent="0.25">
      <c r="A5948" s="4"/>
      <c r="B5948" s="3"/>
    </row>
    <row r="5949" spans="1:2" x14ac:dyDescent="0.25">
      <c r="A5949" s="4"/>
      <c r="B5949" s="3"/>
    </row>
    <row r="5950" spans="1:2" x14ac:dyDescent="0.25">
      <c r="A5950" s="4"/>
      <c r="B5950" s="3"/>
    </row>
    <row r="5951" spans="1:2" x14ac:dyDescent="0.25">
      <c r="A5951" s="4"/>
      <c r="B5951" s="3"/>
    </row>
    <row r="5952" spans="1:2" x14ac:dyDescent="0.25">
      <c r="A5952" s="4"/>
      <c r="B5952" s="3"/>
    </row>
    <row r="5953" spans="1:2" x14ac:dyDescent="0.25">
      <c r="A5953" s="4"/>
      <c r="B5953" s="3"/>
    </row>
    <row r="5954" spans="1:2" x14ac:dyDescent="0.25">
      <c r="A5954" s="4"/>
      <c r="B5954" s="3"/>
    </row>
    <row r="5955" spans="1:2" x14ac:dyDescent="0.25">
      <c r="A5955" s="4"/>
      <c r="B5955" s="3"/>
    </row>
    <row r="5956" spans="1:2" x14ac:dyDescent="0.25">
      <c r="A5956" s="4"/>
      <c r="B5956" s="3"/>
    </row>
    <row r="5957" spans="1:2" x14ac:dyDescent="0.25">
      <c r="A5957" s="4"/>
      <c r="B5957" s="3"/>
    </row>
    <row r="5958" spans="1:2" x14ac:dyDescent="0.25">
      <c r="A5958" s="4"/>
      <c r="B5958" s="3"/>
    </row>
    <row r="5959" spans="1:2" x14ac:dyDescent="0.25">
      <c r="A5959" s="4"/>
      <c r="B5959" s="3"/>
    </row>
    <row r="5960" spans="1:2" x14ac:dyDescent="0.25">
      <c r="A5960" s="4"/>
      <c r="B5960" s="3"/>
    </row>
    <row r="5961" spans="1:2" x14ac:dyDescent="0.25">
      <c r="A5961" s="4"/>
      <c r="B5961" s="3"/>
    </row>
    <row r="5962" spans="1:2" x14ac:dyDescent="0.25">
      <c r="A5962" s="4"/>
      <c r="B5962" s="3"/>
    </row>
    <row r="5963" spans="1:2" x14ac:dyDescent="0.25">
      <c r="A5963" s="4"/>
      <c r="B5963" s="3"/>
    </row>
    <row r="5964" spans="1:2" x14ac:dyDescent="0.25">
      <c r="A5964" s="4"/>
      <c r="B5964" s="3"/>
    </row>
    <row r="5965" spans="1:2" x14ac:dyDescent="0.25">
      <c r="A5965" s="4"/>
      <c r="B5965" s="3"/>
    </row>
    <row r="5966" spans="1:2" x14ac:dyDescent="0.25">
      <c r="A5966" s="4"/>
      <c r="B5966" s="3"/>
    </row>
    <row r="5967" spans="1:2" x14ac:dyDescent="0.25">
      <c r="A5967" s="4"/>
      <c r="B5967" s="3"/>
    </row>
    <row r="5968" spans="1:2" x14ac:dyDescent="0.25">
      <c r="A5968" s="4"/>
      <c r="B5968" s="3"/>
    </row>
    <row r="5969" spans="1:2" x14ac:dyDescent="0.25">
      <c r="A5969" s="4"/>
      <c r="B5969" s="3"/>
    </row>
    <row r="5970" spans="1:2" x14ac:dyDescent="0.25">
      <c r="A5970" s="4"/>
      <c r="B5970" s="3"/>
    </row>
    <row r="5971" spans="1:2" x14ac:dyDescent="0.25">
      <c r="A5971" s="4"/>
      <c r="B5971" s="3"/>
    </row>
    <row r="5972" spans="1:2" x14ac:dyDescent="0.25">
      <c r="A5972" s="4"/>
      <c r="B5972" s="3"/>
    </row>
    <row r="5973" spans="1:2" x14ac:dyDescent="0.25">
      <c r="A5973" s="4"/>
      <c r="B5973" s="3"/>
    </row>
    <row r="5974" spans="1:2" x14ac:dyDescent="0.25">
      <c r="A5974" s="4"/>
      <c r="B5974" s="3"/>
    </row>
    <row r="5975" spans="1:2" x14ac:dyDescent="0.25">
      <c r="A5975" s="4"/>
      <c r="B5975" s="3"/>
    </row>
    <row r="5976" spans="1:2" x14ac:dyDescent="0.25">
      <c r="A5976" s="4"/>
      <c r="B5976" s="3"/>
    </row>
    <row r="5977" spans="1:2" x14ac:dyDescent="0.25">
      <c r="A5977" s="4"/>
      <c r="B5977" s="3"/>
    </row>
    <row r="5978" spans="1:2" x14ac:dyDescent="0.25">
      <c r="A5978" s="4"/>
      <c r="B5978" s="3"/>
    </row>
    <row r="5979" spans="1:2" x14ac:dyDescent="0.25">
      <c r="A5979" s="4"/>
      <c r="B5979" s="3"/>
    </row>
    <row r="5980" spans="1:2" x14ac:dyDescent="0.25">
      <c r="A5980" s="4"/>
      <c r="B5980" s="3"/>
    </row>
    <row r="5981" spans="1:2" x14ac:dyDescent="0.25">
      <c r="A5981" s="4"/>
      <c r="B5981" s="3"/>
    </row>
    <row r="5982" spans="1:2" x14ac:dyDescent="0.25">
      <c r="A5982" s="4"/>
      <c r="B5982" s="3"/>
    </row>
    <row r="5983" spans="1:2" x14ac:dyDescent="0.25">
      <c r="A5983" s="4"/>
      <c r="B5983" s="3"/>
    </row>
    <row r="5984" spans="1:2" x14ac:dyDescent="0.25">
      <c r="A5984" s="4"/>
      <c r="B5984" s="3"/>
    </row>
    <row r="5985" spans="1:2" x14ac:dyDescent="0.25">
      <c r="A5985" s="4"/>
      <c r="B5985" s="3"/>
    </row>
    <row r="5986" spans="1:2" x14ac:dyDescent="0.25">
      <c r="A5986" s="4"/>
      <c r="B5986" s="3"/>
    </row>
    <row r="5987" spans="1:2" x14ac:dyDescent="0.25">
      <c r="A5987" s="4"/>
      <c r="B5987" s="3"/>
    </row>
    <row r="5988" spans="1:2" x14ac:dyDescent="0.25">
      <c r="A5988" s="4"/>
      <c r="B5988" s="3"/>
    </row>
    <row r="5989" spans="1:2" x14ac:dyDescent="0.25">
      <c r="A5989" s="4"/>
      <c r="B5989" s="3"/>
    </row>
    <row r="5990" spans="1:2" x14ac:dyDescent="0.25">
      <c r="A5990" s="4"/>
      <c r="B5990" s="3"/>
    </row>
    <row r="5991" spans="1:2" x14ac:dyDescent="0.25">
      <c r="A5991" s="4"/>
      <c r="B5991" s="3"/>
    </row>
    <row r="5992" spans="1:2" x14ac:dyDescent="0.25">
      <c r="A5992" s="4"/>
      <c r="B5992" s="3"/>
    </row>
    <row r="5993" spans="1:2" x14ac:dyDescent="0.25">
      <c r="A5993" s="4"/>
      <c r="B5993" s="3"/>
    </row>
    <row r="5994" spans="1:2" x14ac:dyDescent="0.25">
      <c r="A5994" s="4"/>
      <c r="B5994" s="3"/>
    </row>
    <row r="5995" spans="1:2" x14ac:dyDescent="0.25">
      <c r="A5995" s="4"/>
      <c r="B5995" s="3"/>
    </row>
    <row r="5996" spans="1:2" x14ac:dyDescent="0.25">
      <c r="A5996" s="4"/>
      <c r="B5996" s="3"/>
    </row>
    <row r="5997" spans="1:2" x14ac:dyDescent="0.25">
      <c r="A5997" s="4"/>
      <c r="B5997" s="3"/>
    </row>
    <row r="5998" spans="1:2" x14ac:dyDescent="0.25">
      <c r="A5998" s="4"/>
      <c r="B5998" s="3"/>
    </row>
    <row r="5999" spans="1:2" x14ac:dyDescent="0.25">
      <c r="A5999" s="4"/>
      <c r="B5999" s="3"/>
    </row>
    <row r="6000" spans="1:2" x14ac:dyDescent="0.25">
      <c r="A6000" s="4"/>
      <c r="B6000" s="3"/>
    </row>
    <row r="6001" spans="1:2" x14ac:dyDescent="0.25">
      <c r="A6001" s="4"/>
      <c r="B6001" s="3"/>
    </row>
    <row r="6002" spans="1:2" x14ac:dyDescent="0.25">
      <c r="A6002" s="4"/>
      <c r="B6002" s="3"/>
    </row>
    <row r="6003" spans="1:2" x14ac:dyDescent="0.25">
      <c r="A6003" s="4"/>
      <c r="B6003" s="3"/>
    </row>
    <row r="6004" spans="1:2" x14ac:dyDescent="0.25">
      <c r="A6004" s="4"/>
      <c r="B6004" s="3"/>
    </row>
    <row r="6005" spans="1:2" x14ac:dyDescent="0.25">
      <c r="A6005" s="4"/>
      <c r="B6005" s="3"/>
    </row>
    <row r="6006" spans="1:2" x14ac:dyDescent="0.25">
      <c r="A6006" s="4"/>
      <c r="B6006" s="3"/>
    </row>
    <row r="6007" spans="1:2" x14ac:dyDescent="0.25">
      <c r="A6007" s="4"/>
      <c r="B6007" s="3"/>
    </row>
    <row r="6008" spans="1:2" x14ac:dyDescent="0.25">
      <c r="A6008" s="4"/>
      <c r="B6008" s="3"/>
    </row>
    <row r="6009" spans="1:2" x14ac:dyDescent="0.25">
      <c r="A6009" s="4"/>
      <c r="B6009" s="3"/>
    </row>
    <row r="6010" spans="1:2" x14ac:dyDescent="0.25">
      <c r="A6010" s="4"/>
      <c r="B6010" s="3"/>
    </row>
    <row r="6011" spans="1:2" x14ac:dyDescent="0.25">
      <c r="A6011" s="4"/>
      <c r="B6011" s="3"/>
    </row>
    <row r="6012" spans="1:2" x14ac:dyDescent="0.25">
      <c r="A6012" s="4"/>
      <c r="B6012" s="3"/>
    </row>
    <row r="6013" spans="1:2" x14ac:dyDescent="0.25">
      <c r="A6013" s="4"/>
      <c r="B6013" s="3"/>
    </row>
    <row r="6014" spans="1:2" x14ac:dyDescent="0.25">
      <c r="A6014" s="4"/>
      <c r="B6014" s="3"/>
    </row>
    <row r="6015" spans="1:2" x14ac:dyDescent="0.25">
      <c r="A6015" s="4"/>
      <c r="B6015" s="3"/>
    </row>
    <row r="6016" spans="1:2" x14ac:dyDescent="0.25">
      <c r="A6016" s="4"/>
      <c r="B6016" s="3"/>
    </row>
    <row r="6017" spans="1:2" x14ac:dyDescent="0.25">
      <c r="A6017" s="4"/>
      <c r="B6017" s="3"/>
    </row>
    <row r="6018" spans="1:2" x14ac:dyDescent="0.25">
      <c r="A6018" s="4"/>
      <c r="B6018" s="3"/>
    </row>
    <row r="6019" spans="1:2" x14ac:dyDescent="0.25">
      <c r="A6019" s="4"/>
      <c r="B6019" s="3"/>
    </row>
    <row r="6020" spans="1:2" x14ac:dyDescent="0.25">
      <c r="A6020" s="4"/>
      <c r="B6020" s="3"/>
    </row>
    <row r="6021" spans="1:2" x14ac:dyDescent="0.25">
      <c r="A6021" s="4"/>
      <c r="B6021" s="3"/>
    </row>
    <row r="6022" spans="1:2" x14ac:dyDescent="0.25">
      <c r="A6022" s="4"/>
      <c r="B6022" s="3"/>
    </row>
    <row r="6023" spans="1:2" x14ac:dyDescent="0.25">
      <c r="A6023" s="4"/>
      <c r="B6023" s="3"/>
    </row>
    <row r="6024" spans="1:2" x14ac:dyDescent="0.25">
      <c r="A6024" s="4"/>
      <c r="B6024" s="3"/>
    </row>
    <row r="6025" spans="1:2" x14ac:dyDescent="0.25">
      <c r="A6025" s="4"/>
      <c r="B6025" s="3"/>
    </row>
    <row r="6026" spans="1:2" x14ac:dyDescent="0.25">
      <c r="A6026" s="4"/>
      <c r="B6026" s="3"/>
    </row>
    <row r="6027" spans="1:2" x14ac:dyDescent="0.25">
      <c r="A6027" s="4"/>
      <c r="B6027" s="3"/>
    </row>
    <row r="6028" spans="1:2" x14ac:dyDescent="0.25">
      <c r="A6028" s="4"/>
      <c r="B6028" s="3"/>
    </row>
    <row r="6029" spans="1:2" x14ac:dyDescent="0.25">
      <c r="A6029" s="4"/>
      <c r="B6029" s="3"/>
    </row>
    <row r="6030" spans="1:2" x14ac:dyDescent="0.25">
      <c r="A6030" s="4"/>
      <c r="B6030" s="3"/>
    </row>
    <row r="6031" spans="1:2" x14ac:dyDescent="0.25">
      <c r="A6031" s="4"/>
      <c r="B6031" s="3"/>
    </row>
    <row r="6032" spans="1:2" x14ac:dyDescent="0.25">
      <c r="A6032" s="4"/>
      <c r="B6032" s="3"/>
    </row>
    <row r="6033" spans="1:2" x14ac:dyDescent="0.25">
      <c r="A6033" s="4"/>
      <c r="B6033" s="3"/>
    </row>
    <row r="6034" spans="1:2" x14ac:dyDescent="0.25">
      <c r="A6034" s="4"/>
      <c r="B6034" s="3"/>
    </row>
    <row r="6035" spans="1:2" x14ac:dyDescent="0.25">
      <c r="A6035" s="4"/>
      <c r="B6035" s="3"/>
    </row>
    <row r="6036" spans="1:2" x14ac:dyDescent="0.25">
      <c r="A6036" s="4"/>
      <c r="B6036" s="3"/>
    </row>
    <row r="6037" spans="1:2" x14ac:dyDescent="0.25">
      <c r="A6037" s="4"/>
      <c r="B6037" s="3"/>
    </row>
    <row r="6038" spans="1:2" x14ac:dyDescent="0.25">
      <c r="A6038" s="4"/>
      <c r="B6038" s="3"/>
    </row>
    <row r="6039" spans="1:2" x14ac:dyDescent="0.25">
      <c r="A6039" s="4"/>
      <c r="B6039" s="3"/>
    </row>
    <row r="6040" spans="1:2" x14ac:dyDescent="0.25">
      <c r="A6040" s="4"/>
      <c r="B6040" s="3"/>
    </row>
    <row r="6041" spans="1:2" x14ac:dyDescent="0.25">
      <c r="A6041" s="4"/>
      <c r="B6041" s="3"/>
    </row>
    <row r="6042" spans="1:2" x14ac:dyDescent="0.25">
      <c r="A6042" s="4"/>
      <c r="B6042" s="3"/>
    </row>
    <row r="6043" spans="1:2" x14ac:dyDescent="0.25">
      <c r="A6043" s="4"/>
      <c r="B6043" s="3"/>
    </row>
    <row r="6044" spans="1:2" x14ac:dyDescent="0.25">
      <c r="A6044" s="4"/>
      <c r="B6044" s="3"/>
    </row>
    <row r="6045" spans="1:2" x14ac:dyDescent="0.25">
      <c r="A6045" s="4"/>
      <c r="B6045" s="3"/>
    </row>
    <row r="6046" spans="1:2" x14ac:dyDescent="0.25">
      <c r="A6046" s="4"/>
      <c r="B6046" s="3"/>
    </row>
    <row r="6047" spans="1:2" x14ac:dyDescent="0.25">
      <c r="A6047" s="4"/>
      <c r="B6047" s="3"/>
    </row>
    <row r="6048" spans="1:2" x14ac:dyDescent="0.25">
      <c r="A6048" s="4"/>
      <c r="B6048" s="3"/>
    </row>
    <row r="6049" spans="1:2" x14ac:dyDescent="0.25">
      <c r="A6049" s="4"/>
      <c r="B6049" s="3"/>
    </row>
    <row r="6050" spans="1:2" x14ac:dyDescent="0.25">
      <c r="A6050" s="4"/>
      <c r="B6050" s="3"/>
    </row>
    <row r="6051" spans="1:2" x14ac:dyDescent="0.25">
      <c r="A6051" s="4"/>
      <c r="B6051" s="3"/>
    </row>
    <row r="6052" spans="1:2" x14ac:dyDescent="0.25">
      <c r="A6052" s="4"/>
      <c r="B6052" s="3"/>
    </row>
    <row r="6053" spans="1:2" x14ac:dyDescent="0.25">
      <c r="A6053" s="4"/>
      <c r="B6053" s="3"/>
    </row>
    <row r="6054" spans="1:2" x14ac:dyDescent="0.25">
      <c r="A6054" s="4"/>
      <c r="B6054" s="3"/>
    </row>
    <row r="6055" spans="1:2" x14ac:dyDescent="0.25">
      <c r="A6055" s="4"/>
      <c r="B6055" s="3"/>
    </row>
    <row r="6056" spans="1:2" x14ac:dyDescent="0.25">
      <c r="A6056" s="4"/>
      <c r="B6056" s="3"/>
    </row>
    <row r="6057" spans="1:2" x14ac:dyDescent="0.25">
      <c r="A6057" s="4"/>
      <c r="B6057" s="3"/>
    </row>
    <row r="6058" spans="1:2" x14ac:dyDescent="0.25">
      <c r="A6058" s="4"/>
      <c r="B6058" s="3"/>
    </row>
    <row r="6059" spans="1:2" x14ac:dyDescent="0.25">
      <c r="A6059" s="4"/>
      <c r="B6059" s="3"/>
    </row>
    <row r="6060" spans="1:2" x14ac:dyDescent="0.25">
      <c r="A6060" s="4"/>
      <c r="B6060" s="3"/>
    </row>
    <row r="6061" spans="1:2" x14ac:dyDescent="0.25">
      <c r="A6061" s="4"/>
      <c r="B6061" s="3"/>
    </row>
    <row r="6062" spans="1:2" x14ac:dyDescent="0.25">
      <c r="A6062" s="4"/>
      <c r="B6062" s="3"/>
    </row>
    <row r="6063" spans="1:2" x14ac:dyDescent="0.25">
      <c r="A6063" s="4"/>
      <c r="B6063" s="3"/>
    </row>
    <row r="6064" spans="1:2" x14ac:dyDescent="0.25">
      <c r="A6064" s="4"/>
      <c r="B6064" s="3"/>
    </row>
    <row r="6065" spans="1:2" x14ac:dyDescent="0.25">
      <c r="A6065" s="4"/>
      <c r="B6065" s="3"/>
    </row>
    <row r="6066" spans="1:2" x14ac:dyDescent="0.25">
      <c r="A6066" s="4"/>
      <c r="B6066" s="3"/>
    </row>
    <row r="6067" spans="1:2" x14ac:dyDescent="0.25">
      <c r="A6067" s="4"/>
      <c r="B6067" s="3"/>
    </row>
    <row r="6068" spans="1:2" x14ac:dyDescent="0.25">
      <c r="A6068" s="4"/>
      <c r="B6068" s="3"/>
    </row>
    <row r="6069" spans="1:2" x14ac:dyDescent="0.25">
      <c r="A6069" s="4"/>
      <c r="B6069" s="3"/>
    </row>
    <row r="6070" spans="1:2" x14ac:dyDescent="0.25">
      <c r="A6070" s="4"/>
      <c r="B6070" s="3"/>
    </row>
    <row r="6071" spans="1:2" x14ac:dyDescent="0.25">
      <c r="A6071" s="4"/>
      <c r="B6071" s="3"/>
    </row>
    <row r="6072" spans="1:2" x14ac:dyDescent="0.25">
      <c r="A6072" s="4"/>
      <c r="B6072" s="3"/>
    </row>
    <row r="6073" spans="1:2" x14ac:dyDescent="0.25">
      <c r="A6073" s="4"/>
      <c r="B6073" s="3"/>
    </row>
    <row r="6074" spans="1:2" x14ac:dyDescent="0.25">
      <c r="A6074" s="4"/>
      <c r="B6074" s="3"/>
    </row>
    <row r="6075" spans="1:2" x14ac:dyDescent="0.25">
      <c r="A6075" s="4"/>
      <c r="B6075" s="3"/>
    </row>
    <row r="6076" spans="1:2" x14ac:dyDescent="0.25">
      <c r="A6076" s="4"/>
      <c r="B6076" s="3"/>
    </row>
    <row r="6077" spans="1:2" x14ac:dyDescent="0.25">
      <c r="A6077" s="4"/>
      <c r="B6077" s="3"/>
    </row>
    <row r="6078" spans="1:2" x14ac:dyDescent="0.25">
      <c r="A6078" s="4"/>
      <c r="B6078" s="3"/>
    </row>
    <row r="6079" spans="1:2" x14ac:dyDescent="0.25">
      <c r="A6079" s="4"/>
      <c r="B6079" s="3"/>
    </row>
    <row r="6080" spans="1:2" x14ac:dyDescent="0.25">
      <c r="A6080" s="4"/>
      <c r="B6080" s="3"/>
    </row>
    <row r="6081" spans="1:2" x14ac:dyDescent="0.25">
      <c r="A6081" s="4"/>
      <c r="B6081" s="3"/>
    </row>
    <row r="6082" spans="1:2" x14ac:dyDescent="0.25">
      <c r="A6082" s="4"/>
      <c r="B6082" s="3"/>
    </row>
    <row r="6083" spans="1:2" x14ac:dyDescent="0.25">
      <c r="A6083" s="4"/>
      <c r="B6083" s="3"/>
    </row>
    <row r="6084" spans="1:2" x14ac:dyDescent="0.25">
      <c r="A6084" s="4"/>
      <c r="B6084" s="3"/>
    </row>
    <row r="6085" spans="1:2" x14ac:dyDescent="0.25">
      <c r="A6085" s="4"/>
      <c r="B6085" s="3"/>
    </row>
    <row r="6086" spans="1:2" x14ac:dyDescent="0.25">
      <c r="A6086" s="4"/>
      <c r="B6086" s="3"/>
    </row>
    <row r="6087" spans="1:2" x14ac:dyDescent="0.25">
      <c r="A6087" s="4"/>
      <c r="B6087" s="3"/>
    </row>
    <row r="6088" spans="1:2" x14ac:dyDescent="0.25">
      <c r="A6088" s="4"/>
      <c r="B6088" s="3"/>
    </row>
    <row r="6089" spans="1:2" x14ac:dyDescent="0.25">
      <c r="A6089" s="4"/>
      <c r="B6089" s="3"/>
    </row>
    <row r="6090" spans="1:2" x14ac:dyDescent="0.25">
      <c r="A6090" s="4"/>
      <c r="B6090" s="3"/>
    </row>
    <row r="6091" spans="1:2" x14ac:dyDescent="0.25">
      <c r="A6091" s="4"/>
      <c r="B6091" s="3"/>
    </row>
    <row r="6092" spans="1:2" x14ac:dyDescent="0.25">
      <c r="A6092" s="4"/>
      <c r="B6092" s="3"/>
    </row>
    <row r="6093" spans="1:2" x14ac:dyDescent="0.25">
      <c r="A6093" s="4"/>
      <c r="B6093" s="3"/>
    </row>
    <row r="6094" spans="1:2" x14ac:dyDescent="0.25">
      <c r="A6094" s="4"/>
      <c r="B6094" s="3"/>
    </row>
    <row r="6095" spans="1:2" x14ac:dyDescent="0.25">
      <c r="A6095" s="4"/>
      <c r="B6095" s="3"/>
    </row>
    <row r="6096" spans="1:2" x14ac:dyDescent="0.25">
      <c r="A6096" s="4"/>
      <c r="B6096" s="3"/>
    </row>
    <row r="6097" spans="1:2" x14ac:dyDescent="0.25">
      <c r="A6097" s="4"/>
      <c r="B6097" s="3"/>
    </row>
    <row r="6098" spans="1:2" x14ac:dyDescent="0.25">
      <c r="A6098" s="4"/>
      <c r="B6098" s="3"/>
    </row>
    <row r="6099" spans="1:2" x14ac:dyDescent="0.25">
      <c r="A6099" s="4"/>
      <c r="B6099" s="3"/>
    </row>
    <row r="6100" spans="1:2" x14ac:dyDescent="0.25">
      <c r="A6100" s="4"/>
      <c r="B6100" s="3"/>
    </row>
    <row r="6101" spans="1:2" x14ac:dyDescent="0.25">
      <c r="A6101" s="4"/>
      <c r="B6101" s="3"/>
    </row>
    <row r="6102" spans="1:2" x14ac:dyDescent="0.25">
      <c r="A6102" s="4"/>
      <c r="B6102" s="3"/>
    </row>
    <row r="6103" spans="1:2" x14ac:dyDescent="0.25">
      <c r="A6103" s="4"/>
      <c r="B6103" s="3"/>
    </row>
    <row r="6104" spans="1:2" x14ac:dyDescent="0.25">
      <c r="A6104" s="4"/>
      <c r="B6104" s="3"/>
    </row>
    <row r="6105" spans="1:2" x14ac:dyDescent="0.25">
      <c r="A6105" s="4"/>
      <c r="B6105" s="3"/>
    </row>
    <row r="6106" spans="1:2" x14ac:dyDescent="0.25">
      <c r="A6106" s="4"/>
      <c r="B6106" s="3"/>
    </row>
    <row r="6107" spans="1:2" x14ac:dyDescent="0.25">
      <c r="A6107" s="4"/>
      <c r="B6107" s="3"/>
    </row>
    <row r="6108" spans="1:2" x14ac:dyDescent="0.25">
      <c r="A6108" s="4"/>
      <c r="B6108" s="3"/>
    </row>
    <row r="6109" spans="1:2" x14ac:dyDescent="0.25">
      <c r="A6109" s="4"/>
      <c r="B6109" s="3"/>
    </row>
    <row r="6110" spans="1:2" x14ac:dyDescent="0.25">
      <c r="A6110" s="4"/>
      <c r="B6110" s="3"/>
    </row>
    <row r="6111" spans="1:2" x14ac:dyDescent="0.25">
      <c r="A6111" s="4"/>
      <c r="B6111" s="3"/>
    </row>
    <row r="6112" spans="1:2" x14ac:dyDescent="0.25">
      <c r="A6112" s="4"/>
      <c r="B6112" s="3"/>
    </row>
    <row r="6113" spans="1:2" x14ac:dyDescent="0.25">
      <c r="A6113" s="4"/>
      <c r="B6113" s="3"/>
    </row>
    <row r="6114" spans="1:2" x14ac:dyDescent="0.25">
      <c r="A6114" s="4"/>
      <c r="B6114" s="3"/>
    </row>
    <row r="6115" spans="1:2" x14ac:dyDescent="0.25">
      <c r="A6115" s="4"/>
      <c r="B6115" s="3"/>
    </row>
    <row r="6116" spans="1:2" x14ac:dyDescent="0.25">
      <c r="A6116" s="4"/>
      <c r="B6116" s="3"/>
    </row>
    <row r="6117" spans="1:2" x14ac:dyDescent="0.25">
      <c r="A6117" s="4"/>
      <c r="B6117" s="3"/>
    </row>
    <row r="6118" spans="1:2" x14ac:dyDescent="0.25">
      <c r="A6118" s="4"/>
      <c r="B6118" s="3"/>
    </row>
    <row r="6119" spans="1:2" x14ac:dyDescent="0.25">
      <c r="A6119" s="4"/>
      <c r="B6119" s="3"/>
    </row>
    <row r="6120" spans="1:2" x14ac:dyDescent="0.25">
      <c r="A6120" s="4"/>
      <c r="B6120" s="3"/>
    </row>
    <row r="6121" spans="1:2" x14ac:dyDescent="0.25">
      <c r="A6121" s="4"/>
      <c r="B6121" s="3"/>
    </row>
    <row r="6122" spans="1:2" x14ac:dyDescent="0.25">
      <c r="A6122" s="4"/>
      <c r="B6122" s="3"/>
    </row>
    <row r="6123" spans="1:2" x14ac:dyDescent="0.25">
      <c r="A6123" s="4"/>
      <c r="B6123" s="3"/>
    </row>
    <row r="6124" spans="1:2" x14ac:dyDescent="0.25">
      <c r="A6124" s="4"/>
      <c r="B6124" s="3"/>
    </row>
    <row r="6125" spans="1:2" x14ac:dyDescent="0.25">
      <c r="A6125" s="4"/>
      <c r="B6125" s="3"/>
    </row>
    <row r="6126" spans="1:2" x14ac:dyDescent="0.25">
      <c r="A6126" s="4"/>
      <c r="B6126" s="3"/>
    </row>
    <row r="6127" spans="1:2" x14ac:dyDescent="0.25">
      <c r="A6127" s="4"/>
      <c r="B6127" s="3"/>
    </row>
    <row r="6128" spans="1:2" x14ac:dyDescent="0.25">
      <c r="A6128" s="4"/>
      <c r="B6128" s="3"/>
    </row>
    <row r="6129" spans="1:2" x14ac:dyDescent="0.25">
      <c r="A6129" s="4"/>
      <c r="B6129" s="3"/>
    </row>
    <row r="6130" spans="1:2" x14ac:dyDescent="0.25">
      <c r="A6130" s="4"/>
      <c r="B6130" s="3"/>
    </row>
    <row r="6131" spans="1:2" x14ac:dyDescent="0.25">
      <c r="A6131" s="4"/>
      <c r="B6131" s="3"/>
    </row>
    <row r="6132" spans="1:2" x14ac:dyDescent="0.25">
      <c r="A6132" s="4"/>
      <c r="B6132" s="3"/>
    </row>
    <row r="6133" spans="1:2" x14ac:dyDescent="0.25">
      <c r="A6133" s="4"/>
      <c r="B6133" s="3"/>
    </row>
    <row r="6134" spans="1:2" x14ac:dyDescent="0.25">
      <c r="A6134" s="4"/>
      <c r="B6134" s="3"/>
    </row>
    <row r="6135" spans="1:2" x14ac:dyDescent="0.25">
      <c r="A6135" s="4"/>
      <c r="B6135" s="3"/>
    </row>
    <row r="6136" spans="1:2" x14ac:dyDescent="0.25">
      <c r="A6136" s="4"/>
      <c r="B6136" s="3"/>
    </row>
    <row r="6137" spans="1:2" x14ac:dyDescent="0.25">
      <c r="A6137" s="4"/>
      <c r="B6137" s="3"/>
    </row>
    <row r="6138" spans="1:2" x14ac:dyDescent="0.25">
      <c r="A6138" s="4"/>
      <c r="B6138" s="3"/>
    </row>
    <row r="6139" spans="1:2" x14ac:dyDescent="0.25">
      <c r="A6139" s="4"/>
      <c r="B6139" s="3"/>
    </row>
    <row r="6140" spans="1:2" x14ac:dyDescent="0.25">
      <c r="A6140" s="4"/>
      <c r="B6140" s="3"/>
    </row>
    <row r="6141" spans="1:2" x14ac:dyDescent="0.25">
      <c r="A6141" s="4"/>
      <c r="B6141" s="3"/>
    </row>
    <row r="6142" spans="1:2" x14ac:dyDescent="0.25">
      <c r="A6142" s="4"/>
      <c r="B6142" s="3"/>
    </row>
    <row r="6143" spans="1:2" x14ac:dyDescent="0.25">
      <c r="A6143" s="4"/>
      <c r="B6143" s="3"/>
    </row>
    <row r="6144" spans="1:2" x14ac:dyDescent="0.25">
      <c r="A6144" s="4"/>
      <c r="B6144" s="3"/>
    </row>
    <row r="6145" spans="1:2" x14ac:dyDescent="0.25">
      <c r="A6145" s="4"/>
      <c r="B6145" s="3"/>
    </row>
    <row r="6146" spans="1:2" x14ac:dyDescent="0.25">
      <c r="A6146" s="4"/>
      <c r="B6146" s="3"/>
    </row>
    <row r="6147" spans="1:2" x14ac:dyDescent="0.25">
      <c r="A6147" s="4"/>
      <c r="B6147" s="3"/>
    </row>
    <row r="6148" spans="1:2" x14ac:dyDescent="0.25">
      <c r="A6148" s="4"/>
      <c r="B6148" s="3"/>
    </row>
    <row r="6149" spans="1:2" x14ac:dyDescent="0.25">
      <c r="A6149" s="4"/>
      <c r="B6149" s="3"/>
    </row>
    <row r="6150" spans="1:2" x14ac:dyDescent="0.25">
      <c r="A6150" s="4"/>
      <c r="B6150" s="3"/>
    </row>
    <row r="6151" spans="1:2" x14ac:dyDescent="0.25">
      <c r="A6151" s="4"/>
      <c r="B6151" s="3"/>
    </row>
    <row r="6152" spans="1:2" x14ac:dyDescent="0.25">
      <c r="A6152" s="4"/>
      <c r="B6152" s="3"/>
    </row>
    <row r="6153" spans="1:2" x14ac:dyDescent="0.25">
      <c r="A6153" s="4"/>
      <c r="B6153" s="3"/>
    </row>
    <row r="6154" spans="1:2" x14ac:dyDescent="0.25">
      <c r="A6154" s="4"/>
      <c r="B6154" s="3"/>
    </row>
    <row r="6155" spans="1:2" x14ac:dyDescent="0.25">
      <c r="A6155" s="4"/>
      <c r="B6155" s="3"/>
    </row>
    <row r="6156" spans="1:2" x14ac:dyDescent="0.25">
      <c r="A6156" s="4"/>
      <c r="B6156" s="3"/>
    </row>
    <row r="6157" spans="1:2" x14ac:dyDescent="0.25">
      <c r="A6157" s="4"/>
      <c r="B6157" s="3"/>
    </row>
    <row r="6158" spans="1:2" x14ac:dyDescent="0.25">
      <c r="A6158" s="4"/>
      <c r="B6158" s="3"/>
    </row>
    <row r="6159" spans="1:2" x14ac:dyDescent="0.25">
      <c r="A6159" s="4"/>
      <c r="B6159" s="3"/>
    </row>
    <row r="6160" spans="1:2" x14ac:dyDescent="0.25">
      <c r="A6160" s="4"/>
      <c r="B6160" s="3"/>
    </row>
    <row r="6161" spans="1:2" x14ac:dyDescent="0.25">
      <c r="A6161" s="4"/>
      <c r="B6161" s="3"/>
    </row>
    <row r="6162" spans="1:2" x14ac:dyDescent="0.25">
      <c r="A6162" s="4"/>
      <c r="B6162" s="3"/>
    </row>
    <row r="6163" spans="1:2" x14ac:dyDescent="0.25">
      <c r="A6163" s="4"/>
      <c r="B6163" s="3"/>
    </row>
    <row r="6164" spans="1:2" x14ac:dyDescent="0.25">
      <c r="A6164" s="4"/>
      <c r="B6164" s="3"/>
    </row>
    <row r="6165" spans="1:2" x14ac:dyDescent="0.25">
      <c r="A6165" s="4"/>
      <c r="B6165" s="3"/>
    </row>
    <row r="6166" spans="1:2" x14ac:dyDescent="0.25">
      <c r="A6166" s="4"/>
      <c r="B6166" s="3"/>
    </row>
    <row r="6167" spans="1:2" x14ac:dyDescent="0.25">
      <c r="A6167" s="4"/>
      <c r="B6167" s="3"/>
    </row>
    <row r="6168" spans="1:2" x14ac:dyDescent="0.25">
      <c r="A6168" s="4"/>
      <c r="B6168" s="3"/>
    </row>
    <row r="6169" spans="1:2" x14ac:dyDescent="0.25">
      <c r="A6169" s="4"/>
      <c r="B6169" s="3"/>
    </row>
    <row r="6170" spans="1:2" x14ac:dyDescent="0.25">
      <c r="A6170" s="4"/>
      <c r="B6170" s="3"/>
    </row>
    <row r="6171" spans="1:2" x14ac:dyDescent="0.25">
      <c r="A6171" s="4"/>
      <c r="B6171" s="3"/>
    </row>
    <row r="6172" spans="1:2" x14ac:dyDescent="0.25">
      <c r="A6172" s="4"/>
      <c r="B6172" s="3"/>
    </row>
    <row r="6173" spans="1:2" x14ac:dyDescent="0.25">
      <c r="A6173" s="4"/>
      <c r="B6173" s="3"/>
    </row>
    <row r="6174" spans="1:2" x14ac:dyDescent="0.25">
      <c r="A6174" s="4"/>
      <c r="B6174" s="3"/>
    </row>
    <row r="6175" spans="1:2" x14ac:dyDescent="0.25">
      <c r="A6175" s="4"/>
      <c r="B6175" s="3"/>
    </row>
    <row r="6176" spans="1:2" x14ac:dyDescent="0.25">
      <c r="A6176" s="4"/>
      <c r="B6176" s="3"/>
    </row>
    <row r="6177" spans="1:2" x14ac:dyDescent="0.25">
      <c r="A6177" s="4"/>
      <c r="B6177" s="3"/>
    </row>
    <row r="6178" spans="1:2" x14ac:dyDescent="0.25">
      <c r="A6178" s="4"/>
      <c r="B6178" s="3"/>
    </row>
    <row r="6179" spans="1:2" x14ac:dyDescent="0.25">
      <c r="A6179" s="4"/>
      <c r="B6179" s="3"/>
    </row>
    <row r="6180" spans="1:2" x14ac:dyDescent="0.25">
      <c r="A6180" s="4"/>
      <c r="B6180" s="3"/>
    </row>
    <row r="6181" spans="1:2" x14ac:dyDescent="0.25">
      <c r="A6181" s="4"/>
      <c r="B6181" s="3"/>
    </row>
    <row r="6182" spans="1:2" x14ac:dyDescent="0.25">
      <c r="A6182" s="4"/>
      <c r="B6182" s="3"/>
    </row>
    <row r="6183" spans="1:2" x14ac:dyDescent="0.25">
      <c r="A6183" s="4"/>
      <c r="B6183" s="3"/>
    </row>
    <row r="6184" spans="1:2" x14ac:dyDescent="0.25">
      <c r="A6184" s="4"/>
      <c r="B6184" s="3"/>
    </row>
    <row r="6185" spans="1:2" x14ac:dyDescent="0.25">
      <c r="A6185" s="4"/>
      <c r="B6185" s="3"/>
    </row>
    <row r="6186" spans="1:2" x14ac:dyDescent="0.25">
      <c r="A6186" s="4"/>
      <c r="B6186" s="3"/>
    </row>
    <row r="6187" spans="1:2" x14ac:dyDescent="0.25">
      <c r="A6187" s="4"/>
      <c r="B6187" s="3"/>
    </row>
    <row r="6188" spans="1:2" x14ac:dyDescent="0.25">
      <c r="A6188" s="4"/>
      <c r="B6188" s="3"/>
    </row>
    <row r="6189" spans="1:2" x14ac:dyDescent="0.25">
      <c r="A6189" s="4"/>
      <c r="B6189" s="3"/>
    </row>
    <row r="6190" spans="1:2" x14ac:dyDescent="0.25">
      <c r="A6190" s="4"/>
      <c r="B6190" s="3"/>
    </row>
    <row r="6191" spans="1:2" x14ac:dyDescent="0.25">
      <c r="A6191" s="4"/>
      <c r="B6191" s="3"/>
    </row>
    <row r="6192" spans="1:2" x14ac:dyDescent="0.25">
      <c r="A6192" s="4"/>
      <c r="B6192" s="3"/>
    </row>
    <row r="6193" spans="1:2" x14ac:dyDescent="0.25">
      <c r="A6193" s="4"/>
      <c r="B6193" s="3"/>
    </row>
    <row r="6194" spans="1:2" x14ac:dyDescent="0.25">
      <c r="A6194" s="4"/>
      <c r="B6194" s="3"/>
    </row>
    <row r="6195" spans="1:2" x14ac:dyDescent="0.25">
      <c r="A6195" s="4"/>
      <c r="B6195" s="3"/>
    </row>
    <row r="6196" spans="1:2" x14ac:dyDescent="0.25">
      <c r="A6196" s="4"/>
      <c r="B6196" s="3"/>
    </row>
    <row r="6197" spans="1:2" x14ac:dyDescent="0.25">
      <c r="A6197" s="4"/>
      <c r="B6197" s="3"/>
    </row>
    <row r="6198" spans="1:2" x14ac:dyDescent="0.25">
      <c r="A6198" s="4"/>
      <c r="B6198" s="3"/>
    </row>
    <row r="6199" spans="1:2" x14ac:dyDescent="0.25">
      <c r="A6199" s="4"/>
      <c r="B6199" s="3"/>
    </row>
    <row r="6200" spans="1:2" x14ac:dyDescent="0.25">
      <c r="A6200" s="4"/>
      <c r="B6200" s="3"/>
    </row>
    <row r="6201" spans="1:2" x14ac:dyDescent="0.25">
      <c r="A6201" s="4"/>
      <c r="B6201" s="3"/>
    </row>
    <row r="6202" spans="1:2" x14ac:dyDescent="0.25">
      <c r="A6202" s="4"/>
      <c r="B6202" s="3"/>
    </row>
    <row r="6203" spans="1:2" x14ac:dyDescent="0.25">
      <c r="A6203" s="4"/>
      <c r="B6203" s="3"/>
    </row>
    <row r="6204" spans="1:2" x14ac:dyDescent="0.25">
      <c r="A6204" s="4"/>
      <c r="B6204" s="3"/>
    </row>
    <row r="6205" spans="1:2" x14ac:dyDescent="0.25">
      <c r="A6205" s="4"/>
      <c r="B6205" s="3"/>
    </row>
    <row r="6206" spans="1:2" x14ac:dyDescent="0.25">
      <c r="A6206" s="4"/>
      <c r="B6206" s="3"/>
    </row>
    <row r="6207" spans="1:2" x14ac:dyDescent="0.25">
      <c r="A6207" s="4"/>
      <c r="B6207" s="3"/>
    </row>
    <row r="6208" spans="1:2" x14ac:dyDescent="0.25">
      <c r="A6208" s="4"/>
      <c r="B6208" s="3"/>
    </row>
    <row r="6209" spans="1:2" x14ac:dyDescent="0.25">
      <c r="A6209" s="4"/>
      <c r="B6209" s="3"/>
    </row>
    <row r="6210" spans="1:2" x14ac:dyDescent="0.25">
      <c r="A6210" s="4"/>
      <c r="B6210" s="3"/>
    </row>
    <row r="6211" spans="1:2" x14ac:dyDescent="0.25">
      <c r="A6211" s="4"/>
      <c r="B6211" s="3"/>
    </row>
    <row r="6212" spans="1:2" x14ac:dyDescent="0.25">
      <c r="A6212" s="4"/>
      <c r="B6212" s="3"/>
    </row>
    <row r="6213" spans="1:2" x14ac:dyDescent="0.25">
      <c r="A6213" s="4"/>
      <c r="B6213" s="3"/>
    </row>
    <row r="6214" spans="1:2" x14ac:dyDescent="0.25">
      <c r="A6214" s="4"/>
      <c r="B6214" s="3"/>
    </row>
    <row r="6215" spans="1:2" x14ac:dyDescent="0.25">
      <c r="A6215" s="4"/>
      <c r="B6215" s="3"/>
    </row>
    <row r="6216" spans="1:2" x14ac:dyDescent="0.25">
      <c r="A6216" s="4"/>
      <c r="B6216" s="3"/>
    </row>
    <row r="6217" spans="1:2" x14ac:dyDescent="0.25">
      <c r="A6217" s="4"/>
      <c r="B6217" s="3"/>
    </row>
    <row r="6218" spans="1:2" x14ac:dyDescent="0.25">
      <c r="A6218" s="4"/>
      <c r="B6218" s="3"/>
    </row>
    <row r="6219" spans="1:2" x14ac:dyDescent="0.25">
      <c r="A6219" s="4"/>
      <c r="B6219" s="3"/>
    </row>
    <row r="6220" spans="1:2" x14ac:dyDescent="0.25">
      <c r="A6220" s="4"/>
      <c r="B6220" s="3"/>
    </row>
    <row r="6221" spans="1:2" x14ac:dyDescent="0.25">
      <c r="A6221" s="4"/>
      <c r="B6221" s="3"/>
    </row>
    <row r="6222" spans="1:2" x14ac:dyDescent="0.25">
      <c r="A6222" s="4"/>
      <c r="B6222" s="3"/>
    </row>
    <row r="6223" spans="1:2" x14ac:dyDescent="0.25">
      <c r="A6223" s="4"/>
      <c r="B6223" s="3"/>
    </row>
    <row r="6224" spans="1:2" x14ac:dyDescent="0.25">
      <c r="A6224" s="4"/>
      <c r="B6224" s="3"/>
    </row>
    <row r="6225" spans="1:2" x14ac:dyDescent="0.25">
      <c r="A6225" s="4"/>
      <c r="B6225" s="3"/>
    </row>
    <row r="6226" spans="1:2" x14ac:dyDescent="0.25">
      <c r="A6226" s="4"/>
      <c r="B6226" s="3"/>
    </row>
    <row r="6227" spans="1:2" x14ac:dyDescent="0.25">
      <c r="A6227" s="4"/>
      <c r="B6227" s="3"/>
    </row>
    <row r="6228" spans="1:2" x14ac:dyDescent="0.25">
      <c r="A6228" s="4"/>
      <c r="B6228" s="3"/>
    </row>
    <row r="6229" spans="1:2" x14ac:dyDescent="0.25">
      <c r="A6229" s="4"/>
      <c r="B6229" s="3"/>
    </row>
    <row r="6230" spans="1:2" x14ac:dyDescent="0.25">
      <c r="A6230" s="4"/>
      <c r="B6230" s="3"/>
    </row>
    <row r="6231" spans="1:2" x14ac:dyDescent="0.25">
      <c r="A6231" s="4"/>
      <c r="B6231" s="3"/>
    </row>
    <row r="6232" spans="1:2" x14ac:dyDescent="0.25">
      <c r="A6232" s="4"/>
      <c r="B6232" s="3"/>
    </row>
    <row r="6233" spans="1:2" x14ac:dyDescent="0.25">
      <c r="A6233" s="4"/>
      <c r="B6233" s="3"/>
    </row>
    <row r="6234" spans="1:2" x14ac:dyDescent="0.25">
      <c r="A6234" s="4"/>
      <c r="B6234" s="3"/>
    </row>
    <row r="6235" spans="1:2" x14ac:dyDescent="0.25">
      <c r="A6235" s="4"/>
      <c r="B6235" s="3"/>
    </row>
    <row r="6236" spans="1:2" x14ac:dyDescent="0.25">
      <c r="A6236" s="4"/>
      <c r="B6236" s="3"/>
    </row>
    <row r="6237" spans="1:2" x14ac:dyDescent="0.25">
      <c r="A6237" s="4"/>
      <c r="B6237" s="3"/>
    </row>
    <row r="6238" spans="1:2" x14ac:dyDescent="0.25">
      <c r="A6238" s="4"/>
      <c r="B6238" s="3"/>
    </row>
    <row r="6239" spans="1:2" x14ac:dyDescent="0.25">
      <c r="A6239" s="4"/>
      <c r="B6239" s="3"/>
    </row>
    <row r="6240" spans="1:2" x14ac:dyDescent="0.25">
      <c r="A6240" s="4"/>
      <c r="B6240" s="3"/>
    </row>
    <row r="6241" spans="1:2" x14ac:dyDescent="0.25">
      <c r="A6241" s="4"/>
      <c r="B6241" s="3"/>
    </row>
    <row r="6242" spans="1:2" x14ac:dyDescent="0.25">
      <c r="A6242" s="4"/>
      <c r="B6242" s="3"/>
    </row>
    <row r="6243" spans="1:2" x14ac:dyDescent="0.25">
      <c r="A6243" s="4"/>
      <c r="B6243" s="3"/>
    </row>
    <row r="6244" spans="1:2" x14ac:dyDescent="0.25">
      <c r="A6244" s="4"/>
      <c r="B6244" s="3"/>
    </row>
    <row r="6245" spans="1:2" x14ac:dyDescent="0.25">
      <c r="A6245" s="4"/>
      <c r="B6245" s="3"/>
    </row>
    <row r="6246" spans="1:2" x14ac:dyDescent="0.25">
      <c r="A6246" s="4"/>
      <c r="B6246" s="3"/>
    </row>
    <row r="6247" spans="1:2" x14ac:dyDescent="0.25">
      <c r="A6247" s="4"/>
      <c r="B6247" s="3"/>
    </row>
    <row r="6248" spans="1:2" x14ac:dyDescent="0.25">
      <c r="A6248" s="4"/>
      <c r="B6248" s="3"/>
    </row>
    <row r="6249" spans="1:2" x14ac:dyDescent="0.25">
      <c r="A6249" s="4"/>
      <c r="B6249" s="3"/>
    </row>
    <row r="6250" spans="1:2" x14ac:dyDescent="0.25">
      <c r="A6250" s="4"/>
      <c r="B6250" s="3"/>
    </row>
    <row r="6251" spans="1:2" x14ac:dyDescent="0.25">
      <c r="A6251" s="4"/>
      <c r="B6251" s="3"/>
    </row>
    <row r="6252" spans="1:2" x14ac:dyDescent="0.25">
      <c r="A6252" s="4"/>
      <c r="B6252" s="3"/>
    </row>
    <row r="6253" spans="1:2" x14ac:dyDescent="0.25">
      <c r="A6253" s="4"/>
      <c r="B6253" s="3"/>
    </row>
    <row r="6254" spans="1:2" x14ac:dyDescent="0.25">
      <c r="A6254" s="4"/>
      <c r="B6254" s="3"/>
    </row>
    <row r="6255" spans="1:2" x14ac:dyDescent="0.25">
      <c r="A6255" s="4"/>
      <c r="B6255" s="3"/>
    </row>
    <row r="6256" spans="1:2" x14ac:dyDescent="0.25">
      <c r="A6256" s="4"/>
      <c r="B6256" s="3"/>
    </row>
    <row r="6257" spans="1:2" x14ac:dyDescent="0.25">
      <c r="A6257" s="4"/>
      <c r="B6257" s="3"/>
    </row>
    <row r="6258" spans="1:2" x14ac:dyDescent="0.25">
      <c r="A6258" s="4"/>
      <c r="B6258" s="3"/>
    </row>
    <row r="6259" spans="1:2" x14ac:dyDescent="0.25">
      <c r="A6259" s="4"/>
      <c r="B6259" s="3"/>
    </row>
    <row r="6260" spans="1:2" x14ac:dyDescent="0.25">
      <c r="A6260" s="4"/>
      <c r="B6260" s="3"/>
    </row>
    <row r="6261" spans="1:2" x14ac:dyDescent="0.25">
      <c r="A6261" s="4"/>
      <c r="B6261" s="3"/>
    </row>
    <row r="6262" spans="1:2" x14ac:dyDescent="0.25">
      <c r="A6262" s="4"/>
      <c r="B6262" s="3"/>
    </row>
    <row r="6263" spans="1:2" x14ac:dyDescent="0.25">
      <c r="A6263" s="4"/>
      <c r="B6263" s="3"/>
    </row>
    <row r="6264" spans="1:2" x14ac:dyDescent="0.25">
      <c r="A6264" s="4"/>
      <c r="B6264" s="3"/>
    </row>
    <row r="6265" spans="1:2" x14ac:dyDescent="0.25">
      <c r="A6265" s="4"/>
      <c r="B6265" s="3"/>
    </row>
    <row r="6266" spans="1:2" x14ac:dyDescent="0.25">
      <c r="A6266" s="4"/>
      <c r="B6266" s="3"/>
    </row>
    <row r="6267" spans="1:2" x14ac:dyDescent="0.25">
      <c r="A6267" s="4"/>
      <c r="B6267" s="3"/>
    </row>
    <row r="6268" spans="1:2" x14ac:dyDescent="0.25">
      <c r="A6268" s="4"/>
      <c r="B6268" s="3"/>
    </row>
    <row r="6269" spans="1:2" x14ac:dyDescent="0.25">
      <c r="A6269" s="4"/>
      <c r="B6269" s="3"/>
    </row>
    <row r="6270" spans="1:2" x14ac:dyDescent="0.25">
      <c r="A6270" s="4"/>
      <c r="B6270" s="3"/>
    </row>
    <row r="6271" spans="1:2" x14ac:dyDescent="0.25">
      <c r="A6271" s="4"/>
      <c r="B6271" s="3"/>
    </row>
    <row r="6272" spans="1:2" x14ac:dyDescent="0.25">
      <c r="A6272" s="4"/>
      <c r="B6272" s="3"/>
    </row>
    <row r="6273" spans="1:2" x14ac:dyDescent="0.25">
      <c r="A6273" s="4"/>
      <c r="B6273" s="3"/>
    </row>
    <row r="6274" spans="1:2" x14ac:dyDescent="0.25">
      <c r="A6274" s="4"/>
      <c r="B6274" s="3"/>
    </row>
    <row r="6275" spans="1:2" x14ac:dyDescent="0.25">
      <c r="A6275" s="4"/>
      <c r="B6275" s="3"/>
    </row>
    <row r="6276" spans="1:2" x14ac:dyDescent="0.25">
      <c r="A6276" s="4"/>
      <c r="B6276" s="3"/>
    </row>
    <row r="6277" spans="1:2" x14ac:dyDescent="0.25">
      <c r="A6277" s="4"/>
      <c r="B6277" s="3"/>
    </row>
    <row r="6278" spans="1:2" x14ac:dyDescent="0.25">
      <c r="A6278" s="4"/>
      <c r="B6278" s="3"/>
    </row>
    <row r="6279" spans="1:2" x14ac:dyDescent="0.25">
      <c r="A6279" s="4"/>
      <c r="B6279" s="3"/>
    </row>
    <row r="6280" spans="1:2" x14ac:dyDescent="0.25">
      <c r="A6280" s="4"/>
      <c r="B6280" s="3"/>
    </row>
    <row r="6281" spans="1:2" x14ac:dyDescent="0.25">
      <c r="A6281" s="4"/>
      <c r="B6281" s="3"/>
    </row>
    <row r="6282" spans="1:2" x14ac:dyDescent="0.25">
      <c r="A6282" s="4"/>
      <c r="B6282" s="3"/>
    </row>
    <row r="6283" spans="1:2" x14ac:dyDescent="0.25">
      <c r="A6283" s="4"/>
      <c r="B6283" s="3"/>
    </row>
    <row r="6284" spans="1:2" x14ac:dyDescent="0.25">
      <c r="A6284" s="4"/>
      <c r="B6284" s="3"/>
    </row>
    <row r="6285" spans="1:2" x14ac:dyDescent="0.25">
      <c r="A6285" s="4"/>
      <c r="B6285" s="3"/>
    </row>
    <row r="6286" spans="1:2" x14ac:dyDescent="0.25">
      <c r="A6286" s="4"/>
      <c r="B6286" s="3"/>
    </row>
    <row r="6287" spans="1:2" x14ac:dyDescent="0.25">
      <c r="A6287" s="4"/>
      <c r="B6287" s="3"/>
    </row>
    <row r="6288" spans="1:2" x14ac:dyDescent="0.25">
      <c r="A6288" s="4"/>
      <c r="B6288" s="3"/>
    </row>
    <row r="6289" spans="1:2" x14ac:dyDescent="0.25">
      <c r="A6289" s="4"/>
      <c r="B6289" s="3"/>
    </row>
    <row r="6290" spans="1:2" x14ac:dyDescent="0.25">
      <c r="A6290" s="4"/>
      <c r="B6290" s="3"/>
    </row>
    <row r="6291" spans="1:2" x14ac:dyDescent="0.25">
      <c r="A6291" s="4"/>
      <c r="B6291" s="3"/>
    </row>
    <row r="6292" spans="1:2" x14ac:dyDescent="0.25">
      <c r="A6292" s="4"/>
      <c r="B6292" s="3"/>
    </row>
    <row r="6293" spans="1:2" x14ac:dyDescent="0.25">
      <c r="A6293" s="4"/>
      <c r="B6293" s="3"/>
    </row>
    <row r="6294" spans="1:2" x14ac:dyDescent="0.25">
      <c r="A6294" s="4"/>
      <c r="B6294" s="3"/>
    </row>
    <row r="6295" spans="1:2" x14ac:dyDescent="0.25">
      <c r="A6295" s="4"/>
      <c r="B6295" s="3"/>
    </row>
    <row r="6296" spans="1:2" x14ac:dyDescent="0.25">
      <c r="A6296" s="4"/>
      <c r="B6296" s="3"/>
    </row>
    <row r="6297" spans="1:2" x14ac:dyDescent="0.25">
      <c r="A6297" s="4"/>
      <c r="B6297" s="3"/>
    </row>
    <row r="6298" spans="1:2" x14ac:dyDescent="0.25">
      <c r="A6298" s="4"/>
      <c r="B6298" s="3"/>
    </row>
    <row r="6299" spans="1:2" x14ac:dyDescent="0.25">
      <c r="A6299" s="4"/>
      <c r="B6299" s="3"/>
    </row>
    <row r="6300" spans="1:2" x14ac:dyDescent="0.25">
      <c r="A6300" s="4"/>
      <c r="B6300" s="3"/>
    </row>
    <row r="6301" spans="1:2" x14ac:dyDescent="0.25">
      <c r="A6301" s="4"/>
      <c r="B6301" s="3"/>
    </row>
    <row r="6302" spans="1:2" x14ac:dyDescent="0.25">
      <c r="A6302" s="4"/>
      <c r="B6302" s="3"/>
    </row>
    <row r="6303" spans="1:2" x14ac:dyDescent="0.25">
      <c r="A6303" s="4"/>
      <c r="B6303" s="3"/>
    </row>
    <row r="6304" spans="1:2" x14ac:dyDescent="0.25">
      <c r="A6304" s="4"/>
      <c r="B6304" s="3"/>
    </row>
    <row r="6305" spans="1:2" x14ac:dyDescent="0.25">
      <c r="A6305" s="4"/>
      <c r="B6305" s="3"/>
    </row>
    <row r="6306" spans="1:2" x14ac:dyDescent="0.25">
      <c r="A6306" s="4"/>
      <c r="B6306" s="3"/>
    </row>
    <row r="6307" spans="1:2" x14ac:dyDescent="0.25">
      <c r="A6307" s="4"/>
      <c r="B6307" s="3"/>
    </row>
    <row r="6308" spans="1:2" x14ac:dyDescent="0.25">
      <c r="A6308" s="4"/>
      <c r="B6308" s="3"/>
    </row>
    <row r="6309" spans="1:2" x14ac:dyDescent="0.25">
      <c r="A6309" s="4"/>
      <c r="B6309" s="3"/>
    </row>
    <row r="6310" spans="1:2" x14ac:dyDescent="0.25">
      <c r="A6310" s="4"/>
      <c r="B6310" s="3"/>
    </row>
    <row r="6311" spans="1:2" x14ac:dyDescent="0.25">
      <c r="A6311" s="4"/>
      <c r="B6311" s="3"/>
    </row>
    <row r="6312" spans="1:2" x14ac:dyDescent="0.25">
      <c r="A6312" s="4"/>
      <c r="B6312" s="3"/>
    </row>
    <row r="6313" spans="1:2" x14ac:dyDescent="0.25">
      <c r="A6313" s="4"/>
      <c r="B6313" s="3"/>
    </row>
    <row r="6314" spans="1:2" x14ac:dyDescent="0.25">
      <c r="A6314" s="4"/>
      <c r="B6314" s="3"/>
    </row>
    <row r="6315" spans="1:2" x14ac:dyDescent="0.25">
      <c r="A6315" s="4"/>
      <c r="B6315" s="3"/>
    </row>
    <row r="6316" spans="1:2" x14ac:dyDescent="0.25">
      <c r="A6316" s="4"/>
      <c r="B6316" s="3"/>
    </row>
    <row r="6317" spans="1:2" x14ac:dyDescent="0.25">
      <c r="A6317" s="4"/>
      <c r="B6317" s="3"/>
    </row>
    <row r="6318" spans="1:2" x14ac:dyDescent="0.25">
      <c r="A6318" s="4"/>
      <c r="B6318" s="3"/>
    </row>
    <row r="6319" spans="1:2" x14ac:dyDescent="0.25">
      <c r="A6319" s="4"/>
      <c r="B6319" s="3"/>
    </row>
    <row r="6320" spans="1:2" x14ac:dyDescent="0.25">
      <c r="A6320" s="4"/>
      <c r="B6320" s="3"/>
    </row>
    <row r="6321" spans="1:2" x14ac:dyDescent="0.25">
      <c r="A6321" s="4"/>
      <c r="B6321" s="3"/>
    </row>
    <row r="6322" spans="1:2" x14ac:dyDescent="0.25">
      <c r="A6322" s="4"/>
      <c r="B6322" s="3"/>
    </row>
    <row r="6323" spans="1:2" x14ac:dyDescent="0.25">
      <c r="A6323" s="4"/>
      <c r="B6323" s="3"/>
    </row>
    <row r="6324" spans="1:2" x14ac:dyDescent="0.25">
      <c r="A6324" s="4"/>
      <c r="B6324" s="3"/>
    </row>
    <row r="6325" spans="1:2" x14ac:dyDescent="0.25">
      <c r="A6325" s="4"/>
      <c r="B6325" s="3"/>
    </row>
    <row r="6326" spans="1:2" x14ac:dyDescent="0.25">
      <c r="A6326" s="4"/>
      <c r="B6326" s="3"/>
    </row>
    <row r="6327" spans="1:2" x14ac:dyDescent="0.25">
      <c r="A6327" s="4"/>
      <c r="B6327" s="3"/>
    </row>
    <row r="6328" spans="1:2" x14ac:dyDescent="0.25">
      <c r="A6328" s="4"/>
      <c r="B6328" s="3"/>
    </row>
    <row r="6329" spans="1:2" x14ac:dyDescent="0.25">
      <c r="A6329" s="4"/>
      <c r="B6329" s="3"/>
    </row>
    <row r="6330" spans="1:2" x14ac:dyDescent="0.25">
      <c r="A6330" s="4"/>
      <c r="B6330" s="3"/>
    </row>
    <row r="6331" spans="1:2" x14ac:dyDescent="0.25">
      <c r="A6331" s="4"/>
      <c r="B6331" s="3"/>
    </row>
    <row r="6332" spans="1:2" x14ac:dyDescent="0.25">
      <c r="A6332" s="4"/>
      <c r="B6332" s="3"/>
    </row>
    <row r="6333" spans="1:2" x14ac:dyDescent="0.25">
      <c r="A6333" s="4"/>
      <c r="B6333" s="3"/>
    </row>
    <row r="6334" spans="1:2" x14ac:dyDescent="0.25">
      <c r="A6334" s="4"/>
      <c r="B6334" s="3"/>
    </row>
    <row r="6335" spans="1:2" x14ac:dyDescent="0.25">
      <c r="A6335" s="4"/>
      <c r="B6335" s="3"/>
    </row>
    <row r="6336" spans="1:2" x14ac:dyDescent="0.25">
      <c r="A6336" s="4"/>
      <c r="B6336" s="3"/>
    </row>
    <row r="6337" spans="1:2" x14ac:dyDescent="0.25">
      <c r="A6337" s="4"/>
      <c r="B6337" s="3"/>
    </row>
    <row r="6338" spans="1:2" x14ac:dyDescent="0.25">
      <c r="A6338" s="4"/>
      <c r="B6338" s="3"/>
    </row>
    <row r="6339" spans="1:2" x14ac:dyDescent="0.25">
      <c r="A6339" s="4"/>
      <c r="B6339" s="3"/>
    </row>
    <row r="6340" spans="1:2" x14ac:dyDescent="0.25">
      <c r="A6340" s="4"/>
      <c r="B6340" s="3"/>
    </row>
    <row r="6341" spans="1:2" x14ac:dyDescent="0.25">
      <c r="A6341" s="4"/>
      <c r="B6341" s="3"/>
    </row>
    <row r="6342" spans="1:2" x14ac:dyDescent="0.25">
      <c r="A6342" s="4"/>
      <c r="B6342" s="3"/>
    </row>
    <row r="6343" spans="1:2" x14ac:dyDescent="0.25">
      <c r="A6343" s="4"/>
      <c r="B6343" s="3"/>
    </row>
    <row r="6344" spans="1:2" x14ac:dyDescent="0.25">
      <c r="A6344" s="4"/>
      <c r="B6344" s="3"/>
    </row>
    <row r="6345" spans="1:2" x14ac:dyDescent="0.25">
      <c r="A6345" s="4"/>
      <c r="B6345" s="3"/>
    </row>
    <row r="6346" spans="1:2" x14ac:dyDescent="0.25">
      <c r="A6346" s="4"/>
      <c r="B6346" s="3"/>
    </row>
    <row r="6347" spans="1:2" x14ac:dyDescent="0.25">
      <c r="A6347" s="4"/>
      <c r="B6347" s="3"/>
    </row>
    <row r="6348" spans="1:2" x14ac:dyDescent="0.25">
      <c r="A6348" s="4"/>
      <c r="B6348" s="3"/>
    </row>
    <row r="6349" spans="1:2" x14ac:dyDescent="0.25">
      <c r="A6349" s="4"/>
      <c r="B6349" s="3"/>
    </row>
    <row r="6350" spans="1:2" x14ac:dyDescent="0.25">
      <c r="A6350" s="4"/>
      <c r="B6350" s="3"/>
    </row>
    <row r="6351" spans="1:2" x14ac:dyDescent="0.25">
      <c r="A6351" s="4"/>
      <c r="B6351" s="3"/>
    </row>
    <row r="6352" spans="1:2" x14ac:dyDescent="0.25">
      <c r="A6352" s="4"/>
      <c r="B6352" s="3"/>
    </row>
    <row r="6353" spans="1:2" x14ac:dyDescent="0.25">
      <c r="A6353" s="4"/>
      <c r="B6353" s="3"/>
    </row>
    <row r="6354" spans="1:2" x14ac:dyDescent="0.25">
      <c r="A6354" s="4"/>
      <c r="B6354" s="3"/>
    </row>
    <row r="6355" spans="1:2" x14ac:dyDescent="0.25">
      <c r="A6355" s="4"/>
      <c r="B6355" s="3"/>
    </row>
    <row r="6356" spans="1:2" x14ac:dyDescent="0.25">
      <c r="A6356" s="4"/>
      <c r="B6356" s="3"/>
    </row>
    <row r="6357" spans="1:2" x14ac:dyDescent="0.25">
      <c r="A6357" s="4"/>
      <c r="B6357" s="3"/>
    </row>
    <row r="6358" spans="1:2" x14ac:dyDescent="0.25">
      <c r="A6358" s="4"/>
      <c r="B6358" s="3"/>
    </row>
    <row r="6359" spans="1:2" x14ac:dyDescent="0.25">
      <c r="A6359" s="4"/>
      <c r="B6359" s="3"/>
    </row>
    <row r="6360" spans="1:2" x14ac:dyDescent="0.25">
      <c r="A6360" s="4"/>
      <c r="B6360" s="3"/>
    </row>
    <row r="6361" spans="1:2" x14ac:dyDescent="0.25">
      <c r="A6361" s="4"/>
      <c r="B6361" s="3"/>
    </row>
    <row r="6362" spans="1:2" x14ac:dyDescent="0.25">
      <c r="A6362" s="4"/>
      <c r="B6362" s="3"/>
    </row>
    <row r="6363" spans="1:2" x14ac:dyDescent="0.25">
      <c r="A6363" s="4"/>
      <c r="B6363" s="3"/>
    </row>
    <row r="6364" spans="1:2" x14ac:dyDescent="0.25">
      <c r="A6364" s="4"/>
      <c r="B6364" s="3"/>
    </row>
    <row r="6365" spans="1:2" x14ac:dyDescent="0.25">
      <c r="A6365" s="4"/>
      <c r="B6365" s="3"/>
    </row>
    <row r="6366" spans="1:2" x14ac:dyDescent="0.25">
      <c r="A6366" s="4"/>
      <c r="B6366" s="3"/>
    </row>
    <row r="6367" spans="1:2" x14ac:dyDescent="0.25">
      <c r="A6367" s="4"/>
      <c r="B6367" s="3"/>
    </row>
    <row r="6368" spans="1:2" x14ac:dyDescent="0.25">
      <c r="A6368" s="4"/>
      <c r="B6368" s="3"/>
    </row>
    <row r="6369" spans="1:2" x14ac:dyDescent="0.25">
      <c r="A6369" s="4"/>
      <c r="B6369" s="3"/>
    </row>
    <row r="6370" spans="1:2" x14ac:dyDescent="0.25">
      <c r="A6370" s="4"/>
      <c r="B6370" s="3"/>
    </row>
    <row r="6371" spans="1:2" x14ac:dyDescent="0.25">
      <c r="A6371" s="4"/>
      <c r="B6371" s="3"/>
    </row>
    <row r="6372" spans="1:2" x14ac:dyDescent="0.25">
      <c r="A6372" s="4"/>
      <c r="B6372" s="3"/>
    </row>
    <row r="6373" spans="1:2" x14ac:dyDescent="0.25">
      <c r="A6373" s="4"/>
      <c r="B6373" s="3"/>
    </row>
    <row r="6374" spans="1:2" x14ac:dyDescent="0.25">
      <c r="A6374" s="4"/>
      <c r="B6374" s="3"/>
    </row>
    <row r="6375" spans="1:2" x14ac:dyDescent="0.25">
      <c r="A6375" s="4"/>
      <c r="B6375" s="3"/>
    </row>
    <row r="6376" spans="1:2" x14ac:dyDescent="0.25">
      <c r="A6376" s="4"/>
      <c r="B6376" s="3"/>
    </row>
    <row r="6377" spans="1:2" x14ac:dyDescent="0.25">
      <c r="A6377" s="4"/>
      <c r="B6377" s="3"/>
    </row>
    <row r="6378" spans="1:2" x14ac:dyDescent="0.25">
      <c r="A6378" s="4"/>
      <c r="B6378" s="3"/>
    </row>
    <row r="6379" spans="1:2" x14ac:dyDescent="0.25">
      <c r="A6379" s="4"/>
      <c r="B6379" s="3"/>
    </row>
    <row r="6380" spans="1:2" x14ac:dyDescent="0.25">
      <c r="A6380" s="4"/>
      <c r="B6380" s="3"/>
    </row>
    <row r="6381" spans="1:2" x14ac:dyDescent="0.25">
      <c r="A6381" s="4"/>
      <c r="B6381" s="3"/>
    </row>
    <row r="6382" spans="1:2" x14ac:dyDescent="0.25">
      <c r="A6382" s="4"/>
      <c r="B6382" s="3"/>
    </row>
    <row r="6383" spans="1:2" x14ac:dyDescent="0.25">
      <c r="A6383" s="4"/>
      <c r="B6383" s="3"/>
    </row>
    <row r="6384" spans="1:2" x14ac:dyDescent="0.25">
      <c r="A6384" s="4"/>
      <c r="B6384" s="3"/>
    </row>
    <row r="6385" spans="1:2" x14ac:dyDescent="0.25">
      <c r="A6385" s="4"/>
      <c r="B6385" s="3"/>
    </row>
    <row r="6386" spans="1:2" x14ac:dyDescent="0.25">
      <c r="A6386" s="4"/>
      <c r="B6386" s="3"/>
    </row>
    <row r="6387" spans="1:2" x14ac:dyDescent="0.25">
      <c r="A6387" s="4"/>
      <c r="B6387" s="3"/>
    </row>
    <row r="6388" spans="1:2" x14ac:dyDescent="0.25">
      <c r="A6388" s="4"/>
      <c r="B6388" s="3"/>
    </row>
    <row r="6389" spans="1:2" x14ac:dyDescent="0.25">
      <c r="A6389" s="4"/>
      <c r="B6389" s="3"/>
    </row>
    <row r="6390" spans="1:2" x14ac:dyDescent="0.25">
      <c r="A6390" s="4"/>
      <c r="B6390" s="3"/>
    </row>
    <row r="6391" spans="1:2" x14ac:dyDescent="0.25">
      <c r="A6391" s="4"/>
      <c r="B6391" s="3"/>
    </row>
    <row r="6392" spans="1:2" x14ac:dyDescent="0.25">
      <c r="A6392" s="4"/>
      <c r="B6392" s="3"/>
    </row>
    <row r="6393" spans="1:2" x14ac:dyDescent="0.25">
      <c r="A6393" s="4"/>
      <c r="B6393" s="3"/>
    </row>
    <row r="6394" spans="1:2" x14ac:dyDescent="0.25">
      <c r="A6394" s="4"/>
      <c r="B6394" s="3"/>
    </row>
    <row r="6395" spans="1:2" x14ac:dyDescent="0.25">
      <c r="A6395" s="4"/>
      <c r="B6395" s="3"/>
    </row>
    <row r="6396" spans="1:2" x14ac:dyDescent="0.25">
      <c r="A6396" s="4"/>
      <c r="B6396" s="3"/>
    </row>
    <row r="6397" spans="1:2" x14ac:dyDescent="0.25">
      <c r="A6397" s="4"/>
      <c r="B6397" s="3"/>
    </row>
    <row r="6398" spans="1:2" x14ac:dyDescent="0.25">
      <c r="A6398" s="4"/>
      <c r="B6398" s="3"/>
    </row>
    <row r="6399" spans="1:2" x14ac:dyDescent="0.25">
      <c r="A6399" s="4"/>
      <c r="B6399" s="3"/>
    </row>
    <row r="6400" spans="1:2" x14ac:dyDescent="0.25">
      <c r="A6400" s="4"/>
      <c r="B6400" s="3"/>
    </row>
    <row r="6401" spans="1:2" x14ac:dyDescent="0.25">
      <c r="A6401" s="4"/>
      <c r="B6401" s="3"/>
    </row>
    <row r="6402" spans="1:2" x14ac:dyDescent="0.25">
      <c r="A6402" s="4"/>
      <c r="B6402" s="3"/>
    </row>
    <row r="6403" spans="1:2" x14ac:dyDescent="0.25">
      <c r="A6403" s="4"/>
      <c r="B6403" s="3"/>
    </row>
    <row r="6404" spans="1:2" x14ac:dyDescent="0.25">
      <c r="A6404" s="4"/>
      <c r="B6404" s="3"/>
    </row>
    <row r="6405" spans="1:2" x14ac:dyDescent="0.25">
      <c r="A6405" s="4"/>
      <c r="B6405" s="3"/>
    </row>
    <row r="6406" spans="1:2" x14ac:dyDescent="0.25">
      <c r="A6406" s="4"/>
      <c r="B6406" s="3"/>
    </row>
    <row r="6407" spans="1:2" x14ac:dyDescent="0.25">
      <c r="A6407" s="4"/>
      <c r="B6407" s="3"/>
    </row>
    <row r="6408" spans="1:2" x14ac:dyDescent="0.25">
      <c r="A6408" s="4"/>
      <c r="B6408" s="3"/>
    </row>
    <row r="6409" spans="1:2" x14ac:dyDescent="0.25">
      <c r="A6409" s="4"/>
      <c r="B6409" s="3"/>
    </row>
    <row r="6410" spans="1:2" x14ac:dyDescent="0.25">
      <c r="A6410" s="4"/>
      <c r="B6410" s="3"/>
    </row>
    <row r="6411" spans="1:2" x14ac:dyDescent="0.25">
      <c r="A6411" s="4"/>
      <c r="B6411" s="3"/>
    </row>
    <row r="6412" spans="1:2" x14ac:dyDescent="0.25">
      <c r="A6412" s="4"/>
      <c r="B6412" s="3"/>
    </row>
    <row r="6413" spans="1:2" x14ac:dyDescent="0.25">
      <c r="A6413" s="4"/>
      <c r="B6413" s="3"/>
    </row>
    <row r="6414" spans="1:2" x14ac:dyDescent="0.25">
      <c r="A6414" s="4"/>
      <c r="B6414" s="3"/>
    </row>
    <row r="6415" spans="1:2" x14ac:dyDescent="0.25">
      <c r="A6415" s="4"/>
      <c r="B6415" s="3"/>
    </row>
    <row r="6416" spans="1:2" x14ac:dyDescent="0.25">
      <c r="A6416" s="4"/>
      <c r="B6416" s="3"/>
    </row>
    <row r="6417" spans="1:2" x14ac:dyDescent="0.25">
      <c r="A6417" s="4"/>
      <c r="B6417" s="3"/>
    </row>
    <row r="6418" spans="1:2" x14ac:dyDescent="0.25">
      <c r="A6418" s="4"/>
      <c r="B6418" s="3"/>
    </row>
    <row r="6419" spans="1:2" x14ac:dyDescent="0.25">
      <c r="A6419" s="4"/>
      <c r="B6419" s="3"/>
    </row>
    <row r="6420" spans="1:2" x14ac:dyDescent="0.25">
      <c r="A6420" s="4"/>
      <c r="B6420" s="3"/>
    </row>
    <row r="6421" spans="1:2" x14ac:dyDescent="0.25">
      <c r="A6421" s="4"/>
      <c r="B6421" s="3"/>
    </row>
    <row r="6422" spans="1:2" x14ac:dyDescent="0.25">
      <c r="A6422" s="4"/>
      <c r="B6422" s="3"/>
    </row>
    <row r="6423" spans="1:2" x14ac:dyDescent="0.25">
      <c r="A6423" s="4"/>
      <c r="B6423" s="3"/>
    </row>
    <row r="6424" spans="1:2" x14ac:dyDescent="0.25">
      <c r="A6424" s="4"/>
      <c r="B6424" s="3"/>
    </row>
    <row r="6425" spans="1:2" x14ac:dyDescent="0.25">
      <c r="A6425" s="4"/>
      <c r="B6425" s="3"/>
    </row>
    <row r="6426" spans="1:2" x14ac:dyDescent="0.25">
      <c r="A6426" s="4"/>
      <c r="B6426" s="3"/>
    </row>
    <row r="6427" spans="1:2" x14ac:dyDescent="0.25">
      <c r="A6427" s="4"/>
      <c r="B6427" s="3"/>
    </row>
    <row r="6428" spans="1:2" x14ac:dyDescent="0.25">
      <c r="A6428" s="4"/>
      <c r="B6428" s="3"/>
    </row>
    <row r="6429" spans="1:2" x14ac:dyDescent="0.25">
      <c r="A6429" s="4"/>
      <c r="B6429" s="3"/>
    </row>
    <row r="6430" spans="1:2" x14ac:dyDescent="0.25">
      <c r="A6430" s="4"/>
      <c r="B6430" s="3"/>
    </row>
    <row r="6431" spans="1:2" x14ac:dyDescent="0.25">
      <c r="A6431" s="4"/>
      <c r="B6431" s="3"/>
    </row>
    <row r="6432" spans="1:2" x14ac:dyDescent="0.25">
      <c r="A6432" s="4"/>
      <c r="B6432" s="3"/>
    </row>
    <row r="6433" spans="1:2" x14ac:dyDescent="0.25">
      <c r="A6433" s="4"/>
      <c r="B6433" s="3"/>
    </row>
    <row r="6434" spans="1:2" x14ac:dyDescent="0.25">
      <c r="A6434" s="4"/>
      <c r="B6434" s="3"/>
    </row>
    <row r="6435" spans="1:2" x14ac:dyDescent="0.25">
      <c r="A6435" s="4"/>
      <c r="B6435" s="3"/>
    </row>
    <row r="6436" spans="1:2" x14ac:dyDescent="0.25">
      <c r="A6436" s="4"/>
      <c r="B6436" s="3"/>
    </row>
    <row r="6437" spans="1:2" x14ac:dyDescent="0.25">
      <c r="A6437" s="4"/>
      <c r="B6437" s="3"/>
    </row>
    <row r="6438" spans="1:2" x14ac:dyDescent="0.25">
      <c r="A6438" s="4"/>
      <c r="B6438" s="3"/>
    </row>
    <row r="6439" spans="1:2" x14ac:dyDescent="0.25">
      <c r="A6439" s="4"/>
      <c r="B6439" s="3"/>
    </row>
    <row r="6440" spans="1:2" x14ac:dyDescent="0.25">
      <c r="A6440" s="4"/>
      <c r="B6440" s="3"/>
    </row>
    <row r="6441" spans="1:2" x14ac:dyDescent="0.25">
      <c r="A6441" s="4"/>
      <c r="B6441" s="3"/>
    </row>
    <row r="6442" spans="1:2" x14ac:dyDescent="0.25">
      <c r="A6442" s="4"/>
      <c r="B6442" s="3"/>
    </row>
    <row r="6443" spans="1:2" x14ac:dyDescent="0.25">
      <c r="A6443" s="4"/>
      <c r="B6443" s="3"/>
    </row>
    <row r="6444" spans="1:2" x14ac:dyDescent="0.25">
      <c r="A6444" s="4"/>
      <c r="B6444" s="3"/>
    </row>
    <row r="6445" spans="1:2" x14ac:dyDescent="0.25">
      <c r="A6445" s="4"/>
      <c r="B6445" s="3"/>
    </row>
    <row r="6446" spans="1:2" x14ac:dyDescent="0.25">
      <c r="A6446" s="4"/>
      <c r="B6446" s="3"/>
    </row>
    <row r="6447" spans="1:2" x14ac:dyDescent="0.25">
      <c r="A6447" s="4"/>
      <c r="B6447" s="3"/>
    </row>
    <row r="6448" spans="1:2" x14ac:dyDescent="0.25">
      <c r="A6448" s="4"/>
      <c r="B6448" s="3"/>
    </row>
    <row r="6449" spans="1:2" x14ac:dyDescent="0.25">
      <c r="A6449" s="4"/>
      <c r="B6449" s="3"/>
    </row>
    <row r="6450" spans="1:2" x14ac:dyDescent="0.25">
      <c r="A6450" s="4"/>
      <c r="B6450" s="3"/>
    </row>
    <row r="6451" spans="1:2" x14ac:dyDescent="0.25">
      <c r="A6451" s="4"/>
      <c r="B6451" s="3"/>
    </row>
    <row r="6452" spans="1:2" x14ac:dyDescent="0.25">
      <c r="A6452" s="4"/>
      <c r="B6452" s="3"/>
    </row>
    <row r="6453" spans="1:2" x14ac:dyDescent="0.25">
      <c r="A6453" s="4"/>
      <c r="B6453" s="3"/>
    </row>
    <row r="6454" spans="1:2" x14ac:dyDescent="0.25">
      <c r="A6454" s="4"/>
      <c r="B6454" s="3"/>
    </row>
    <row r="6455" spans="1:2" x14ac:dyDescent="0.25">
      <c r="A6455" s="4"/>
      <c r="B6455" s="3"/>
    </row>
    <row r="6456" spans="1:2" x14ac:dyDescent="0.25">
      <c r="A6456" s="4"/>
      <c r="B6456" s="3"/>
    </row>
    <row r="6457" spans="1:2" x14ac:dyDescent="0.25">
      <c r="A6457" s="4"/>
      <c r="B6457" s="3"/>
    </row>
    <row r="6458" spans="1:2" x14ac:dyDescent="0.25">
      <c r="A6458" s="4"/>
      <c r="B6458" s="3"/>
    </row>
    <row r="6459" spans="1:2" x14ac:dyDescent="0.25">
      <c r="A6459" s="4"/>
      <c r="B6459" s="3"/>
    </row>
    <row r="6460" spans="1:2" x14ac:dyDescent="0.25">
      <c r="A6460" s="4"/>
      <c r="B6460" s="3"/>
    </row>
    <row r="6461" spans="1:2" x14ac:dyDescent="0.25">
      <c r="A6461" s="4"/>
      <c r="B6461" s="3"/>
    </row>
    <row r="6462" spans="1:2" x14ac:dyDescent="0.25">
      <c r="A6462" s="4"/>
      <c r="B6462" s="3"/>
    </row>
    <row r="6463" spans="1:2" x14ac:dyDescent="0.25">
      <c r="A6463" s="4"/>
      <c r="B6463" s="3"/>
    </row>
    <row r="6464" spans="1:2" x14ac:dyDescent="0.25">
      <c r="A6464" s="4"/>
      <c r="B6464" s="3"/>
    </row>
    <row r="6465" spans="1:2" x14ac:dyDescent="0.25">
      <c r="A6465" s="4"/>
      <c r="B6465" s="3"/>
    </row>
    <row r="6466" spans="1:2" x14ac:dyDescent="0.25">
      <c r="A6466" s="4"/>
      <c r="B6466" s="3"/>
    </row>
    <row r="6467" spans="1:2" x14ac:dyDescent="0.25">
      <c r="A6467" s="4"/>
      <c r="B6467" s="3"/>
    </row>
    <row r="6468" spans="1:2" x14ac:dyDescent="0.25">
      <c r="A6468" s="4"/>
      <c r="B6468" s="3"/>
    </row>
    <row r="6469" spans="1:2" x14ac:dyDescent="0.25">
      <c r="A6469" s="4"/>
      <c r="B6469" s="3"/>
    </row>
    <row r="6470" spans="1:2" x14ac:dyDescent="0.25">
      <c r="A6470" s="4"/>
      <c r="B6470" s="3"/>
    </row>
    <row r="6471" spans="1:2" x14ac:dyDescent="0.25">
      <c r="A6471" s="4"/>
      <c r="B6471" s="3"/>
    </row>
    <row r="6472" spans="1:2" x14ac:dyDescent="0.25">
      <c r="A6472" s="4"/>
      <c r="B6472" s="3"/>
    </row>
    <row r="6473" spans="1:2" x14ac:dyDescent="0.25">
      <c r="A6473" s="4"/>
      <c r="B6473" s="3"/>
    </row>
    <row r="6474" spans="1:2" x14ac:dyDescent="0.25">
      <c r="A6474" s="4"/>
      <c r="B6474" s="3"/>
    </row>
    <row r="6475" spans="1:2" x14ac:dyDescent="0.25">
      <c r="A6475" s="4"/>
      <c r="B6475" s="3"/>
    </row>
    <row r="6476" spans="1:2" x14ac:dyDescent="0.25">
      <c r="A6476" s="4"/>
      <c r="B6476" s="3"/>
    </row>
    <row r="6477" spans="1:2" x14ac:dyDescent="0.25">
      <c r="A6477" s="4"/>
      <c r="B6477" s="3"/>
    </row>
    <row r="6478" spans="1:2" x14ac:dyDescent="0.25">
      <c r="A6478" s="4"/>
      <c r="B6478" s="3"/>
    </row>
    <row r="6479" spans="1:2" x14ac:dyDescent="0.25">
      <c r="A6479" s="4"/>
      <c r="B6479" s="3"/>
    </row>
    <row r="6480" spans="1:2" x14ac:dyDescent="0.25">
      <c r="A6480" s="4"/>
      <c r="B6480" s="3"/>
    </row>
    <row r="6481" spans="1:2" x14ac:dyDescent="0.25">
      <c r="A6481" s="4"/>
      <c r="B6481" s="3"/>
    </row>
    <row r="6482" spans="1:2" x14ac:dyDescent="0.25">
      <c r="A6482" s="4"/>
      <c r="B6482" s="3"/>
    </row>
    <row r="6483" spans="1:2" x14ac:dyDescent="0.25">
      <c r="A6483" s="4"/>
      <c r="B6483" s="3"/>
    </row>
    <row r="6484" spans="1:2" x14ac:dyDescent="0.25">
      <c r="A6484" s="4"/>
      <c r="B6484" s="3"/>
    </row>
    <row r="6485" spans="1:2" x14ac:dyDescent="0.25">
      <c r="A6485" s="4"/>
      <c r="B6485" s="3"/>
    </row>
    <row r="6486" spans="1:2" x14ac:dyDescent="0.25">
      <c r="A6486" s="4"/>
      <c r="B6486" s="3"/>
    </row>
    <row r="6487" spans="1:2" x14ac:dyDescent="0.25">
      <c r="A6487" s="4"/>
      <c r="B6487" s="3"/>
    </row>
    <row r="6488" spans="1:2" x14ac:dyDescent="0.25">
      <c r="A6488" s="4"/>
      <c r="B6488" s="3"/>
    </row>
    <row r="6489" spans="1:2" x14ac:dyDescent="0.25">
      <c r="A6489" s="4"/>
      <c r="B6489" s="3"/>
    </row>
    <row r="6490" spans="1:2" x14ac:dyDescent="0.25">
      <c r="A6490" s="4"/>
      <c r="B6490" s="3"/>
    </row>
    <row r="6491" spans="1:2" x14ac:dyDescent="0.25">
      <c r="A6491" s="4"/>
      <c r="B6491" s="3"/>
    </row>
    <row r="6492" spans="1:2" x14ac:dyDescent="0.25">
      <c r="A6492" s="4"/>
      <c r="B6492" s="3"/>
    </row>
    <row r="6493" spans="1:2" x14ac:dyDescent="0.25">
      <c r="A6493" s="4"/>
      <c r="B6493" s="3"/>
    </row>
    <row r="6494" spans="1:2" x14ac:dyDescent="0.25">
      <c r="A6494" s="4"/>
      <c r="B6494" s="3"/>
    </row>
    <row r="6495" spans="1:2" x14ac:dyDescent="0.25">
      <c r="A6495" s="4"/>
      <c r="B6495" s="3"/>
    </row>
    <row r="6496" spans="1:2" x14ac:dyDescent="0.25">
      <c r="A6496" s="4"/>
      <c r="B6496" s="3"/>
    </row>
    <row r="6497" spans="1:2" x14ac:dyDescent="0.25">
      <c r="A6497" s="4"/>
      <c r="B6497" s="3"/>
    </row>
    <row r="6498" spans="1:2" x14ac:dyDescent="0.25">
      <c r="A6498" s="4"/>
      <c r="B6498" s="3"/>
    </row>
    <row r="6499" spans="1:2" x14ac:dyDescent="0.25">
      <c r="A6499" s="4"/>
      <c r="B6499" s="3"/>
    </row>
    <row r="6500" spans="1:2" x14ac:dyDescent="0.25">
      <c r="A6500" s="4"/>
      <c r="B6500" s="3"/>
    </row>
    <row r="6501" spans="1:2" x14ac:dyDescent="0.25">
      <c r="A6501" s="4"/>
      <c r="B6501" s="3"/>
    </row>
    <row r="6502" spans="1:2" x14ac:dyDescent="0.25">
      <c r="A6502" s="4"/>
      <c r="B6502" s="3"/>
    </row>
    <row r="6503" spans="1:2" x14ac:dyDescent="0.25">
      <c r="A6503" s="4"/>
      <c r="B6503" s="3"/>
    </row>
    <row r="6504" spans="1:2" x14ac:dyDescent="0.25">
      <c r="A6504" s="4"/>
      <c r="B6504" s="3"/>
    </row>
    <row r="6505" spans="1:2" x14ac:dyDescent="0.25">
      <c r="A6505" s="4"/>
      <c r="B6505" s="3"/>
    </row>
    <row r="6506" spans="1:2" x14ac:dyDescent="0.25">
      <c r="A6506" s="4"/>
      <c r="B6506" s="3"/>
    </row>
    <row r="6507" spans="1:2" x14ac:dyDescent="0.25">
      <c r="A6507" s="4"/>
      <c r="B6507" s="3"/>
    </row>
    <row r="6508" spans="1:2" x14ac:dyDescent="0.25">
      <c r="A6508" s="4"/>
      <c r="B6508" s="3"/>
    </row>
    <row r="6509" spans="1:2" x14ac:dyDescent="0.25">
      <c r="A6509" s="4"/>
      <c r="B6509" s="3"/>
    </row>
    <row r="6510" spans="1:2" x14ac:dyDescent="0.25">
      <c r="A6510" s="4"/>
      <c r="B6510" s="3"/>
    </row>
    <row r="6511" spans="1:2" x14ac:dyDescent="0.25">
      <c r="A6511" s="4"/>
      <c r="B6511" s="3"/>
    </row>
    <row r="6512" spans="1:2" x14ac:dyDescent="0.25">
      <c r="A6512" s="4"/>
      <c r="B6512" s="3"/>
    </row>
    <row r="6513" spans="1:2" x14ac:dyDescent="0.25">
      <c r="A6513" s="4"/>
      <c r="B6513" s="3"/>
    </row>
    <row r="6514" spans="1:2" x14ac:dyDescent="0.25">
      <c r="A6514" s="4"/>
      <c r="B6514" s="3"/>
    </row>
    <row r="6515" spans="1:2" x14ac:dyDescent="0.25">
      <c r="A6515" s="4"/>
      <c r="B6515" s="3"/>
    </row>
    <row r="6516" spans="1:2" x14ac:dyDescent="0.25">
      <c r="A6516" s="4"/>
      <c r="B6516" s="3"/>
    </row>
    <row r="6517" spans="1:2" x14ac:dyDescent="0.25">
      <c r="A6517" s="4"/>
      <c r="B6517" s="3"/>
    </row>
    <row r="6518" spans="1:2" x14ac:dyDescent="0.25">
      <c r="A6518" s="4"/>
      <c r="B6518" s="3"/>
    </row>
    <row r="6519" spans="1:2" x14ac:dyDescent="0.25">
      <c r="A6519" s="4"/>
      <c r="B6519" s="3"/>
    </row>
    <row r="6520" spans="1:2" x14ac:dyDescent="0.25">
      <c r="A6520" s="4"/>
      <c r="B6520" s="3"/>
    </row>
    <row r="6521" spans="1:2" x14ac:dyDescent="0.25">
      <c r="A6521" s="4"/>
      <c r="B6521" s="3"/>
    </row>
    <row r="6522" spans="1:2" x14ac:dyDescent="0.25">
      <c r="A6522" s="4"/>
      <c r="B6522" s="3"/>
    </row>
    <row r="6523" spans="1:2" x14ac:dyDescent="0.25">
      <c r="A6523" s="4"/>
      <c r="B6523" s="3"/>
    </row>
    <row r="6524" spans="1:2" x14ac:dyDescent="0.25">
      <c r="A6524" s="4"/>
      <c r="B6524" s="3"/>
    </row>
    <row r="6525" spans="1:2" x14ac:dyDescent="0.25">
      <c r="A6525" s="4"/>
      <c r="B6525" s="3"/>
    </row>
    <row r="6526" spans="1:2" x14ac:dyDescent="0.25">
      <c r="A6526" s="4"/>
      <c r="B6526" s="3"/>
    </row>
    <row r="6527" spans="1:2" x14ac:dyDescent="0.25">
      <c r="A6527" s="4"/>
      <c r="B6527" s="3"/>
    </row>
    <row r="6528" spans="1:2" x14ac:dyDescent="0.25">
      <c r="A6528" s="4"/>
      <c r="B6528" s="3"/>
    </row>
    <row r="6529" spans="1:2" x14ac:dyDescent="0.25">
      <c r="A6529" s="4"/>
      <c r="B6529" s="3"/>
    </row>
    <row r="6530" spans="1:2" x14ac:dyDescent="0.25">
      <c r="A6530" s="4"/>
      <c r="B6530" s="3"/>
    </row>
    <row r="6531" spans="1:2" x14ac:dyDescent="0.25">
      <c r="A6531" s="4"/>
      <c r="B6531" s="3"/>
    </row>
    <row r="6532" spans="1:2" x14ac:dyDescent="0.25">
      <c r="A6532" s="4"/>
      <c r="B6532" s="3"/>
    </row>
    <row r="6533" spans="1:2" x14ac:dyDescent="0.25">
      <c r="A6533" s="4"/>
      <c r="B6533" s="3"/>
    </row>
    <row r="6534" spans="1:2" x14ac:dyDescent="0.25">
      <c r="A6534" s="4"/>
      <c r="B6534" s="3"/>
    </row>
    <row r="6535" spans="1:2" x14ac:dyDescent="0.25">
      <c r="A6535" s="4"/>
      <c r="B6535" s="3"/>
    </row>
    <row r="6536" spans="1:2" x14ac:dyDescent="0.25">
      <c r="A6536" s="4"/>
      <c r="B6536" s="3"/>
    </row>
    <row r="6537" spans="1:2" x14ac:dyDescent="0.25">
      <c r="A6537" s="4"/>
      <c r="B6537" s="3"/>
    </row>
    <row r="6538" spans="1:2" x14ac:dyDescent="0.25">
      <c r="A6538" s="4"/>
      <c r="B6538" s="3"/>
    </row>
    <row r="6539" spans="1:2" x14ac:dyDescent="0.25">
      <c r="A6539" s="4"/>
      <c r="B6539" s="3"/>
    </row>
    <row r="6540" spans="1:2" x14ac:dyDescent="0.25">
      <c r="A6540" s="4"/>
      <c r="B6540" s="3"/>
    </row>
    <row r="6541" spans="1:2" x14ac:dyDescent="0.25">
      <c r="A6541" s="4"/>
      <c r="B6541" s="3"/>
    </row>
    <row r="6542" spans="1:2" x14ac:dyDescent="0.25">
      <c r="A6542" s="4"/>
      <c r="B6542" s="3"/>
    </row>
    <row r="6543" spans="1:2" x14ac:dyDescent="0.25">
      <c r="A6543" s="4"/>
      <c r="B6543" s="3"/>
    </row>
    <row r="6544" spans="1:2" x14ac:dyDescent="0.25">
      <c r="A6544" s="4"/>
      <c r="B6544" s="3"/>
    </row>
    <row r="6545" spans="1:2" x14ac:dyDescent="0.25">
      <c r="A6545" s="4"/>
      <c r="B6545" s="3"/>
    </row>
    <row r="6546" spans="1:2" x14ac:dyDescent="0.25">
      <c r="A6546" s="4"/>
      <c r="B6546" s="3"/>
    </row>
    <row r="6547" spans="1:2" x14ac:dyDescent="0.25">
      <c r="A6547" s="4"/>
      <c r="B6547" s="3"/>
    </row>
    <row r="6548" spans="1:2" x14ac:dyDescent="0.25">
      <c r="A6548" s="4"/>
      <c r="B6548" s="3"/>
    </row>
    <row r="6549" spans="1:2" x14ac:dyDescent="0.25">
      <c r="A6549" s="4"/>
      <c r="B6549" s="3"/>
    </row>
    <row r="6550" spans="1:2" x14ac:dyDescent="0.25">
      <c r="A6550" s="4"/>
      <c r="B6550" s="3"/>
    </row>
    <row r="6551" spans="1:2" x14ac:dyDescent="0.25">
      <c r="A6551" s="4"/>
      <c r="B6551" s="3"/>
    </row>
    <row r="6552" spans="1:2" x14ac:dyDescent="0.25">
      <c r="A6552" s="4"/>
      <c r="B6552" s="3"/>
    </row>
    <row r="6553" spans="1:2" x14ac:dyDescent="0.25">
      <c r="A6553" s="4"/>
      <c r="B6553" s="3"/>
    </row>
    <row r="6554" spans="1:2" x14ac:dyDescent="0.25">
      <c r="A6554" s="4"/>
      <c r="B6554" s="3"/>
    </row>
    <row r="6555" spans="1:2" x14ac:dyDescent="0.25">
      <c r="A6555" s="4"/>
      <c r="B6555" s="3"/>
    </row>
    <row r="6556" spans="1:2" x14ac:dyDescent="0.25">
      <c r="A6556" s="4"/>
      <c r="B6556" s="3"/>
    </row>
    <row r="6557" spans="1:2" x14ac:dyDescent="0.25">
      <c r="A6557" s="4"/>
      <c r="B6557" s="3"/>
    </row>
    <row r="6558" spans="1:2" x14ac:dyDescent="0.25">
      <c r="A6558" s="4"/>
      <c r="B6558" s="3"/>
    </row>
    <row r="6559" spans="1:2" x14ac:dyDescent="0.25">
      <c r="A6559" s="4"/>
      <c r="B6559" s="3"/>
    </row>
    <row r="6560" spans="1:2" x14ac:dyDescent="0.25">
      <c r="A6560" s="4"/>
      <c r="B6560" s="3"/>
    </row>
    <row r="6561" spans="1:2" x14ac:dyDescent="0.25">
      <c r="A6561" s="4"/>
      <c r="B6561" s="3"/>
    </row>
    <row r="6562" spans="1:2" x14ac:dyDescent="0.25">
      <c r="A6562" s="4"/>
      <c r="B6562" s="3"/>
    </row>
    <row r="6563" spans="1:2" x14ac:dyDescent="0.25">
      <c r="A6563" s="4"/>
      <c r="B6563" s="3"/>
    </row>
    <row r="6564" spans="1:2" x14ac:dyDescent="0.25">
      <c r="A6564" s="4"/>
      <c r="B6564" s="3"/>
    </row>
    <row r="6565" spans="1:2" x14ac:dyDescent="0.25">
      <c r="A6565" s="4"/>
      <c r="B6565" s="3"/>
    </row>
    <row r="6566" spans="1:2" x14ac:dyDescent="0.25">
      <c r="A6566" s="4"/>
      <c r="B6566" s="3"/>
    </row>
    <row r="6567" spans="1:2" x14ac:dyDescent="0.25">
      <c r="A6567" s="4"/>
      <c r="B6567" s="3"/>
    </row>
    <row r="6568" spans="1:2" x14ac:dyDescent="0.25">
      <c r="A6568" s="4"/>
      <c r="B6568" s="3"/>
    </row>
    <row r="6569" spans="1:2" x14ac:dyDescent="0.25">
      <c r="A6569" s="4"/>
      <c r="B6569" s="3"/>
    </row>
    <row r="6570" spans="1:2" x14ac:dyDescent="0.25">
      <c r="A6570" s="4"/>
      <c r="B6570" s="3"/>
    </row>
    <row r="6571" spans="1:2" x14ac:dyDescent="0.25">
      <c r="A6571" s="4"/>
      <c r="B6571" s="3"/>
    </row>
    <row r="6572" spans="1:2" x14ac:dyDescent="0.25">
      <c r="A6572" s="4"/>
      <c r="B6572" s="3"/>
    </row>
    <row r="6573" spans="1:2" x14ac:dyDescent="0.25">
      <c r="A6573" s="4"/>
      <c r="B6573" s="3"/>
    </row>
    <row r="6574" spans="1:2" x14ac:dyDescent="0.25">
      <c r="A6574" s="4"/>
      <c r="B6574" s="3"/>
    </row>
    <row r="6575" spans="1:2" x14ac:dyDescent="0.25">
      <c r="A6575" s="4"/>
      <c r="B6575" s="3"/>
    </row>
    <row r="6576" spans="1:2" x14ac:dyDescent="0.25">
      <c r="A6576" s="4"/>
      <c r="B6576" s="3"/>
    </row>
    <row r="6577" spans="1:2" x14ac:dyDescent="0.25">
      <c r="A6577" s="4"/>
      <c r="B6577" s="3"/>
    </row>
    <row r="6578" spans="1:2" x14ac:dyDescent="0.25">
      <c r="A6578" s="4"/>
      <c r="B6578" s="3"/>
    </row>
    <row r="6579" spans="1:2" x14ac:dyDescent="0.25">
      <c r="A6579" s="4"/>
      <c r="B6579" s="3"/>
    </row>
    <row r="6580" spans="1:2" x14ac:dyDescent="0.25">
      <c r="A6580" s="4"/>
      <c r="B6580" s="3"/>
    </row>
    <row r="6581" spans="1:2" x14ac:dyDescent="0.25">
      <c r="A6581" s="4"/>
      <c r="B6581" s="3"/>
    </row>
    <row r="6582" spans="1:2" x14ac:dyDescent="0.25">
      <c r="A6582" s="4"/>
      <c r="B6582" s="3"/>
    </row>
    <row r="6583" spans="1:2" x14ac:dyDescent="0.25">
      <c r="A6583" s="4"/>
      <c r="B6583" s="3"/>
    </row>
    <row r="6584" spans="1:2" x14ac:dyDescent="0.25">
      <c r="A6584" s="4"/>
      <c r="B6584" s="3"/>
    </row>
    <row r="6585" spans="1:2" x14ac:dyDescent="0.25">
      <c r="A6585" s="4"/>
      <c r="B6585" s="3"/>
    </row>
    <row r="6586" spans="1:2" x14ac:dyDescent="0.25">
      <c r="A6586" s="4"/>
      <c r="B6586" s="3"/>
    </row>
    <row r="6587" spans="1:2" x14ac:dyDescent="0.25">
      <c r="A6587" s="4"/>
      <c r="B6587" s="3"/>
    </row>
    <row r="6588" spans="1:2" x14ac:dyDescent="0.25">
      <c r="A6588" s="4"/>
      <c r="B6588" s="3"/>
    </row>
    <row r="6589" spans="1:2" x14ac:dyDescent="0.25">
      <c r="A6589" s="4"/>
      <c r="B6589" s="3"/>
    </row>
    <row r="6590" spans="1:2" x14ac:dyDescent="0.25">
      <c r="A6590" s="4"/>
      <c r="B6590" s="3"/>
    </row>
    <row r="6591" spans="1:2" x14ac:dyDescent="0.25">
      <c r="A6591" s="4"/>
      <c r="B6591" s="3"/>
    </row>
    <row r="6592" spans="1:2" x14ac:dyDescent="0.25">
      <c r="A6592" s="4"/>
      <c r="B6592" s="3"/>
    </row>
    <row r="6593" spans="1:2" x14ac:dyDescent="0.25">
      <c r="A6593" s="4"/>
      <c r="B6593" s="3"/>
    </row>
    <row r="6594" spans="1:2" x14ac:dyDescent="0.25">
      <c r="A6594" s="4"/>
      <c r="B6594" s="3"/>
    </row>
    <row r="6595" spans="1:2" x14ac:dyDescent="0.25">
      <c r="A6595" s="4"/>
      <c r="B6595" s="3"/>
    </row>
    <row r="6596" spans="1:2" x14ac:dyDescent="0.25">
      <c r="A6596" s="4"/>
      <c r="B6596" s="3"/>
    </row>
    <row r="6597" spans="1:2" x14ac:dyDescent="0.25">
      <c r="A6597" s="4"/>
      <c r="B6597" s="3"/>
    </row>
    <row r="6598" spans="1:2" x14ac:dyDescent="0.25">
      <c r="A6598" s="4"/>
      <c r="B6598" s="3"/>
    </row>
    <row r="6599" spans="1:2" x14ac:dyDescent="0.25">
      <c r="A6599" s="4"/>
      <c r="B6599" s="3"/>
    </row>
    <row r="6600" spans="1:2" x14ac:dyDescent="0.25">
      <c r="A6600" s="4"/>
      <c r="B6600" s="3"/>
    </row>
    <row r="6601" spans="1:2" x14ac:dyDescent="0.25">
      <c r="A6601" s="4"/>
      <c r="B6601" s="3"/>
    </row>
    <row r="6602" spans="1:2" x14ac:dyDescent="0.25">
      <c r="A6602" s="4"/>
      <c r="B6602" s="3"/>
    </row>
    <row r="6603" spans="1:2" x14ac:dyDescent="0.25">
      <c r="A6603" s="4"/>
      <c r="B6603" s="3"/>
    </row>
    <row r="6604" spans="1:2" x14ac:dyDescent="0.25">
      <c r="A6604" s="4"/>
      <c r="B6604" s="3"/>
    </row>
    <row r="6605" spans="1:2" x14ac:dyDescent="0.25">
      <c r="A6605" s="4"/>
      <c r="B6605" s="3"/>
    </row>
    <row r="6606" spans="1:2" x14ac:dyDescent="0.25">
      <c r="A6606" s="4"/>
      <c r="B6606" s="3"/>
    </row>
    <row r="6607" spans="1:2" x14ac:dyDescent="0.25">
      <c r="A6607" s="4"/>
      <c r="B6607" s="3"/>
    </row>
    <row r="6608" spans="1:2" x14ac:dyDescent="0.25">
      <c r="A6608" s="4"/>
      <c r="B6608" s="3"/>
    </row>
    <row r="6609" spans="1:2" x14ac:dyDescent="0.25">
      <c r="A6609" s="4"/>
      <c r="B6609" s="3"/>
    </row>
    <row r="6610" spans="1:2" x14ac:dyDescent="0.25">
      <c r="A6610" s="4"/>
      <c r="B6610" s="3"/>
    </row>
    <row r="6611" spans="1:2" x14ac:dyDescent="0.25">
      <c r="A6611" s="4"/>
      <c r="B6611" s="3"/>
    </row>
    <row r="6612" spans="1:2" x14ac:dyDescent="0.25">
      <c r="A6612" s="4"/>
      <c r="B6612" s="3"/>
    </row>
    <row r="6613" spans="1:2" x14ac:dyDescent="0.25">
      <c r="A6613" s="4"/>
      <c r="B6613" s="3"/>
    </row>
    <row r="6614" spans="1:2" x14ac:dyDescent="0.25">
      <c r="A6614" s="4"/>
      <c r="B6614" s="3"/>
    </row>
    <row r="6615" spans="1:2" x14ac:dyDescent="0.25">
      <c r="A6615" s="4"/>
      <c r="B6615" s="3"/>
    </row>
    <row r="6616" spans="1:2" x14ac:dyDescent="0.25">
      <c r="A6616" s="4"/>
      <c r="B6616" s="3"/>
    </row>
    <row r="6617" spans="1:2" x14ac:dyDescent="0.25">
      <c r="A6617" s="4"/>
      <c r="B6617" s="3"/>
    </row>
    <row r="6618" spans="1:2" x14ac:dyDescent="0.25">
      <c r="A6618" s="4"/>
      <c r="B6618" s="3"/>
    </row>
    <row r="6619" spans="1:2" x14ac:dyDescent="0.25">
      <c r="A6619" s="4"/>
      <c r="B6619" s="3"/>
    </row>
    <row r="6620" spans="1:2" x14ac:dyDescent="0.25">
      <c r="A6620" s="4"/>
      <c r="B6620" s="3"/>
    </row>
    <row r="6621" spans="1:2" x14ac:dyDescent="0.25">
      <c r="A6621" s="4"/>
      <c r="B6621" s="3"/>
    </row>
    <row r="6622" spans="1:2" x14ac:dyDescent="0.25">
      <c r="A6622" s="4"/>
      <c r="B6622" s="3"/>
    </row>
    <row r="6623" spans="1:2" x14ac:dyDescent="0.25">
      <c r="A6623" s="4"/>
      <c r="B6623" s="3"/>
    </row>
    <row r="6624" spans="1:2" x14ac:dyDescent="0.25">
      <c r="A6624" s="4"/>
      <c r="B6624" s="3"/>
    </row>
    <row r="6625" spans="1:2" x14ac:dyDescent="0.25">
      <c r="A6625" s="4"/>
      <c r="B6625" s="3"/>
    </row>
    <row r="6626" spans="1:2" x14ac:dyDescent="0.25">
      <c r="A6626" s="4"/>
      <c r="B6626" s="3"/>
    </row>
    <row r="6627" spans="1:2" x14ac:dyDescent="0.25">
      <c r="A6627" s="4"/>
      <c r="B6627" s="3"/>
    </row>
    <row r="6628" spans="1:2" x14ac:dyDescent="0.25">
      <c r="A6628" s="4"/>
      <c r="B6628" s="3"/>
    </row>
    <row r="6629" spans="1:2" x14ac:dyDescent="0.25">
      <c r="A6629" s="4"/>
      <c r="B6629" s="3"/>
    </row>
    <row r="6630" spans="1:2" x14ac:dyDescent="0.25">
      <c r="A6630" s="4"/>
      <c r="B6630" s="3"/>
    </row>
    <row r="6631" spans="1:2" x14ac:dyDescent="0.25">
      <c r="A6631" s="4"/>
      <c r="B6631" s="3"/>
    </row>
    <row r="6632" spans="1:2" x14ac:dyDescent="0.25">
      <c r="A6632" s="4"/>
      <c r="B6632" s="3"/>
    </row>
    <row r="6633" spans="1:2" x14ac:dyDescent="0.25">
      <c r="A6633" s="4"/>
      <c r="B6633" s="3"/>
    </row>
    <row r="6634" spans="1:2" x14ac:dyDescent="0.25">
      <c r="A6634" s="4"/>
      <c r="B6634" s="3"/>
    </row>
    <row r="6635" spans="1:2" x14ac:dyDescent="0.25">
      <c r="A6635" s="4"/>
      <c r="B6635" s="3"/>
    </row>
    <row r="6636" spans="1:2" x14ac:dyDescent="0.25">
      <c r="A6636" s="4"/>
      <c r="B6636" s="3"/>
    </row>
    <row r="6637" spans="1:2" x14ac:dyDescent="0.25">
      <c r="A6637" s="4"/>
      <c r="B6637" s="3"/>
    </row>
    <row r="6638" spans="1:2" x14ac:dyDescent="0.25">
      <c r="A6638" s="4"/>
      <c r="B6638" s="3"/>
    </row>
    <row r="6639" spans="1:2" x14ac:dyDescent="0.25">
      <c r="A6639" s="4"/>
      <c r="B6639" s="3"/>
    </row>
    <row r="6640" spans="1:2" x14ac:dyDescent="0.25">
      <c r="A6640" s="4"/>
      <c r="B6640" s="3"/>
    </row>
    <row r="6641" spans="1:2" x14ac:dyDescent="0.25">
      <c r="A6641" s="4"/>
      <c r="B6641" s="3"/>
    </row>
    <row r="6642" spans="1:2" x14ac:dyDescent="0.25">
      <c r="A6642" s="4"/>
      <c r="B6642" s="3"/>
    </row>
    <row r="6643" spans="1:2" x14ac:dyDescent="0.25">
      <c r="A6643" s="4"/>
      <c r="B6643" s="3"/>
    </row>
    <row r="6644" spans="1:2" x14ac:dyDescent="0.25">
      <c r="A6644" s="4"/>
      <c r="B6644" s="3"/>
    </row>
    <row r="6645" spans="1:2" x14ac:dyDescent="0.25">
      <c r="A6645" s="4"/>
      <c r="B6645" s="3"/>
    </row>
    <row r="6646" spans="1:2" x14ac:dyDescent="0.25">
      <c r="A6646" s="4"/>
      <c r="B6646" s="3"/>
    </row>
    <row r="6647" spans="1:2" x14ac:dyDescent="0.25">
      <c r="A6647" s="4"/>
      <c r="B6647" s="3"/>
    </row>
    <row r="6648" spans="1:2" x14ac:dyDescent="0.25">
      <c r="A6648" s="4"/>
      <c r="B6648" s="3"/>
    </row>
    <row r="6649" spans="1:2" x14ac:dyDescent="0.25">
      <c r="A6649" s="4"/>
      <c r="B6649" s="3"/>
    </row>
    <row r="6650" spans="1:2" x14ac:dyDescent="0.25">
      <c r="A6650" s="4"/>
      <c r="B6650" s="3"/>
    </row>
    <row r="6651" spans="1:2" x14ac:dyDescent="0.25">
      <c r="A6651" s="4"/>
      <c r="B6651" s="3"/>
    </row>
    <row r="6652" spans="1:2" x14ac:dyDescent="0.25">
      <c r="A6652" s="4"/>
      <c r="B6652" s="3"/>
    </row>
    <row r="6653" spans="1:2" x14ac:dyDescent="0.25">
      <c r="A6653" s="4"/>
      <c r="B6653" s="3"/>
    </row>
    <row r="6654" spans="1:2" x14ac:dyDescent="0.25">
      <c r="A6654" s="4"/>
      <c r="B6654" s="3"/>
    </row>
    <row r="6655" spans="1:2" x14ac:dyDescent="0.25">
      <c r="A6655" s="4"/>
      <c r="B6655" s="3"/>
    </row>
    <row r="6656" spans="1:2" x14ac:dyDescent="0.25">
      <c r="A6656" s="4"/>
      <c r="B6656" s="3"/>
    </row>
    <row r="6657" spans="1:2" x14ac:dyDescent="0.25">
      <c r="A6657" s="4"/>
      <c r="B6657" s="3"/>
    </row>
    <row r="6658" spans="1:2" x14ac:dyDescent="0.25">
      <c r="A6658" s="4"/>
      <c r="B6658" s="3"/>
    </row>
    <row r="6659" spans="1:2" x14ac:dyDescent="0.25">
      <c r="A6659" s="4"/>
      <c r="B6659" s="3"/>
    </row>
    <row r="6660" spans="1:2" x14ac:dyDescent="0.25">
      <c r="A6660" s="4"/>
      <c r="B6660" s="3"/>
    </row>
    <row r="6661" spans="1:2" x14ac:dyDescent="0.25">
      <c r="A6661" s="4"/>
      <c r="B6661" s="3"/>
    </row>
    <row r="6662" spans="1:2" x14ac:dyDescent="0.25">
      <c r="A6662" s="4"/>
      <c r="B6662" s="3"/>
    </row>
    <row r="6663" spans="1:2" x14ac:dyDescent="0.25">
      <c r="A6663" s="4"/>
      <c r="B6663" s="3"/>
    </row>
    <row r="6664" spans="1:2" x14ac:dyDescent="0.25">
      <c r="A6664" s="4"/>
      <c r="B6664" s="3"/>
    </row>
    <row r="6665" spans="1:2" x14ac:dyDescent="0.25">
      <c r="A6665" s="4"/>
      <c r="B6665" s="3"/>
    </row>
    <row r="6666" spans="1:2" x14ac:dyDescent="0.25">
      <c r="A6666" s="4"/>
      <c r="B6666" s="3"/>
    </row>
    <row r="6667" spans="1:2" x14ac:dyDescent="0.25">
      <c r="A6667" s="4"/>
      <c r="B6667" s="3"/>
    </row>
    <row r="6668" spans="1:2" x14ac:dyDescent="0.25">
      <c r="A6668" s="4"/>
      <c r="B6668" s="3"/>
    </row>
    <row r="6669" spans="1:2" x14ac:dyDescent="0.25">
      <c r="A6669" s="4"/>
      <c r="B6669" s="3"/>
    </row>
    <row r="6670" spans="1:2" x14ac:dyDescent="0.25">
      <c r="A6670" s="4"/>
      <c r="B6670" s="3"/>
    </row>
    <row r="6671" spans="1:2" x14ac:dyDescent="0.25">
      <c r="A6671" s="4"/>
      <c r="B6671" s="3"/>
    </row>
    <row r="6672" spans="1:2" x14ac:dyDescent="0.25">
      <c r="A6672" s="4"/>
      <c r="B6672" s="3"/>
    </row>
    <row r="6673" spans="1:2" x14ac:dyDescent="0.25">
      <c r="A6673" s="4"/>
      <c r="B6673" s="3"/>
    </row>
    <row r="6674" spans="1:2" x14ac:dyDescent="0.25">
      <c r="A6674" s="4"/>
      <c r="B6674" s="3"/>
    </row>
    <row r="6675" spans="1:2" x14ac:dyDescent="0.25">
      <c r="A6675" s="4"/>
      <c r="B6675" s="3"/>
    </row>
    <row r="6676" spans="1:2" x14ac:dyDescent="0.25">
      <c r="A6676" s="4"/>
      <c r="B6676" s="3"/>
    </row>
    <row r="6677" spans="1:2" x14ac:dyDescent="0.25">
      <c r="A6677" s="4"/>
      <c r="B6677" s="3"/>
    </row>
    <row r="6678" spans="1:2" x14ac:dyDescent="0.25">
      <c r="A6678" s="4"/>
      <c r="B6678" s="3"/>
    </row>
    <row r="6679" spans="1:2" x14ac:dyDescent="0.25">
      <c r="A6679" s="4"/>
      <c r="B6679" s="3"/>
    </row>
    <row r="6680" spans="1:2" x14ac:dyDescent="0.25">
      <c r="A6680" s="4"/>
      <c r="B6680" s="3"/>
    </row>
    <row r="6681" spans="1:2" x14ac:dyDescent="0.25">
      <c r="A6681" s="4"/>
      <c r="B6681" s="3"/>
    </row>
    <row r="6682" spans="1:2" x14ac:dyDescent="0.25">
      <c r="A6682" s="4"/>
      <c r="B6682" s="3"/>
    </row>
    <row r="6683" spans="1:2" x14ac:dyDescent="0.25">
      <c r="A6683" s="4"/>
      <c r="B6683" s="3"/>
    </row>
    <row r="6684" spans="1:2" x14ac:dyDescent="0.25">
      <c r="A6684" s="4"/>
      <c r="B6684" s="3"/>
    </row>
    <row r="6685" spans="1:2" x14ac:dyDescent="0.25">
      <c r="A6685" s="4"/>
      <c r="B6685" s="3"/>
    </row>
    <row r="6686" spans="1:2" x14ac:dyDescent="0.25">
      <c r="A6686" s="4"/>
      <c r="B6686" s="3"/>
    </row>
    <row r="6687" spans="1:2" x14ac:dyDescent="0.25">
      <c r="A6687" s="4"/>
      <c r="B6687" s="3"/>
    </row>
    <row r="6688" spans="1:2" x14ac:dyDescent="0.25">
      <c r="A6688" s="4"/>
      <c r="B6688" s="3"/>
    </row>
    <row r="6689" spans="1:2" x14ac:dyDescent="0.25">
      <c r="A6689" s="4"/>
      <c r="B6689" s="3"/>
    </row>
    <row r="6690" spans="1:2" x14ac:dyDescent="0.25">
      <c r="A6690" s="4"/>
      <c r="B6690" s="3"/>
    </row>
    <row r="6691" spans="1:2" x14ac:dyDescent="0.25">
      <c r="A6691" s="4"/>
      <c r="B6691" s="3"/>
    </row>
    <row r="6692" spans="1:2" x14ac:dyDescent="0.25">
      <c r="A6692" s="4"/>
      <c r="B6692" s="3"/>
    </row>
    <row r="6693" spans="1:2" x14ac:dyDescent="0.25">
      <c r="A6693" s="4"/>
      <c r="B6693" s="3"/>
    </row>
    <row r="6694" spans="1:2" x14ac:dyDescent="0.25">
      <c r="A6694" s="4"/>
      <c r="B6694" s="3"/>
    </row>
    <row r="6695" spans="1:2" x14ac:dyDescent="0.25">
      <c r="A6695" s="4"/>
      <c r="B6695" s="3"/>
    </row>
    <row r="6696" spans="1:2" x14ac:dyDescent="0.25">
      <c r="A6696" s="4"/>
      <c r="B6696" s="3"/>
    </row>
    <row r="6697" spans="1:2" x14ac:dyDescent="0.25">
      <c r="A6697" s="4"/>
      <c r="B6697" s="3"/>
    </row>
    <row r="6698" spans="1:2" x14ac:dyDescent="0.25">
      <c r="A6698" s="4"/>
      <c r="B6698" s="3"/>
    </row>
    <row r="6699" spans="1:2" x14ac:dyDescent="0.25">
      <c r="A6699" s="4"/>
      <c r="B6699" s="3"/>
    </row>
    <row r="6700" spans="1:2" x14ac:dyDescent="0.25">
      <c r="A6700" s="4"/>
      <c r="B6700" s="3"/>
    </row>
    <row r="6701" spans="1:2" x14ac:dyDescent="0.25">
      <c r="A6701" s="4"/>
      <c r="B6701" s="3"/>
    </row>
    <row r="6702" spans="1:2" x14ac:dyDescent="0.25">
      <c r="A6702" s="4"/>
      <c r="B6702" s="3"/>
    </row>
    <row r="6703" spans="1:2" x14ac:dyDescent="0.25">
      <c r="A6703" s="4"/>
      <c r="B6703" s="3"/>
    </row>
    <row r="6704" spans="1:2" x14ac:dyDescent="0.25">
      <c r="A6704" s="4"/>
      <c r="B6704" s="3"/>
    </row>
    <row r="6705" spans="1:2" x14ac:dyDescent="0.25">
      <c r="A6705" s="4"/>
      <c r="B6705" s="3"/>
    </row>
    <row r="6706" spans="1:2" x14ac:dyDescent="0.25">
      <c r="A6706" s="4"/>
      <c r="B6706" s="3"/>
    </row>
    <row r="6707" spans="1:2" x14ac:dyDescent="0.25">
      <c r="A6707" s="4"/>
      <c r="B6707" s="3"/>
    </row>
    <row r="6708" spans="1:2" x14ac:dyDescent="0.25">
      <c r="A6708" s="4"/>
      <c r="B6708" s="3"/>
    </row>
    <row r="6709" spans="1:2" x14ac:dyDescent="0.25">
      <c r="A6709" s="4"/>
      <c r="B6709" s="3"/>
    </row>
    <row r="6710" spans="1:2" x14ac:dyDescent="0.25">
      <c r="A6710" s="4"/>
      <c r="B6710" s="3"/>
    </row>
    <row r="6711" spans="1:2" x14ac:dyDescent="0.25">
      <c r="A6711" s="4"/>
      <c r="B6711" s="3"/>
    </row>
    <row r="6712" spans="1:2" x14ac:dyDescent="0.25">
      <c r="A6712" s="4"/>
      <c r="B6712" s="3"/>
    </row>
    <row r="6713" spans="1:2" x14ac:dyDescent="0.25">
      <c r="A6713" s="4"/>
      <c r="B6713" s="3"/>
    </row>
    <row r="6714" spans="1:2" x14ac:dyDescent="0.25">
      <c r="A6714" s="4"/>
      <c r="B6714" s="3"/>
    </row>
    <row r="6715" spans="1:2" x14ac:dyDescent="0.25">
      <c r="A6715" s="4"/>
      <c r="B6715" s="3"/>
    </row>
    <row r="6716" spans="1:2" x14ac:dyDescent="0.25">
      <c r="A6716" s="4"/>
      <c r="B6716" s="3"/>
    </row>
    <row r="6717" spans="1:2" x14ac:dyDescent="0.25">
      <c r="A6717" s="4"/>
      <c r="B6717" s="3"/>
    </row>
    <row r="6718" spans="1:2" x14ac:dyDescent="0.25">
      <c r="A6718" s="4"/>
      <c r="B6718" s="3"/>
    </row>
    <row r="6719" spans="1:2" x14ac:dyDescent="0.25">
      <c r="A6719" s="4"/>
      <c r="B6719" s="3"/>
    </row>
    <row r="6720" spans="1:2" x14ac:dyDescent="0.25">
      <c r="A6720" s="4"/>
      <c r="B6720" s="3"/>
    </row>
    <row r="6721" spans="1:2" x14ac:dyDescent="0.25">
      <c r="A6721" s="4"/>
      <c r="B6721" s="3"/>
    </row>
    <row r="6722" spans="1:2" x14ac:dyDescent="0.25">
      <c r="A6722" s="4"/>
      <c r="B6722" s="3"/>
    </row>
    <row r="6723" spans="1:2" x14ac:dyDescent="0.25">
      <c r="A6723" s="4"/>
      <c r="B6723" s="3"/>
    </row>
    <row r="6724" spans="1:2" x14ac:dyDescent="0.25">
      <c r="A6724" s="4"/>
      <c r="B6724" s="3"/>
    </row>
    <row r="6725" spans="1:2" x14ac:dyDescent="0.25">
      <c r="A6725" s="4"/>
      <c r="B6725" s="3"/>
    </row>
    <row r="6726" spans="1:2" x14ac:dyDescent="0.25">
      <c r="A6726" s="4"/>
      <c r="B6726" s="3"/>
    </row>
    <row r="6727" spans="1:2" x14ac:dyDescent="0.25">
      <c r="A6727" s="4"/>
      <c r="B6727" s="3"/>
    </row>
    <row r="6728" spans="1:2" x14ac:dyDescent="0.25">
      <c r="A6728" s="4"/>
      <c r="B6728" s="3"/>
    </row>
    <row r="6729" spans="1:2" x14ac:dyDescent="0.25">
      <c r="A6729" s="4"/>
      <c r="B6729" s="3"/>
    </row>
    <row r="6730" spans="1:2" x14ac:dyDescent="0.25">
      <c r="A6730" s="4"/>
      <c r="B6730" s="3"/>
    </row>
    <row r="6731" spans="1:2" x14ac:dyDescent="0.25">
      <c r="A6731" s="4"/>
      <c r="B6731" s="3"/>
    </row>
    <row r="6732" spans="1:2" x14ac:dyDescent="0.25">
      <c r="A6732" s="4"/>
      <c r="B6732" s="3"/>
    </row>
    <row r="6733" spans="1:2" x14ac:dyDescent="0.25">
      <c r="A6733" s="4"/>
      <c r="B6733" s="3"/>
    </row>
    <row r="6734" spans="1:2" x14ac:dyDescent="0.25">
      <c r="A6734" s="4"/>
      <c r="B6734" s="3"/>
    </row>
    <row r="6735" spans="1:2" x14ac:dyDescent="0.25">
      <c r="A6735" s="4"/>
      <c r="B6735" s="3"/>
    </row>
    <row r="6736" spans="1:2" x14ac:dyDescent="0.25">
      <c r="A6736" s="4"/>
      <c r="B6736" s="3"/>
    </row>
    <row r="6737" spans="1:2" x14ac:dyDescent="0.25">
      <c r="A6737" s="4"/>
      <c r="B6737" s="3"/>
    </row>
    <row r="6738" spans="1:2" x14ac:dyDescent="0.25">
      <c r="A6738" s="4"/>
      <c r="B6738" s="3"/>
    </row>
    <row r="6739" spans="1:2" x14ac:dyDescent="0.25">
      <c r="A6739" s="4"/>
      <c r="B6739" s="3"/>
    </row>
    <row r="6740" spans="1:2" x14ac:dyDescent="0.25">
      <c r="A6740" s="4"/>
      <c r="B6740" s="3"/>
    </row>
    <row r="6741" spans="1:2" x14ac:dyDescent="0.25">
      <c r="A6741" s="4"/>
      <c r="B6741" s="3"/>
    </row>
    <row r="6742" spans="1:2" x14ac:dyDescent="0.25">
      <c r="A6742" s="4"/>
      <c r="B6742" s="3"/>
    </row>
    <row r="6743" spans="1:2" x14ac:dyDescent="0.25">
      <c r="A6743" s="4"/>
      <c r="B6743" s="3"/>
    </row>
    <row r="6744" spans="1:2" x14ac:dyDescent="0.25">
      <c r="A6744" s="4"/>
      <c r="B6744" s="3"/>
    </row>
    <row r="6745" spans="1:2" x14ac:dyDescent="0.25">
      <c r="A6745" s="4"/>
      <c r="B6745" s="3"/>
    </row>
    <row r="6746" spans="1:2" x14ac:dyDescent="0.25">
      <c r="A6746" s="4"/>
      <c r="B6746" s="3"/>
    </row>
    <row r="6747" spans="1:2" x14ac:dyDescent="0.25">
      <c r="A6747" s="4"/>
      <c r="B6747" s="3"/>
    </row>
    <row r="6748" spans="1:2" x14ac:dyDescent="0.25">
      <c r="A6748" s="4"/>
      <c r="B6748" s="3"/>
    </row>
    <row r="6749" spans="1:2" x14ac:dyDescent="0.25">
      <c r="A6749" s="4"/>
      <c r="B6749" s="3"/>
    </row>
    <row r="6750" spans="1:2" x14ac:dyDescent="0.25">
      <c r="A6750" s="4"/>
      <c r="B6750" s="3"/>
    </row>
    <row r="6751" spans="1:2" x14ac:dyDescent="0.25">
      <c r="A6751" s="4"/>
      <c r="B6751" s="3"/>
    </row>
    <row r="6752" spans="1:2" x14ac:dyDescent="0.25">
      <c r="A6752" s="4"/>
      <c r="B6752" s="3"/>
    </row>
    <row r="6753" spans="1:2" x14ac:dyDescent="0.25">
      <c r="A6753" s="4"/>
      <c r="B6753" s="3"/>
    </row>
    <row r="6754" spans="1:2" x14ac:dyDescent="0.25">
      <c r="A6754" s="4"/>
      <c r="B6754" s="3"/>
    </row>
    <row r="6755" spans="1:2" x14ac:dyDescent="0.25">
      <c r="A6755" s="4"/>
      <c r="B6755" s="3"/>
    </row>
    <row r="6756" spans="1:2" x14ac:dyDescent="0.25">
      <c r="A6756" s="4"/>
      <c r="B6756" s="3"/>
    </row>
    <row r="6757" spans="1:2" x14ac:dyDescent="0.25">
      <c r="A6757" s="4"/>
      <c r="B6757" s="3"/>
    </row>
    <row r="6758" spans="1:2" x14ac:dyDescent="0.25">
      <c r="A6758" s="4"/>
      <c r="B6758" s="3"/>
    </row>
    <row r="6759" spans="1:2" x14ac:dyDescent="0.25">
      <c r="A6759" s="4"/>
      <c r="B6759" s="3"/>
    </row>
    <row r="6760" spans="1:2" x14ac:dyDescent="0.25">
      <c r="A6760" s="4"/>
      <c r="B6760" s="3"/>
    </row>
    <row r="6761" spans="1:2" x14ac:dyDescent="0.25">
      <c r="A6761" s="4"/>
      <c r="B6761" s="3"/>
    </row>
    <row r="6762" spans="1:2" x14ac:dyDescent="0.25">
      <c r="A6762" s="4"/>
      <c r="B6762" s="3"/>
    </row>
    <row r="6763" spans="1:2" x14ac:dyDescent="0.25">
      <c r="A6763" s="4"/>
      <c r="B6763" s="3"/>
    </row>
    <row r="6764" spans="1:2" x14ac:dyDescent="0.25">
      <c r="A6764" s="4"/>
      <c r="B6764" s="3"/>
    </row>
    <row r="6765" spans="1:2" x14ac:dyDescent="0.25">
      <c r="A6765" s="4"/>
      <c r="B6765" s="3"/>
    </row>
    <row r="6766" spans="1:2" x14ac:dyDescent="0.25">
      <c r="A6766" s="4"/>
      <c r="B6766" s="3"/>
    </row>
    <row r="6767" spans="1:2" x14ac:dyDescent="0.25">
      <c r="A6767" s="4"/>
      <c r="B6767" s="3"/>
    </row>
    <row r="6768" spans="1:2" x14ac:dyDescent="0.25">
      <c r="A6768" s="4"/>
      <c r="B6768" s="3"/>
    </row>
    <row r="6769" spans="1:2" x14ac:dyDescent="0.25">
      <c r="A6769" s="4"/>
      <c r="B6769" s="3"/>
    </row>
    <row r="6770" spans="1:2" x14ac:dyDescent="0.25">
      <c r="A6770" s="4"/>
      <c r="B6770" s="3"/>
    </row>
    <row r="6771" spans="1:2" x14ac:dyDescent="0.25">
      <c r="A6771" s="4"/>
      <c r="B6771" s="3"/>
    </row>
    <row r="6772" spans="1:2" x14ac:dyDescent="0.25">
      <c r="A6772" s="4"/>
      <c r="B6772" s="3"/>
    </row>
    <row r="6773" spans="1:2" x14ac:dyDescent="0.25">
      <c r="A6773" s="4"/>
      <c r="B6773" s="3"/>
    </row>
    <row r="6774" spans="1:2" x14ac:dyDescent="0.25">
      <c r="A6774" s="4"/>
      <c r="B6774" s="3"/>
    </row>
    <row r="6775" spans="1:2" x14ac:dyDescent="0.25">
      <c r="A6775" s="4"/>
      <c r="B6775" s="3"/>
    </row>
    <row r="6776" spans="1:2" x14ac:dyDescent="0.25">
      <c r="A6776" s="4"/>
      <c r="B6776" s="3"/>
    </row>
    <row r="6777" spans="1:2" x14ac:dyDescent="0.25">
      <c r="A6777" s="4"/>
      <c r="B6777" s="3"/>
    </row>
    <row r="6778" spans="1:2" x14ac:dyDescent="0.25">
      <c r="A6778" s="4"/>
      <c r="B6778" s="3"/>
    </row>
    <row r="6779" spans="1:2" x14ac:dyDescent="0.25">
      <c r="A6779" s="4"/>
      <c r="B6779" s="3"/>
    </row>
    <row r="6780" spans="1:2" x14ac:dyDescent="0.25">
      <c r="A6780" s="4"/>
      <c r="B6780" s="3"/>
    </row>
    <row r="6781" spans="1:2" x14ac:dyDescent="0.25">
      <c r="A6781" s="4"/>
      <c r="B6781" s="3"/>
    </row>
    <row r="6782" spans="1:2" x14ac:dyDescent="0.25">
      <c r="A6782" s="4"/>
      <c r="B6782" s="3"/>
    </row>
    <row r="6783" spans="1:2" x14ac:dyDescent="0.25">
      <c r="A6783" s="4"/>
      <c r="B6783" s="3"/>
    </row>
    <row r="6784" spans="1:2" x14ac:dyDescent="0.25">
      <c r="A6784" s="4"/>
      <c r="B6784" s="3"/>
    </row>
    <row r="6785" spans="1:2" x14ac:dyDescent="0.25">
      <c r="A6785" s="4"/>
      <c r="B6785" s="3"/>
    </row>
    <row r="6786" spans="1:2" x14ac:dyDescent="0.25">
      <c r="A6786" s="4"/>
      <c r="B6786" s="3"/>
    </row>
    <row r="6787" spans="1:2" x14ac:dyDescent="0.25">
      <c r="A6787" s="4"/>
      <c r="B6787" s="3"/>
    </row>
    <row r="6788" spans="1:2" x14ac:dyDescent="0.25">
      <c r="A6788" s="4"/>
      <c r="B6788" s="3"/>
    </row>
    <row r="6789" spans="1:2" x14ac:dyDescent="0.25">
      <c r="A6789" s="4"/>
      <c r="B6789" s="3"/>
    </row>
    <row r="6790" spans="1:2" x14ac:dyDescent="0.25">
      <c r="A6790" s="4"/>
      <c r="B6790" s="3"/>
    </row>
    <row r="6791" spans="1:2" x14ac:dyDescent="0.25">
      <c r="A6791" s="4"/>
      <c r="B6791" s="3"/>
    </row>
    <row r="6792" spans="1:2" x14ac:dyDescent="0.25">
      <c r="A6792" s="4"/>
      <c r="B6792" s="3"/>
    </row>
    <row r="6793" spans="1:2" x14ac:dyDescent="0.25">
      <c r="A6793" s="4"/>
      <c r="B6793" s="3"/>
    </row>
    <row r="6794" spans="1:2" x14ac:dyDescent="0.25">
      <c r="A6794" s="4"/>
      <c r="B6794" s="3"/>
    </row>
    <row r="6795" spans="1:2" x14ac:dyDescent="0.25">
      <c r="A6795" s="4"/>
      <c r="B6795" s="3"/>
    </row>
    <row r="6796" spans="1:2" x14ac:dyDescent="0.25">
      <c r="A6796" s="4"/>
      <c r="B6796" s="3"/>
    </row>
    <row r="6797" spans="1:2" x14ac:dyDescent="0.25">
      <c r="A6797" s="4"/>
      <c r="B6797" s="3"/>
    </row>
    <row r="6798" spans="1:2" x14ac:dyDescent="0.25">
      <c r="A6798" s="4"/>
      <c r="B6798" s="3"/>
    </row>
    <row r="6799" spans="1:2" x14ac:dyDescent="0.25">
      <c r="A6799" s="4"/>
      <c r="B6799" s="3"/>
    </row>
    <row r="6800" spans="1:2" x14ac:dyDescent="0.25">
      <c r="A6800" s="4"/>
      <c r="B6800" s="3"/>
    </row>
    <row r="6801" spans="1:2" x14ac:dyDescent="0.25">
      <c r="A6801" s="4"/>
      <c r="B6801" s="3"/>
    </row>
    <row r="6802" spans="1:2" x14ac:dyDescent="0.25">
      <c r="A6802" s="4"/>
      <c r="B6802" s="3"/>
    </row>
    <row r="6803" spans="1:2" x14ac:dyDescent="0.25">
      <c r="A6803" s="4"/>
      <c r="B6803" s="3"/>
    </row>
    <row r="6804" spans="1:2" x14ac:dyDescent="0.25">
      <c r="A6804" s="4"/>
      <c r="B6804" s="3"/>
    </row>
    <row r="6805" spans="1:2" x14ac:dyDescent="0.25">
      <c r="A6805" s="4"/>
      <c r="B6805" s="3"/>
    </row>
    <row r="6806" spans="1:2" x14ac:dyDescent="0.25">
      <c r="A6806" s="4"/>
      <c r="B6806" s="3"/>
    </row>
    <row r="6807" spans="1:2" x14ac:dyDescent="0.25">
      <c r="A6807" s="4"/>
      <c r="B6807" s="3"/>
    </row>
    <row r="6808" spans="1:2" x14ac:dyDescent="0.25">
      <c r="A6808" s="4"/>
      <c r="B6808" s="3"/>
    </row>
    <row r="6809" spans="1:2" x14ac:dyDescent="0.25">
      <c r="A6809" s="4"/>
      <c r="B6809" s="3"/>
    </row>
    <row r="6810" spans="1:2" x14ac:dyDescent="0.25">
      <c r="A6810" s="4"/>
      <c r="B6810" s="3"/>
    </row>
    <row r="6811" spans="1:2" x14ac:dyDescent="0.25">
      <c r="A6811" s="4"/>
      <c r="B6811" s="3"/>
    </row>
    <row r="6812" spans="1:2" x14ac:dyDescent="0.25">
      <c r="A6812" s="4"/>
      <c r="B6812" s="3"/>
    </row>
    <row r="6813" spans="1:2" x14ac:dyDescent="0.25">
      <c r="A6813" s="4"/>
      <c r="B6813" s="3"/>
    </row>
    <row r="6814" spans="1:2" x14ac:dyDescent="0.25">
      <c r="A6814" s="4"/>
      <c r="B6814" s="3"/>
    </row>
    <row r="6815" spans="1:2" x14ac:dyDescent="0.25">
      <c r="A6815" s="4"/>
      <c r="B6815" s="3"/>
    </row>
    <row r="6816" spans="1:2" x14ac:dyDescent="0.25">
      <c r="A6816" s="4"/>
      <c r="B6816" s="3"/>
    </row>
    <row r="6817" spans="1:2" x14ac:dyDescent="0.25">
      <c r="A6817" s="4"/>
      <c r="B6817" s="3"/>
    </row>
    <row r="6818" spans="1:2" x14ac:dyDescent="0.25">
      <c r="A6818" s="4"/>
      <c r="B6818" s="3"/>
    </row>
    <row r="6819" spans="1:2" x14ac:dyDescent="0.25">
      <c r="A6819" s="4"/>
      <c r="B6819" s="3"/>
    </row>
    <row r="6820" spans="1:2" x14ac:dyDescent="0.25">
      <c r="A6820" s="4"/>
      <c r="B6820" s="3"/>
    </row>
    <row r="6821" spans="1:2" x14ac:dyDescent="0.25">
      <c r="A6821" s="4"/>
      <c r="B6821" s="3"/>
    </row>
    <row r="6822" spans="1:2" x14ac:dyDescent="0.25">
      <c r="A6822" s="4"/>
      <c r="B6822" s="3"/>
    </row>
    <row r="6823" spans="1:2" x14ac:dyDescent="0.25">
      <c r="A6823" s="4"/>
      <c r="B6823" s="3"/>
    </row>
    <row r="6824" spans="1:2" x14ac:dyDescent="0.25">
      <c r="A6824" s="4"/>
      <c r="B6824" s="3"/>
    </row>
    <row r="6825" spans="1:2" x14ac:dyDescent="0.25">
      <c r="A6825" s="4"/>
      <c r="B6825" s="3"/>
    </row>
    <row r="6826" spans="1:2" x14ac:dyDescent="0.25">
      <c r="A6826" s="4"/>
      <c r="B6826" s="3"/>
    </row>
    <row r="6827" spans="1:2" x14ac:dyDescent="0.25">
      <c r="A6827" s="4"/>
      <c r="B6827" s="3"/>
    </row>
    <row r="6828" spans="1:2" x14ac:dyDescent="0.25">
      <c r="A6828" s="4"/>
      <c r="B6828" s="3"/>
    </row>
    <row r="6829" spans="1:2" x14ac:dyDescent="0.25">
      <c r="A6829" s="4"/>
      <c r="B6829" s="3"/>
    </row>
    <row r="6830" spans="1:2" x14ac:dyDescent="0.25">
      <c r="A6830" s="4"/>
      <c r="B6830" s="3"/>
    </row>
    <row r="6831" spans="1:2" x14ac:dyDescent="0.25">
      <c r="A6831" s="4"/>
      <c r="B6831" s="3"/>
    </row>
    <row r="6832" spans="1:2" x14ac:dyDescent="0.25">
      <c r="A6832" s="4"/>
      <c r="B6832" s="3"/>
    </row>
    <row r="6833" spans="1:2" x14ac:dyDescent="0.25">
      <c r="A6833" s="4"/>
      <c r="B6833" s="3"/>
    </row>
    <row r="6834" spans="1:2" x14ac:dyDescent="0.25">
      <c r="A6834" s="4"/>
      <c r="B6834" s="3"/>
    </row>
    <row r="6835" spans="1:2" x14ac:dyDescent="0.25">
      <c r="A6835" s="4"/>
      <c r="B6835" s="3"/>
    </row>
    <row r="6836" spans="1:2" x14ac:dyDescent="0.25">
      <c r="A6836" s="4"/>
      <c r="B6836" s="3"/>
    </row>
    <row r="6837" spans="1:2" x14ac:dyDescent="0.25">
      <c r="A6837" s="4"/>
      <c r="B6837" s="3"/>
    </row>
    <row r="6838" spans="1:2" x14ac:dyDescent="0.25">
      <c r="A6838" s="4"/>
      <c r="B6838" s="3"/>
    </row>
    <row r="6839" spans="1:2" x14ac:dyDescent="0.25">
      <c r="A6839" s="4"/>
      <c r="B6839" s="3"/>
    </row>
    <row r="6840" spans="1:2" x14ac:dyDescent="0.25">
      <c r="A6840" s="4"/>
      <c r="B6840" s="3"/>
    </row>
    <row r="6841" spans="1:2" x14ac:dyDescent="0.25">
      <c r="A6841" s="4"/>
      <c r="B6841" s="3"/>
    </row>
    <row r="6842" spans="1:2" x14ac:dyDescent="0.25">
      <c r="A6842" s="4"/>
      <c r="B6842" s="3"/>
    </row>
    <row r="6843" spans="1:2" x14ac:dyDescent="0.25">
      <c r="A6843" s="4"/>
      <c r="B6843" s="3"/>
    </row>
    <row r="6844" spans="1:2" x14ac:dyDescent="0.25">
      <c r="A6844" s="4"/>
      <c r="B6844" s="3"/>
    </row>
    <row r="6845" spans="1:2" x14ac:dyDescent="0.25">
      <c r="A6845" s="4"/>
      <c r="B6845" s="3"/>
    </row>
    <row r="6846" spans="1:2" x14ac:dyDescent="0.25">
      <c r="A6846" s="4"/>
      <c r="B6846" s="3"/>
    </row>
    <row r="6847" spans="1:2" x14ac:dyDescent="0.25">
      <c r="A6847" s="4"/>
      <c r="B6847" s="3"/>
    </row>
    <row r="6848" spans="1:2" x14ac:dyDescent="0.25">
      <c r="A6848" s="4"/>
      <c r="B6848" s="3"/>
    </row>
    <row r="6849" spans="1:2" x14ac:dyDescent="0.25">
      <c r="A6849" s="4"/>
      <c r="B6849" s="3"/>
    </row>
    <row r="6850" spans="1:2" x14ac:dyDescent="0.25">
      <c r="A6850" s="4"/>
      <c r="B6850" s="3"/>
    </row>
    <row r="6851" spans="1:2" x14ac:dyDescent="0.25">
      <c r="A6851" s="4"/>
      <c r="B6851" s="3"/>
    </row>
    <row r="6852" spans="1:2" x14ac:dyDescent="0.25">
      <c r="A6852" s="4"/>
      <c r="B6852" s="3"/>
    </row>
    <row r="6853" spans="1:2" x14ac:dyDescent="0.25">
      <c r="A6853" s="4"/>
      <c r="B6853" s="3"/>
    </row>
    <row r="6854" spans="1:2" x14ac:dyDescent="0.25">
      <c r="A6854" s="4"/>
      <c r="B6854" s="3"/>
    </row>
    <row r="6855" spans="1:2" x14ac:dyDescent="0.25">
      <c r="A6855" s="4"/>
      <c r="B6855" s="3"/>
    </row>
    <row r="6856" spans="1:2" x14ac:dyDescent="0.25">
      <c r="A6856" s="4"/>
      <c r="B6856" s="3"/>
    </row>
    <row r="6857" spans="1:2" x14ac:dyDescent="0.25">
      <c r="A6857" s="4"/>
      <c r="B6857" s="3"/>
    </row>
    <row r="6858" spans="1:2" x14ac:dyDescent="0.25">
      <c r="A6858" s="4"/>
      <c r="B6858" s="3"/>
    </row>
    <row r="6859" spans="1:2" x14ac:dyDescent="0.25">
      <c r="A6859" s="4"/>
      <c r="B6859" s="3"/>
    </row>
    <row r="6860" spans="1:2" x14ac:dyDescent="0.25">
      <c r="A6860" s="4"/>
      <c r="B6860" s="3"/>
    </row>
    <row r="6861" spans="1:2" x14ac:dyDescent="0.25">
      <c r="A6861" s="4"/>
      <c r="B6861" s="3"/>
    </row>
    <row r="6862" spans="1:2" x14ac:dyDescent="0.25">
      <c r="A6862" s="4"/>
      <c r="B6862" s="3"/>
    </row>
    <row r="6863" spans="1:2" x14ac:dyDescent="0.25">
      <c r="A6863" s="4"/>
      <c r="B6863" s="3"/>
    </row>
    <row r="6864" spans="1:2" x14ac:dyDescent="0.25">
      <c r="A6864" s="4"/>
      <c r="B6864" s="3"/>
    </row>
    <row r="6865" spans="1:2" x14ac:dyDescent="0.25">
      <c r="A6865" s="4"/>
      <c r="B6865" s="3"/>
    </row>
    <row r="6866" spans="1:2" x14ac:dyDescent="0.25">
      <c r="A6866" s="4"/>
      <c r="B6866" s="3"/>
    </row>
    <row r="6867" spans="1:2" x14ac:dyDescent="0.25">
      <c r="A6867" s="4"/>
      <c r="B6867" s="3"/>
    </row>
    <row r="6868" spans="1:2" x14ac:dyDescent="0.25">
      <c r="A6868" s="4"/>
      <c r="B6868" s="3"/>
    </row>
    <row r="6869" spans="1:2" x14ac:dyDescent="0.25">
      <c r="A6869" s="4"/>
      <c r="B6869" s="3"/>
    </row>
    <row r="6870" spans="1:2" x14ac:dyDescent="0.25">
      <c r="A6870" s="4"/>
      <c r="B6870" s="3"/>
    </row>
    <row r="6871" spans="1:2" x14ac:dyDescent="0.25">
      <c r="A6871" s="4"/>
      <c r="B6871" s="3"/>
    </row>
    <row r="6872" spans="1:2" x14ac:dyDescent="0.25">
      <c r="A6872" s="4"/>
      <c r="B6872" s="3"/>
    </row>
    <row r="6873" spans="1:2" x14ac:dyDescent="0.25">
      <c r="A6873" s="4"/>
      <c r="B6873" s="3"/>
    </row>
    <row r="6874" spans="1:2" x14ac:dyDescent="0.25">
      <c r="A6874" s="4"/>
      <c r="B6874" s="3"/>
    </row>
    <row r="6875" spans="1:2" x14ac:dyDescent="0.25">
      <c r="A6875" s="4"/>
      <c r="B6875" s="3"/>
    </row>
    <row r="6876" spans="1:2" x14ac:dyDescent="0.25">
      <c r="A6876" s="4"/>
      <c r="B6876" s="3"/>
    </row>
    <row r="6877" spans="1:2" x14ac:dyDescent="0.25">
      <c r="A6877" s="4"/>
      <c r="B6877" s="3"/>
    </row>
    <row r="6878" spans="1:2" x14ac:dyDescent="0.25">
      <c r="A6878" s="4"/>
      <c r="B6878" s="3"/>
    </row>
    <row r="6879" spans="1:2" x14ac:dyDescent="0.25">
      <c r="A6879" s="4"/>
      <c r="B6879" s="3"/>
    </row>
    <row r="6880" spans="1:2" x14ac:dyDescent="0.25">
      <c r="A6880" s="4"/>
      <c r="B6880" s="3"/>
    </row>
    <row r="6881" spans="1:2" x14ac:dyDescent="0.25">
      <c r="A6881" s="4"/>
      <c r="B6881" s="3"/>
    </row>
    <row r="6882" spans="1:2" x14ac:dyDescent="0.25">
      <c r="A6882" s="4"/>
      <c r="B6882" s="3"/>
    </row>
    <row r="6883" spans="1:2" x14ac:dyDescent="0.25">
      <c r="A6883" s="4"/>
      <c r="B6883" s="3"/>
    </row>
    <row r="6884" spans="1:2" x14ac:dyDescent="0.25">
      <c r="A6884" s="4"/>
      <c r="B6884" s="3"/>
    </row>
    <row r="6885" spans="1:2" x14ac:dyDescent="0.25">
      <c r="A6885" s="4"/>
      <c r="B6885" s="3"/>
    </row>
    <row r="6886" spans="1:2" x14ac:dyDescent="0.25">
      <c r="A6886" s="4"/>
      <c r="B6886" s="3"/>
    </row>
    <row r="6887" spans="1:2" x14ac:dyDescent="0.25">
      <c r="A6887" s="4"/>
      <c r="B6887" s="3"/>
    </row>
    <row r="6888" spans="1:2" x14ac:dyDescent="0.25">
      <c r="A6888" s="4"/>
      <c r="B6888" s="3"/>
    </row>
    <row r="6889" spans="1:2" x14ac:dyDescent="0.25">
      <c r="A6889" s="4"/>
      <c r="B6889" s="3"/>
    </row>
    <row r="6890" spans="1:2" x14ac:dyDescent="0.25">
      <c r="A6890" s="4"/>
      <c r="B6890" s="3"/>
    </row>
    <row r="6891" spans="1:2" x14ac:dyDescent="0.25">
      <c r="A6891" s="4"/>
      <c r="B6891" s="3"/>
    </row>
    <row r="6892" spans="1:2" x14ac:dyDescent="0.25">
      <c r="A6892" s="4"/>
      <c r="B6892" s="3"/>
    </row>
    <row r="6893" spans="1:2" x14ac:dyDescent="0.25">
      <c r="A6893" s="4"/>
      <c r="B6893" s="3"/>
    </row>
    <row r="6894" spans="1:2" x14ac:dyDescent="0.25">
      <c r="A6894" s="4"/>
      <c r="B6894" s="3"/>
    </row>
    <row r="6895" spans="1:2" x14ac:dyDescent="0.25">
      <c r="A6895" s="4"/>
      <c r="B6895" s="3"/>
    </row>
    <row r="6896" spans="1:2" x14ac:dyDescent="0.25">
      <c r="A6896" s="4"/>
      <c r="B6896" s="3"/>
    </row>
    <row r="6897" spans="1:2" x14ac:dyDescent="0.25">
      <c r="A6897" s="4"/>
      <c r="B6897" s="3"/>
    </row>
    <row r="6898" spans="1:2" x14ac:dyDescent="0.25">
      <c r="A6898" s="4"/>
      <c r="B6898" s="3"/>
    </row>
    <row r="6899" spans="1:2" x14ac:dyDescent="0.25">
      <c r="A6899" s="4"/>
      <c r="B6899" s="3"/>
    </row>
    <row r="6900" spans="1:2" x14ac:dyDescent="0.25">
      <c r="A6900" s="4"/>
      <c r="B6900" s="3"/>
    </row>
    <row r="6901" spans="1:2" x14ac:dyDescent="0.25">
      <c r="A6901" s="4"/>
      <c r="B6901" s="3"/>
    </row>
    <row r="6902" spans="1:2" x14ac:dyDescent="0.25">
      <c r="A6902" s="4"/>
      <c r="B6902" s="3"/>
    </row>
    <row r="6903" spans="1:2" x14ac:dyDescent="0.25">
      <c r="A6903" s="4"/>
      <c r="B6903" s="3"/>
    </row>
    <row r="6904" spans="1:2" x14ac:dyDescent="0.25">
      <c r="A6904" s="4"/>
      <c r="B6904" s="3"/>
    </row>
    <row r="6905" spans="1:2" x14ac:dyDescent="0.25">
      <c r="A6905" s="4"/>
      <c r="B6905" s="3"/>
    </row>
    <row r="6906" spans="1:2" x14ac:dyDescent="0.25">
      <c r="A6906" s="4"/>
      <c r="B6906" s="3"/>
    </row>
    <row r="6907" spans="1:2" x14ac:dyDescent="0.25">
      <c r="A6907" s="4"/>
      <c r="B6907" s="3"/>
    </row>
    <row r="6908" spans="1:2" x14ac:dyDescent="0.25">
      <c r="A6908" s="4"/>
      <c r="B6908" s="3"/>
    </row>
    <row r="6909" spans="1:2" x14ac:dyDescent="0.25">
      <c r="A6909" s="4"/>
      <c r="B6909" s="3"/>
    </row>
    <row r="6910" spans="1:2" x14ac:dyDescent="0.25">
      <c r="A6910" s="4"/>
      <c r="B6910" s="3"/>
    </row>
    <row r="6911" spans="1:2" x14ac:dyDescent="0.25">
      <c r="A6911" s="4"/>
      <c r="B6911" s="3"/>
    </row>
    <row r="6912" spans="1:2" x14ac:dyDescent="0.25">
      <c r="A6912" s="4"/>
      <c r="B6912" s="3"/>
    </row>
    <row r="6913" spans="1:2" x14ac:dyDescent="0.25">
      <c r="A6913" s="4"/>
      <c r="B6913" s="3"/>
    </row>
    <row r="6914" spans="1:2" x14ac:dyDescent="0.25">
      <c r="A6914" s="4"/>
      <c r="B6914" s="3"/>
    </row>
    <row r="6915" spans="1:2" x14ac:dyDescent="0.25">
      <c r="A6915" s="4"/>
      <c r="B6915" s="3"/>
    </row>
    <row r="6916" spans="1:2" x14ac:dyDescent="0.25">
      <c r="A6916" s="4"/>
      <c r="B6916" s="3"/>
    </row>
    <row r="6917" spans="1:2" x14ac:dyDescent="0.25">
      <c r="A6917" s="4"/>
      <c r="B6917" s="3"/>
    </row>
    <row r="6918" spans="1:2" x14ac:dyDescent="0.25">
      <c r="A6918" s="4"/>
      <c r="B6918" s="3"/>
    </row>
    <row r="6919" spans="1:2" x14ac:dyDescent="0.25">
      <c r="A6919" s="4"/>
      <c r="B6919" s="3"/>
    </row>
    <row r="6920" spans="1:2" x14ac:dyDescent="0.25">
      <c r="A6920" s="4"/>
      <c r="B6920" s="3"/>
    </row>
    <row r="6921" spans="1:2" x14ac:dyDescent="0.25">
      <c r="A6921" s="4"/>
      <c r="B6921" s="3"/>
    </row>
    <row r="6922" spans="1:2" x14ac:dyDescent="0.25">
      <c r="A6922" s="4"/>
      <c r="B6922" s="3"/>
    </row>
    <row r="6923" spans="1:2" x14ac:dyDescent="0.25">
      <c r="A6923" s="4"/>
      <c r="B6923" s="3"/>
    </row>
    <row r="6924" spans="1:2" x14ac:dyDescent="0.25">
      <c r="A6924" s="4"/>
      <c r="B6924" s="3"/>
    </row>
    <row r="6925" spans="1:2" x14ac:dyDescent="0.25">
      <c r="A6925" s="4"/>
      <c r="B6925" s="3"/>
    </row>
    <row r="6926" spans="1:2" x14ac:dyDescent="0.25">
      <c r="A6926" s="4"/>
      <c r="B6926" s="3"/>
    </row>
    <row r="6927" spans="1:2" x14ac:dyDescent="0.25">
      <c r="A6927" s="4"/>
      <c r="B6927" s="3"/>
    </row>
    <row r="6928" spans="1:2" x14ac:dyDescent="0.25">
      <c r="A6928" s="4"/>
      <c r="B6928" s="3"/>
    </row>
    <row r="6929" spans="1:2" x14ac:dyDescent="0.25">
      <c r="A6929" s="4"/>
      <c r="B6929" s="3"/>
    </row>
    <row r="6930" spans="1:2" x14ac:dyDescent="0.25">
      <c r="A6930" s="4"/>
      <c r="B6930" s="3"/>
    </row>
    <row r="6931" spans="1:2" x14ac:dyDescent="0.25">
      <c r="A6931" s="4"/>
      <c r="B6931" s="3"/>
    </row>
    <row r="6932" spans="1:2" x14ac:dyDescent="0.25">
      <c r="A6932" s="4"/>
      <c r="B6932" s="3"/>
    </row>
    <row r="6933" spans="1:2" x14ac:dyDescent="0.25">
      <c r="A6933" s="4"/>
      <c r="B6933" s="3"/>
    </row>
    <row r="6934" spans="1:2" x14ac:dyDescent="0.25">
      <c r="A6934" s="4"/>
      <c r="B6934" s="3"/>
    </row>
    <row r="6935" spans="1:2" x14ac:dyDescent="0.25">
      <c r="A6935" s="4"/>
      <c r="B6935" s="3"/>
    </row>
    <row r="6936" spans="1:2" x14ac:dyDescent="0.25">
      <c r="A6936" s="4"/>
      <c r="B6936" s="3"/>
    </row>
    <row r="6937" spans="1:2" x14ac:dyDescent="0.25">
      <c r="A6937" s="4"/>
      <c r="B6937" s="3"/>
    </row>
    <row r="6938" spans="1:2" x14ac:dyDescent="0.25">
      <c r="A6938" s="4"/>
      <c r="B6938" s="3"/>
    </row>
    <row r="6939" spans="1:2" x14ac:dyDescent="0.25">
      <c r="A6939" s="4"/>
      <c r="B6939" s="3"/>
    </row>
    <row r="6940" spans="1:2" x14ac:dyDescent="0.25">
      <c r="A6940" s="4"/>
      <c r="B6940" s="3"/>
    </row>
    <row r="6941" spans="1:2" x14ac:dyDescent="0.25">
      <c r="A6941" s="4"/>
      <c r="B6941" s="3"/>
    </row>
    <row r="6942" spans="1:2" x14ac:dyDescent="0.25">
      <c r="A6942" s="4"/>
      <c r="B6942" s="3"/>
    </row>
    <row r="6943" spans="1:2" x14ac:dyDescent="0.25">
      <c r="A6943" s="4"/>
      <c r="B6943" s="3"/>
    </row>
    <row r="6944" spans="1:2" x14ac:dyDescent="0.25">
      <c r="A6944" s="4"/>
      <c r="B6944" s="3"/>
    </row>
    <row r="6945" spans="1:2" x14ac:dyDescent="0.25">
      <c r="A6945" s="4"/>
      <c r="B6945" s="3"/>
    </row>
    <row r="6946" spans="1:2" x14ac:dyDescent="0.25">
      <c r="A6946" s="4"/>
      <c r="B6946" s="3"/>
    </row>
    <row r="6947" spans="1:2" x14ac:dyDescent="0.25">
      <c r="A6947" s="4"/>
      <c r="B6947" s="3"/>
    </row>
    <row r="6948" spans="1:2" x14ac:dyDescent="0.25">
      <c r="A6948" s="4"/>
      <c r="B6948" s="3"/>
    </row>
    <row r="6949" spans="1:2" x14ac:dyDescent="0.25">
      <c r="A6949" s="4"/>
      <c r="B6949" s="3"/>
    </row>
    <row r="6950" spans="1:2" x14ac:dyDescent="0.25">
      <c r="A6950" s="4"/>
      <c r="B6950" s="3"/>
    </row>
    <row r="6951" spans="1:2" x14ac:dyDescent="0.25">
      <c r="A6951" s="4"/>
      <c r="B6951" s="3"/>
    </row>
    <row r="6952" spans="1:2" x14ac:dyDescent="0.25">
      <c r="A6952" s="4"/>
      <c r="B6952" s="3"/>
    </row>
    <row r="6953" spans="1:2" x14ac:dyDescent="0.25">
      <c r="A6953" s="4"/>
      <c r="B6953" s="3"/>
    </row>
    <row r="6954" spans="1:2" x14ac:dyDescent="0.25">
      <c r="A6954" s="4"/>
      <c r="B6954" s="3"/>
    </row>
    <row r="6955" spans="1:2" x14ac:dyDescent="0.25">
      <c r="A6955" s="4"/>
      <c r="B6955" s="3"/>
    </row>
    <row r="6956" spans="1:2" x14ac:dyDescent="0.25">
      <c r="A6956" s="4"/>
      <c r="B6956" s="3"/>
    </row>
    <row r="6957" spans="1:2" x14ac:dyDescent="0.25">
      <c r="A6957" s="4"/>
      <c r="B6957" s="3"/>
    </row>
    <row r="6958" spans="1:2" x14ac:dyDescent="0.25">
      <c r="A6958" s="4"/>
      <c r="B6958" s="3"/>
    </row>
    <row r="6959" spans="1:2" x14ac:dyDescent="0.25">
      <c r="A6959" s="4"/>
      <c r="B6959" s="3"/>
    </row>
    <row r="6960" spans="1:2" x14ac:dyDescent="0.25">
      <c r="A6960" s="4"/>
      <c r="B6960" s="3"/>
    </row>
    <row r="6961" spans="1:2" x14ac:dyDescent="0.25">
      <c r="A6961" s="4"/>
      <c r="B6961" s="3"/>
    </row>
    <row r="6962" spans="1:2" x14ac:dyDescent="0.25">
      <c r="A6962" s="4"/>
      <c r="B6962" s="3"/>
    </row>
    <row r="6963" spans="1:2" x14ac:dyDescent="0.25">
      <c r="A6963" s="4"/>
      <c r="B6963" s="3"/>
    </row>
    <row r="6964" spans="1:2" x14ac:dyDescent="0.25">
      <c r="A6964" s="4"/>
      <c r="B6964" s="3"/>
    </row>
    <row r="6965" spans="1:2" x14ac:dyDescent="0.25">
      <c r="A6965" s="4"/>
      <c r="B6965" s="3"/>
    </row>
    <row r="6966" spans="1:2" x14ac:dyDescent="0.25">
      <c r="A6966" s="4"/>
      <c r="B6966" s="3"/>
    </row>
    <row r="6967" spans="1:2" x14ac:dyDescent="0.25">
      <c r="A6967" s="4"/>
      <c r="B6967" s="3"/>
    </row>
    <row r="6968" spans="1:2" x14ac:dyDescent="0.25">
      <c r="A6968" s="4"/>
      <c r="B6968" s="3"/>
    </row>
    <row r="6969" spans="1:2" x14ac:dyDescent="0.25">
      <c r="A6969" s="4"/>
      <c r="B6969" s="3"/>
    </row>
    <row r="6970" spans="1:2" x14ac:dyDescent="0.25">
      <c r="A6970" s="4"/>
      <c r="B6970" s="3"/>
    </row>
    <row r="6971" spans="1:2" x14ac:dyDescent="0.25">
      <c r="A6971" s="4"/>
      <c r="B6971" s="3"/>
    </row>
    <row r="6972" spans="1:2" x14ac:dyDescent="0.25">
      <c r="A6972" s="4"/>
      <c r="B6972" s="3"/>
    </row>
    <row r="6973" spans="1:2" x14ac:dyDescent="0.25">
      <c r="A6973" s="4"/>
      <c r="B6973" s="3"/>
    </row>
    <row r="6974" spans="1:2" x14ac:dyDescent="0.25">
      <c r="A6974" s="4"/>
      <c r="B6974" s="3"/>
    </row>
    <row r="6975" spans="1:2" x14ac:dyDescent="0.25">
      <c r="A6975" s="4"/>
      <c r="B6975" s="3"/>
    </row>
    <row r="6976" spans="1:2" x14ac:dyDescent="0.25">
      <c r="A6976" s="4"/>
      <c r="B6976" s="3"/>
    </row>
    <row r="6977" spans="1:2" x14ac:dyDescent="0.25">
      <c r="A6977" s="4"/>
      <c r="B6977" s="3"/>
    </row>
    <row r="6978" spans="1:2" x14ac:dyDescent="0.25">
      <c r="A6978" s="4"/>
      <c r="B6978" s="3"/>
    </row>
    <row r="6979" spans="1:2" x14ac:dyDescent="0.25">
      <c r="A6979" s="4"/>
      <c r="B6979" s="3"/>
    </row>
    <row r="6980" spans="1:2" x14ac:dyDescent="0.25">
      <c r="A6980" s="4"/>
      <c r="B6980" s="3"/>
    </row>
    <row r="6981" spans="1:2" x14ac:dyDescent="0.25">
      <c r="A6981" s="4"/>
      <c r="B6981" s="3"/>
    </row>
    <row r="6982" spans="1:2" x14ac:dyDescent="0.25">
      <c r="A6982" s="4"/>
      <c r="B6982" s="3"/>
    </row>
    <row r="6983" spans="1:2" x14ac:dyDescent="0.25">
      <c r="A6983" s="4"/>
      <c r="B6983" s="3"/>
    </row>
    <row r="6984" spans="1:2" x14ac:dyDescent="0.25">
      <c r="A6984" s="4"/>
      <c r="B6984" s="3"/>
    </row>
    <row r="6985" spans="1:2" x14ac:dyDescent="0.25">
      <c r="A6985" s="4"/>
      <c r="B6985" s="3"/>
    </row>
    <row r="6986" spans="1:2" x14ac:dyDescent="0.25">
      <c r="A6986" s="4"/>
      <c r="B6986" s="3"/>
    </row>
    <row r="6987" spans="1:2" x14ac:dyDescent="0.25">
      <c r="A6987" s="4"/>
      <c r="B6987" s="3"/>
    </row>
    <row r="6988" spans="1:2" x14ac:dyDescent="0.25">
      <c r="A6988" s="4"/>
      <c r="B6988" s="3"/>
    </row>
    <row r="6989" spans="1:2" x14ac:dyDescent="0.25">
      <c r="A6989" s="4"/>
      <c r="B6989" s="3"/>
    </row>
    <row r="6990" spans="1:2" x14ac:dyDescent="0.25">
      <c r="A6990" s="4"/>
      <c r="B6990" s="3"/>
    </row>
    <row r="6991" spans="1:2" x14ac:dyDescent="0.25">
      <c r="A6991" s="4"/>
      <c r="B6991" s="3"/>
    </row>
    <row r="6992" spans="1:2" x14ac:dyDescent="0.25">
      <c r="A6992" s="4"/>
      <c r="B6992" s="3"/>
    </row>
    <row r="6993" spans="1:2" x14ac:dyDescent="0.25">
      <c r="A6993" s="4"/>
      <c r="B6993" s="3"/>
    </row>
    <row r="6994" spans="1:2" x14ac:dyDescent="0.25">
      <c r="A6994" s="4"/>
      <c r="B6994" s="3"/>
    </row>
    <row r="6995" spans="1:2" x14ac:dyDescent="0.25">
      <c r="A6995" s="4"/>
      <c r="B6995" s="3"/>
    </row>
    <row r="6996" spans="1:2" x14ac:dyDescent="0.25">
      <c r="A6996" s="4"/>
      <c r="B6996" s="3"/>
    </row>
    <row r="6997" spans="1:2" x14ac:dyDescent="0.25">
      <c r="A6997" s="4"/>
      <c r="B6997" s="3"/>
    </row>
    <row r="6998" spans="1:2" x14ac:dyDescent="0.25">
      <c r="A6998" s="4"/>
      <c r="B6998" s="3"/>
    </row>
    <row r="6999" spans="1:2" x14ac:dyDescent="0.25">
      <c r="A6999" s="4"/>
      <c r="B6999" s="3"/>
    </row>
    <row r="7000" spans="1:2" x14ac:dyDescent="0.25">
      <c r="A7000" s="4"/>
      <c r="B7000" s="3"/>
    </row>
    <row r="7001" spans="1:2" x14ac:dyDescent="0.25">
      <c r="A7001" s="4"/>
      <c r="B7001" s="3"/>
    </row>
    <row r="7002" spans="1:2" x14ac:dyDescent="0.25">
      <c r="A7002" s="4"/>
      <c r="B7002" s="3"/>
    </row>
    <row r="7003" spans="1:2" x14ac:dyDescent="0.25">
      <c r="A7003" s="4"/>
      <c r="B7003" s="3"/>
    </row>
    <row r="7004" spans="1:2" x14ac:dyDescent="0.25">
      <c r="A7004" s="4"/>
      <c r="B7004" s="3"/>
    </row>
    <row r="7005" spans="1:2" x14ac:dyDescent="0.25">
      <c r="A7005" s="4"/>
      <c r="B7005" s="3"/>
    </row>
    <row r="7006" spans="1:2" x14ac:dyDescent="0.25">
      <c r="A7006" s="4"/>
      <c r="B7006" s="3"/>
    </row>
    <row r="7007" spans="1:2" x14ac:dyDescent="0.25">
      <c r="A7007" s="4"/>
      <c r="B7007" s="3"/>
    </row>
    <row r="7008" spans="1:2" x14ac:dyDescent="0.25">
      <c r="A7008" s="4"/>
      <c r="B7008" s="3"/>
    </row>
    <row r="7009" spans="1:2" x14ac:dyDescent="0.25">
      <c r="A7009" s="4"/>
      <c r="B7009" s="3"/>
    </row>
    <row r="7010" spans="1:2" x14ac:dyDescent="0.25">
      <c r="A7010" s="4"/>
      <c r="B7010" s="3"/>
    </row>
    <row r="7011" spans="1:2" x14ac:dyDescent="0.25">
      <c r="A7011" s="4"/>
      <c r="B7011" s="3"/>
    </row>
    <row r="7012" spans="1:2" x14ac:dyDescent="0.25">
      <c r="A7012" s="4"/>
      <c r="B7012" s="3"/>
    </row>
    <row r="7013" spans="1:2" x14ac:dyDescent="0.25">
      <c r="A7013" s="4"/>
      <c r="B7013" s="3"/>
    </row>
    <row r="7014" spans="1:2" x14ac:dyDescent="0.25">
      <c r="A7014" s="4"/>
      <c r="B7014" s="3"/>
    </row>
    <row r="7015" spans="1:2" x14ac:dyDescent="0.25">
      <c r="A7015" s="4"/>
      <c r="B7015" s="3"/>
    </row>
    <row r="7016" spans="1:2" x14ac:dyDescent="0.25">
      <c r="A7016" s="4"/>
      <c r="B7016" s="3"/>
    </row>
    <row r="7017" spans="1:2" x14ac:dyDescent="0.25">
      <c r="A7017" s="4"/>
      <c r="B7017" s="3"/>
    </row>
    <row r="7018" spans="1:2" x14ac:dyDescent="0.25">
      <c r="A7018" s="4"/>
      <c r="B7018" s="3"/>
    </row>
    <row r="7019" spans="1:2" x14ac:dyDescent="0.25">
      <c r="A7019" s="4"/>
      <c r="B7019" s="3"/>
    </row>
    <row r="7020" spans="1:2" x14ac:dyDescent="0.25">
      <c r="A7020" s="4"/>
      <c r="B7020" s="3"/>
    </row>
    <row r="7021" spans="1:2" x14ac:dyDescent="0.25">
      <c r="A7021" s="4"/>
      <c r="B7021" s="3"/>
    </row>
    <row r="7022" spans="1:2" x14ac:dyDescent="0.25">
      <c r="A7022" s="4"/>
      <c r="B7022" s="3"/>
    </row>
    <row r="7023" spans="1:2" x14ac:dyDescent="0.25">
      <c r="A7023" s="4"/>
      <c r="B7023" s="3"/>
    </row>
    <row r="7024" spans="1:2" x14ac:dyDescent="0.25">
      <c r="A7024" s="4"/>
      <c r="B7024" s="3"/>
    </row>
    <row r="7025" spans="1:2" x14ac:dyDescent="0.25">
      <c r="A7025" s="4"/>
      <c r="B7025" s="3"/>
    </row>
    <row r="7026" spans="1:2" x14ac:dyDescent="0.25">
      <c r="A7026" s="4"/>
      <c r="B7026" s="3"/>
    </row>
    <row r="7027" spans="1:2" x14ac:dyDescent="0.25">
      <c r="A7027" s="4"/>
      <c r="B7027" s="3"/>
    </row>
    <row r="7028" spans="1:2" x14ac:dyDescent="0.25">
      <c r="A7028" s="4"/>
      <c r="B7028" s="3"/>
    </row>
    <row r="7029" spans="1:2" x14ac:dyDescent="0.25">
      <c r="A7029" s="4"/>
      <c r="B7029" s="3"/>
    </row>
    <row r="7030" spans="1:2" x14ac:dyDescent="0.25">
      <c r="A7030" s="4"/>
      <c r="B7030" s="3"/>
    </row>
    <row r="7031" spans="1:2" x14ac:dyDescent="0.25">
      <c r="A7031" s="4"/>
      <c r="B7031" s="3"/>
    </row>
    <row r="7032" spans="1:2" x14ac:dyDescent="0.25">
      <c r="A7032" s="4"/>
      <c r="B7032" s="3"/>
    </row>
    <row r="7033" spans="1:2" x14ac:dyDescent="0.25">
      <c r="A7033" s="4"/>
      <c r="B7033" s="3"/>
    </row>
    <row r="7034" spans="1:2" x14ac:dyDescent="0.25">
      <c r="A7034" s="4"/>
      <c r="B7034" s="3"/>
    </row>
    <row r="7035" spans="1:2" x14ac:dyDescent="0.25">
      <c r="A7035" s="4"/>
      <c r="B7035" s="3"/>
    </row>
    <row r="7036" spans="1:2" x14ac:dyDescent="0.25">
      <c r="A7036" s="4"/>
      <c r="B7036" s="3"/>
    </row>
    <row r="7037" spans="1:2" x14ac:dyDescent="0.25">
      <c r="A7037" s="4"/>
      <c r="B7037" s="3"/>
    </row>
    <row r="7038" spans="1:2" x14ac:dyDescent="0.25">
      <c r="A7038" s="4"/>
      <c r="B7038" s="3"/>
    </row>
    <row r="7039" spans="1:2" x14ac:dyDescent="0.25">
      <c r="A7039" s="4"/>
      <c r="B7039" s="3"/>
    </row>
    <row r="7040" spans="1:2" x14ac:dyDescent="0.25">
      <c r="A7040" s="4"/>
      <c r="B7040" s="3"/>
    </row>
    <row r="7041" spans="1:2" x14ac:dyDescent="0.25">
      <c r="A7041" s="4"/>
      <c r="B7041" s="3"/>
    </row>
    <row r="7042" spans="1:2" x14ac:dyDescent="0.25">
      <c r="A7042" s="4"/>
      <c r="B7042" s="3"/>
    </row>
    <row r="7043" spans="1:2" x14ac:dyDescent="0.25">
      <c r="A7043" s="4"/>
      <c r="B7043" s="3"/>
    </row>
    <row r="7044" spans="1:2" x14ac:dyDescent="0.25">
      <c r="A7044" s="4"/>
      <c r="B7044" s="3"/>
    </row>
    <row r="7045" spans="1:2" x14ac:dyDescent="0.25">
      <c r="A7045" s="4"/>
      <c r="B7045" s="3"/>
    </row>
    <row r="7046" spans="1:2" x14ac:dyDescent="0.25">
      <c r="A7046" s="4"/>
      <c r="B7046" s="3"/>
    </row>
    <row r="7047" spans="1:2" x14ac:dyDescent="0.25">
      <c r="A7047" s="4"/>
      <c r="B7047" s="3"/>
    </row>
    <row r="7048" spans="1:2" x14ac:dyDescent="0.25">
      <c r="A7048" s="4"/>
      <c r="B7048" s="3"/>
    </row>
    <row r="7049" spans="1:2" x14ac:dyDescent="0.25">
      <c r="A7049" s="4"/>
      <c r="B7049" s="3"/>
    </row>
    <row r="7050" spans="1:2" x14ac:dyDescent="0.25">
      <c r="A7050" s="4"/>
      <c r="B7050" s="3"/>
    </row>
    <row r="7051" spans="1:2" x14ac:dyDescent="0.25">
      <c r="A7051" s="4"/>
      <c r="B7051" s="3"/>
    </row>
    <row r="7052" spans="1:2" x14ac:dyDescent="0.25">
      <c r="A7052" s="4"/>
      <c r="B7052" s="3"/>
    </row>
    <row r="7053" spans="1:2" x14ac:dyDescent="0.25">
      <c r="A7053" s="4"/>
      <c r="B7053" s="3"/>
    </row>
    <row r="7054" spans="1:2" x14ac:dyDescent="0.25">
      <c r="A7054" s="4"/>
      <c r="B7054" s="3"/>
    </row>
    <row r="7055" spans="1:2" x14ac:dyDescent="0.25">
      <c r="A7055" s="4"/>
      <c r="B7055" s="3"/>
    </row>
    <row r="7056" spans="1:2" x14ac:dyDescent="0.25">
      <c r="A7056" s="4"/>
      <c r="B7056" s="3"/>
    </row>
    <row r="7057" spans="1:2" x14ac:dyDescent="0.25">
      <c r="A7057" s="4"/>
      <c r="B7057" s="3"/>
    </row>
    <row r="7058" spans="1:2" x14ac:dyDescent="0.25">
      <c r="A7058" s="4"/>
      <c r="B7058" s="3"/>
    </row>
    <row r="7059" spans="1:2" x14ac:dyDescent="0.25">
      <c r="A7059" s="4"/>
      <c r="B7059" s="3"/>
    </row>
    <row r="7060" spans="1:2" x14ac:dyDescent="0.25">
      <c r="A7060" s="4"/>
      <c r="B7060" s="3"/>
    </row>
    <row r="7061" spans="1:2" x14ac:dyDescent="0.25">
      <c r="A7061" s="4"/>
      <c r="B7061" s="3"/>
    </row>
    <row r="7062" spans="1:2" x14ac:dyDescent="0.25">
      <c r="A7062" s="4"/>
      <c r="B7062" s="3"/>
    </row>
    <row r="7063" spans="1:2" x14ac:dyDescent="0.25">
      <c r="A7063" s="4"/>
      <c r="B7063" s="3"/>
    </row>
    <row r="7064" spans="1:2" x14ac:dyDescent="0.25">
      <c r="A7064" s="4"/>
      <c r="B7064" s="3"/>
    </row>
    <row r="7065" spans="1:2" x14ac:dyDescent="0.25">
      <c r="A7065" s="4"/>
      <c r="B7065" s="3"/>
    </row>
    <row r="7066" spans="1:2" x14ac:dyDescent="0.25">
      <c r="A7066" s="4"/>
      <c r="B7066" s="3"/>
    </row>
    <row r="7067" spans="1:2" x14ac:dyDescent="0.25">
      <c r="A7067" s="4"/>
      <c r="B7067" s="3"/>
    </row>
    <row r="7068" spans="1:2" x14ac:dyDescent="0.25">
      <c r="A7068" s="4"/>
      <c r="B7068" s="3"/>
    </row>
    <row r="7069" spans="1:2" x14ac:dyDescent="0.25">
      <c r="A7069" s="4"/>
      <c r="B7069" s="3"/>
    </row>
    <row r="7070" spans="1:2" x14ac:dyDescent="0.25">
      <c r="A7070" s="4"/>
      <c r="B7070" s="3"/>
    </row>
    <row r="7071" spans="1:2" x14ac:dyDescent="0.25">
      <c r="A7071" s="4"/>
      <c r="B7071" s="3"/>
    </row>
    <row r="7072" spans="1:2" x14ac:dyDescent="0.25">
      <c r="A7072" s="4"/>
      <c r="B7072" s="3"/>
    </row>
    <row r="7073" spans="1:2" x14ac:dyDescent="0.25">
      <c r="A7073" s="4"/>
      <c r="B7073" s="3"/>
    </row>
    <row r="7074" spans="1:2" x14ac:dyDescent="0.25">
      <c r="A7074" s="4"/>
      <c r="B7074" s="3"/>
    </row>
    <row r="7075" spans="1:2" x14ac:dyDescent="0.25">
      <c r="A7075" s="4"/>
      <c r="B7075" s="3"/>
    </row>
    <row r="7076" spans="1:2" x14ac:dyDescent="0.25">
      <c r="A7076" s="4"/>
      <c r="B7076" s="3"/>
    </row>
    <row r="7077" spans="1:2" x14ac:dyDescent="0.25">
      <c r="A7077" s="4"/>
      <c r="B7077" s="3"/>
    </row>
    <row r="7078" spans="1:2" x14ac:dyDescent="0.25">
      <c r="A7078" s="4"/>
      <c r="B7078" s="3"/>
    </row>
    <row r="7079" spans="1:2" x14ac:dyDescent="0.25">
      <c r="A7079" s="4"/>
      <c r="B7079" s="3"/>
    </row>
    <row r="7080" spans="1:2" x14ac:dyDescent="0.25">
      <c r="A7080" s="4"/>
      <c r="B7080" s="3"/>
    </row>
    <row r="7081" spans="1:2" x14ac:dyDescent="0.25">
      <c r="A7081" s="4"/>
      <c r="B7081" s="3"/>
    </row>
    <row r="7082" spans="1:2" x14ac:dyDescent="0.25">
      <c r="A7082" s="4"/>
      <c r="B7082" s="3"/>
    </row>
    <row r="7083" spans="1:2" x14ac:dyDescent="0.25">
      <c r="A7083" s="4"/>
      <c r="B7083" s="3"/>
    </row>
    <row r="7084" spans="1:2" x14ac:dyDescent="0.25">
      <c r="A7084" s="4"/>
      <c r="B7084" s="3"/>
    </row>
    <row r="7085" spans="1:2" x14ac:dyDescent="0.25">
      <c r="A7085" s="4"/>
      <c r="B7085" s="3"/>
    </row>
    <row r="7086" spans="1:2" x14ac:dyDescent="0.25">
      <c r="A7086" s="4"/>
      <c r="B7086" s="3"/>
    </row>
    <row r="7087" spans="1:2" x14ac:dyDescent="0.25">
      <c r="A7087" s="4"/>
      <c r="B7087" s="3"/>
    </row>
    <row r="7088" spans="1:2" x14ac:dyDescent="0.25">
      <c r="A7088" s="4"/>
      <c r="B7088" s="3"/>
    </row>
    <row r="7089" spans="1:2" x14ac:dyDescent="0.25">
      <c r="A7089" s="4"/>
      <c r="B7089" s="3"/>
    </row>
    <row r="7090" spans="1:2" x14ac:dyDescent="0.25">
      <c r="A7090" s="4"/>
      <c r="B7090" s="3"/>
    </row>
    <row r="7091" spans="1:2" x14ac:dyDescent="0.25">
      <c r="A7091" s="4"/>
      <c r="B7091" s="3"/>
    </row>
    <row r="7092" spans="1:2" x14ac:dyDescent="0.25">
      <c r="A7092" s="4"/>
      <c r="B7092" s="3"/>
    </row>
    <row r="7093" spans="1:2" x14ac:dyDescent="0.25">
      <c r="A7093" s="4"/>
      <c r="B7093" s="3"/>
    </row>
    <row r="7094" spans="1:2" x14ac:dyDescent="0.25">
      <c r="A7094" s="4"/>
      <c r="B7094" s="3"/>
    </row>
    <row r="7095" spans="1:2" x14ac:dyDescent="0.25">
      <c r="A7095" s="4"/>
      <c r="B7095" s="3"/>
    </row>
    <row r="7096" spans="1:2" x14ac:dyDescent="0.25">
      <c r="A7096" s="4"/>
      <c r="B7096" s="3"/>
    </row>
    <row r="7097" spans="1:2" x14ac:dyDescent="0.25">
      <c r="A7097" s="4"/>
      <c r="B7097" s="3"/>
    </row>
    <row r="7098" spans="1:2" x14ac:dyDescent="0.25">
      <c r="A7098" s="4"/>
      <c r="B7098" s="3"/>
    </row>
    <row r="7099" spans="1:2" x14ac:dyDescent="0.25">
      <c r="A7099" s="4"/>
      <c r="B7099" s="3"/>
    </row>
    <row r="7100" spans="1:2" x14ac:dyDescent="0.25">
      <c r="A7100" s="4"/>
      <c r="B7100" s="3"/>
    </row>
    <row r="7101" spans="1:2" x14ac:dyDescent="0.25">
      <c r="A7101" s="4"/>
      <c r="B7101" s="3"/>
    </row>
    <row r="7102" spans="1:2" x14ac:dyDescent="0.25">
      <c r="A7102" s="4"/>
      <c r="B7102" s="3"/>
    </row>
    <row r="7103" spans="1:2" x14ac:dyDescent="0.25">
      <c r="A7103" s="4"/>
      <c r="B7103" s="3"/>
    </row>
    <row r="7104" spans="1:2" x14ac:dyDescent="0.25">
      <c r="A7104" s="4"/>
      <c r="B7104" s="3"/>
    </row>
    <row r="7105" spans="1:2" x14ac:dyDescent="0.25">
      <c r="A7105" s="4"/>
      <c r="B7105" s="3"/>
    </row>
    <row r="7106" spans="1:2" x14ac:dyDescent="0.25">
      <c r="A7106" s="4"/>
      <c r="B7106" s="3"/>
    </row>
    <row r="7107" spans="1:2" x14ac:dyDescent="0.25">
      <c r="A7107" s="4"/>
      <c r="B7107" s="3"/>
    </row>
    <row r="7108" spans="1:2" x14ac:dyDescent="0.25">
      <c r="A7108" s="4"/>
      <c r="B7108" s="3"/>
    </row>
    <row r="7109" spans="1:2" x14ac:dyDescent="0.25">
      <c r="A7109" s="4"/>
      <c r="B7109" s="3"/>
    </row>
    <row r="7110" spans="1:2" x14ac:dyDescent="0.25">
      <c r="A7110" s="4"/>
      <c r="B7110" s="3"/>
    </row>
    <row r="7111" spans="1:2" x14ac:dyDescent="0.25">
      <c r="A7111" s="4"/>
      <c r="B7111" s="3"/>
    </row>
    <row r="7112" spans="1:2" x14ac:dyDescent="0.25">
      <c r="A7112" s="4"/>
      <c r="B7112" s="3"/>
    </row>
    <row r="7113" spans="1:2" x14ac:dyDescent="0.25">
      <c r="A7113" s="4"/>
      <c r="B7113" s="3"/>
    </row>
    <row r="7114" spans="1:2" x14ac:dyDescent="0.25">
      <c r="A7114" s="4"/>
      <c r="B7114" s="3"/>
    </row>
    <row r="7115" spans="1:2" x14ac:dyDescent="0.25">
      <c r="A7115" s="4"/>
      <c r="B7115" s="3"/>
    </row>
    <row r="7116" spans="1:2" x14ac:dyDescent="0.25">
      <c r="A7116" s="4"/>
      <c r="B7116" s="3"/>
    </row>
    <row r="7117" spans="1:2" x14ac:dyDescent="0.25">
      <c r="A7117" s="4"/>
      <c r="B7117" s="3"/>
    </row>
    <row r="7118" spans="1:2" x14ac:dyDescent="0.25">
      <c r="A7118" s="4"/>
      <c r="B7118" s="3"/>
    </row>
    <row r="7119" spans="1:2" x14ac:dyDescent="0.25">
      <c r="A7119" s="4"/>
      <c r="B7119" s="3"/>
    </row>
    <row r="7120" spans="1:2" x14ac:dyDescent="0.25">
      <c r="A7120" s="4"/>
      <c r="B7120" s="3"/>
    </row>
    <row r="7121" spans="1:2" x14ac:dyDescent="0.25">
      <c r="A7121" s="4"/>
      <c r="B7121" s="3"/>
    </row>
    <row r="7122" spans="1:2" x14ac:dyDescent="0.25">
      <c r="A7122" s="4"/>
      <c r="B7122" s="3"/>
    </row>
    <row r="7123" spans="1:2" x14ac:dyDescent="0.25">
      <c r="A7123" s="4"/>
      <c r="B7123" s="3"/>
    </row>
    <row r="7124" spans="1:2" x14ac:dyDescent="0.25">
      <c r="A7124" s="4"/>
      <c r="B7124" s="3"/>
    </row>
    <row r="7125" spans="1:2" x14ac:dyDescent="0.25">
      <c r="A7125" s="4"/>
      <c r="B7125" s="3"/>
    </row>
    <row r="7126" spans="1:2" x14ac:dyDescent="0.25">
      <c r="A7126" s="4"/>
      <c r="B7126" s="3"/>
    </row>
    <row r="7127" spans="1:2" x14ac:dyDescent="0.25">
      <c r="A7127" s="4"/>
      <c r="B7127" s="3"/>
    </row>
    <row r="7128" spans="1:2" x14ac:dyDescent="0.25">
      <c r="A7128" s="4"/>
      <c r="B7128" s="3"/>
    </row>
    <row r="7129" spans="1:2" x14ac:dyDescent="0.25">
      <c r="A7129" s="4"/>
      <c r="B7129" s="3"/>
    </row>
    <row r="7130" spans="1:2" x14ac:dyDescent="0.25">
      <c r="A7130" s="4"/>
      <c r="B7130" s="3"/>
    </row>
    <row r="7131" spans="1:2" x14ac:dyDescent="0.25">
      <c r="A7131" s="4"/>
      <c r="B7131" s="3"/>
    </row>
    <row r="7132" spans="1:2" x14ac:dyDescent="0.25">
      <c r="A7132" s="4"/>
      <c r="B7132" s="3"/>
    </row>
    <row r="7133" spans="1:2" x14ac:dyDescent="0.25">
      <c r="A7133" s="4"/>
      <c r="B7133" s="3"/>
    </row>
    <row r="7134" spans="1:2" x14ac:dyDescent="0.25">
      <c r="A7134" s="4"/>
      <c r="B7134" s="3"/>
    </row>
    <row r="7135" spans="1:2" x14ac:dyDescent="0.25">
      <c r="A7135" s="4"/>
      <c r="B7135" s="3"/>
    </row>
    <row r="7136" spans="1:2" x14ac:dyDescent="0.25">
      <c r="A7136" s="4"/>
      <c r="B7136" s="3"/>
    </row>
    <row r="7137" spans="1:2" x14ac:dyDescent="0.25">
      <c r="A7137" s="4"/>
      <c r="B7137" s="3"/>
    </row>
    <row r="7138" spans="1:2" x14ac:dyDescent="0.25">
      <c r="A7138" s="4"/>
      <c r="B7138" s="3"/>
    </row>
    <row r="7139" spans="1:2" x14ac:dyDescent="0.25">
      <c r="A7139" s="4"/>
      <c r="B7139" s="3"/>
    </row>
    <row r="7140" spans="1:2" x14ac:dyDescent="0.25">
      <c r="A7140" s="4"/>
      <c r="B7140" s="3"/>
    </row>
    <row r="7141" spans="1:2" x14ac:dyDescent="0.25">
      <c r="A7141" s="4"/>
      <c r="B7141" s="3"/>
    </row>
    <row r="7142" spans="1:2" x14ac:dyDescent="0.25">
      <c r="A7142" s="4"/>
      <c r="B7142" s="3"/>
    </row>
    <row r="7143" spans="1:2" x14ac:dyDescent="0.25">
      <c r="A7143" s="4"/>
      <c r="B7143" s="3"/>
    </row>
    <row r="7144" spans="1:2" x14ac:dyDescent="0.25">
      <c r="A7144" s="4"/>
      <c r="B7144" s="3"/>
    </row>
    <row r="7145" spans="1:2" x14ac:dyDescent="0.25">
      <c r="A7145" s="4"/>
      <c r="B7145" s="3"/>
    </row>
    <row r="7146" spans="1:2" x14ac:dyDescent="0.25">
      <c r="A7146" s="4"/>
      <c r="B7146" s="3"/>
    </row>
    <row r="7147" spans="1:2" x14ac:dyDescent="0.25">
      <c r="A7147" s="4"/>
      <c r="B7147" s="3"/>
    </row>
    <row r="7148" spans="1:2" x14ac:dyDescent="0.25">
      <c r="A7148" s="4"/>
      <c r="B7148" s="3"/>
    </row>
    <row r="7149" spans="1:2" x14ac:dyDescent="0.25">
      <c r="A7149" s="4"/>
      <c r="B7149" s="3"/>
    </row>
    <row r="7150" spans="1:2" x14ac:dyDescent="0.25">
      <c r="A7150" s="4"/>
      <c r="B7150" s="3"/>
    </row>
    <row r="7151" spans="1:2" x14ac:dyDescent="0.25">
      <c r="A7151" s="4"/>
      <c r="B7151" s="3"/>
    </row>
    <row r="7152" spans="1:2" x14ac:dyDescent="0.25">
      <c r="A7152" s="4"/>
      <c r="B7152" s="3"/>
    </row>
    <row r="7153" spans="1:2" x14ac:dyDescent="0.25">
      <c r="A7153" s="4"/>
      <c r="B7153" s="3"/>
    </row>
    <row r="7154" spans="1:2" x14ac:dyDescent="0.25">
      <c r="A7154" s="4"/>
      <c r="B7154" s="3"/>
    </row>
    <row r="7155" spans="1:2" x14ac:dyDescent="0.25">
      <c r="A7155" s="4"/>
      <c r="B7155" s="3"/>
    </row>
    <row r="7156" spans="1:2" x14ac:dyDescent="0.25">
      <c r="A7156" s="4"/>
      <c r="B7156" s="3"/>
    </row>
    <row r="7157" spans="1:2" x14ac:dyDescent="0.25">
      <c r="A7157" s="4"/>
      <c r="B7157" s="3"/>
    </row>
    <row r="7158" spans="1:2" x14ac:dyDescent="0.25">
      <c r="A7158" s="4"/>
      <c r="B7158" s="3"/>
    </row>
    <row r="7159" spans="1:2" x14ac:dyDescent="0.25">
      <c r="A7159" s="4"/>
      <c r="B7159" s="3"/>
    </row>
    <row r="7160" spans="1:2" x14ac:dyDescent="0.25">
      <c r="A7160" s="4"/>
      <c r="B7160" s="3"/>
    </row>
    <row r="7161" spans="1:2" x14ac:dyDescent="0.25">
      <c r="A7161" s="4"/>
      <c r="B7161" s="3"/>
    </row>
    <row r="7162" spans="1:2" x14ac:dyDescent="0.25">
      <c r="A7162" s="4"/>
      <c r="B7162" s="3"/>
    </row>
    <row r="7163" spans="1:2" x14ac:dyDescent="0.25">
      <c r="A7163" s="4"/>
      <c r="B7163" s="3"/>
    </row>
    <row r="7164" spans="1:2" x14ac:dyDescent="0.25">
      <c r="A7164" s="4"/>
      <c r="B7164" s="3"/>
    </row>
    <row r="7165" spans="1:2" x14ac:dyDescent="0.25">
      <c r="A7165" s="4"/>
      <c r="B7165" s="3"/>
    </row>
    <row r="7166" spans="1:2" x14ac:dyDescent="0.25">
      <c r="A7166" s="4"/>
      <c r="B7166" s="3"/>
    </row>
    <row r="7167" spans="1:2" x14ac:dyDescent="0.25">
      <c r="A7167" s="4"/>
      <c r="B7167" s="3"/>
    </row>
    <row r="7168" spans="1:2" x14ac:dyDescent="0.25">
      <c r="A7168" s="4"/>
      <c r="B7168" s="3"/>
    </row>
    <row r="7169" spans="1:2" x14ac:dyDescent="0.25">
      <c r="A7169" s="4"/>
      <c r="B7169" s="3"/>
    </row>
    <row r="7170" spans="1:2" x14ac:dyDescent="0.25">
      <c r="A7170" s="4"/>
      <c r="B7170" s="3"/>
    </row>
    <row r="7171" spans="1:2" x14ac:dyDescent="0.25">
      <c r="A7171" s="4"/>
      <c r="B7171" s="3"/>
    </row>
    <row r="7172" spans="1:2" x14ac:dyDescent="0.25">
      <c r="A7172" s="4"/>
      <c r="B7172" s="3"/>
    </row>
    <row r="7173" spans="1:2" x14ac:dyDescent="0.25">
      <c r="A7173" s="4"/>
      <c r="B7173" s="3"/>
    </row>
    <row r="7174" spans="1:2" x14ac:dyDescent="0.25">
      <c r="A7174" s="4"/>
      <c r="B7174" s="3"/>
    </row>
    <row r="7175" spans="1:2" x14ac:dyDescent="0.25">
      <c r="A7175" s="4"/>
      <c r="B7175" s="3"/>
    </row>
    <row r="7176" spans="1:2" x14ac:dyDescent="0.25">
      <c r="A7176" s="4"/>
      <c r="B7176" s="3"/>
    </row>
    <row r="7177" spans="1:2" x14ac:dyDescent="0.25">
      <c r="A7177" s="4"/>
      <c r="B7177" s="3"/>
    </row>
    <row r="7178" spans="1:2" x14ac:dyDescent="0.25">
      <c r="A7178" s="4"/>
      <c r="B7178" s="3"/>
    </row>
    <row r="7179" spans="1:2" x14ac:dyDescent="0.25">
      <c r="A7179" s="4"/>
      <c r="B7179" s="3"/>
    </row>
    <row r="7180" spans="1:2" x14ac:dyDescent="0.25">
      <c r="A7180" s="4"/>
      <c r="B7180" s="3"/>
    </row>
    <row r="7181" spans="1:2" x14ac:dyDescent="0.25">
      <c r="A7181" s="4"/>
      <c r="B7181" s="3"/>
    </row>
    <row r="7182" spans="1:2" x14ac:dyDescent="0.25">
      <c r="A7182" s="4"/>
      <c r="B7182" s="3"/>
    </row>
    <row r="7183" spans="1:2" x14ac:dyDescent="0.25">
      <c r="A7183" s="4"/>
      <c r="B7183" s="3"/>
    </row>
    <row r="7184" spans="1:2" x14ac:dyDescent="0.25">
      <c r="A7184" s="4"/>
      <c r="B7184" s="3"/>
    </row>
    <row r="7185" spans="1:2" x14ac:dyDescent="0.25">
      <c r="A7185" s="4"/>
      <c r="B7185" s="3"/>
    </row>
    <row r="7186" spans="1:2" x14ac:dyDescent="0.25">
      <c r="A7186" s="4"/>
      <c r="B7186" s="3"/>
    </row>
    <row r="7187" spans="1:2" x14ac:dyDescent="0.25">
      <c r="A7187" s="4"/>
      <c r="B7187" s="3"/>
    </row>
    <row r="7188" spans="1:2" x14ac:dyDescent="0.25">
      <c r="A7188" s="4"/>
      <c r="B7188" s="3"/>
    </row>
    <row r="7189" spans="1:2" x14ac:dyDescent="0.25">
      <c r="A7189" s="4"/>
      <c r="B7189" s="3"/>
    </row>
    <row r="7190" spans="1:2" x14ac:dyDescent="0.25">
      <c r="A7190" s="4"/>
      <c r="B7190" s="3"/>
    </row>
    <row r="7191" spans="1:2" x14ac:dyDescent="0.25">
      <c r="A7191" s="4"/>
      <c r="B7191" s="3"/>
    </row>
    <row r="7192" spans="1:2" x14ac:dyDescent="0.25">
      <c r="A7192" s="4"/>
      <c r="B7192" s="3"/>
    </row>
    <row r="7193" spans="1:2" x14ac:dyDescent="0.25">
      <c r="A7193" s="4"/>
      <c r="B7193" s="3"/>
    </row>
    <row r="7194" spans="1:2" x14ac:dyDescent="0.25">
      <c r="A7194" s="4"/>
      <c r="B7194" s="3"/>
    </row>
    <row r="7195" spans="1:2" x14ac:dyDescent="0.25">
      <c r="A7195" s="4"/>
      <c r="B7195" s="3"/>
    </row>
    <row r="7196" spans="1:2" x14ac:dyDescent="0.25">
      <c r="A7196" s="4"/>
      <c r="B7196" s="3"/>
    </row>
    <row r="7197" spans="1:2" x14ac:dyDescent="0.25">
      <c r="A7197" s="4"/>
      <c r="B7197" s="3"/>
    </row>
    <row r="7198" spans="1:2" x14ac:dyDescent="0.25">
      <c r="A7198" s="4"/>
      <c r="B7198" s="3"/>
    </row>
    <row r="7199" spans="1:2" x14ac:dyDescent="0.25">
      <c r="A7199" s="4"/>
      <c r="B7199" s="3"/>
    </row>
    <row r="7200" spans="1:2" x14ac:dyDescent="0.25">
      <c r="A7200" s="4"/>
      <c r="B7200" s="3"/>
    </row>
    <row r="7201" spans="1:2" x14ac:dyDescent="0.25">
      <c r="A7201" s="4"/>
      <c r="B7201" s="3"/>
    </row>
    <row r="7202" spans="1:2" x14ac:dyDescent="0.25">
      <c r="A7202" s="4"/>
      <c r="B7202" s="3"/>
    </row>
    <row r="7203" spans="1:2" x14ac:dyDescent="0.25">
      <c r="A7203" s="4"/>
      <c r="B7203" s="3"/>
    </row>
    <row r="7204" spans="1:2" x14ac:dyDescent="0.25">
      <c r="A7204" s="4"/>
      <c r="B7204" s="3"/>
    </row>
    <row r="7205" spans="1:2" x14ac:dyDescent="0.25">
      <c r="A7205" s="4"/>
      <c r="B7205" s="3"/>
    </row>
    <row r="7206" spans="1:2" x14ac:dyDescent="0.25">
      <c r="A7206" s="4"/>
      <c r="B7206" s="3"/>
    </row>
    <row r="7207" spans="1:2" x14ac:dyDescent="0.25">
      <c r="A7207" s="4"/>
      <c r="B7207" s="3"/>
    </row>
    <row r="7208" spans="1:2" x14ac:dyDescent="0.25">
      <c r="A7208" s="4"/>
      <c r="B7208" s="3"/>
    </row>
    <row r="7209" spans="1:2" x14ac:dyDescent="0.25">
      <c r="A7209" s="4"/>
      <c r="B7209" s="3"/>
    </row>
    <row r="7210" spans="1:2" x14ac:dyDescent="0.25">
      <c r="A7210" s="4"/>
      <c r="B7210" s="3"/>
    </row>
    <row r="7211" spans="1:2" x14ac:dyDescent="0.25">
      <c r="A7211" s="4"/>
      <c r="B7211" s="3"/>
    </row>
    <row r="7212" spans="1:2" x14ac:dyDescent="0.25">
      <c r="A7212" s="4"/>
      <c r="B7212" s="3"/>
    </row>
    <row r="7213" spans="1:2" x14ac:dyDescent="0.25">
      <c r="A7213" s="4"/>
      <c r="B7213" s="3"/>
    </row>
    <row r="7214" spans="1:2" x14ac:dyDescent="0.25">
      <c r="A7214" s="4"/>
      <c r="B7214" s="3"/>
    </row>
    <row r="7215" spans="1:2" x14ac:dyDescent="0.25">
      <c r="A7215" s="4"/>
      <c r="B7215" s="3"/>
    </row>
    <row r="7216" spans="1:2" x14ac:dyDescent="0.25">
      <c r="A7216" s="4"/>
      <c r="B7216" s="3"/>
    </row>
    <row r="7217" spans="1:2" x14ac:dyDescent="0.25">
      <c r="A7217" s="4"/>
      <c r="B7217" s="3"/>
    </row>
    <row r="7218" spans="1:2" x14ac:dyDescent="0.25">
      <c r="A7218" s="4"/>
      <c r="B7218" s="3"/>
    </row>
    <row r="7219" spans="1:2" x14ac:dyDescent="0.25">
      <c r="A7219" s="4"/>
      <c r="B7219" s="3"/>
    </row>
    <row r="7220" spans="1:2" x14ac:dyDescent="0.25">
      <c r="A7220" s="4"/>
      <c r="B7220" s="3"/>
    </row>
    <row r="7221" spans="1:2" x14ac:dyDescent="0.25">
      <c r="A7221" s="4"/>
      <c r="B7221" s="3"/>
    </row>
    <row r="7222" spans="1:2" x14ac:dyDescent="0.25">
      <c r="A7222" s="4"/>
      <c r="B7222" s="3"/>
    </row>
    <row r="7223" spans="1:2" x14ac:dyDescent="0.25">
      <c r="A7223" s="4"/>
      <c r="B7223" s="3"/>
    </row>
    <row r="7224" spans="1:2" x14ac:dyDescent="0.25">
      <c r="A7224" s="4"/>
      <c r="B7224" s="3"/>
    </row>
    <row r="7225" spans="1:2" x14ac:dyDescent="0.25">
      <c r="A7225" s="4"/>
      <c r="B7225" s="3"/>
    </row>
    <row r="7226" spans="1:2" x14ac:dyDescent="0.25">
      <c r="A7226" s="4"/>
      <c r="B7226" s="3"/>
    </row>
    <row r="7227" spans="1:2" x14ac:dyDescent="0.25">
      <c r="A7227" s="4"/>
      <c r="B7227" s="3"/>
    </row>
    <row r="7228" spans="1:2" x14ac:dyDescent="0.25">
      <c r="A7228" s="4"/>
      <c r="B7228" s="3"/>
    </row>
    <row r="7229" spans="1:2" x14ac:dyDescent="0.25">
      <c r="A7229" s="4"/>
      <c r="B7229" s="3"/>
    </row>
    <row r="7230" spans="1:2" x14ac:dyDescent="0.25">
      <c r="A7230" s="4"/>
      <c r="B7230" s="3"/>
    </row>
    <row r="7231" spans="1:2" x14ac:dyDescent="0.25">
      <c r="A7231" s="4"/>
      <c r="B7231" s="3"/>
    </row>
    <row r="7232" spans="1:2" x14ac:dyDescent="0.25">
      <c r="A7232" s="4"/>
      <c r="B7232" s="3"/>
    </row>
    <row r="7233" spans="1:2" x14ac:dyDescent="0.25">
      <c r="A7233" s="4"/>
      <c r="B7233" s="3"/>
    </row>
    <row r="7234" spans="1:2" x14ac:dyDescent="0.25">
      <c r="A7234" s="4"/>
      <c r="B7234" s="3"/>
    </row>
    <row r="7235" spans="1:2" x14ac:dyDescent="0.25">
      <c r="A7235" s="4"/>
      <c r="B7235" s="3"/>
    </row>
    <row r="7236" spans="1:2" x14ac:dyDescent="0.25">
      <c r="A7236" s="4"/>
      <c r="B7236" s="3"/>
    </row>
    <row r="7237" spans="1:2" x14ac:dyDescent="0.25">
      <c r="A7237" s="4"/>
      <c r="B7237" s="3"/>
    </row>
    <row r="7238" spans="1:2" x14ac:dyDescent="0.25">
      <c r="A7238" s="4"/>
      <c r="B7238" s="3"/>
    </row>
    <row r="7239" spans="1:2" x14ac:dyDescent="0.25">
      <c r="A7239" s="4"/>
      <c r="B7239" s="3"/>
    </row>
    <row r="7240" spans="1:2" x14ac:dyDescent="0.25">
      <c r="A7240" s="4"/>
      <c r="B7240" s="3"/>
    </row>
    <row r="7241" spans="1:2" x14ac:dyDescent="0.25">
      <c r="A7241" s="4"/>
      <c r="B7241" s="3"/>
    </row>
    <row r="7242" spans="1:2" x14ac:dyDescent="0.25">
      <c r="A7242" s="4"/>
      <c r="B7242" s="3"/>
    </row>
    <row r="7243" spans="1:2" x14ac:dyDescent="0.25">
      <c r="A7243" s="4"/>
      <c r="B7243" s="3"/>
    </row>
    <row r="7244" spans="1:2" x14ac:dyDescent="0.25">
      <c r="A7244" s="4"/>
      <c r="B7244" s="3"/>
    </row>
    <row r="7245" spans="1:2" x14ac:dyDescent="0.25">
      <c r="A7245" s="4"/>
      <c r="B7245" s="3"/>
    </row>
    <row r="7246" spans="1:2" x14ac:dyDescent="0.25">
      <c r="A7246" s="4"/>
      <c r="B7246" s="3"/>
    </row>
    <row r="7247" spans="1:2" x14ac:dyDescent="0.25">
      <c r="A7247" s="4"/>
      <c r="B7247" s="3"/>
    </row>
    <row r="7248" spans="1:2" x14ac:dyDescent="0.25">
      <c r="A7248" s="4"/>
      <c r="B7248" s="3"/>
    </row>
    <row r="7249" spans="1:2" x14ac:dyDescent="0.25">
      <c r="A7249" s="4"/>
      <c r="B7249" s="3"/>
    </row>
    <row r="7250" spans="1:2" x14ac:dyDescent="0.25">
      <c r="A7250" s="4"/>
      <c r="B7250" s="3"/>
    </row>
    <row r="7251" spans="1:2" x14ac:dyDescent="0.25">
      <c r="A7251" s="4"/>
      <c r="B7251" s="3"/>
    </row>
    <row r="7252" spans="1:2" x14ac:dyDescent="0.25">
      <c r="A7252" s="4"/>
      <c r="B7252" s="3"/>
    </row>
    <row r="7253" spans="1:2" x14ac:dyDescent="0.25">
      <c r="A7253" s="4"/>
      <c r="B7253" s="3"/>
    </row>
    <row r="7254" spans="1:2" x14ac:dyDescent="0.25">
      <c r="A7254" s="4"/>
      <c r="B7254" s="3"/>
    </row>
    <row r="7255" spans="1:2" x14ac:dyDescent="0.25">
      <c r="A7255" s="4"/>
      <c r="B7255" s="3"/>
    </row>
    <row r="7256" spans="1:2" x14ac:dyDescent="0.25">
      <c r="A7256" s="4"/>
      <c r="B7256" s="3"/>
    </row>
    <row r="7257" spans="1:2" x14ac:dyDescent="0.25">
      <c r="A7257" s="4"/>
      <c r="B7257" s="3"/>
    </row>
    <row r="7258" spans="1:2" x14ac:dyDescent="0.25">
      <c r="A7258" s="4"/>
      <c r="B7258" s="3"/>
    </row>
    <row r="7259" spans="1:2" x14ac:dyDescent="0.25">
      <c r="A7259" s="4"/>
      <c r="B7259" s="3"/>
    </row>
    <row r="7260" spans="1:2" x14ac:dyDescent="0.25">
      <c r="A7260" s="4"/>
      <c r="B7260" s="3"/>
    </row>
    <row r="7261" spans="1:2" x14ac:dyDescent="0.25">
      <c r="A7261" s="4"/>
      <c r="B7261" s="3"/>
    </row>
    <row r="7262" spans="1:2" x14ac:dyDescent="0.25">
      <c r="A7262" s="4"/>
      <c r="B7262" s="3"/>
    </row>
    <row r="7263" spans="1:2" x14ac:dyDescent="0.25">
      <c r="A7263" s="4"/>
      <c r="B7263" s="3"/>
    </row>
    <row r="7264" spans="1:2" x14ac:dyDescent="0.25">
      <c r="A7264" s="4"/>
      <c r="B7264" s="3"/>
    </row>
    <row r="7265" spans="1:2" x14ac:dyDescent="0.25">
      <c r="A7265" s="4"/>
      <c r="B7265" s="3"/>
    </row>
    <row r="7266" spans="1:2" x14ac:dyDescent="0.25">
      <c r="A7266" s="4"/>
      <c r="B7266" s="3"/>
    </row>
    <row r="7267" spans="1:2" x14ac:dyDescent="0.25">
      <c r="A7267" s="4"/>
      <c r="B7267" s="3"/>
    </row>
    <row r="7268" spans="1:2" x14ac:dyDescent="0.25">
      <c r="A7268" s="4"/>
      <c r="B7268" s="3"/>
    </row>
    <row r="7269" spans="1:2" x14ac:dyDescent="0.25">
      <c r="A7269" s="4"/>
      <c r="B7269" s="3"/>
    </row>
    <row r="7270" spans="1:2" x14ac:dyDescent="0.25">
      <c r="A7270" s="4"/>
      <c r="B7270" s="3"/>
    </row>
    <row r="7271" spans="1:2" x14ac:dyDescent="0.25">
      <c r="A7271" s="4"/>
      <c r="B7271" s="3"/>
    </row>
    <row r="7272" spans="1:2" x14ac:dyDescent="0.25">
      <c r="A7272" s="4"/>
      <c r="B7272" s="3"/>
    </row>
    <row r="7273" spans="1:2" x14ac:dyDescent="0.25">
      <c r="A7273" s="4"/>
      <c r="B7273" s="3"/>
    </row>
    <row r="7274" spans="1:2" x14ac:dyDescent="0.25">
      <c r="A7274" s="4"/>
      <c r="B7274" s="3"/>
    </row>
    <row r="7275" spans="1:2" x14ac:dyDescent="0.25">
      <c r="A7275" s="4"/>
      <c r="B7275" s="3"/>
    </row>
    <row r="7276" spans="1:2" x14ac:dyDescent="0.25">
      <c r="A7276" s="4"/>
      <c r="B7276" s="3"/>
    </row>
    <row r="7277" spans="1:2" x14ac:dyDescent="0.25">
      <c r="A7277" s="4"/>
      <c r="B7277" s="3"/>
    </row>
    <row r="7278" spans="1:2" x14ac:dyDescent="0.25">
      <c r="A7278" s="4"/>
      <c r="B7278" s="3"/>
    </row>
    <row r="7279" spans="1:2" x14ac:dyDescent="0.25">
      <c r="A7279" s="4"/>
      <c r="B7279" s="3"/>
    </row>
    <row r="7280" spans="1:2" x14ac:dyDescent="0.25">
      <c r="A7280" s="4"/>
      <c r="B7280" s="3"/>
    </row>
    <row r="7281" spans="1:2" x14ac:dyDescent="0.25">
      <c r="A7281" s="4"/>
      <c r="B7281" s="3"/>
    </row>
    <row r="7282" spans="1:2" x14ac:dyDescent="0.25">
      <c r="A7282" s="4"/>
      <c r="B7282" s="3"/>
    </row>
    <row r="7283" spans="1:2" x14ac:dyDescent="0.25">
      <c r="A7283" s="4"/>
      <c r="B7283" s="3"/>
    </row>
    <row r="7284" spans="1:2" x14ac:dyDescent="0.25">
      <c r="A7284" s="4"/>
      <c r="B7284" s="3"/>
    </row>
    <row r="7285" spans="1:2" x14ac:dyDescent="0.25">
      <c r="A7285" s="4"/>
      <c r="B7285" s="3"/>
    </row>
    <row r="7286" spans="1:2" x14ac:dyDescent="0.25">
      <c r="A7286" s="4"/>
      <c r="B7286" s="3"/>
    </row>
    <row r="7287" spans="1:2" x14ac:dyDescent="0.25">
      <c r="A7287" s="4"/>
      <c r="B7287" s="3"/>
    </row>
    <row r="7288" spans="1:2" x14ac:dyDescent="0.25">
      <c r="A7288" s="4"/>
      <c r="B7288" s="3"/>
    </row>
    <row r="7289" spans="1:2" x14ac:dyDescent="0.25">
      <c r="A7289" s="4"/>
      <c r="B7289" s="3"/>
    </row>
    <row r="7290" spans="1:2" x14ac:dyDescent="0.25">
      <c r="A7290" s="4"/>
      <c r="B7290" s="3"/>
    </row>
    <row r="7291" spans="1:2" x14ac:dyDescent="0.25">
      <c r="A7291" s="4"/>
      <c r="B7291" s="3"/>
    </row>
    <row r="7292" spans="1:2" x14ac:dyDescent="0.25">
      <c r="A7292" s="4"/>
      <c r="B7292" s="3"/>
    </row>
    <row r="7293" spans="1:2" x14ac:dyDescent="0.25">
      <c r="A7293" s="4"/>
      <c r="B7293" s="3"/>
    </row>
    <row r="7294" spans="1:2" x14ac:dyDescent="0.25">
      <c r="A7294" s="4"/>
      <c r="B7294" s="3"/>
    </row>
    <row r="7295" spans="1:2" x14ac:dyDescent="0.25">
      <c r="A7295" s="4"/>
      <c r="B7295" s="3"/>
    </row>
    <row r="7296" spans="1:2" x14ac:dyDescent="0.25">
      <c r="A7296" s="4"/>
      <c r="B7296" s="3"/>
    </row>
    <row r="7297" spans="1:2" x14ac:dyDescent="0.25">
      <c r="A7297" s="4"/>
      <c r="B7297" s="3"/>
    </row>
    <row r="7298" spans="1:2" x14ac:dyDescent="0.25">
      <c r="A7298" s="4"/>
      <c r="B7298" s="3"/>
    </row>
    <row r="7299" spans="1:2" x14ac:dyDescent="0.25">
      <c r="A7299" s="4"/>
      <c r="B7299" s="3"/>
    </row>
    <row r="7300" spans="1:2" x14ac:dyDescent="0.25">
      <c r="A7300" s="4"/>
      <c r="B7300" s="3"/>
    </row>
    <row r="7301" spans="1:2" x14ac:dyDescent="0.25">
      <c r="A7301" s="4"/>
      <c r="B7301" s="3"/>
    </row>
    <row r="7302" spans="1:2" x14ac:dyDescent="0.25">
      <c r="A7302" s="4"/>
      <c r="B7302" s="3"/>
    </row>
    <row r="7303" spans="1:2" x14ac:dyDescent="0.25">
      <c r="A7303" s="4"/>
      <c r="B7303" s="3"/>
    </row>
    <row r="7304" spans="1:2" x14ac:dyDescent="0.25">
      <c r="A7304" s="4"/>
      <c r="B7304" s="3"/>
    </row>
    <row r="7305" spans="1:2" x14ac:dyDescent="0.25">
      <c r="A7305" s="4"/>
      <c r="B7305" s="3"/>
    </row>
    <row r="7306" spans="1:2" x14ac:dyDescent="0.25">
      <c r="A7306" s="4"/>
      <c r="B7306" s="3"/>
    </row>
    <row r="7307" spans="1:2" x14ac:dyDescent="0.25">
      <c r="A7307" s="4"/>
      <c r="B7307" s="3"/>
    </row>
    <row r="7308" spans="1:2" x14ac:dyDescent="0.25">
      <c r="A7308" s="4"/>
      <c r="B7308" s="3"/>
    </row>
    <row r="7309" spans="1:2" x14ac:dyDescent="0.25">
      <c r="A7309" s="4"/>
      <c r="B7309" s="3"/>
    </row>
    <row r="7310" spans="1:2" x14ac:dyDescent="0.25">
      <c r="A7310" s="4"/>
      <c r="B7310" s="3"/>
    </row>
    <row r="7311" spans="1:2" x14ac:dyDescent="0.25">
      <c r="A7311" s="4"/>
      <c r="B7311" s="3"/>
    </row>
    <row r="7312" spans="1:2" x14ac:dyDescent="0.25">
      <c r="A7312" s="4"/>
      <c r="B7312" s="3"/>
    </row>
    <row r="7313" spans="1:2" x14ac:dyDescent="0.25">
      <c r="A7313" s="4"/>
      <c r="B7313" s="3"/>
    </row>
    <row r="7314" spans="1:2" x14ac:dyDescent="0.25">
      <c r="A7314" s="4"/>
      <c r="B7314" s="3"/>
    </row>
    <row r="7315" spans="1:2" x14ac:dyDescent="0.25">
      <c r="A7315" s="4"/>
      <c r="B7315" s="3"/>
    </row>
    <row r="7316" spans="1:2" x14ac:dyDescent="0.25">
      <c r="A7316" s="4"/>
      <c r="B7316" s="3"/>
    </row>
    <row r="7317" spans="1:2" x14ac:dyDescent="0.25">
      <c r="A7317" s="4"/>
      <c r="B7317" s="3"/>
    </row>
    <row r="7318" spans="1:2" x14ac:dyDescent="0.25">
      <c r="A7318" s="4"/>
      <c r="B7318" s="3"/>
    </row>
    <row r="7319" spans="1:2" x14ac:dyDescent="0.25">
      <c r="A7319" s="4"/>
      <c r="B7319" s="3"/>
    </row>
    <row r="7320" spans="1:2" x14ac:dyDescent="0.25">
      <c r="A7320" s="4"/>
      <c r="B7320" s="3"/>
    </row>
    <row r="7321" spans="1:2" x14ac:dyDescent="0.25">
      <c r="A7321" s="4"/>
      <c r="B7321" s="3"/>
    </row>
    <row r="7322" spans="1:2" x14ac:dyDescent="0.25">
      <c r="A7322" s="4"/>
      <c r="B7322" s="3"/>
    </row>
    <row r="7323" spans="1:2" x14ac:dyDescent="0.25">
      <c r="A7323" s="4"/>
      <c r="B7323" s="3"/>
    </row>
    <row r="7324" spans="1:2" x14ac:dyDescent="0.25">
      <c r="A7324" s="4"/>
      <c r="B7324" s="3"/>
    </row>
    <row r="7325" spans="1:2" x14ac:dyDescent="0.25">
      <c r="A7325" s="4"/>
      <c r="B7325" s="3"/>
    </row>
    <row r="7326" spans="1:2" x14ac:dyDescent="0.25">
      <c r="A7326" s="4"/>
      <c r="B7326" s="3"/>
    </row>
    <row r="7327" spans="1:2" x14ac:dyDescent="0.25">
      <c r="A7327" s="4"/>
      <c r="B7327" s="3"/>
    </row>
    <row r="7328" spans="1:2" x14ac:dyDescent="0.25">
      <c r="A7328" s="4"/>
      <c r="B7328" s="3"/>
    </row>
    <row r="7329" spans="1:2" x14ac:dyDescent="0.25">
      <c r="A7329" s="4"/>
      <c r="B7329" s="3"/>
    </row>
    <row r="7330" spans="1:2" x14ac:dyDescent="0.25">
      <c r="A7330" s="4"/>
      <c r="B7330" s="3"/>
    </row>
    <row r="7331" spans="1:2" x14ac:dyDescent="0.25">
      <c r="A7331" s="4"/>
      <c r="B7331" s="3"/>
    </row>
    <row r="7332" spans="1:2" x14ac:dyDescent="0.25">
      <c r="A7332" s="4"/>
      <c r="B7332" s="3"/>
    </row>
    <row r="7333" spans="1:2" x14ac:dyDescent="0.25">
      <c r="A7333" s="4"/>
      <c r="B7333" s="3"/>
    </row>
    <row r="7334" spans="1:2" x14ac:dyDescent="0.25">
      <c r="A7334" s="4"/>
      <c r="B7334" s="3"/>
    </row>
    <row r="7335" spans="1:2" x14ac:dyDescent="0.25">
      <c r="A7335" s="4"/>
      <c r="B7335" s="3"/>
    </row>
    <row r="7336" spans="1:2" x14ac:dyDescent="0.25">
      <c r="A7336" s="4"/>
      <c r="B7336" s="3"/>
    </row>
    <row r="7337" spans="1:2" x14ac:dyDescent="0.25">
      <c r="A7337" s="4"/>
      <c r="B7337" s="3"/>
    </row>
    <row r="7338" spans="1:2" x14ac:dyDescent="0.25">
      <c r="A7338" s="4"/>
      <c r="B7338" s="3"/>
    </row>
    <row r="7339" spans="1:2" x14ac:dyDescent="0.25">
      <c r="A7339" s="4"/>
      <c r="B7339" s="3"/>
    </row>
    <row r="7340" spans="1:2" x14ac:dyDescent="0.25">
      <c r="A7340" s="4"/>
      <c r="B7340" s="3"/>
    </row>
    <row r="7341" spans="1:2" x14ac:dyDescent="0.25">
      <c r="A7341" s="4"/>
      <c r="B7341" s="3"/>
    </row>
    <row r="7342" spans="1:2" x14ac:dyDescent="0.25">
      <c r="A7342" s="4"/>
      <c r="B7342" s="3"/>
    </row>
    <row r="7343" spans="1:2" x14ac:dyDescent="0.25">
      <c r="A7343" s="4"/>
      <c r="B7343" s="3"/>
    </row>
    <row r="7344" spans="1:2" x14ac:dyDescent="0.25">
      <c r="A7344" s="4"/>
      <c r="B7344" s="3"/>
    </row>
    <row r="7345" spans="1:2" x14ac:dyDescent="0.25">
      <c r="A7345" s="4"/>
      <c r="B7345" s="3"/>
    </row>
    <row r="7346" spans="1:2" x14ac:dyDescent="0.25">
      <c r="A7346" s="4"/>
      <c r="B7346" s="3"/>
    </row>
    <row r="7347" spans="1:2" x14ac:dyDescent="0.25">
      <c r="A7347" s="4"/>
      <c r="B7347" s="3"/>
    </row>
    <row r="7348" spans="1:2" x14ac:dyDescent="0.25">
      <c r="A7348" s="4"/>
      <c r="B7348" s="3"/>
    </row>
    <row r="7349" spans="1:2" x14ac:dyDescent="0.25">
      <c r="A7349" s="4"/>
      <c r="B7349" s="3"/>
    </row>
    <row r="7350" spans="1:2" x14ac:dyDescent="0.25">
      <c r="A7350" s="4"/>
      <c r="B7350" s="3"/>
    </row>
    <row r="7351" spans="1:2" x14ac:dyDescent="0.25">
      <c r="A7351" s="4"/>
      <c r="B7351" s="3"/>
    </row>
    <row r="7352" spans="1:2" x14ac:dyDescent="0.25">
      <c r="A7352" s="4"/>
      <c r="B7352" s="3"/>
    </row>
    <row r="7353" spans="1:2" x14ac:dyDescent="0.25">
      <c r="A7353" s="4"/>
      <c r="B7353" s="3"/>
    </row>
    <row r="7354" spans="1:2" x14ac:dyDescent="0.25">
      <c r="A7354" s="4"/>
      <c r="B7354" s="3"/>
    </row>
    <row r="7355" spans="1:2" x14ac:dyDescent="0.25">
      <c r="A7355" s="4"/>
      <c r="B7355" s="3"/>
    </row>
    <row r="7356" spans="1:2" x14ac:dyDescent="0.25">
      <c r="A7356" s="4"/>
      <c r="B7356" s="3"/>
    </row>
    <row r="7357" spans="1:2" x14ac:dyDescent="0.25">
      <c r="A7357" s="4"/>
      <c r="B7357" s="3"/>
    </row>
    <row r="7358" spans="1:2" x14ac:dyDescent="0.25">
      <c r="A7358" s="4"/>
      <c r="B7358" s="3"/>
    </row>
    <row r="7359" spans="1:2" x14ac:dyDescent="0.25">
      <c r="A7359" s="4"/>
      <c r="B7359" s="3"/>
    </row>
    <row r="7360" spans="1:2" x14ac:dyDescent="0.25">
      <c r="A7360" s="4"/>
      <c r="B7360" s="3"/>
    </row>
    <row r="7361" spans="1:2" x14ac:dyDescent="0.25">
      <c r="A7361" s="4"/>
      <c r="B7361" s="3"/>
    </row>
    <row r="7362" spans="1:2" x14ac:dyDescent="0.25">
      <c r="A7362" s="4"/>
      <c r="B7362" s="3"/>
    </row>
    <row r="7363" spans="1:2" x14ac:dyDescent="0.25">
      <c r="A7363" s="4"/>
      <c r="B7363" s="3"/>
    </row>
    <row r="7364" spans="1:2" x14ac:dyDescent="0.25">
      <c r="A7364" s="4"/>
      <c r="B7364" s="3"/>
    </row>
    <row r="7365" spans="1:2" x14ac:dyDescent="0.25">
      <c r="A7365" s="4"/>
      <c r="B7365" s="3"/>
    </row>
    <row r="7366" spans="1:2" x14ac:dyDescent="0.25">
      <c r="A7366" s="4"/>
      <c r="B7366" s="3"/>
    </row>
    <row r="7367" spans="1:2" x14ac:dyDescent="0.25">
      <c r="A7367" s="4"/>
      <c r="B7367" s="3"/>
    </row>
    <row r="7368" spans="1:2" x14ac:dyDescent="0.25">
      <c r="A7368" s="4"/>
      <c r="B7368" s="3"/>
    </row>
    <row r="7369" spans="1:2" x14ac:dyDescent="0.25">
      <c r="A7369" s="4"/>
      <c r="B7369" s="3"/>
    </row>
    <row r="7370" spans="1:2" x14ac:dyDescent="0.25">
      <c r="A7370" s="4"/>
      <c r="B7370" s="3"/>
    </row>
    <row r="7371" spans="1:2" x14ac:dyDescent="0.25">
      <c r="A7371" s="4"/>
      <c r="B7371" s="3"/>
    </row>
    <row r="7372" spans="1:2" x14ac:dyDescent="0.25">
      <c r="A7372" s="4"/>
      <c r="B7372" s="3"/>
    </row>
    <row r="7373" spans="1:2" x14ac:dyDescent="0.25">
      <c r="A7373" s="4"/>
      <c r="B7373" s="3"/>
    </row>
    <row r="7374" spans="1:2" x14ac:dyDescent="0.25">
      <c r="A7374" s="4"/>
      <c r="B7374" s="3"/>
    </row>
    <row r="7375" spans="1:2" x14ac:dyDescent="0.25">
      <c r="A7375" s="4"/>
      <c r="B7375" s="3"/>
    </row>
    <row r="7376" spans="1:2" x14ac:dyDescent="0.25">
      <c r="A7376" s="4"/>
      <c r="B7376" s="3"/>
    </row>
    <row r="7377" spans="1:2" x14ac:dyDescent="0.25">
      <c r="A7377" s="4"/>
      <c r="B7377" s="3"/>
    </row>
    <row r="7378" spans="1:2" x14ac:dyDescent="0.25">
      <c r="A7378" s="4"/>
      <c r="B7378" s="3"/>
    </row>
    <row r="7379" spans="1:2" x14ac:dyDescent="0.25">
      <c r="A7379" s="4"/>
      <c r="B7379" s="3"/>
    </row>
    <row r="7380" spans="1:2" x14ac:dyDescent="0.25">
      <c r="A7380" s="4"/>
      <c r="B7380" s="3"/>
    </row>
    <row r="7381" spans="1:2" x14ac:dyDescent="0.25">
      <c r="A7381" s="4"/>
      <c r="B7381" s="3"/>
    </row>
    <row r="7382" spans="1:2" x14ac:dyDescent="0.25">
      <c r="A7382" s="4"/>
      <c r="B7382" s="3"/>
    </row>
    <row r="7383" spans="1:2" x14ac:dyDescent="0.25">
      <c r="A7383" s="4"/>
      <c r="B7383" s="3"/>
    </row>
    <row r="7384" spans="1:2" x14ac:dyDescent="0.25">
      <c r="A7384" s="4"/>
      <c r="B7384" s="3"/>
    </row>
    <row r="7385" spans="1:2" x14ac:dyDescent="0.25">
      <c r="A7385" s="4"/>
      <c r="B7385" s="3"/>
    </row>
    <row r="7386" spans="1:2" x14ac:dyDescent="0.25">
      <c r="A7386" s="4"/>
      <c r="B7386" s="3"/>
    </row>
    <row r="7387" spans="1:2" x14ac:dyDescent="0.25">
      <c r="A7387" s="4"/>
      <c r="B7387" s="3"/>
    </row>
    <row r="7388" spans="1:2" x14ac:dyDescent="0.25">
      <c r="A7388" s="4"/>
      <c r="B7388" s="3"/>
    </row>
    <row r="7389" spans="1:2" x14ac:dyDescent="0.25">
      <c r="A7389" s="4"/>
      <c r="B7389" s="3"/>
    </row>
    <row r="7390" spans="1:2" x14ac:dyDescent="0.25">
      <c r="A7390" s="4"/>
      <c r="B7390" s="3"/>
    </row>
    <row r="7391" spans="1:2" x14ac:dyDescent="0.25">
      <c r="A7391" s="4"/>
      <c r="B7391" s="3"/>
    </row>
    <row r="7392" spans="1:2" x14ac:dyDescent="0.25">
      <c r="A7392" s="4"/>
      <c r="B7392" s="3"/>
    </row>
    <row r="7393" spans="1:2" x14ac:dyDescent="0.25">
      <c r="A7393" s="4"/>
      <c r="B7393" s="3"/>
    </row>
    <row r="7394" spans="1:2" x14ac:dyDescent="0.25">
      <c r="A7394" s="4"/>
      <c r="B7394" s="3"/>
    </row>
    <row r="7395" spans="1:2" x14ac:dyDescent="0.25">
      <c r="A7395" s="4"/>
      <c r="B7395" s="3"/>
    </row>
    <row r="7396" spans="1:2" x14ac:dyDescent="0.25">
      <c r="A7396" s="4"/>
      <c r="B7396" s="3"/>
    </row>
    <row r="7397" spans="1:2" x14ac:dyDescent="0.25">
      <c r="A7397" s="4"/>
      <c r="B7397" s="3"/>
    </row>
    <row r="7398" spans="1:2" x14ac:dyDescent="0.25">
      <c r="A7398" s="4"/>
      <c r="B7398" s="3"/>
    </row>
    <row r="7399" spans="1:2" x14ac:dyDescent="0.25">
      <c r="A7399" s="4"/>
      <c r="B7399" s="3"/>
    </row>
    <row r="7400" spans="1:2" x14ac:dyDescent="0.25">
      <c r="A7400" s="4"/>
      <c r="B7400" s="3"/>
    </row>
    <row r="7401" spans="1:2" x14ac:dyDescent="0.25">
      <c r="A7401" s="4"/>
      <c r="B7401" s="3"/>
    </row>
    <row r="7402" spans="1:2" x14ac:dyDescent="0.25">
      <c r="A7402" s="4"/>
      <c r="B7402" s="3"/>
    </row>
    <row r="7403" spans="1:2" x14ac:dyDescent="0.25">
      <c r="A7403" s="4"/>
      <c r="B7403" s="3"/>
    </row>
    <row r="7404" spans="1:2" x14ac:dyDescent="0.25">
      <c r="A7404" s="4"/>
      <c r="B7404" s="3"/>
    </row>
    <row r="7405" spans="1:2" x14ac:dyDescent="0.25">
      <c r="A7405" s="4"/>
      <c r="B7405" s="3"/>
    </row>
    <row r="7406" spans="1:2" x14ac:dyDescent="0.25">
      <c r="A7406" s="4"/>
      <c r="B7406" s="3"/>
    </row>
    <row r="7407" spans="1:2" x14ac:dyDescent="0.25">
      <c r="A7407" s="4"/>
      <c r="B7407" s="3"/>
    </row>
    <row r="7408" spans="1:2" x14ac:dyDescent="0.25">
      <c r="A7408" s="4"/>
      <c r="B7408" s="3"/>
    </row>
    <row r="7409" spans="1:2" x14ac:dyDescent="0.25">
      <c r="A7409" s="4"/>
      <c r="B7409" s="3"/>
    </row>
    <row r="7410" spans="1:2" x14ac:dyDescent="0.25">
      <c r="A7410" s="4"/>
      <c r="B7410" s="3"/>
    </row>
    <row r="7411" spans="1:2" x14ac:dyDescent="0.25">
      <c r="A7411" s="4"/>
      <c r="B7411" s="3"/>
    </row>
    <row r="7412" spans="1:2" x14ac:dyDescent="0.25">
      <c r="A7412" s="4"/>
      <c r="B7412" s="3"/>
    </row>
    <row r="7413" spans="1:2" x14ac:dyDescent="0.25">
      <c r="A7413" s="4"/>
      <c r="B7413" s="3"/>
    </row>
    <row r="7414" spans="1:2" x14ac:dyDescent="0.25">
      <c r="A7414" s="4"/>
      <c r="B7414" s="3"/>
    </row>
    <row r="7415" spans="1:2" x14ac:dyDescent="0.25">
      <c r="A7415" s="4"/>
      <c r="B7415" s="3"/>
    </row>
    <row r="7416" spans="1:2" x14ac:dyDescent="0.25">
      <c r="A7416" s="4"/>
      <c r="B7416" s="3"/>
    </row>
    <row r="7417" spans="1:2" x14ac:dyDescent="0.25">
      <c r="A7417" s="4"/>
      <c r="B7417" s="3"/>
    </row>
    <row r="7418" spans="1:2" x14ac:dyDescent="0.25">
      <c r="A7418" s="4"/>
      <c r="B7418" s="3"/>
    </row>
    <row r="7419" spans="1:2" x14ac:dyDescent="0.25">
      <c r="A7419" s="4"/>
      <c r="B7419" s="3"/>
    </row>
    <row r="7420" spans="1:2" x14ac:dyDescent="0.25">
      <c r="A7420" s="4"/>
      <c r="B7420" s="3"/>
    </row>
    <row r="7421" spans="1:2" x14ac:dyDescent="0.25">
      <c r="A7421" s="4"/>
      <c r="B7421" s="3"/>
    </row>
    <row r="7422" spans="1:2" x14ac:dyDescent="0.25">
      <c r="A7422" s="4"/>
      <c r="B7422" s="3"/>
    </row>
    <row r="7423" spans="1:2" x14ac:dyDescent="0.25">
      <c r="A7423" s="4"/>
      <c r="B7423" s="3"/>
    </row>
    <row r="7424" spans="1:2" x14ac:dyDescent="0.25">
      <c r="A7424" s="4"/>
      <c r="B7424" s="3"/>
    </row>
    <row r="7425" spans="1:2" x14ac:dyDescent="0.25">
      <c r="A7425" s="4"/>
      <c r="B7425" s="3"/>
    </row>
    <row r="7426" spans="1:2" x14ac:dyDescent="0.25">
      <c r="A7426" s="4"/>
      <c r="B7426" s="3"/>
    </row>
    <row r="7427" spans="1:2" x14ac:dyDescent="0.25">
      <c r="A7427" s="4"/>
      <c r="B7427" s="3"/>
    </row>
    <row r="7428" spans="1:2" x14ac:dyDescent="0.25">
      <c r="A7428" s="4"/>
      <c r="B7428" s="3"/>
    </row>
    <row r="7429" spans="1:2" x14ac:dyDescent="0.25">
      <c r="A7429" s="4"/>
      <c r="B7429" s="3"/>
    </row>
    <row r="7430" spans="1:2" x14ac:dyDescent="0.25">
      <c r="A7430" s="4"/>
      <c r="B7430" s="3"/>
    </row>
    <row r="7431" spans="1:2" x14ac:dyDescent="0.25">
      <c r="A7431" s="4"/>
      <c r="B7431" s="3"/>
    </row>
    <row r="7432" spans="1:2" x14ac:dyDescent="0.25">
      <c r="A7432" s="4"/>
      <c r="B7432" s="3"/>
    </row>
    <row r="7433" spans="1:2" x14ac:dyDescent="0.25">
      <c r="A7433" s="4"/>
      <c r="B7433" s="3"/>
    </row>
    <row r="7434" spans="1:2" x14ac:dyDescent="0.25">
      <c r="A7434" s="4"/>
      <c r="B7434" s="3"/>
    </row>
    <row r="7435" spans="1:2" x14ac:dyDescent="0.25">
      <c r="A7435" s="4"/>
      <c r="B7435" s="3"/>
    </row>
    <row r="7436" spans="1:2" x14ac:dyDescent="0.25">
      <c r="A7436" s="4"/>
      <c r="B7436" s="3"/>
    </row>
    <row r="7437" spans="1:2" x14ac:dyDescent="0.25">
      <c r="A7437" s="4"/>
      <c r="B7437" s="3"/>
    </row>
    <row r="7438" spans="1:2" x14ac:dyDescent="0.25">
      <c r="A7438" s="4"/>
      <c r="B7438" s="3"/>
    </row>
    <row r="7439" spans="1:2" x14ac:dyDescent="0.25">
      <c r="A7439" s="4"/>
      <c r="B7439" s="3"/>
    </row>
    <row r="7440" spans="1:2" x14ac:dyDescent="0.25">
      <c r="A7440" s="4"/>
      <c r="B7440" s="3"/>
    </row>
    <row r="7441" spans="1:2" x14ac:dyDescent="0.25">
      <c r="A7441" s="4"/>
      <c r="B7441" s="3"/>
    </row>
    <row r="7442" spans="1:2" x14ac:dyDescent="0.25">
      <c r="A7442" s="4"/>
      <c r="B7442" s="3"/>
    </row>
    <row r="7443" spans="1:2" x14ac:dyDescent="0.25">
      <c r="A7443" s="4"/>
      <c r="B7443" s="3"/>
    </row>
    <row r="7444" spans="1:2" x14ac:dyDescent="0.25">
      <c r="A7444" s="4"/>
      <c r="B7444" s="3"/>
    </row>
    <row r="7445" spans="1:2" x14ac:dyDescent="0.25">
      <c r="A7445" s="4"/>
      <c r="B7445" s="3"/>
    </row>
    <row r="7446" spans="1:2" x14ac:dyDescent="0.25">
      <c r="A7446" s="4"/>
      <c r="B7446" s="3"/>
    </row>
    <row r="7447" spans="1:2" x14ac:dyDescent="0.25">
      <c r="A7447" s="4"/>
      <c r="B7447" s="3"/>
    </row>
    <row r="7448" spans="1:2" x14ac:dyDescent="0.25">
      <c r="A7448" s="4"/>
      <c r="B7448" s="3"/>
    </row>
    <row r="7449" spans="1:2" x14ac:dyDescent="0.25">
      <c r="A7449" s="4"/>
      <c r="B7449" s="3"/>
    </row>
    <row r="7450" spans="1:2" x14ac:dyDescent="0.25">
      <c r="A7450" s="4"/>
      <c r="B7450" s="3"/>
    </row>
    <row r="7451" spans="1:2" x14ac:dyDescent="0.25">
      <c r="A7451" s="4"/>
      <c r="B7451" s="3"/>
    </row>
    <row r="7452" spans="1:2" x14ac:dyDescent="0.25">
      <c r="A7452" s="4"/>
      <c r="B7452" s="3"/>
    </row>
    <row r="7453" spans="1:2" x14ac:dyDescent="0.25">
      <c r="A7453" s="4"/>
      <c r="B7453" s="3"/>
    </row>
    <row r="7454" spans="1:2" x14ac:dyDescent="0.25">
      <c r="A7454" s="4"/>
      <c r="B7454" s="3"/>
    </row>
    <row r="7455" spans="1:2" x14ac:dyDescent="0.25">
      <c r="A7455" s="4"/>
      <c r="B7455" s="3"/>
    </row>
    <row r="7456" spans="1:2" x14ac:dyDescent="0.25">
      <c r="A7456" s="4"/>
      <c r="B7456" s="3"/>
    </row>
    <row r="7457" spans="1:2" x14ac:dyDescent="0.25">
      <c r="A7457" s="4"/>
      <c r="B7457" s="3"/>
    </row>
    <row r="7458" spans="1:2" x14ac:dyDescent="0.25">
      <c r="A7458" s="4"/>
      <c r="B7458" s="3"/>
    </row>
    <row r="7459" spans="1:2" x14ac:dyDescent="0.25">
      <c r="A7459" s="4"/>
      <c r="B7459" s="3"/>
    </row>
    <row r="7460" spans="1:2" x14ac:dyDescent="0.25">
      <c r="A7460" s="4"/>
      <c r="B7460" s="3"/>
    </row>
    <row r="7461" spans="1:2" x14ac:dyDescent="0.25">
      <c r="A7461" s="4"/>
      <c r="B7461" s="3"/>
    </row>
    <row r="7462" spans="1:2" x14ac:dyDescent="0.25">
      <c r="A7462" s="4"/>
      <c r="B7462" s="3"/>
    </row>
    <row r="7463" spans="1:2" x14ac:dyDescent="0.25">
      <c r="A7463" s="4"/>
      <c r="B7463" s="3"/>
    </row>
    <row r="7464" spans="1:2" x14ac:dyDescent="0.25">
      <c r="A7464" s="4"/>
      <c r="B7464" s="3"/>
    </row>
    <row r="7465" spans="1:2" x14ac:dyDescent="0.25">
      <c r="A7465" s="4"/>
      <c r="B7465" s="3"/>
    </row>
    <row r="7466" spans="1:2" x14ac:dyDescent="0.25">
      <c r="A7466" s="4"/>
      <c r="B7466" s="3"/>
    </row>
    <row r="7467" spans="1:2" x14ac:dyDescent="0.25">
      <c r="A7467" s="4"/>
      <c r="B7467" s="3"/>
    </row>
    <row r="7468" spans="1:2" x14ac:dyDescent="0.25">
      <c r="A7468" s="4"/>
      <c r="B7468" s="3"/>
    </row>
    <row r="7469" spans="1:2" x14ac:dyDescent="0.25">
      <c r="A7469" s="4"/>
      <c r="B7469" s="3"/>
    </row>
    <row r="7470" spans="1:2" x14ac:dyDescent="0.25">
      <c r="A7470" s="4"/>
      <c r="B7470" s="3"/>
    </row>
    <row r="7471" spans="1:2" x14ac:dyDescent="0.25">
      <c r="A7471" s="4"/>
      <c r="B7471" s="3"/>
    </row>
    <row r="7472" spans="1:2" x14ac:dyDescent="0.25">
      <c r="A7472" s="4"/>
      <c r="B7472" s="3"/>
    </row>
    <row r="7473" spans="1:2" x14ac:dyDescent="0.25">
      <c r="A7473" s="4"/>
      <c r="B7473" s="3"/>
    </row>
    <row r="7474" spans="1:2" x14ac:dyDescent="0.25">
      <c r="A7474" s="4"/>
      <c r="B7474" s="3"/>
    </row>
    <row r="7475" spans="1:2" x14ac:dyDescent="0.25">
      <c r="A7475" s="4"/>
      <c r="B7475" s="3"/>
    </row>
    <row r="7476" spans="1:2" x14ac:dyDescent="0.25">
      <c r="A7476" s="4"/>
      <c r="B7476" s="3"/>
    </row>
    <row r="7477" spans="1:2" x14ac:dyDescent="0.25">
      <c r="A7477" s="4"/>
      <c r="B7477" s="3"/>
    </row>
    <row r="7478" spans="1:2" x14ac:dyDescent="0.25">
      <c r="A7478" s="4"/>
      <c r="B7478" s="3"/>
    </row>
    <row r="7479" spans="1:2" x14ac:dyDescent="0.25">
      <c r="A7479" s="4"/>
      <c r="B7479" s="3"/>
    </row>
    <row r="7480" spans="1:2" x14ac:dyDescent="0.25">
      <c r="A7480" s="4"/>
      <c r="B7480" s="3"/>
    </row>
    <row r="7481" spans="1:2" x14ac:dyDescent="0.25">
      <c r="A7481" s="4"/>
      <c r="B7481" s="3"/>
    </row>
    <row r="7482" spans="1:2" x14ac:dyDescent="0.25">
      <c r="A7482" s="4"/>
      <c r="B7482" s="3"/>
    </row>
    <row r="7483" spans="1:2" x14ac:dyDescent="0.25">
      <c r="A7483" s="4"/>
      <c r="B7483" s="3"/>
    </row>
    <row r="7484" spans="1:2" x14ac:dyDescent="0.25">
      <c r="A7484" s="4"/>
      <c r="B7484" s="3"/>
    </row>
    <row r="7485" spans="1:2" x14ac:dyDescent="0.25">
      <c r="A7485" s="4"/>
      <c r="B7485" s="3"/>
    </row>
    <row r="7486" spans="1:2" x14ac:dyDescent="0.25">
      <c r="A7486" s="4"/>
      <c r="B7486" s="3"/>
    </row>
    <row r="7487" spans="1:2" x14ac:dyDescent="0.25">
      <c r="A7487" s="4"/>
      <c r="B7487" s="3"/>
    </row>
    <row r="7488" spans="1:2" x14ac:dyDescent="0.25">
      <c r="A7488" s="4"/>
      <c r="B7488" s="3"/>
    </row>
    <row r="7489" spans="1:2" x14ac:dyDescent="0.25">
      <c r="A7489" s="4"/>
      <c r="B7489" s="3"/>
    </row>
    <row r="7490" spans="1:2" x14ac:dyDescent="0.25">
      <c r="A7490" s="4"/>
      <c r="B7490" s="3"/>
    </row>
    <row r="7491" spans="1:2" x14ac:dyDescent="0.25">
      <c r="A7491" s="4"/>
      <c r="B7491" s="3"/>
    </row>
    <row r="7492" spans="1:2" x14ac:dyDescent="0.25">
      <c r="A7492" s="4"/>
      <c r="B7492" s="3"/>
    </row>
    <row r="7493" spans="1:2" x14ac:dyDescent="0.25">
      <c r="A7493" s="4"/>
      <c r="B7493" s="3"/>
    </row>
    <row r="7494" spans="1:2" x14ac:dyDescent="0.25">
      <c r="A7494" s="4"/>
      <c r="B7494" s="3"/>
    </row>
    <row r="7495" spans="1:2" x14ac:dyDescent="0.25">
      <c r="A7495" s="4"/>
      <c r="B7495" s="3"/>
    </row>
    <row r="7496" spans="1:2" x14ac:dyDescent="0.25">
      <c r="A7496" s="4"/>
      <c r="B7496" s="3"/>
    </row>
    <row r="7497" spans="1:2" x14ac:dyDescent="0.25">
      <c r="A7497" s="4"/>
      <c r="B7497" s="3"/>
    </row>
    <row r="7498" spans="1:2" x14ac:dyDescent="0.25">
      <c r="A7498" s="4"/>
      <c r="B7498" s="3"/>
    </row>
    <row r="7499" spans="1:2" x14ac:dyDescent="0.25">
      <c r="A7499" s="4"/>
      <c r="B7499" s="3"/>
    </row>
    <row r="7500" spans="1:2" x14ac:dyDescent="0.25">
      <c r="A7500" s="4"/>
      <c r="B7500" s="3"/>
    </row>
    <row r="7501" spans="1:2" x14ac:dyDescent="0.25">
      <c r="A7501" s="4"/>
      <c r="B7501" s="3"/>
    </row>
    <row r="7502" spans="1:2" x14ac:dyDescent="0.25">
      <c r="A7502" s="4"/>
      <c r="B7502" s="3"/>
    </row>
    <row r="7503" spans="1:2" x14ac:dyDescent="0.25">
      <c r="A7503" s="4"/>
      <c r="B7503" s="3"/>
    </row>
    <row r="7504" spans="1:2" x14ac:dyDescent="0.25">
      <c r="A7504" s="4"/>
      <c r="B7504" s="3"/>
    </row>
    <row r="7505" spans="1:2" x14ac:dyDescent="0.25">
      <c r="A7505" s="4"/>
      <c r="B7505" s="3"/>
    </row>
    <row r="7506" spans="1:2" x14ac:dyDescent="0.25">
      <c r="A7506" s="4"/>
      <c r="B7506" s="3"/>
    </row>
    <row r="7507" spans="1:2" x14ac:dyDescent="0.25">
      <c r="A7507" s="4"/>
      <c r="B7507" s="3"/>
    </row>
    <row r="7508" spans="1:2" x14ac:dyDescent="0.25">
      <c r="A7508" s="4"/>
      <c r="B7508" s="3"/>
    </row>
    <row r="7509" spans="1:2" x14ac:dyDescent="0.25">
      <c r="A7509" s="4"/>
      <c r="B7509" s="3"/>
    </row>
    <row r="7510" spans="1:2" x14ac:dyDescent="0.25">
      <c r="A7510" s="4"/>
      <c r="B7510" s="3"/>
    </row>
    <row r="7511" spans="1:2" x14ac:dyDescent="0.25">
      <c r="A7511" s="4"/>
      <c r="B7511" s="3"/>
    </row>
    <row r="7512" spans="1:2" x14ac:dyDescent="0.25">
      <c r="A7512" s="4"/>
      <c r="B7512" s="3"/>
    </row>
    <row r="7513" spans="1:2" x14ac:dyDescent="0.25">
      <c r="A7513" s="4"/>
      <c r="B7513" s="3"/>
    </row>
    <row r="7514" spans="1:2" x14ac:dyDescent="0.25">
      <c r="A7514" s="4"/>
      <c r="B7514" s="3"/>
    </row>
    <row r="7515" spans="1:2" x14ac:dyDescent="0.25">
      <c r="A7515" s="4"/>
      <c r="B7515" s="3"/>
    </row>
    <row r="7516" spans="1:2" x14ac:dyDescent="0.25">
      <c r="A7516" s="4"/>
      <c r="B7516" s="3"/>
    </row>
    <row r="7517" spans="1:2" x14ac:dyDescent="0.25">
      <c r="A7517" s="4"/>
      <c r="B7517" s="3"/>
    </row>
    <row r="7518" spans="1:2" x14ac:dyDescent="0.25">
      <c r="A7518" s="4"/>
      <c r="B7518" s="3"/>
    </row>
    <row r="7519" spans="1:2" x14ac:dyDescent="0.25">
      <c r="A7519" s="4"/>
      <c r="B7519" s="3"/>
    </row>
    <row r="7520" spans="1:2" x14ac:dyDescent="0.25">
      <c r="A7520" s="4"/>
      <c r="B7520" s="3"/>
    </row>
    <row r="7521" spans="1:2" x14ac:dyDescent="0.25">
      <c r="A7521" s="4"/>
      <c r="B7521" s="3"/>
    </row>
    <row r="7522" spans="1:2" x14ac:dyDescent="0.25">
      <c r="A7522" s="4"/>
      <c r="B7522" s="3"/>
    </row>
    <row r="7523" spans="1:2" x14ac:dyDescent="0.25">
      <c r="A7523" s="4"/>
      <c r="B7523" s="3"/>
    </row>
    <row r="7524" spans="1:2" x14ac:dyDescent="0.25">
      <c r="A7524" s="4"/>
      <c r="B7524" s="3"/>
    </row>
    <row r="7525" spans="1:2" x14ac:dyDescent="0.25">
      <c r="A7525" s="4"/>
      <c r="B7525" s="3"/>
    </row>
    <row r="7526" spans="1:2" x14ac:dyDescent="0.25">
      <c r="A7526" s="4"/>
      <c r="B7526" s="3"/>
    </row>
    <row r="7527" spans="1:2" x14ac:dyDescent="0.25">
      <c r="A7527" s="4"/>
      <c r="B7527" s="3"/>
    </row>
    <row r="7528" spans="1:2" x14ac:dyDescent="0.25">
      <c r="A7528" s="4"/>
      <c r="B7528" s="3"/>
    </row>
    <row r="7529" spans="1:2" x14ac:dyDescent="0.25">
      <c r="A7529" s="4"/>
      <c r="B7529" s="3"/>
    </row>
    <row r="7530" spans="1:2" x14ac:dyDescent="0.25">
      <c r="A7530" s="4"/>
      <c r="B7530" s="3"/>
    </row>
    <row r="7531" spans="1:2" x14ac:dyDescent="0.25">
      <c r="A7531" s="4"/>
      <c r="B7531" s="3"/>
    </row>
    <row r="7532" spans="1:2" x14ac:dyDescent="0.25">
      <c r="A7532" s="4"/>
      <c r="B7532" s="3"/>
    </row>
    <row r="7533" spans="1:2" x14ac:dyDescent="0.25">
      <c r="A7533" s="4"/>
      <c r="B7533" s="3"/>
    </row>
    <row r="7534" spans="1:2" x14ac:dyDescent="0.25">
      <c r="A7534" s="4"/>
      <c r="B7534" s="3"/>
    </row>
    <row r="7535" spans="1:2" x14ac:dyDescent="0.25">
      <c r="A7535" s="4"/>
      <c r="B7535" s="3"/>
    </row>
    <row r="7536" spans="1:2" x14ac:dyDescent="0.25">
      <c r="A7536" s="4"/>
      <c r="B7536" s="3"/>
    </row>
    <row r="7537" spans="1:2" x14ac:dyDescent="0.25">
      <c r="A7537" s="4"/>
      <c r="B7537" s="3"/>
    </row>
    <row r="7538" spans="1:2" x14ac:dyDescent="0.25">
      <c r="A7538" s="4"/>
      <c r="B7538" s="3"/>
    </row>
    <row r="7539" spans="1:2" x14ac:dyDescent="0.25">
      <c r="A7539" s="4"/>
      <c r="B7539" s="3"/>
    </row>
    <row r="7540" spans="1:2" x14ac:dyDescent="0.25">
      <c r="A7540" s="4"/>
      <c r="B7540" s="3"/>
    </row>
    <row r="7541" spans="1:2" x14ac:dyDescent="0.25">
      <c r="A7541" s="4"/>
      <c r="B7541" s="3"/>
    </row>
    <row r="7542" spans="1:2" x14ac:dyDescent="0.25">
      <c r="A7542" s="4"/>
      <c r="B7542" s="3"/>
    </row>
    <row r="7543" spans="1:2" x14ac:dyDescent="0.25">
      <c r="A7543" s="4"/>
      <c r="B7543" s="3"/>
    </row>
    <row r="7544" spans="1:2" x14ac:dyDescent="0.25">
      <c r="A7544" s="4"/>
      <c r="B7544" s="3"/>
    </row>
    <row r="7545" spans="1:2" x14ac:dyDescent="0.25">
      <c r="A7545" s="4"/>
      <c r="B7545" s="3"/>
    </row>
    <row r="7546" spans="1:2" x14ac:dyDescent="0.25">
      <c r="A7546" s="4"/>
      <c r="B7546" s="3"/>
    </row>
    <row r="7547" spans="1:2" x14ac:dyDescent="0.25">
      <c r="A7547" s="4"/>
      <c r="B7547" s="3"/>
    </row>
    <row r="7548" spans="1:2" x14ac:dyDescent="0.25">
      <c r="A7548" s="4"/>
      <c r="B7548" s="3"/>
    </row>
    <row r="7549" spans="1:2" x14ac:dyDescent="0.25">
      <c r="A7549" s="4"/>
      <c r="B7549" s="3"/>
    </row>
    <row r="7550" spans="1:2" x14ac:dyDescent="0.25">
      <c r="A7550" s="4"/>
      <c r="B7550" s="3"/>
    </row>
    <row r="7551" spans="1:2" x14ac:dyDescent="0.25">
      <c r="A7551" s="4"/>
      <c r="B7551" s="3"/>
    </row>
    <row r="7552" spans="1:2" x14ac:dyDescent="0.25">
      <c r="A7552" s="4"/>
      <c r="B7552" s="3"/>
    </row>
    <row r="7553" spans="1:2" x14ac:dyDescent="0.25">
      <c r="A7553" s="4"/>
      <c r="B7553" s="3"/>
    </row>
    <row r="7554" spans="1:2" x14ac:dyDescent="0.25">
      <c r="A7554" s="4"/>
      <c r="B7554" s="3"/>
    </row>
    <row r="7555" spans="1:2" x14ac:dyDescent="0.25">
      <c r="A7555" s="4"/>
      <c r="B7555" s="3"/>
    </row>
    <row r="7556" spans="1:2" x14ac:dyDescent="0.25">
      <c r="A7556" s="4"/>
      <c r="B7556" s="3"/>
    </row>
    <row r="7557" spans="1:2" x14ac:dyDescent="0.25">
      <c r="A7557" s="4"/>
      <c r="B7557" s="3"/>
    </row>
    <row r="7558" spans="1:2" x14ac:dyDescent="0.25">
      <c r="A7558" s="4"/>
      <c r="B7558" s="3"/>
    </row>
    <row r="7559" spans="1:2" x14ac:dyDescent="0.25">
      <c r="A7559" s="4"/>
      <c r="B7559" s="3"/>
    </row>
    <row r="7560" spans="1:2" x14ac:dyDescent="0.25">
      <c r="A7560" s="4"/>
      <c r="B7560" s="3"/>
    </row>
    <row r="7561" spans="1:2" x14ac:dyDescent="0.25">
      <c r="A7561" s="4"/>
      <c r="B7561" s="3"/>
    </row>
    <row r="7562" spans="1:2" x14ac:dyDescent="0.25">
      <c r="A7562" s="4"/>
      <c r="B7562" s="3"/>
    </row>
    <row r="7563" spans="1:2" x14ac:dyDescent="0.25">
      <c r="A7563" s="4"/>
      <c r="B7563" s="3"/>
    </row>
    <row r="7564" spans="1:2" x14ac:dyDescent="0.25">
      <c r="A7564" s="4"/>
      <c r="B7564" s="3"/>
    </row>
    <row r="7565" spans="1:2" x14ac:dyDescent="0.25">
      <c r="A7565" s="4"/>
      <c r="B7565" s="3"/>
    </row>
    <row r="7566" spans="1:2" x14ac:dyDescent="0.25">
      <c r="A7566" s="4"/>
      <c r="B7566" s="3"/>
    </row>
    <row r="7567" spans="1:2" x14ac:dyDescent="0.25">
      <c r="A7567" s="4"/>
      <c r="B7567" s="3"/>
    </row>
    <row r="7568" spans="1:2" x14ac:dyDescent="0.25">
      <c r="A7568" s="4"/>
      <c r="B7568" s="3"/>
    </row>
    <row r="7569" spans="1:2" x14ac:dyDescent="0.25">
      <c r="A7569" s="4"/>
      <c r="B7569" s="3"/>
    </row>
    <row r="7570" spans="1:2" x14ac:dyDescent="0.25">
      <c r="A7570" s="4"/>
      <c r="B7570" s="3"/>
    </row>
    <row r="7571" spans="1:2" x14ac:dyDescent="0.25">
      <c r="A7571" s="4"/>
      <c r="B7571" s="3"/>
    </row>
    <row r="7572" spans="1:2" x14ac:dyDescent="0.25">
      <c r="A7572" s="4"/>
      <c r="B7572" s="3"/>
    </row>
    <row r="7573" spans="1:2" x14ac:dyDescent="0.25">
      <c r="A7573" s="4"/>
      <c r="B7573" s="3"/>
    </row>
    <row r="7574" spans="1:2" x14ac:dyDescent="0.25">
      <c r="A7574" s="4"/>
      <c r="B7574" s="3"/>
    </row>
    <row r="7575" spans="1:2" x14ac:dyDescent="0.25">
      <c r="A7575" s="4"/>
      <c r="B7575" s="3"/>
    </row>
    <row r="7576" spans="1:2" x14ac:dyDescent="0.25">
      <c r="A7576" s="4"/>
      <c r="B7576" s="3"/>
    </row>
    <row r="7577" spans="1:2" x14ac:dyDescent="0.25">
      <c r="A7577" s="4"/>
      <c r="B7577" s="3"/>
    </row>
    <row r="7578" spans="1:2" x14ac:dyDescent="0.25">
      <c r="A7578" s="4"/>
      <c r="B7578" s="3"/>
    </row>
    <row r="7579" spans="1:2" x14ac:dyDescent="0.25">
      <c r="A7579" s="4"/>
      <c r="B7579" s="3"/>
    </row>
    <row r="7580" spans="1:2" x14ac:dyDescent="0.25">
      <c r="A7580" s="4"/>
      <c r="B7580" s="3"/>
    </row>
    <row r="7581" spans="1:2" x14ac:dyDescent="0.25">
      <c r="A7581" s="4"/>
      <c r="B7581" s="3"/>
    </row>
    <row r="7582" spans="1:2" x14ac:dyDescent="0.25">
      <c r="A7582" s="4"/>
      <c r="B7582" s="3"/>
    </row>
    <row r="7583" spans="1:2" x14ac:dyDescent="0.25">
      <c r="A7583" s="4"/>
      <c r="B7583" s="3"/>
    </row>
    <row r="7584" spans="1:2" x14ac:dyDescent="0.25">
      <c r="A7584" s="4"/>
      <c r="B7584" s="3"/>
    </row>
    <row r="7585" spans="1:2" x14ac:dyDescent="0.25">
      <c r="A7585" s="4"/>
      <c r="B7585" s="3"/>
    </row>
    <row r="7586" spans="1:2" x14ac:dyDescent="0.25">
      <c r="A7586" s="4"/>
      <c r="B7586" s="3"/>
    </row>
    <row r="7587" spans="1:2" x14ac:dyDescent="0.25">
      <c r="A7587" s="4"/>
      <c r="B7587" s="3"/>
    </row>
    <row r="7588" spans="1:2" x14ac:dyDescent="0.25">
      <c r="A7588" s="4"/>
      <c r="B7588" s="3"/>
    </row>
    <row r="7589" spans="1:2" x14ac:dyDescent="0.25">
      <c r="A7589" s="4"/>
      <c r="B7589" s="3"/>
    </row>
    <row r="7590" spans="1:2" x14ac:dyDescent="0.25">
      <c r="A7590" s="4"/>
      <c r="B7590" s="3"/>
    </row>
    <row r="7591" spans="1:2" x14ac:dyDescent="0.25">
      <c r="A7591" s="4"/>
      <c r="B7591" s="3"/>
    </row>
    <row r="7592" spans="1:2" x14ac:dyDescent="0.25">
      <c r="A7592" s="4"/>
      <c r="B7592" s="3"/>
    </row>
    <row r="7593" spans="1:2" x14ac:dyDescent="0.25">
      <c r="A7593" s="4"/>
      <c r="B7593" s="3"/>
    </row>
    <row r="7594" spans="1:2" x14ac:dyDescent="0.25">
      <c r="A7594" s="4"/>
      <c r="B7594" s="3"/>
    </row>
    <row r="7595" spans="1:2" x14ac:dyDescent="0.25">
      <c r="A7595" s="4"/>
      <c r="B7595" s="3"/>
    </row>
    <row r="7596" spans="1:2" x14ac:dyDescent="0.25">
      <c r="A7596" s="4"/>
      <c r="B7596" s="3"/>
    </row>
    <row r="7597" spans="1:2" x14ac:dyDescent="0.25">
      <c r="A7597" s="4"/>
      <c r="B7597" s="3"/>
    </row>
    <row r="7598" spans="1:2" x14ac:dyDescent="0.25">
      <c r="A7598" s="4"/>
      <c r="B7598" s="3"/>
    </row>
    <row r="7599" spans="1:2" x14ac:dyDescent="0.25">
      <c r="A7599" s="4"/>
      <c r="B7599" s="3"/>
    </row>
    <row r="7600" spans="1:2" x14ac:dyDescent="0.25">
      <c r="A7600" s="4"/>
      <c r="B7600" s="3"/>
    </row>
    <row r="7601" spans="1:2" x14ac:dyDescent="0.25">
      <c r="A7601" s="4"/>
      <c r="B7601" s="3"/>
    </row>
    <row r="7602" spans="1:2" x14ac:dyDescent="0.25">
      <c r="A7602" s="4"/>
      <c r="B7602" s="3"/>
    </row>
    <row r="7603" spans="1:2" x14ac:dyDescent="0.25">
      <c r="A7603" s="4"/>
      <c r="B7603" s="3"/>
    </row>
    <row r="7604" spans="1:2" x14ac:dyDescent="0.25">
      <c r="A7604" s="4"/>
      <c r="B7604" s="3"/>
    </row>
    <row r="7605" spans="1:2" x14ac:dyDescent="0.25">
      <c r="A7605" s="4"/>
      <c r="B7605" s="3"/>
    </row>
    <row r="7606" spans="1:2" x14ac:dyDescent="0.25">
      <c r="A7606" s="4"/>
      <c r="B7606" s="3"/>
    </row>
    <row r="7607" spans="1:2" x14ac:dyDescent="0.25">
      <c r="A7607" s="4"/>
      <c r="B7607" s="3"/>
    </row>
    <row r="7608" spans="1:2" x14ac:dyDescent="0.25">
      <c r="A7608" s="4"/>
      <c r="B7608" s="3"/>
    </row>
    <row r="7609" spans="1:2" x14ac:dyDescent="0.25">
      <c r="A7609" s="4"/>
      <c r="B7609" s="3"/>
    </row>
    <row r="7610" spans="1:2" x14ac:dyDescent="0.25">
      <c r="A7610" s="4"/>
      <c r="B7610" s="3"/>
    </row>
    <row r="7611" spans="1:2" x14ac:dyDescent="0.25">
      <c r="A7611" s="4"/>
      <c r="B7611" s="3"/>
    </row>
    <row r="7612" spans="1:2" x14ac:dyDescent="0.25">
      <c r="A7612" s="4"/>
      <c r="B7612" s="3"/>
    </row>
    <row r="7613" spans="1:2" x14ac:dyDescent="0.25">
      <c r="A7613" s="4"/>
      <c r="B7613" s="3"/>
    </row>
    <row r="7614" spans="1:2" x14ac:dyDescent="0.25">
      <c r="A7614" s="4"/>
      <c r="B7614" s="3"/>
    </row>
    <row r="7615" spans="1:2" x14ac:dyDescent="0.25">
      <c r="A7615" s="4"/>
      <c r="B7615" s="3"/>
    </row>
    <row r="7616" spans="1:2" x14ac:dyDescent="0.25">
      <c r="A7616" s="4"/>
      <c r="B7616" s="3"/>
    </row>
    <row r="7617" spans="1:2" x14ac:dyDescent="0.25">
      <c r="A7617" s="4"/>
      <c r="B7617" s="3"/>
    </row>
    <row r="7618" spans="1:2" x14ac:dyDescent="0.25">
      <c r="A7618" s="4"/>
      <c r="B7618" s="3"/>
    </row>
    <row r="7619" spans="1:2" x14ac:dyDescent="0.25">
      <c r="A7619" s="4"/>
      <c r="B7619" s="3"/>
    </row>
    <row r="7620" spans="1:2" x14ac:dyDescent="0.25">
      <c r="A7620" s="4"/>
      <c r="B7620" s="3"/>
    </row>
    <row r="7621" spans="1:2" x14ac:dyDescent="0.25">
      <c r="A7621" s="4"/>
      <c r="B7621" s="3"/>
    </row>
    <row r="7622" spans="1:2" x14ac:dyDescent="0.25">
      <c r="A7622" s="4"/>
      <c r="B7622" s="3"/>
    </row>
    <row r="7623" spans="1:2" x14ac:dyDescent="0.25">
      <c r="A7623" s="4"/>
      <c r="B7623" s="3"/>
    </row>
    <row r="7624" spans="1:2" x14ac:dyDescent="0.25">
      <c r="A7624" s="4"/>
      <c r="B7624" s="3"/>
    </row>
    <row r="7625" spans="1:2" x14ac:dyDescent="0.25">
      <c r="A7625" s="4"/>
      <c r="B7625" s="3"/>
    </row>
    <row r="7626" spans="1:2" x14ac:dyDescent="0.25">
      <c r="A7626" s="4"/>
      <c r="B7626" s="3"/>
    </row>
    <row r="7627" spans="1:2" x14ac:dyDescent="0.25">
      <c r="A7627" s="4"/>
      <c r="B7627" s="3"/>
    </row>
    <row r="7628" spans="1:2" x14ac:dyDescent="0.25">
      <c r="A7628" s="4"/>
      <c r="B7628" s="3"/>
    </row>
    <row r="7629" spans="1:2" x14ac:dyDescent="0.25">
      <c r="A7629" s="4"/>
      <c r="B7629" s="3"/>
    </row>
    <row r="7630" spans="1:2" x14ac:dyDescent="0.25">
      <c r="A7630" s="4"/>
      <c r="B7630" s="3"/>
    </row>
    <row r="7631" spans="1:2" x14ac:dyDescent="0.25">
      <c r="A7631" s="4"/>
      <c r="B7631" s="3"/>
    </row>
    <row r="7632" spans="1:2" x14ac:dyDescent="0.25">
      <c r="A7632" s="4"/>
      <c r="B7632" s="3"/>
    </row>
    <row r="7633" spans="1:2" x14ac:dyDescent="0.25">
      <c r="A7633" s="4"/>
      <c r="B7633" s="3"/>
    </row>
    <row r="7634" spans="1:2" x14ac:dyDescent="0.25">
      <c r="A7634" s="4"/>
      <c r="B7634" s="3"/>
    </row>
    <row r="7635" spans="1:2" x14ac:dyDescent="0.25">
      <c r="A7635" s="4"/>
      <c r="B7635" s="3"/>
    </row>
    <row r="7636" spans="1:2" x14ac:dyDescent="0.25">
      <c r="A7636" s="4"/>
      <c r="B7636" s="3"/>
    </row>
    <row r="7637" spans="1:2" x14ac:dyDescent="0.25">
      <c r="A7637" s="4"/>
      <c r="B7637" s="3"/>
    </row>
    <row r="7638" spans="1:2" x14ac:dyDescent="0.25">
      <c r="A7638" s="4"/>
      <c r="B7638" s="3"/>
    </row>
    <row r="7639" spans="1:2" x14ac:dyDescent="0.25">
      <c r="A7639" s="4"/>
      <c r="B7639" s="3"/>
    </row>
    <row r="7640" spans="1:2" x14ac:dyDescent="0.25">
      <c r="A7640" s="4"/>
      <c r="B7640" s="3"/>
    </row>
    <row r="7641" spans="1:2" x14ac:dyDescent="0.25">
      <c r="A7641" s="4"/>
      <c r="B7641" s="3"/>
    </row>
    <row r="7642" spans="1:2" x14ac:dyDescent="0.25">
      <c r="A7642" s="4"/>
      <c r="B7642" s="3"/>
    </row>
    <row r="7643" spans="1:2" x14ac:dyDescent="0.25">
      <c r="A7643" s="4"/>
      <c r="B7643" s="3"/>
    </row>
    <row r="7644" spans="1:2" x14ac:dyDescent="0.25">
      <c r="A7644" s="4"/>
      <c r="B7644" s="3"/>
    </row>
    <row r="7645" spans="1:2" x14ac:dyDescent="0.25">
      <c r="A7645" s="4"/>
      <c r="B7645" s="3"/>
    </row>
    <row r="7646" spans="1:2" x14ac:dyDescent="0.25">
      <c r="A7646" s="4"/>
      <c r="B7646" s="3"/>
    </row>
    <row r="7647" spans="1:2" x14ac:dyDescent="0.25">
      <c r="A7647" s="4"/>
      <c r="B7647" s="3"/>
    </row>
    <row r="7648" spans="1:2" x14ac:dyDescent="0.25">
      <c r="A7648" s="4"/>
      <c r="B7648" s="3"/>
    </row>
    <row r="7649" spans="1:2" x14ac:dyDescent="0.25">
      <c r="A7649" s="4"/>
      <c r="B7649" s="3"/>
    </row>
    <row r="7650" spans="1:2" x14ac:dyDescent="0.25">
      <c r="A7650" s="4"/>
      <c r="B7650" s="3"/>
    </row>
    <row r="7651" spans="1:2" x14ac:dyDescent="0.25">
      <c r="A7651" s="4"/>
      <c r="B7651" s="3"/>
    </row>
    <row r="7652" spans="1:2" x14ac:dyDescent="0.25">
      <c r="A7652" s="4"/>
      <c r="B7652" s="3"/>
    </row>
    <row r="7653" spans="1:2" x14ac:dyDescent="0.25">
      <c r="A7653" s="4"/>
      <c r="B7653" s="3"/>
    </row>
    <row r="7654" spans="1:2" x14ac:dyDescent="0.25">
      <c r="A7654" s="4"/>
      <c r="B7654" s="3"/>
    </row>
    <row r="7655" spans="1:2" x14ac:dyDescent="0.25">
      <c r="A7655" s="4"/>
      <c r="B7655" s="3"/>
    </row>
    <row r="7656" spans="1:2" x14ac:dyDescent="0.25">
      <c r="A7656" s="4"/>
      <c r="B7656" s="3"/>
    </row>
    <row r="7657" spans="1:2" x14ac:dyDescent="0.25">
      <c r="A7657" s="4"/>
      <c r="B7657" s="3"/>
    </row>
    <row r="7658" spans="1:2" x14ac:dyDescent="0.25">
      <c r="A7658" s="4"/>
      <c r="B7658" s="3"/>
    </row>
    <row r="7659" spans="1:2" x14ac:dyDescent="0.25">
      <c r="A7659" s="4"/>
      <c r="B7659" s="3"/>
    </row>
    <row r="7660" spans="1:2" x14ac:dyDescent="0.25">
      <c r="A7660" s="4"/>
      <c r="B7660" s="3"/>
    </row>
    <row r="7661" spans="1:2" x14ac:dyDescent="0.25">
      <c r="A7661" s="4"/>
      <c r="B7661" s="3"/>
    </row>
    <row r="7662" spans="1:2" x14ac:dyDescent="0.25">
      <c r="A7662" s="4"/>
      <c r="B7662" s="3"/>
    </row>
    <row r="7663" spans="1:2" x14ac:dyDescent="0.25">
      <c r="A7663" s="4"/>
      <c r="B7663" s="3"/>
    </row>
    <row r="7664" spans="1:2" x14ac:dyDescent="0.25">
      <c r="A7664" s="4"/>
      <c r="B7664" s="3"/>
    </row>
    <row r="7665" spans="1:2" x14ac:dyDescent="0.25">
      <c r="A7665" s="4"/>
      <c r="B7665" s="3"/>
    </row>
    <row r="7666" spans="1:2" x14ac:dyDescent="0.25">
      <c r="A7666" s="4"/>
      <c r="B7666" s="3"/>
    </row>
    <row r="7667" spans="1:2" x14ac:dyDescent="0.25">
      <c r="A7667" s="4"/>
      <c r="B7667" s="3"/>
    </row>
    <row r="7668" spans="1:2" x14ac:dyDescent="0.25">
      <c r="A7668" s="4"/>
      <c r="B7668" s="3"/>
    </row>
    <row r="7669" spans="1:2" x14ac:dyDescent="0.25">
      <c r="A7669" s="4"/>
      <c r="B7669" s="3"/>
    </row>
    <row r="7670" spans="1:2" x14ac:dyDescent="0.25">
      <c r="A7670" s="4"/>
      <c r="B7670" s="3"/>
    </row>
    <row r="7671" spans="1:2" x14ac:dyDescent="0.25">
      <c r="A7671" s="4"/>
      <c r="B7671" s="3"/>
    </row>
    <row r="7672" spans="1:2" x14ac:dyDescent="0.25">
      <c r="A7672" s="4"/>
      <c r="B7672" s="3"/>
    </row>
    <row r="7673" spans="1:2" x14ac:dyDescent="0.25">
      <c r="A7673" s="4"/>
      <c r="B7673" s="3"/>
    </row>
    <row r="7674" spans="1:2" x14ac:dyDescent="0.25">
      <c r="A7674" s="4"/>
      <c r="B7674" s="3"/>
    </row>
    <row r="7675" spans="1:2" x14ac:dyDescent="0.25">
      <c r="A7675" s="4"/>
      <c r="B7675" s="3"/>
    </row>
    <row r="7676" spans="1:2" x14ac:dyDescent="0.25">
      <c r="A7676" s="4"/>
      <c r="B7676" s="3"/>
    </row>
    <row r="7677" spans="1:2" x14ac:dyDescent="0.25">
      <c r="A7677" s="4"/>
      <c r="B7677" s="3"/>
    </row>
    <row r="7678" spans="1:2" x14ac:dyDescent="0.25">
      <c r="A7678" s="4"/>
      <c r="B7678" s="3"/>
    </row>
    <row r="7679" spans="1:2" x14ac:dyDescent="0.25">
      <c r="A7679" s="4"/>
      <c r="B7679" s="3"/>
    </row>
    <row r="7680" spans="1:2" x14ac:dyDescent="0.25">
      <c r="A7680" s="4"/>
      <c r="B7680" s="3"/>
    </row>
    <row r="7681" spans="1:2" x14ac:dyDescent="0.25">
      <c r="A7681" s="4"/>
      <c r="B7681" s="3"/>
    </row>
    <row r="7682" spans="1:2" x14ac:dyDescent="0.25">
      <c r="A7682" s="4"/>
      <c r="B7682" s="3"/>
    </row>
    <row r="7683" spans="1:2" x14ac:dyDescent="0.25">
      <c r="A7683" s="4"/>
      <c r="B7683" s="3"/>
    </row>
    <row r="7684" spans="1:2" x14ac:dyDescent="0.25">
      <c r="A7684" s="4"/>
      <c r="B7684" s="3"/>
    </row>
    <row r="7685" spans="1:2" x14ac:dyDescent="0.25">
      <c r="A7685" s="4"/>
      <c r="B7685" s="3"/>
    </row>
    <row r="7686" spans="1:2" x14ac:dyDescent="0.25">
      <c r="A7686" s="4"/>
      <c r="B7686" s="3"/>
    </row>
    <row r="7687" spans="1:2" x14ac:dyDescent="0.25">
      <c r="A7687" s="4"/>
      <c r="B7687" s="3"/>
    </row>
    <row r="7688" spans="1:2" x14ac:dyDescent="0.25">
      <c r="A7688" s="4"/>
      <c r="B7688" s="3"/>
    </row>
    <row r="7689" spans="1:2" x14ac:dyDescent="0.25">
      <c r="A7689" s="4"/>
      <c r="B7689" s="3"/>
    </row>
    <row r="7690" spans="1:2" x14ac:dyDescent="0.25">
      <c r="A7690" s="4"/>
      <c r="B7690" s="3"/>
    </row>
    <row r="7691" spans="1:2" x14ac:dyDescent="0.25">
      <c r="A7691" s="4"/>
      <c r="B7691" s="3"/>
    </row>
    <row r="7692" spans="1:2" x14ac:dyDescent="0.25">
      <c r="A7692" s="4"/>
      <c r="B7692" s="3"/>
    </row>
    <row r="7693" spans="1:2" x14ac:dyDescent="0.25">
      <c r="A7693" s="4"/>
      <c r="B7693" s="3"/>
    </row>
    <row r="7694" spans="1:2" x14ac:dyDescent="0.25">
      <c r="A7694" s="4"/>
      <c r="B7694" s="3"/>
    </row>
    <row r="7695" spans="1:2" x14ac:dyDescent="0.25">
      <c r="A7695" s="4"/>
      <c r="B7695" s="3"/>
    </row>
    <row r="7696" spans="1:2" x14ac:dyDescent="0.25">
      <c r="A7696" s="4"/>
      <c r="B7696" s="3"/>
    </row>
    <row r="7697" spans="1:2" x14ac:dyDescent="0.25">
      <c r="A7697" s="4"/>
      <c r="B7697" s="3"/>
    </row>
    <row r="7698" spans="1:2" x14ac:dyDescent="0.25">
      <c r="A7698" s="4"/>
      <c r="B7698" s="3"/>
    </row>
    <row r="7699" spans="1:2" x14ac:dyDescent="0.25">
      <c r="A7699" s="4"/>
      <c r="B7699" s="3"/>
    </row>
    <row r="7700" spans="1:2" x14ac:dyDescent="0.25">
      <c r="A7700" s="4"/>
      <c r="B7700" s="3"/>
    </row>
    <row r="7701" spans="1:2" x14ac:dyDescent="0.25">
      <c r="A7701" s="4"/>
      <c r="B7701" s="3"/>
    </row>
    <row r="7702" spans="1:2" x14ac:dyDescent="0.25">
      <c r="A7702" s="4"/>
      <c r="B7702" s="3"/>
    </row>
    <row r="7703" spans="1:2" x14ac:dyDescent="0.25">
      <c r="A7703" s="4"/>
      <c r="B7703" s="3"/>
    </row>
    <row r="7704" spans="1:2" x14ac:dyDescent="0.25">
      <c r="A7704" s="4"/>
      <c r="B7704" s="3"/>
    </row>
    <row r="7705" spans="1:2" x14ac:dyDescent="0.25">
      <c r="A7705" s="4"/>
      <c r="B7705" s="3"/>
    </row>
    <row r="7706" spans="1:2" x14ac:dyDescent="0.25">
      <c r="A7706" s="4"/>
      <c r="B7706" s="3"/>
    </row>
    <row r="7707" spans="1:2" x14ac:dyDescent="0.25">
      <c r="A7707" s="4"/>
      <c r="B7707" s="3"/>
    </row>
    <row r="7708" spans="1:2" x14ac:dyDescent="0.25">
      <c r="A7708" s="4"/>
      <c r="B7708" s="3"/>
    </row>
    <row r="7709" spans="1:2" x14ac:dyDescent="0.25">
      <c r="A7709" s="4"/>
      <c r="B7709" s="3"/>
    </row>
    <row r="7710" spans="1:2" x14ac:dyDescent="0.25">
      <c r="A7710" s="4"/>
      <c r="B7710" s="3"/>
    </row>
    <row r="7711" spans="1:2" x14ac:dyDescent="0.25">
      <c r="A7711" s="4"/>
      <c r="B7711" s="3"/>
    </row>
    <row r="7712" spans="1:2" x14ac:dyDescent="0.25">
      <c r="A7712" s="4"/>
      <c r="B7712" s="3"/>
    </row>
    <row r="7713" spans="1:2" x14ac:dyDescent="0.25">
      <c r="A7713" s="4"/>
      <c r="B7713" s="3"/>
    </row>
    <row r="7714" spans="1:2" x14ac:dyDescent="0.25">
      <c r="A7714" s="4"/>
      <c r="B7714" s="3"/>
    </row>
    <row r="7715" spans="1:2" x14ac:dyDescent="0.25">
      <c r="A7715" s="4"/>
      <c r="B7715" s="3"/>
    </row>
    <row r="7716" spans="1:2" x14ac:dyDescent="0.25">
      <c r="A7716" s="4"/>
      <c r="B7716" s="3"/>
    </row>
    <row r="7717" spans="1:2" x14ac:dyDescent="0.25">
      <c r="A7717" s="4"/>
      <c r="B7717" s="3"/>
    </row>
    <row r="7718" spans="1:2" x14ac:dyDescent="0.25">
      <c r="A7718" s="4"/>
      <c r="B7718" s="3"/>
    </row>
    <row r="7719" spans="1:2" x14ac:dyDescent="0.25">
      <c r="A7719" s="4"/>
      <c r="B7719" s="3"/>
    </row>
    <row r="7720" spans="1:2" x14ac:dyDescent="0.25">
      <c r="A7720" s="4"/>
      <c r="B7720" s="3"/>
    </row>
    <row r="7721" spans="1:2" x14ac:dyDescent="0.25">
      <c r="A7721" s="4"/>
      <c r="B7721" s="3"/>
    </row>
    <row r="7722" spans="1:2" x14ac:dyDescent="0.25">
      <c r="A7722" s="4"/>
      <c r="B7722" s="3"/>
    </row>
    <row r="7723" spans="1:2" x14ac:dyDescent="0.25">
      <c r="A7723" s="4"/>
      <c r="B7723" s="3"/>
    </row>
    <row r="7724" spans="1:2" x14ac:dyDescent="0.25">
      <c r="A7724" s="4"/>
      <c r="B7724" s="3"/>
    </row>
    <row r="7725" spans="1:2" x14ac:dyDescent="0.25">
      <c r="A7725" s="4"/>
      <c r="B7725" s="3"/>
    </row>
    <row r="7726" spans="1:2" x14ac:dyDescent="0.25">
      <c r="A7726" s="4"/>
      <c r="B7726" s="3"/>
    </row>
    <row r="7727" spans="1:2" x14ac:dyDescent="0.25">
      <c r="A7727" s="4"/>
      <c r="B7727" s="3"/>
    </row>
    <row r="7728" spans="1:2" x14ac:dyDescent="0.25">
      <c r="A7728" s="4"/>
      <c r="B7728" s="3"/>
    </row>
    <row r="7729" spans="1:2" x14ac:dyDescent="0.25">
      <c r="A7729" s="4"/>
      <c r="B7729" s="3"/>
    </row>
    <row r="7730" spans="1:2" x14ac:dyDescent="0.25">
      <c r="A7730" s="4"/>
      <c r="B7730" s="3"/>
    </row>
    <row r="7731" spans="1:2" x14ac:dyDescent="0.25">
      <c r="A7731" s="4"/>
      <c r="B7731" s="3"/>
    </row>
    <row r="7732" spans="1:2" x14ac:dyDescent="0.25">
      <c r="A7732" s="4"/>
      <c r="B7732" s="3"/>
    </row>
    <row r="7733" spans="1:2" x14ac:dyDescent="0.25">
      <c r="A7733" s="4"/>
      <c r="B7733" s="3"/>
    </row>
    <row r="7734" spans="1:2" x14ac:dyDescent="0.25">
      <c r="A7734" s="4"/>
      <c r="B7734" s="3"/>
    </row>
    <row r="7735" spans="1:2" x14ac:dyDescent="0.25">
      <c r="A7735" s="4"/>
      <c r="B7735" s="3"/>
    </row>
    <row r="7736" spans="1:2" x14ac:dyDescent="0.25">
      <c r="A7736" s="4"/>
      <c r="B7736" s="3"/>
    </row>
    <row r="7737" spans="1:2" x14ac:dyDescent="0.25">
      <c r="A7737" s="4"/>
      <c r="B7737" s="3"/>
    </row>
    <row r="7738" spans="1:2" x14ac:dyDescent="0.25">
      <c r="A7738" s="4"/>
      <c r="B7738" s="3"/>
    </row>
    <row r="7739" spans="1:2" x14ac:dyDescent="0.25">
      <c r="A7739" s="4"/>
      <c r="B7739" s="3"/>
    </row>
    <row r="7740" spans="1:2" x14ac:dyDescent="0.25">
      <c r="A7740" s="4"/>
      <c r="B7740" s="3"/>
    </row>
    <row r="7741" spans="1:2" x14ac:dyDescent="0.25">
      <c r="A7741" s="4"/>
      <c r="B7741" s="3"/>
    </row>
    <row r="7742" spans="1:2" x14ac:dyDescent="0.25">
      <c r="A7742" s="4"/>
      <c r="B7742" s="3"/>
    </row>
    <row r="7743" spans="1:2" x14ac:dyDescent="0.25">
      <c r="A7743" s="4"/>
      <c r="B7743" s="3"/>
    </row>
    <row r="7744" spans="1:2" x14ac:dyDescent="0.25">
      <c r="A7744" s="4"/>
      <c r="B7744" s="3"/>
    </row>
    <row r="7745" spans="1:2" x14ac:dyDescent="0.25">
      <c r="A7745" s="4"/>
      <c r="B7745" s="3"/>
    </row>
    <row r="7746" spans="1:2" x14ac:dyDescent="0.25">
      <c r="A7746" s="4"/>
      <c r="B7746" s="3"/>
    </row>
    <row r="7747" spans="1:2" x14ac:dyDescent="0.25">
      <c r="A7747" s="4"/>
      <c r="B7747" s="3"/>
    </row>
    <row r="7748" spans="1:2" x14ac:dyDescent="0.25">
      <c r="A7748" s="4"/>
      <c r="B7748" s="3"/>
    </row>
    <row r="7749" spans="1:2" x14ac:dyDescent="0.25">
      <c r="A7749" s="4"/>
      <c r="B7749" s="3"/>
    </row>
    <row r="7750" spans="1:2" x14ac:dyDescent="0.25">
      <c r="A7750" s="4"/>
      <c r="B7750" s="3"/>
    </row>
    <row r="7751" spans="1:2" x14ac:dyDescent="0.25">
      <c r="A7751" s="4"/>
      <c r="B7751" s="3"/>
    </row>
    <row r="7752" spans="1:2" x14ac:dyDescent="0.25">
      <c r="A7752" s="4"/>
      <c r="B7752" s="3"/>
    </row>
    <row r="7753" spans="1:2" x14ac:dyDescent="0.25">
      <c r="A7753" s="4"/>
      <c r="B7753" s="3"/>
    </row>
    <row r="7754" spans="1:2" x14ac:dyDescent="0.25">
      <c r="A7754" s="4"/>
      <c r="B7754" s="3"/>
    </row>
    <row r="7755" spans="1:2" x14ac:dyDescent="0.25">
      <c r="A7755" s="4"/>
      <c r="B7755" s="3"/>
    </row>
    <row r="7756" spans="1:2" x14ac:dyDescent="0.25">
      <c r="A7756" s="4"/>
      <c r="B7756" s="3"/>
    </row>
    <row r="7757" spans="1:2" x14ac:dyDescent="0.25">
      <c r="A7757" s="4"/>
      <c r="B7757" s="3"/>
    </row>
    <row r="7758" spans="1:2" x14ac:dyDescent="0.25">
      <c r="A7758" s="4"/>
      <c r="B7758" s="3"/>
    </row>
    <row r="7759" spans="1:2" x14ac:dyDescent="0.25">
      <c r="A7759" s="4"/>
      <c r="B7759" s="3"/>
    </row>
    <row r="7760" spans="1:2" x14ac:dyDescent="0.25">
      <c r="A7760" s="4"/>
      <c r="B7760" s="3"/>
    </row>
    <row r="7761" spans="1:2" x14ac:dyDescent="0.25">
      <c r="A7761" s="4"/>
      <c r="B7761" s="3"/>
    </row>
    <row r="7762" spans="1:2" x14ac:dyDescent="0.25">
      <c r="A7762" s="4"/>
      <c r="B7762" s="3"/>
    </row>
    <row r="7763" spans="1:2" x14ac:dyDescent="0.25">
      <c r="A7763" s="4"/>
      <c r="B7763" s="3"/>
    </row>
    <row r="7764" spans="1:2" x14ac:dyDescent="0.25">
      <c r="A7764" s="4"/>
      <c r="B7764" s="3"/>
    </row>
    <row r="7765" spans="1:2" x14ac:dyDescent="0.25">
      <c r="A7765" s="4"/>
      <c r="B7765" s="3"/>
    </row>
    <row r="7766" spans="1:2" x14ac:dyDescent="0.25">
      <c r="A7766" s="4"/>
      <c r="B7766" s="3"/>
    </row>
    <row r="7767" spans="1:2" x14ac:dyDescent="0.25">
      <c r="A7767" s="4"/>
      <c r="B7767" s="3"/>
    </row>
    <row r="7768" spans="1:2" x14ac:dyDescent="0.25">
      <c r="A7768" s="4"/>
      <c r="B7768" s="3"/>
    </row>
    <row r="7769" spans="1:2" x14ac:dyDescent="0.25">
      <c r="A7769" s="4"/>
      <c r="B7769" s="3"/>
    </row>
    <row r="7770" spans="1:2" x14ac:dyDescent="0.25">
      <c r="A7770" s="4"/>
      <c r="B7770" s="3"/>
    </row>
    <row r="7771" spans="1:2" x14ac:dyDescent="0.25">
      <c r="A7771" s="4"/>
      <c r="B7771" s="3"/>
    </row>
    <row r="7772" spans="1:2" x14ac:dyDescent="0.25">
      <c r="A7772" s="4"/>
      <c r="B7772" s="3"/>
    </row>
    <row r="7773" spans="1:2" x14ac:dyDescent="0.25">
      <c r="A7773" s="4"/>
      <c r="B7773" s="3"/>
    </row>
    <row r="7774" spans="1:2" x14ac:dyDescent="0.25">
      <c r="A7774" s="4"/>
      <c r="B7774" s="3"/>
    </row>
    <row r="7775" spans="1:2" x14ac:dyDescent="0.25">
      <c r="A7775" s="4"/>
      <c r="B7775" s="3"/>
    </row>
    <row r="7776" spans="1:2" x14ac:dyDescent="0.25">
      <c r="A7776" s="4"/>
      <c r="B7776" s="3"/>
    </row>
    <row r="7777" spans="1:2" x14ac:dyDescent="0.25">
      <c r="A7777" s="4"/>
      <c r="B7777" s="3"/>
    </row>
    <row r="7778" spans="1:2" x14ac:dyDescent="0.25">
      <c r="A7778" s="4"/>
      <c r="B7778" s="3"/>
    </row>
    <row r="7779" spans="1:2" x14ac:dyDescent="0.25">
      <c r="A7779" s="4"/>
      <c r="B7779" s="3"/>
    </row>
    <row r="7780" spans="1:2" x14ac:dyDescent="0.25">
      <c r="A7780" s="4"/>
      <c r="B7780" s="3"/>
    </row>
    <row r="7781" spans="1:2" x14ac:dyDescent="0.25">
      <c r="A7781" s="4"/>
      <c r="B7781" s="3"/>
    </row>
    <row r="7782" spans="1:2" x14ac:dyDescent="0.25">
      <c r="A7782" s="4"/>
      <c r="B7782" s="3"/>
    </row>
    <row r="7783" spans="1:2" x14ac:dyDescent="0.25">
      <c r="A7783" s="4"/>
      <c r="B7783" s="3"/>
    </row>
    <row r="7784" spans="1:2" x14ac:dyDescent="0.25">
      <c r="A7784" s="4"/>
      <c r="B7784" s="3"/>
    </row>
    <row r="7785" spans="1:2" x14ac:dyDescent="0.25">
      <c r="A7785" s="4"/>
      <c r="B7785" s="3"/>
    </row>
    <row r="7786" spans="1:2" x14ac:dyDescent="0.25">
      <c r="A7786" s="4"/>
      <c r="B7786" s="3"/>
    </row>
    <row r="7787" spans="1:2" x14ac:dyDescent="0.25">
      <c r="A7787" s="4"/>
      <c r="B7787" s="3"/>
    </row>
    <row r="7788" spans="1:2" x14ac:dyDescent="0.25">
      <c r="A7788" s="4"/>
      <c r="B7788" s="3"/>
    </row>
    <row r="7789" spans="1:2" x14ac:dyDescent="0.25">
      <c r="A7789" s="4"/>
      <c r="B7789" s="3"/>
    </row>
    <row r="7790" spans="1:2" x14ac:dyDescent="0.25">
      <c r="A7790" s="4"/>
      <c r="B7790" s="3"/>
    </row>
    <row r="7791" spans="1:2" x14ac:dyDescent="0.25">
      <c r="A7791" s="4"/>
      <c r="B7791" s="3"/>
    </row>
    <row r="7792" spans="1:2" x14ac:dyDescent="0.25">
      <c r="A7792" s="4"/>
      <c r="B7792" s="3"/>
    </row>
    <row r="7793" spans="1:2" x14ac:dyDescent="0.25">
      <c r="A7793" s="4"/>
      <c r="B7793" s="3"/>
    </row>
    <row r="7794" spans="1:2" x14ac:dyDescent="0.25">
      <c r="A7794" s="4"/>
      <c r="B7794" s="3"/>
    </row>
    <row r="7795" spans="1:2" x14ac:dyDescent="0.25">
      <c r="A7795" s="4"/>
      <c r="B7795" s="3"/>
    </row>
    <row r="7796" spans="1:2" x14ac:dyDescent="0.25">
      <c r="A7796" s="4"/>
      <c r="B7796" s="3"/>
    </row>
    <row r="7797" spans="1:2" x14ac:dyDescent="0.25">
      <c r="A7797" s="4"/>
      <c r="B7797" s="3"/>
    </row>
    <row r="7798" spans="1:2" x14ac:dyDescent="0.25">
      <c r="A7798" s="4"/>
      <c r="B7798" s="3"/>
    </row>
    <row r="7799" spans="1:2" x14ac:dyDescent="0.25">
      <c r="A7799" s="4"/>
      <c r="B7799" s="3"/>
    </row>
    <row r="7800" spans="1:2" x14ac:dyDescent="0.25">
      <c r="A7800" s="4"/>
      <c r="B7800" s="3"/>
    </row>
    <row r="7801" spans="1:2" x14ac:dyDescent="0.25">
      <c r="A7801" s="4"/>
      <c r="B7801" s="3"/>
    </row>
    <row r="7802" spans="1:2" x14ac:dyDescent="0.25">
      <c r="A7802" s="4"/>
      <c r="B7802" s="3"/>
    </row>
    <row r="7803" spans="1:2" x14ac:dyDescent="0.25">
      <c r="A7803" s="4"/>
      <c r="B7803" s="3"/>
    </row>
    <row r="7804" spans="1:2" x14ac:dyDescent="0.25">
      <c r="A7804" s="4"/>
      <c r="B7804" s="3"/>
    </row>
    <row r="7805" spans="1:2" x14ac:dyDescent="0.25">
      <c r="A7805" s="4"/>
      <c r="B7805" s="3"/>
    </row>
    <row r="7806" spans="1:2" x14ac:dyDescent="0.25">
      <c r="A7806" s="4"/>
      <c r="B7806" s="3"/>
    </row>
    <row r="7807" spans="1:2" x14ac:dyDescent="0.25">
      <c r="A7807" s="4"/>
      <c r="B7807" s="3"/>
    </row>
    <row r="7808" spans="1:2" x14ac:dyDescent="0.25">
      <c r="A7808" s="4"/>
      <c r="B7808" s="3"/>
    </row>
    <row r="7809" spans="1:2" x14ac:dyDescent="0.25">
      <c r="A7809" s="4"/>
      <c r="B7809" s="3"/>
    </row>
    <row r="7810" spans="1:2" x14ac:dyDescent="0.25">
      <c r="A7810" s="4"/>
      <c r="B7810" s="3"/>
    </row>
    <row r="7811" spans="1:2" x14ac:dyDescent="0.25">
      <c r="A7811" s="4"/>
      <c r="B7811" s="3"/>
    </row>
    <row r="7812" spans="1:2" x14ac:dyDescent="0.25">
      <c r="A7812" s="4"/>
      <c r="B7812" s="3"/>
    </row>
    <row r="7813" spans="1:2" x14ac:dyDescent="0.25">
      <c r="A7813" s="4"/>
      <c r="B7813" s="3"/>
    </row>
    <row r="7814" spans="1:2" x14ac:dyDescent="0.25">
      <c r="A7814" s="4"/>
      <c r="B7814" s="3"/>
    </row>
    <row r="7815" spans="1:2" x14ac:dyDescent="0.25">
      <c r="A7815" s="4"/>
      <c r="B7815" s="3"/>
    </row>
    <row r="7816" spans="1:2" x14ac:dyDescent="0.25">
      <c r="A7816" s="4"/>
      <c r="B7816" s="3"/>
    </row>
    <row r="7817" spans="1:2" x14ac:dyDescent="0.25">
      <c r="A7817" s="4"/>
      <c r="B7817" s="3"/>
    </row>
    <row r="7818" spans="1:2" x14ac:dyDescent="0.25">
      <c r="A7818" s="4"/>
      <c r="B7818" s="3"/>
    </row>
    <row r="7819" spans="1:2" x14ac:dyDescent="0.25">
      <c r="A7819" s="4"/>
      <c r="B7819" s="3"/>
    </row>
    <row r="7820" spans="1:2" x14ac:dyDescent="0.25">
      <c r="A7820" s="4"/>
      <c r="B7820" s="3"/>
    </row>
    <row r="7821" spans="1:2" x14ac:dyDescent="0.25">
      <c r="A7821" s="4"/>
      <c r="B7821" s="3"/>
    </row>
    <row r="7822" spans="1:2" x14ac:dyDescent="0.25">
      <c r="A7822" s="4"/>
      <c r="B7822" s="3"/>
    </row>
    <row r="7823" spans="1:2" x14ac:dyDescent="0.25">
      <c r="A7823" s="4"/>
      <c r="B7823" s="3"/>
    </row>
    <row r="7824" spans="1:2" x14ac:dyDescent="0.25">
      <c r="A7824" s="4"/>
      <c r="B7824" s="3"/>
    </row>
    <row r="7825" spans="1:2" x14ac:dyDescent="0.25">
      <c r="A7825" s="4"/>
      <c r="B7825" s="3"/>
    </row>
    <row r="7826" spans="1:2" x14ac:dyDescent="0.25">
      <c r="A7826" s="4"/>
      <c r="B7826" s="3"/>
    </row>
    <row r="7827" spans="1:2" x14ac:dyDescent="0.25">
      <c r="A7827" s="4"/>
      <c r="B7827" s="3"/>
    </row>
    <row r="7828" spans="1:2" x14ac:dyDescent="0.25">
      <c r="A7828" s="4"/>
      <c r="B7828" s="3"/>
    </row>
    <row r="7829" spans="1:2" x14ac:dyDescent="0.25">
      <c r="A7829" s="4"/>
      <c r="B7829" s="3"/>
    </row>
    <row r="7830" spans="1:2" x14ac:dyDescent="0.25">
      <c r="A7830" s="4"/>
      <c r="B7830" s="3"/>
    </row>
    <row r="7831" spans="1:2" x14ac:dyDescent="0.25">
      <c r="A7831" s="4"/>
      <c r="B7831" s="3"/>
    </row>
    <row r="7832" spans="1:2" x14ac:dyDescent="0.25">
      <c r="A7832" s="4"/>
      <c r="B7832" s="3"/>
    </row>
    <row r="7833" spans="1:2" x14ac:dyDescent="0.25">
      <c r="A7833" s="4"/>
      <c r="B7833" s="3"/>
    </row>
    <row r="7834" spans="1:2" x14ac:dyDescent="0.25">
      <c r="A7834" s="4"/>
      <c r="B7834" s="3"/>
    </row>
    <row r="7835" spans="1:2" x14ac:dyDescent="0.25">
      <c r="A7835" s="4"/>
      <c r="B7835" s="3"/>
    </row>
    <row r="7836" spans="1:2" x14ac:dyDescent="0.25">
      <c r="A7836" s="4"/>
      <c r="B7836" s="3"/>
    </row>
    <row r="7837" spans="1:2" x14ac:dyDescent="0.25">
      <c r="A7837" s="4"/>
      <c r="B7837" s="3"/>
    </row>
    <row r="7838" spans="1:2" x14ac:dyDescent="0.25">
      <c r="A7838" s="4"/>
      <c r="B7838" s="3"/>
    </row>
    <row r="7839" spans="1:2" x14ac:dyDescent="0.25">
      <c r="A7839" s="4"/>
      <c r="B7839" s="3"/>
    </row>
    <row r="7840" spans="1:2" x14ac:dyDescent="0.25">
      <c r="A7840" s="4"/>
      <c r="B7840" s="3"/>
    </row>
    <row r="7841" spans="1:2" x14ac:dyDescent="0.25">
      <c r="A7841" s="4"/>
      <c r="B7841" s="3"/>
    </row>
    <row r="7842" spans="1:2" x14ac:dyDescent="0.25">
      <c r="A7842" s="4"/>
      <c r="B7842" s="3"/>
    </row>
    <row r="7843" spans="1:2" x14ac:dyDescent="0.25">
      <c r="A7843" s="4"/>
      <c r="B7843" s="3"/>
    </row>
    <row r="7844" spans="1:2" x14ac:dyDescent="0.25">
      <c r="A7844" s="4"/>
      <c r="B7844" s="3"/>
    </row>
    <row r="7845" spans="1:2" x14ac:dyDescent="0.25">
      <c r="A7845" s="4"/>
      <c r="B7845" s="3"/>
    </row>
    <row r="7846" spans="1:2" x14ac:dyDescent="0.25">
      <c r="A7846" s="4"/>
      <c r="B7846" s="3"/>
    </row>
    <row r="7847" spans="1:2" x14ac:dyDescent="0.25">
      <c r="A7847" s="4"/>
      <c r="B7847" s="3"/>
    </row>
    <row r="7848" spans="1:2" x14ac:dyDescent="0.25">
      <c r="A7848" s="4"/>
      <c r="B7848" s="3"/>
    </row>
    <row r="7849" spans="1:2" x14ac:dyDescent="0.25">
      <c r="A7849" s="4"/>
      <c r="B7849" s="3"/>
    </row>
    <row r="7850" spans="1:2" x14ac:dyDescent="0.25">
      <c r="A7850" s="4"/>
      <c r="B7850" s="3"/>
    </row>
    <row r="7851" spans="1:2" x14ac:dyDescent="0.25">
      <c r="A7851" s="4"/>
      <c r="B7851" s="3"/>
    </row>
    <row r="7852" spans="1:2" x14ac:dyDescent="0.25">
      <c r="A7852" s="4"/>
      <c r="B7852" s="3"/>
    </row>
    <row r="7853" spans="1:2" x14ac:dyDescent="0.25">
      <c r="A7853" s="4"/>
      <c r="B7853" s="3"/>
    </row>
    <row r="7854" spans="1:2" x14ac:dyDescent="0.25">
      <c r="A7854" s="4"/>
      <c r="B7854" s="3"/>
    </row>
    <row r="7855" spans="1:2" x14ac:dyDescent="0.25">
      <c r="A7855" s="4"/>
      <c r="B7855" s="3"/>
    </row>
    <row r="7856" spans="1:2" x14ac:dyDescent="0.25">
      <c r="A7856" s="4"/>
      <c r="B7856" s="3"/>
    </row>
    <row r="7857" spans="1:2" x14ac:dyDescent="0.25">
      <c r="A7857" s="4"/>
      <c r="B7857" s="3"/>
    </row>
    <row r="7858" spans="1:2" x14ac:dyDescent="0.25">
      <c r="A7858" s="4"/>
      <c r="B7858" s="3"/>
    </row>
    <row r="7859" spans="1:2" x14ac:dyDescent="0.25">
      <c r="A7859" s="4"/>
      <c r="B7859" s="3"/>
    </row>
    <row r="7860" spans="1:2" x14ac:dyDescent="0.25">
      <c r="A7860" s="4"/>
      <c r="B7860" s="3"/>
    </row>
    <row r="7861" spans="1:2" x14ac:dyDescent="0.25">
      <c r="A7861" s="4"/>
      <c r="B7861" s="3"/>
    </row>
    <row r="7862" spans="1:2" x14ac:dyDescent="0.25">
      <c r="A7862" s="4"/>
      <c r="B7862" s="3"/>
    </row>
    <row r="7863" spans="1:2" x14ac:dyDescent="0.25">
      <c r="A7863" s="4"/>
      <c r="B7863" s="3"/>
    </row>
    <row r="7864" spans="1:2" x14ac:dyDescent="0.25">
      <c r="A7864" s="4"/>
      <c r="B7864" s="3"/>
    </row>
    <row r="7865" spans="1:2" x14ac:dyDescent="0.25">
      <c r="A7865" s="4"/>
      <c r="B7865" s="3"/>
    </row>
    <row r="7866" spans="1:2" x14ac:dyDescent="0.25">
      <c r="A7866" s="4"/>
      <c r="B7866" s="3"/>
    </row>
    <row r="7867" spans="1:2" x14ac:dyDescent="0.25">
      <c r="A7867" s="4"/>
      <c r="B7867" s="3"/>
    </row>
    <row r="7868" spans="1:2" x14ac:dyDescent="0.25">
      <c r="A7868" s="4"/>
      <c r="B7868" s="3"/>
    </row>
    <row r="7869" spans="1:2" x14ac:dyDescent="0.25">
      <c r="A7869" s="4"/>
      <c r="B7869" s="3"/>
    </row>
    <row r="7870" spans="1:2" x14ac:dyDescent="0.25">
      <c r="A7870" s="4"/>
      <c r="B7870" s="3"/>
    </row>
    <row r="7871" spans="1:2" x14ac:dyDescent="0.25">
      <c r="A7871" s="4"/>
      <c r="B7871" s="3"/>
    </row>
    <row r="7872" spans="1:2" x14ac:dyDescent="0.25">
      <c r="A7872" s="4"/>
      <c r="B7872" s="3"/>
    </row>
    <row r="7873" spans="1:2" x14ac:dyDescent="0.25">
      <c r="A7873" s="4"/>
      <c r="B7873" s="3"/>
    </row>
    <row r="7874" spans="1:2" x14ac:dyDescent="0.25">
      <c r="A7874" s="4"/>
      <c r="B7874" s="3"/>
    </row>
    <row r="7875" spans="1:2" x14ac:dyDescent="0.25">
      <c r="A7875" s="4"/>
      <c r="B7875" s="3"/>
    </row>
    <row r="7876" spans="1:2" x14ac:dyDescent="0.25">
      <c r="A7876" s="4"/>
      <c r="B7876" s="3"/>
    </row>
    <row r="7877" spans="1:2" x14ac:dyDescent="0.25">
      <c r="A7877" s="4"/>
      <c r="B7877" s="3"/>
    </row>
    <row r="7878" spans="1:2" x14ac:dyDescent="0.25">
      <c r="A7878" s="4"/>
      <c r="B7878" s="3"/>
    </row>
    <row r="7879" spans="1:2" x14ac:dyDescent="0.25">
      <c r="A7879" s="4"/>
      <c r="B7879" s="3"/>
    </row>
    <row r="7880" spans="1:2" x14ac:dyDescent="0.25">
      <c r="A7880" s="4"/>
      <c r="B7880" s="3"/>
    </row>
    <row r="7881" spans="1:2" x14ac:dyDescent="0.25">
      <c r="A7881" s="4"/>
      <c r="B7881" s="3"/>
    </row>
    <row r="7882" spans="1:2" x14ac:dyDescent="0.25">
      <c r="A7882" s="4"/>
      <c r="B7882" s="3"/>
    </row>
    <row r="7883" spans="1:2" x14ac:dyDescent="0.25">
      <c r="A7883" s="4"/>
      <c r="B7883" s="3"/>
    </row>
    <row r="7884" spans="1:2" x14ac:dyDescent="0.25">
      <c r="A7884" s="4"/>
      <c r="B7884" s="3"/>
    </row>
    <row r="7885" spans="1:2" x14ac:dyDescent="0.25">
      <c r="A7885" s="4"/>
      <c r="B7885" s="3"/>
    </row>
    <row r="7886" spans="1:2" x14ac:dyDescent="0.25">
      <c r="A7886" s="4"/>
      <c r="B7886" s="3"/>
    </row>
    <row r="7887" spans="1:2" x14ac:dyDescent="0.25">
      <c r="A7887" s="4"/>
      <c r="B7887" s="3"/>
    </row>
    <row r="7888" spans="1:2" x14ac:dyDescent="0.25">
      <c r="A7888" s="4"/>
      <c r="B7888" s="3"/>
    </row>
    <row r="7889" spans="1:2" x14ac:dyDescent="0.25">
      <c r="A7889" s="4"/>
      <c r="B7889" s="3"/>
    </row>
    <row r="7890" spans="1:2" x14ac:dyDescent="0.25">
      <c r="A7890" s="4"/>
      <c r="B7890" s="3"/>
    </row>
    <row r="7891" spans="1:2" x14ac:dyDescent="0.25">
      <c r="A7891" s="4"/>
      <c r="B7891" s="3"/>
    </row>
    <row r="7892" spans="1:2" x14ac:dyDescent="0.25">
      <c r="A7892" s="4"/>
      <c r="B7892" s="3"/>
    </row>
    <row r="7893" spans="1:2" x14ac:dyDescent="0.25">
      <c r="A7893" s="4"/>
      <c r="B7893" s="3"/>
    </row>
    <row r="7894" spans="1:2" x14ac:dyDescent="0.25">
      <c r="A7894" s="4"/>
      <c r="B7894" s="3"/>
    </row>
    <row r="7895" spans="1:2" x14ac:dyDescent="0.25">
      <c r="A7895" s="4"/>
      <c r="B7895" s="3"/>
    </row>
    <row r="7896" spans="1:2" x14ac:dyDescent="0.25">
      <c r="A7896" s="4"/>
      <c r="B7896" s="3"/>
    </row>
    <row r="7897" spans="1:2" x14ac:dyDescent="0.25">
      <c r="A7897" s="4"/>
      <c r="B7897" s="3"/>
    </row>
    <row r="7898" spans="1:2" x14ac:dyDescent="0.25">
      <c r="A7898" s="4"/>
      <c r="B7898" s="3"/>
    </row>
    <row r="7899" spans="1:2" x14ac:dyDescent="0.25">
      <c r="A7899" s="4"/>
      <c r="B7899" s="3"/>
    </row>
    <row r="7900" spans="1:2" x14ac:dyDescent="0.25">
      <c r="A7900" s="4"/>
      <c r="B7900" s="3"/>
    </row>
    <row r="7901" spans="1:2" x14ac:dyDescent="0.25">
      <c r="A7901" s="4"/>
      <c r="B7901" s="3"/>
    </row>
    <row r="7902" spans="1:2" x14ac:dyDescent="0.25">
      <c r="A7902" s="4"/>
      <c r="B7902" s="3"/>
    </row>
    <row r="7903" spans="1:2" x14ac:dyDescent="0.25">
      <c r="A7903" s="4"/>
      <c r="B7903" s="3"/>
    </row>
    <row r="7904" spans="1:2" x14ac:dyDescent="0.25">
      <c r="A7904" s="4"/>
      <c r="B7904" s="3"/>
    </row>
    <row r="7905" spans="1:2" x14ac:dyDescent="0.25">
      <c r="A7905" s="4"/>
      <c r="B7905" s="3"/>
    </row>
    <row r="7906" spans="1:2" x14ac:dyDescent="0.25">
      <c r="A7906" s="4"/>
      <c r="B7906" s="3"/>
    </row>
    <row r="7907" spans="1:2" x14ac:dyDescent="0.25">
      <c r="A7907" s="4"/>
      <c r="B7907" s="3"/>
    </row>
    <row r="7908" spans="1:2" x14ac:dyDescent="0.25">
      <c r="A7908" s="4"/>
      <c r="B7908" s="3"/>
    </row>
    <row r="7909" spans="1:2" x14ac:dyDescent="0.25">
      <c r="A7909" s="4"/>
      <c r="B7909" s="3"/>
    </row>
    <row r="7910" spans="1:2" x14ac:dyDescent="0.25">
      <c r="A7910" s="4"/>
      <c r="B7910" s="3"/>
    </row>
    <row r="7911" spans="1:2" x14ac:dyDescent="0.25">
      <c r="A7911" s="4"/>
      <c r="B7911" s="3"/>
    </row>
    <row r="7912" spans="1:2" x14ac:dyDescent="0.25">
      <c r="A7912" s="4"/>
      <c r="B7912" s="3"/>
    </row>
    <row r="7913" spans="1:2" x14ac:dyDescent="0.25">
      <c r="A7913" s="4"/>
      <c r="B7913" s="3"/>
    </row>
    <row r="7914" spans="1:2" x14ac:dyDescent="0.25">
      <c r="A7914" s="4"/>
      <c r="B7914" s="3"/>
    </row>
    <row r="7915" spans="1:2" x14ac:dyDescent="0.25">
      <c r="A7915" s="4"/>
      <c r="B7915" s="3"/>
    </row>
    <row r="7916" spans="1:2" x14ac:dyDescent="0.25">
      <c r="A7916" s="4"/>
      <c r="B7916" s="3"/>
    </row>
    <row r="7917" spans="1:2" x14ac:dyDescent="0.25">
      <c r="A7917" s="4"/>
      <c r="B7917" s="3"/>
    </row>
    <row r="7918" spans="1:2" x14ac:dyDescent="0.25">
      <c r="A7918" s="4"/>
      <c r="B7918" s="3"/>
    </row>
    <row r="7919" spans="1:2" x14ac:dyDescent="0.25">
      <c r="A7919" s="4"/>
      <c r="B7919" s="3"/>
    </row>
    <row r="7920" spans="1:2" x14ac:dyDescent="0.25">
      <c r="A7920" s="4"/>
      <c r="B7920" s="3"/>
    </row>
    <row r="7921" spans="1:2" x14ac:dyDescent="0.25">
      <c r="A7921" s="4"/>
      <c r="B7921" s="3"/>
    </row>
    <row r="7922" spans="1:2" x14ac:dyDescent="0.25">
      <c r="A7922" s="4"/>
      <c r="B7922" s="3"/>
    </row>
    <row r="7923" spans="1:2" x14ac:dyDescent="0.25">
      <c r="A7923" s="4"/>
      <c r="B7923" s="3"/>
    </row>
    <row r="7924" spans="1:2" x14ac:dyDescent="0.25">
      <c r="A7924" s="4"/>
      <c r="B7924" s="3"/>
    </row>
    <row r="7925" spans="1:2" x14ac:dyDescent="0.25">
      <c r="A7925" s="4"/>
      <c r="B7925" s="3"/>
    </row>
    <row r="7926" spans="1:2" x14ac:dyDescent="0.25">
      <c r="A7926" s="4"/>
      <c r="B7926" s="3"/>
    </row>
    <row r="7927" spans="1:2" x14ac:dyDescent="0.25">
      <c r="A7927" s="4"/>
      <c r="B7927" s="3"/>
    </row>
    <row r="7928" spans="1:2" x14ac:dyDescent="0.25">
      <c r="A7928" s="4"/>
      <c r="B7928" s="3"/>
    </row>
    <row r="7929" spans="1:2" x14ac:dyDescent="0.25">
      <c r="A7929" s="4"/>
      <c r="B7929" s="3"/>
    </row>
    <row r="7930" spans="1:2" x14ac:dyDescent="0.25">
      <c r="A7930" s="4"/>
      <c r="B7930" s="3"/>
    </row>
    <row r="7931" spans="1:2" x14ac:dyDescent="0.25">
      <c r="A7931" s="4"/>
      <c r="B7931" s="3"/>
    </row>
    <row r="7932" spans="1:2" x14ac:dyDescent="0.25">
      <c r="A7932" s="4"/>
      <c r="B7932" s="3"/>
    </row>
    <row r="7933" spans="1:2" x14ac:dyDescent="0.25">
      <c r="A7933" s="4"/>
      <c r="B7933" s="3"/>
    </row>
    <row r="7934" spans="1:2" x14ac:dyDescent="0.25">
      <c r="A7934" s="4"/>
      <c r="B7934" s="3"/>
    </row>
    <row r="7935" spans="1:2" x14ac:dyDescent="0.25">
      <c r="A7935" s="4"/>
      <c r="B7935" s="3"/>
    </row>
    <row r="7936" spans="1:2" x14ac:dyDescent="0.25">
      <c r="A7936" s="4"/>
      <c r="B7936" s="3"/>
    </row>
    <row r="7937" spans="1:2" x14ac:dyDescent="0.25">
      <c r="A7937" s="4"/>
      <c r="B7937" s="3"/>
    </row>
    <row r="7938" spans="1:2" x14ac:dyDescent="0.25">
      <c r="A7938" s="4"/>
      <c r="B7938" s="3"/>
    </row>
    <row r="7939" spans="1:2" x14ac:dyDescent="0.25">
      <c r="A7939" s="4"/>
      <c r="B7939" s="3"/>
    </row>
    <row r="7940" spans="1:2" x14ac:dyDescent="0.25">
      <c r="A7940" s="4"/>
      <c r="B7940" s="3"/>
    </row>
    <row r="7941" spans="1:2" x14ac:dyDescent="0.25">
      <c r="A7941" s="4"/>
      <c r="B7941" s="3"/>
    </row>
    <row r="7942" spans="1:2" x14ac:dyDescent="0.25">
      <c r="A7942" s="4"/>
      <c r="B7942" s="3"/>
    </row>
    <row r="7943" spans="1:2" x14ac:dyDescent="0.25">
      <c r="A7943" s="4"/>
      <c r="B7943" s="3"/>
    </row>
    <row r="7944" spans="1:2" x14ac:dyDescent="0.25">
      <c r="A7944" s="4"/>
      <c r="B7944" s="3"/>
    </row>
    <row r="7945" spans="1:2" x14ac:dyDescent="0.25">
      <c r="A7945" s="4"/>
      <c r="B7945" s="3"/>
    </row>
    <row r="7946" spans="1:2" x14ac:dyDescent="0.25">
      <c r="A7946" s="4"/>
      <c r="B7946" s="3"/>
    </row>
    <row r="7947" spans="1:2" x14ac:dyDescent="0.25">
      <c r="A7947" s="4"/>
      <c r="B7947" s="3"/>
    </row>
    <row r="7948" spans="1:2" x14ac:dyDescent="0.25">
      <c r="A7948" s="4"/>
      <c r="B7948" s="3"/>
    </row>
    <row r="7949" spans="1:2" x14ac:dyDescent="0.25">
      <c r="A7949" s="4"/>
      <c r="B7949" s="3"/>
    </row>
    <row r="7950" spans="1:2" x14ac:dyDescent="0.25">
      <c r="A7950" s="4"/>
      <c r="B7950" s="3"/>
    </row>
    <row r="7951" spans="1:2" x14ac:dyDescent="0.25">
      <c r="A7951" s="4"/>
      <c r="B7951" s="3"/>
    </row>
    <row r="7952" spans="1:2" x14ac:dyDescent="0.25">
      <c r="A7952" s="4"/>
      <c r="B7952" s="3"/>
    </row>
    <row r="7953" spans="1:2" x14ac:dyDescent="0.25">
      <c r="A7953" s="4"/>
      <c r="B7953" s="3"/>
    </row>
    <row r="7954" spans="1:2" x14ac:dyDescent="0.25">
      <c r="A7954" s="4"/>
      <c r="B7954" s="3"/>
    </row>
    <row r="7955" spans="1:2" x14ac:dyDescent="0.25">
      <c r="A7955" s="4"/>
      <c r="B7955" s="3"/>
    </row>
    <row r="7956" spans="1:2" x14ac:dyDescent="0.25">
      <c r="A7956" s="4"/>
      <c r="B7956" s="3"/>
    </row>
    <row r="7957" spans="1:2" x14ac:dyDescent="0.25">
      <c r="A7957" s="4"/>
      <c r="B7957" s="3"/>
    </row>
    <row r="7958" spans="1:2" x14ac:dyDescent="0.25">
      <c r="A7958" s="4"/>
      <c r="B7958" s="3"/>
    </row>
    <row r="7959" spans="1:2" x14ac:dyDescent="0.25">
      <c r="A7959" s="4"/>
      <c r="B7959" s="3"/>
    </row>
    <row r="7960" spans="1:2" x14ac:dyDescent="0.25">
      <c r="A7960" s="4"/>
      <c r="B7960" s="3"/>
    </row>
    <row r="7961" spans="1:2" x14ac:dyDescent="0.25">
      <c r="A7961" s="4"/>
      <c r="B7961" s="3"/>
    </row>
    <row r="7962" spans="1:2" x14ac:dyDescent="0.25">
      <c r="A7962" s="4"/>
      <c r="B7962" s="3"/>
    </row>
    <row r="7963" spans="1:2" x14ac:dyDescent="0.25">
      <c r="A7963" s="4"/>
      <c r="B7963" s="3"/>
    </row>
    <row r="7964" spans="1:2" x14ac:dyDescent="0.25">
      <c r="A7964" s="4"/>
      <c r="B7964" s="3"/>
    </row>
    <row r="7965" spans="1:2" x14ac:dyDescent="0.25">
      <c r="A7965" s="4"/>
      <c r="B7965" s="3"/>
    </row>
    <row r="7966" spans="1:2" x14ac:dyDescent="0.25">
      <c r="A7966" s="4"/>
      <c r="B7966" s="3"/>
    </row>
    <row r="7967" spans="1:2" x14ac:dyDescent="0.25">
      <c r="A7967" s="4"/>
      <c r="B7967" s="3"/>
    </row>
    <row r="7968" spans="1:2" x14ac:dyDescent="0.25">
      <c r="A7968" s="4"/>
      <c r="B7968" s="3"/>
    </row>
    <row r="7969" spans="1:2" x14ac:dyDescent="0.25">
      <c r="A7969" s="4"/>
      <c r="B7969" s="3"/>
    </row>
    <row r="7970" spans="1:2" x14ac:dyDescent="0.25">
      <c r="A7970" s="4"/>
      <c r="B7970" s="3"/>
    </row>
    <row r="7971" spans="1:2" x14ac:dyDescent="0.25">
      <c r="A7971" s="4"/>
      <c r="B7971" s="3"/>
    </row>
    <row r="7972" spans="1:2" x14ac:dyDescent="0.25">
      <c r="A7972" s="4"/>
      <c r="B7972" s="3"/>
    </row>
    <row r="7973" spans="1:2" x14ac:dyDescent="0.25">
      <c r="A7973" s="4"/>
      <c r="B7973" s="3"/>
    </row>
    <row r="7974" spans="1:2" x14ac:dyDescent="0.25">
      <c r="A7974" s="4"/>
      <c r="B7974" s="3"/>
    </row>
    <row r="7975" spans="1:2" x14ac:dyDescent="0.25">
      <c r="A7975" s="4"/>
      <c r="B7975" s="3"/>
    </row>
    <row r="7976" spans="1:2" x14ac:dyDescent="0.25">
      <c r="A7976" s="4"/>
      <c r="B7976" s="3"/>
    </row>
    <row r="7977" spans="1:2" x14ac:dyDescent="0.25">
      <c r="A7977" s="4"/>
      <c r="B7977" s="3"/>
    </row>
    <row r="7978" spans="1:2" x14ac:dyDescent="0.25">
      <c r="A7978" s="4"/>
      <c r="B7978" s="3"/>
    </row>
    <row r="7979" spans="1:2" x14ac:dyDescent="0.25">
      <c r="A7979" s="4"/>
      <c r="B7979" s="3"/>
    </row>
    <row r="7980" spans="1:2" x14ac:dyDescent="0.25">
      <c r="A7980" s="4"/>
      <c r="B7980" s="3"/>
    </row>
    <row r="7981" spans="1:2" x14ac:dyDescent="0.25">
      <c r="A7981" s="4"/>
      <c r="B7981" s="3"/>
    </row>
    <row r="7982" spans="1:2" x14ac:dyDescent="0.25">
      <c r="A7982" s="4"/>
      <c r="B7982" s="3"/>
    </row>
    <row r="7983" spans="1:2" x14ac:dyDescent="0.25">
      <c r="A7983" s="4"/>
      <c r="B7983" s="3"/>
    </row>
    <row r="7984" spans="1:2" x14ac:dyDescent="0.25">
      <c r="A7984" s="4"/>
      <c r="B7984" s="3"/>
    </row>
    <row r="7985" spans="1:2" x14ac:dyDescent="0.25">
      <c r="A7985" s="4"/>
      <c r="B7985" s="3"/>
    </row>
    <row r="7986" spans="1:2" x14ac:dyDescent="0.25">
      <c r="A7986" s="4"/>
      <c r="B7986" s="3"/>
    </row>
    <row r="7987" spans="1:2" x14ac:dyDescent="0.25">
      <c r="A7987" s="4"/>
      <c r="B7987" s="3"/>
    </row>
    <row r="7988" spans="1:2" x14ac:dyDescent="0.25">
      <c r="A7988" s="4"/>
      <c r="B7988" s="3"/>
    </row>
    <row r="7989" spans="1:2" x14ac:dyDescent="0.25">
      <c r="A7989" s="4"/>
      <c r="B7989" s="3"/>
    </row>
    <row r="7990" spans="1:2" x14ac:dyDescent="0.25">
      <c r="A7990" s="4"/>
      <c r="B7990" s="3"/>
    </row>
    <row r="7991" spans="1:2" x14ac:dyDescent="0.25">
      <c r="A7991" s="4"/>
      <c r="B7991" s="3"/>
    </row>
    <row r="7992" spans="1:2" x14ac:dyDescent="0.25">
      <c r="A7992" s="4"/>
      <c r="B7992" s="3"/>
    </row>
    <row r="7993" spans="1:2" x14ac:dyDescent="0.25">
      <c r="A7993" s="4"/>
      <c r="B7993" s="3"/>
    </row>
    <row r="7994" spans="1:2" x14ac:dyDescent="0.25">
      <c r="A7994" s="4"/>
      <c r="B7994" s="3"/>
    </row>
    <row r="7995" spans="1:2" x14ac:dyDescent="0.25">
      <c r="A7995" s="4"/>
      <c r="B7995" s="3"/>
    </row>
    <row r="7996" spans="1:2" x14ac:dyDescent="0.25">
      <c r="A7996" s="4"/>
      <c r="B7996" s="3"/>
    </row>
    <row r="7997" spans="1:2" x14ac:dyDescent="0.25">
      <c r="A7997" s="4"/>
      <c r="B7997" s="3"/>
    </row>
    <row r="7998" spans="1:2" x14ac:dyDescent="0.25">
      <c r="A7998" s="4"/>
      <c r="B7998" s="3"/>
    </row>
    <row r="7999" spans="1:2" x14ac:dyDescent="0.25">
      <c r="A7999" s="4"/>
      <c r="B7999" s="3"/>
    </row>
    <row r="8000" spans="1:2" x14ac:dyDescent="0.25">
      <c r="A8000" s="4"/>
      <c r="B8000" s="3"/>
    </row>
    <row r="8001" spans="1:2" x14ac:dyDescent="0.25">
      <c r="A8001" s="4"/>
      <c r="B8001" s="3"/>
    </row>
    <row r="8002" spans="1:2" x14ac:dyDescent="0.25">
      <c r="A8002" s="4"/>
      <c r="B8002" s="3"/>
    </row>
    <row r="8003" spans="1:2" x14ac:dyDescent="0.25">
      <c r="A8003" s="4"/>
      <c r="B8003" s="3"/>
    </row>
    <row r="8004" spans="1:2" x14ac:dyDescent="0.25">
      <c r="A8004" s="4"/>
      <c r="B8004" s="3"/>
    </row>
    <row r="8005" spans="1:2" x14ac:dyDescent="0.25">
      <c r="A8005" s="4"/>
      <c r="B8005" s="3"/>
    </row>
    <row r="8006" spans="1:2" x14ac:dyDescent="0.25">
      <c r="A8006" s="4"/>
      <c r="B8006" s="3"/>
    </row>
    <row r="8007" spans="1:2" x14ac:dyDescent="0.25">
      <c r="A8007" s="4"/>
      <c r="B8007" s="3"/>
    </row>
    <row r="8008" spans="1:2" x14ac:dyDescent="0.25">
      <c r="A8008" s="4"/>
      <c r="B8008" s="3"/>
    </row>
    <row r="8009" spans="1:2" x14ac:dyDescent="0.25">
      <c r="A8009" s="4"/>
      <c r="B8009" s="3"/>
    </row>
    <row r="8010" spans="1:2" x14ac:dyDescent="0.25">
      <c r="A8010" s="4"/>
      <c r="B8010" s="3"/>
    </row>
    <row r="8011" spans="1:2" x14ac:dyDescent="0.25">
      <c r="A8011" s="4"/>
      <c r="B8011" s="3"/>
    </row>
    <row r="8012" spans="1:2" x14ac:dyDescent="0.25">
      <c r="A8012" s="4"/>
      <c r="B8012" s="3"/>
    </row>
    <row r="8013" spans="1:2" x14ac:dyDescent="0.25">
      <c r="A8013" s="4"/>
      <c r="B8013" s="3"/>
    </row>
    <row r="8014" spans="1:2" x14ac:dyDescent="0.25">
      <c r="A8014" s="4"/>
      <c r="B8014" s="3"/>
    </row>
    <row r="8015" spans="1:2" x14ac:dyDescent="0.25">
      <c r="A8015" s="4"/>
      <c r="B8015" s="3"/>
    </row>
    <row r="8016" spans="1:2" x14ac:dyDescent="0.25">
      <c r="A8016" s="4"/>
      <c r="B8016" s="3"/>
    </row>
    <row r="8017" spans="1:2" x14ac:dyDescent="0.25">
      <c r="A8017" s="4"/>
      <c r="B8017" s="3"/>
    </row>
    <row r="8018" spans="1:2" x14ac:dyDescent="0.25">
      <c r="A8018" s="4"/>
      <c r="B8018" s="3"/>
    </row>
    <row r="8019" spans="1:2" x14ac:dyDescent="0.25">
      <c r="A8019" s="4"/>
      <c r="B8019" s="3"/>
    </row>
    <row r="8020" spans="1:2" x14ac:dyDescent="0.25">
      <c r="A8020" s="4"/>
      <c r="B8020" s="3"/>
    </row>
    <row r="8021" spans="1:2" x14ac:dyDescent="0.25">
      <c r="A8021" s="4"/>
      <c r="B8021" s="3"/>
    </row>
    <row r="8022" spans="1:2" x14ac:dyDescent="0.25">
      <c r="A8022" s="4"/>
      <c r="B8022" s="3"/>
    </row>
    <row r="8023" spans="1:2" x14ac:dyDescent="0.25">
      <c r="A8023" s="4"/>
      <c r="B8023" s="3"/>
    </row>
    <row r="8024" spans="1:2" x14ac:dyDescent="0.25">
      <c r="A8024" s="4"/>
      <c r="B8024" s="3"/>
    </row>
    <row r="8025" spans="1:2" x14ac:dyDescent="0.25">
      <c r="A8025" s="4"/>
      <c r="B8025" s="3"/>
    </row>
    <row r="8026" spans="1:2" x14ac:dyDescent="0.25">
      <c r="A8026" s="4"/>
      <c r="B8026" s="3"/>
    </row>
    <row r="8027" spans="1:2" x14ac:dyDescent="0.25">
      <c r="A8027" s="4"/>
      <c r="B8027" s="3"/>
    </row>
    <row r="8028" spans="1:2" x14ac:dyDescent="0.25">
      <c r="A8028" s="4"/>
      <c r="B8028" s="3"/>
    </row>
    <row r="8029" spans="1:2" x14ac:dyDescent="0.25">
      <c r="A8029" s="4"/>
      <c r="B8029" s="3"/>
    </row>
    <row r="8030" spans="1:2" x14ac:dyDescent="0.25">
      <c r="A8030" s="4"/>
      <c r="B8030" s="3"/>
    </row>
    <row r="8031" spans="1:2" x14ac:dyDescent="0.25">
      <c r="A8031" s="4"/>
      <c r="B8031" s="3"/>
    </row>
    <row r="8032" spans="1:2" x14ac:dyDescent="0.25">
      <c r="A8032" s="4"/>
      <c r="B8032" s="3"/>
    </row>
    <row r="8033" spans="1:2" x14ac:dyDescent="0.25">
      <c r="A8033" s="4"/>
      <c r="B8033" s="3"/>
    </row>
    <row r="8034" spans="1:2" x14ac:dyDescent="0.25">
      <c r="A8034" s="4"/>
      <c r="B8034" s="3"/>
    </row>
    <row r="8035" spans="1:2" x14ac:dyDescent="0.25">
      <c r="A8035" s="4"/>
      <c r="B8035" s="3"/>
    </row>
    <row r="8036" spans="1:2" x14ac:dyDescent="0.25">
      <c r="A8036" s="4"/>
      <c r="B8036" s="3"/>
    </row>
    <row r="8037" spans="1:2" x14ac:dyDescent="0.25">
      <c r="A8037" s="4"/>
      <c r="B8037" s="3"/>
    </row>
    <row r="8038" spans="1:2" x14ac:dyDescent="0.25">
      <c r="A8038" s="4"/>
      <c r="B8038" s="3"/>
    </row>
    <row r="8039" spans="1:2" x14ac:dyDescent="0.25">
      <c r="A8039" s="4"/>
      <c r="B8039" s="3"/>
    </row>
    <row r="8040" spans="1:2" x14ac:dyDescent="0.25">
      <c r="A8040" s="4"/>
      <c r="B8040" s="3"/>
    </row>
    <row r="8041" spans="1:2" x14ac:dyDescent="0.25">
      <c r="A8041" s="4"/>
      <c r="B8041" s="3"/>
    </row>
    <row r="8042" spans="1:2" x14ac:dyDescent="0.25">
      <c r="A8042" s="4"/>
      <c r="B8042" s="3"/>
    </row>
    <row r="8043" spans="1:2" x14ac:dyDescent="0.25">
      <c r="A8043" s="4"/>
      <c r="B8043" s="3"/>
    </row>
    <row r="8044" spans="1:2" x14ac:dyDescent="0.25">
      <c r="A8044" s="4"/>
      <c r="B8044" s="3"/>
    </row>
    <row r="8045" spans="1:2" x14ac:dyDescent="0.25">
      <c r="A8045" s="4"/>
      <c r="B8045" s="3"/>
    </row>
    <row r="8046" spans="1:2" x14ac:dyDescent="0.25">
      <c r="A8046" s="4"/>
      <c r="B8046" s="3"/>
    </row>
    <row r="8047" spans="1:2" x14ac:dyDescent="0.25">
      <c r="A8047" s="4"/>
      <c r="B8047" s="3"/>
    </row>
    <row r="8048" spans="1:2" x14ac:dyDescent="0.25">
      <c r="A8048" s="4"/>
      <c r="B8048" s="3"/>
    </row>
    <row r="8049" spans="1:2" x14ac:dyDescent="0.25">
      <c r="A8049" s="4"/>
      <c r="B8049" s="3"/>
    </row>
    <row r="8050" spans="1:2" x14ac:dyDescent="0.25">
      <c r="A8050" s="4"/>
      <c r="B8050" s="3"/>
    </row>
    <row r="8051" spans="1:2" x14ac:dyDescent="0.25">
      <c r="A8051" s="4"/>
      <c r="B8051" s="3"/>
    </row>
    <row r="8052" spans="1:2" x14ac:dyDescent="0.25">
      <c r="A8052" s="4"/>
      <c r="B8052" s="3"/>
    </row>
    <row r="8053" spans="1:2" x14ac:dyDescent="0.25">
      <c r="A8053" s="4"/>
      <c r="B8053" s="3"/>
    </row>
    <row r="8054" spans="1:2" x14ac:dyDescent="0.25">
      <c r="A8054" s="4"/>
      <c r="B8054" s="3"/>
    </row>
    <row r="8055" spans="1:2" x14ac:dyDescent="0.25">
      <c r="A8055" s="4"/>
      <c r="B8055" s="3"/>
    </row>
    <row r="8056" spans="1:2" x14ac:dyDescent="0.25">
      <c r="A8056" s="4"/>
      <c r="B8056" s="3"/>
    </row>
    <row r="8057" spans="1:2" x14ac:dyDescent="0.25">
      <c r="A8057" s="4"/>
      <c r="B8057" s="3"/>
    </row>
    <row r="8058" spans="1:2" x14ac:dyDescent="0.25">
      <c r="A8058" s="4"/>
      <c r="B8058" s="3"/>
    </row>
    <row r="8059" spans="1:2" x14ac:dyDescent="0.25">
      <c r="A8059" s="4"/>
      <c r="B8059" s="3"/>
    </row>
    <row r="8060" spans="1:2" x14ac:dyDescent="0.25">
      <c r="A8060" s="4"/>
      <c r="B8060" s="3"/>
    </row>
    <row r="8061" spans="1:2" x14ac:dyDescent="0.25">
      <c r="A8061" s="4"/>
      <c r="B8061" s="3"/>
    </row>
    <row r="8062" spans="1:2" x14ac:dyDescent="0.25">
      <c r="A8062" s="4"/>
      <c r="B8062" s="3"/>
    </row>
    <row r="8063" spans="1:2" x14ac:dyDescent="0.25">
      <c r="A8063" s="4"/>
      <c r="B8063" s="3"/>
    </row>
    <row r="8064" spans="1:2" x14ac:dyDescent="0.25">
      <c r="A8064" s="4"/>
      <c r="B8064" s="3"/>
    </row>
    <row r="8065" spans="1:2" x14ac:dyDescent="0.25">
      <c r="A8065" s="4"/>
      <c r="B8065" s="3"/>
    </row>
    <row r="8066" spans="1:2" x14ac:dyDescent="0.25">
      <c r="A8066" s="4"/>
      <c r="B8066" s="3"/>
    </row>
    <row r="8067" spans="1:2" x14ac:dyDescent="0.25">
      <c r="A8067" s="4"/>
      <c r="B8067" s="3"/>
    </row>
    <row r="8068" spans="1:2" x14ac:dyDescent="0.25">
      <c r="A8068" s="4"/>
      <c r="B8068" s="3"/>
    </row>
    <row r="8069" spans="1:2" x14ac:dyDescent="0.25">
      <c r="A8069" s="4"/>
      <c r="B8069" s="3"/>
    </row>
    <row r="8070" spans="1:2" x14ac:dyDescent="0.25">
      <c r="A8070" s="4"/>
      <c r="B8070" s="3"/>
    </row>
    <row r="8071" spans="1:2" x14ac:dyDescent="0.25">
      <c r="A8071" s="4"/>
      <c r="B8071" s="3"/>
    </row>
    <row r="8072" spans="1:2" x14ac:dyDescent="0.25">
      <c r="A8072" s="4"/>
      <c r="B8072" s="3"/>
    </row>
    <row r="8073" spans="1:2" x14ac:dyDescent="0.25">
      <c r="A8073" s="4"/>
      <c r="B8073" s="3"/>
    </row>
    <row r="8074" spans="1:2" x14ac:dyDescent="0.25">
      <c r="A8074" s="4"/>
      <c r="B8074" s="3"/>
    </row>
    <row r="8075" spans="1:2" x14ac:dyDescent="0.25">
      <c r="A8075" s="4"/>
      <c r="B8075" s="3"/>
    </row>
    <row r="8076" spans="1:2" x14ac:dyDescent="0.25">
      <c r="A8076" s="4"/>
      <c r="B8076" s="3"/>
    </row>
    <row r="8077" spans="1:2" x14ac:dyDescent="0.25">
      <c r="A8077" s="4"/>
      <c r="B8077" s="3"/>
    </row>
    <row r="8078" spans="1:2" x14ac:dyDescent="0.25">
      <c r="A8078" s="4"/>
      <c r="B8078" s="3"/>
    </row>
    <row r="8079" spans="1:2" x14ac:dyDescent="0.25">
      <c r="A8079" s="4"/>
      <c r="B8079" s="3"/>
    </row>
    <row r="8080" spans="1:2" x14ac:dyDescent="0.25">
      <c r="A8080" s="4"/>
      <c r="B8080" s="3"/>
    </row>
    <row r="8081" spans="1:2" x14ac:dyDescent="0.25">
      <c r="A8081" s="4"/>
      <c r="B8081" s="3"/>
    </row>
    <row r="8082" spans="1:2" x14ac:dyDescent="0.25">
      <c r="A8082" s="4"/>
      <c r="B8082" s="3"/>
    </row>
    <row r="8083" spans="1:2" x14ac:dyDescent="0.25">
      <c r="A8083" s="4"/>
      <c r="B8083" s="3"/>
    </row>
    <row r="8084" spans="1:2" x14ac:dyDescent="0.25">
      <c r="A8084" s="4"/>
      <c r="B8084" s="3"/>
    </row>
    <row r="8085" spans="1:2" x14ac:dyDescent="0.25">
      <c r="A8085" s="4"/>
      <c r="B8085" s="3"/>
    </row>
    <row r="8086" spans="1:2" x14ac:dyDescent="0.25">
      <c r="A8086" s="4"/>
      <c r="B8086" s="3"/>
    </row>
    <row r="8087" spans="1:2" x14ac:dyDescent="0.25">
      <c r="A8087" s="4"/>
      <c r="B8087" s="3"/>
    </row>
    <row r="8088" spans="1:2" x14ac:dyDescent="0.25">
      <c r="A8088" s="4"/>
      <c r="B8088" s="3"/>
    </row>
    <row r="8089" spans="1:2" x14ac:dyDescent="0.25">
      <c r="A8089" s="4"/>
      <c r="B8089" s="3"/>
    </row>
    <row r="8090" spans="1:2" x14ac:dyDescent="0.25">
      <c r="A8090" s="4"/>
      <c r="B8090" s="3"/>
    </row>
    <row r="8091" spans="1:2" x14ac:dyDescent="0.25">
      <c r="A8091" s="4"/>
      <c r="B8091" s="3"/>
    </row>
    <row r="8092" spans="1:2" x14ac:dyDescent="0.25">
      <c r="A8092" s="4"/>
      <c r="B8092" s="3"/>
    </row>
    <row r="8093" spans="1:2" x14ac:dyDescent="0.25">
      <c r="A8093" s="4"/>
      <c r="B8093" s="3"/>
    </row>
    <row r="8094" spans="1:2" x14ac:dyDescent="0.25">
      <c r="A8094" s="4"/>
      <c r="B8094" s="3"/>
    </row>
    <row r="8095" spans="1:2" x14ac:dyDescent="0.25">
      <c r="A8095" s="4"/>
      <c r="B8095" s="3"/>
    </row>
    <row r="8096" spans="1:2" x14ac:dyDescent="0.25">
      <c r="A8096" s="4"/>
      <c r="B8096" s="3"/>
    </row>
    <row r="8097" spans="1:2" x14ac:dyDescent="0.25">
      <c r="A8097" s="4"/>
      <c r="B8097" s="3"/>
    </row>
    <row r="8098" spans="1:2" x14ac:dyDescent="0.25">
      <c r="A8098" s="4"/>
      <c r="B8098" s="3"/>
    </row>
    <row r="8099" spans="1:2" x14ac:dyDescent="0.25">
      <c r="A8099" s="4"/>
      <c r="B8099" s="3"/>
    </row>
    <row r="8100" spans="1:2" x14ac:dyDescent="0.25">
      <c r="A8100" s="4"/>
      <c r="B8100" s="3"/>
    </row>
    <row r="8101" spans="1:2" x14ac:dyDescent="0.25">
      <c r="A8101" s="4"/>
      <c r="B8101" s="3"/>
    </row>
    <row r="8102" spans="1:2" x14ac:dyDescent="0.25">
      <c r="A8102" s="4"/>
      <c r="B8102" s="3"/>
    </row>
    <row r="8103" spans="1:2" x14ac:dyDescent="0.25">
      <c r="A8103" s="4"/>
      <c r="B8103" s="3"/>
    </row>
    <row r="8104" spans="1:2" x14ac:dyDescent="0.25">
      <c r="A8104" s="4"/>
      <c r="B8104" s="3"/>
    </row>
    <row r="8105" spans="1:2" x14ac:dyDescent="0.25">
      <c r="A8105" s="4"/>
      <c r="B8105" s="3"/>
    </row>
    <row r="8106" spans="1:2" x14ac:dyDescent="0.25">
      <c r="A8106" s="4"/>
      <c r="B8106" s="3"/>
    </row>
    <row r="8107" spans="1:2" x14ac:dyDescent="0.25">
      <c r="A8107" s="4"/>
      <c r="B8107" s="3"/>
    </row>
    <row r="8108" spans="1:2" x14ac:dyDescent="0.25">
      <c r="A8108" s="4"/>
      <c r="B8108" s="3"/>
    </row>
    <row r="8109" spans="1:2" x14ac:dyDescent="0.25">
      <c r="A8109" s="4"/>
      <c r="B8109" s="3"/>
    </row>
    <row r="8110" spans="1:2" x14ac:dyDescent="0.25">
      <c r="A8110" s="4"/>
      <c r="B8110" s="3"/>
    </row>
    <row r="8111" spans="1:2" x14ac:dyDescent="0.25">
      <c r="A8111" s="4"/>
      <c r="B8111" s="3"/>
    </row>
    <row r="8112" spans="1:2" x14ac:dyDescent="0.25">
      <c r="A8112" s="4"/>
      <c r="B8112" s="3"/>
    </row>
    <row r="8113" spans="1:2" x14ac:dyDescent="0.25">
      <c r="A8113" s="4"/>
      <c r="B8113" s="3"/>
    </row>
    <row r="8114" spans="1:2" x14ac:dyDescent="0.25">
      <c r="A8114" s="4"/>
      <c r="B8114" s="3"/>
    </row>
    <row r="8115" spans="1:2" x14ac:dyDescent="0.25">
      <c r="A8115" s="4"/>
      <c r="B8115" s="3"/>
    </row>
    <row r="8116" spans="1:2" x14ac:dyDescent="0.25">
      <c r="A8116" s="4"/>
      <c r="B8116" s="3"/>
    </row>
    <row r="8117" spans="1:2" x14ac:dyDescent="0.25">
      <c r="A8117" s="4"/>
      <c r="B8117" s="3"/>
    </row>
    <row r="8118" spans="1:2" x14ac:dyDescent="0.25">
      <c r="A8118" s="4"/>
      <c r="B8118" s="3"/>
    </row>
    <row r="8119" spans="1:2" x14ac:dyDescent="0.25">
      <c r="A8119" s="4"/>
      <c r="B8119" s="3"/>
    </row>
    <row r="8120" spans="1:2" x14ac:dyDescent="0.25">
      <c r="A8120" s="4"/>
      <c r="B8120" s="3"/>
    </row>
    <row r="8121" spans="1:2" x14ac:dyDescent="0.25">
      <c r="A8121" s="4"/>
      <c r="B8121" s="3"/>
    </row>
    <row r="8122" spans="1:2" x14ac:dyDescent="0.25">
      <c r="A8122" s="4"/>
      <c r="B8122" s="3"/>
    </row>
    <row r="8123" spans="1:2" x14ac:dyDescent="0.25">
      <c r="A8123" s="4"/>
      <c r="B8123" s="3"/>
    </row>
    <row r="8124" spans="1:2" x14ac:dyDescent="0.25">
      <c r="A8124" s="4"/>
      <c r="B8124" s="3"/>
    </row>
    <row r="8125" spans="1:2" x14ac:dyDescent="0.25">
      <c r="A8125" s="4"/>
      <c r="B8125" s="3"/>
    </row>
    <row r="8126" spans="1:2" x14ac:dyDescent="0.25">
      <c r="A8126" s="4"/>
      <c r="B8126" s="3"/>
    </row>
    <row r="8127" spans="1:2" x14ac:dyDescent="0.25">
      <c r="A8127" s="4"/>
      <c r="B8127" s="3"/>
    </row>
    <row r="8128" spans="1:2" x14ac:dyDescent="0.25">
      <c r="A8128" s="4"/>
      <c r="B8128" s="3"/>
    </row>
    <row r="8129" spans="1:2" x14ac:dyDescent="0.25">
      <c r="A8129" s="4"/>
      <c r="B8129" s="3"/>
    </row>
    <row r="8130" spans="1:2" x14ac:dyDescent="0.25">
      <c r="A8130" s="4"/>
      <c r="B8130" s="3"/>
    </row>
    <row r="8131" spans="1:2" x14ac:dyDescent="0.25">
      <c r="A8131" s="4"/>
      <c r="B8131" s="3"/>
    </row>
    <row r="8132" spans="1:2" x14ac:dyDescent="0.25">
      <c r="A8132" s="4"/>
      <c r="B8132" s="3"/>
    </row>
    <row r="8133" spans="1:2" x14ac:dyDescent="0.25">
      <c r="A8133" s="4"/>
      <c r="B8133" s="3"/>
    </row>
    <row r="8134" spans="1:2" x14ac:dyDescent="0.25">
      <c r="A8134" s="4"/>
      <c r="B8134" s="3"/>
    </row>
    <row r="8135" spans="1:2" x14ac:dyDescent="0.25">
      <c r="A8135" s="4"/>
      <c r="B8135" s="3"/>
    </row>
    <row r="8136" spans="1:2" x14ac:dyDescent="0.25">
      <c r="A8136" s="4"/>
      <c r="B8136" s="3"/>
    </row>
    <row r="8137" spans="1:2" x14ac:dyDescent="0.25">
      <c r="A8137" s="4"/>
      <c r="B8137" s="3"/>
    </row>
    <row r="8138" spans="1:2" x14ac:dyDescent="0.25">
      <c r="A8138" s="4"/>
      <c r="B8138" s="3"/>
    </row>
    <row r="8139" spans="1:2" x14ac:dyDescent="0.25">
      <c r="A8139" s="4"/>
      <c r="B8139" s="3"/>
    </row>
    <row r="8140" spans="1:2" x14ac:dyDescent="0.25">
      <c r="A8140" s="4"/>
      <c r="B8140" s="3"/>
    </row>
    <row r="8141" spans="1:2" x14ac:dyDescent="0.25">
      <c r="A8141" s="4"/>
      <c r="B8141" s="3"/>
    </row>
    <row r="8142" spans="1:2" x14ac:dyDescent="0.25">
      <c r="A8142" s="4"/>
      <c r="B8142" s="3"/>
    </row>
    <row r="8143" spans="1:2" x14ac:dyDescent="0.25">
      <c r="A8143" s="4"/>
      <c r="B8143" s="3"/>
    </row>
    <row r="8144" spans="1:2" x14ac:dyDescent="0.25">
      <c r="A8144" s="4"/>
      <c r="B8144" s="3"/>
    </row>
    <row r="8145" spans="1:2" x14ac:dyDescent="0.25">
      <c r="A8145" s="4"/>
      <c r="B8145" s="3"/>
    </row>
    <row r="8146" spans="1:2" x14ac:dyDescent="0.25">
      <c r="A8146" s="4"/>
      <c r="B8146" s="3"/>
    </row>
    <row r="8147" spans="1:2" x14ac:dyDescent="0.25">
      <c r="A8147" s="4"/>
      <c r="B8147" s="3"/>
    </row>
    <row r="8148" spans="1:2" x14ac:dyDescent="0.25">
      <c r="A8148" s="4"/>
      <c r="B8148" s="3"/>
    </row>
    <row r="8149" spans="1:2" x14ac:dyDescent="0.25">
      <c r="A8149" s="4"/>
      <c r="B8149" s="3"/>
    </row>
    <row r="8150" spans="1:2" x14ac:dyDescent="0.25">
      <c r="A8150" s="4"/>
      <c r="B8150" s="3"/>
    </row>
    <row r="8151" spans="1:2" x14ac:dyDescent="0.25">
      <c r="A8151" s="4"/>
      <c r="B8151" s="3"/>
    </row>
    <row r="8152" spans="1:2" x14ac:dyDescent="0.25">
      <c r="A8152" s="4"/>
      <c r="B8152" s="3"/>
    </row>
    <row r="8153" spans="1:2" x14ac:dyDescent="0.25">
      <c r="A8153" s="4"/>
      <c r="B8153" s="3"/>
    </row>
    <row r="8154" spans="1:2" x14ac:dyDescent="0.25">
      <c r="A8154" s="4"/>
      <c r="B8154" s="3"/>
    </row>
    <row r="8155" spans="1:2" x14ac:dyDescent="0.25">
      <c r="A8155" s="4"/>
      <c r="B8155" s="3"/>
    </row>
    <row r="8156" spans="1:2" x14ac:dyDescent="0.25">
      <c r="A8156" s="4"/>
      <c r="B8156" s="3"/>
    </row>
    <row r="8157" spans="1:2" x14ac:dyDescent="0.25">
      <c r="A8157" s="4"/>
      <c r="B8157" s="3"/>
    </row>
    <row r="8158" spans="1:2" x14ac:dyDescent="0.25">
      <c r="A8158" s="4"/>
      <c r="B8158" s="3"/>
    </row>
    <row r="8159" spans="1:2" x14ac:dyDescent="0.25">
      <c r="A8159" s="4"/>
      <c r="B8159" s="3"/>
    </row>
    <row r="8160" spans="1:2" x14ac:dyDescent="0.25">
      <c r="A8160" s="4"/>
      <c r="B8160" s="3"/>
    </row>
    <row r="8161" spans="1:2" x14ac:dyDescent="0.25">
      <c r="A8161" s="4"/>
      <c r="B8161" s="3"/>
    </row>
    <row r="8162" spans="1:2" x14ac:dyDescent="0.25">
      <c r="A8162" s="4"/>
      <c r="B8162" s="3"/>
    </row>
    <row r="8163" spans="1:2" x14ac:dyDescent="0.25">
      <c r="A8163" s="4"/>
      <c r="B8163" s="3"/>
    </row>
    <row r="8164" spans="1:2" x14ac:dyDescent="0.25">
      <c r="A8164" s="4"/>
      <c r="B8164" s="3"/>
    </row>
    <row r="8165" spans="1:2" x14ac:dyDescent="0.25">
      <c r="A8165" s="4"/>
      <c r="B8165" s="3"/>
    </row>
    <row r="8166" spans="1:2" x14ac:dyDescent="0.25">
      <c r="A8166" s="4"/>
      <c r="B8166" s="3"/>
    </row>
    <row r="8167" spans="1:2" x14ac:dyDescent="0.25">
      <c r="A8167" s="4"/>
      <c r="B8167" s="3"/>
    </row>
    <row r="8168" spans="1:2" x14ac:dyDescent="0.25">
      <c r="A8168" s="4"/>
      <c r="B8168" s="3"/>
    </row>
    <row r="8169" spans="1:2" x14ac:dyDescent="0.25">
      <c r="A8169" s="4"/>
      <c r="B8169" s="3"/>
    </row>
    <row r="8170" spans="1:2" x14ac:dyDescent="0.25">
      <c r="A8170" s="4"/>
      <c r="B8170" s="3"/>
    </row>
    <row r="8171" spans="1:2" x14ac:dyDescent="0.25">
      <c r="A8171" s="4"/>
      <c r="B8171" s="3"/>
    </row>
    <row r="8172" spans="1:2" x14ac:dyDescent="0.25">
      <c r="A8172" s="4"/>
      <c r="B8172" s="3"/>
    </row>
    <row r="8173" spans="1:2" x14ac:dyDescent="0.25">
      <c r="A8173" s="4"/>
      <c r="B8173" s="3"/>
    </row>
    <row r="8174" spans="1:2" x14ac:dyDescent="0.25">
      <c r="A8174" s="4"/>
      <c r="B8174" s="3"/>
    </row>
    <row r="8175" spans="1:2" x14ac:dyDescent="0.25">
      <c r="A8175" s="4"/>
      <c r="B8175" s="3"/>
    </row>
    <row r="8176" spans="1:2" x14ac:dyDescent="0.25">
      <c r="A8176" s="4"/>
      <c r="B8176" s="3"/>
    </row>
    <row r="8177" spans="1:2" x14ac:dyDescent="0.25">
      <c r="A8177" s="4"/>
      <c r="B8177" s="3"/>
    </row>
    <row r="8178" spans="1:2" x14ac:dyDescent="0.25">
      <c r="A8178" s="4"/>
      <c r="B8178" s="3"/>
    </row>
    <row r="8179" spans="1:2" x14ac:dyDescent="0.25">
      <c r="A8179" s="4"/>
      <c r="B8179" s="3"/>
    </row>
    <row r="8180" spans="1:2" x14ac:dyDescent="0.25">
      <c r="A8180" s="4"/>
      <c r="B8180" s="3"/>
    </row>
    <row r="8181" spans="1:2" x14ac:dyDescent="0.25">
      <c r="A8181" s="4"/>
      <c r="B8181" s="3"/>
    </row>
    <row r="8182" spans="1:2" x14ac:dyDescent="0.25">
      <c r="A8182" s="4"/>
      <c r="B8182" s="3"/>
    </row>
    <row r="8183" spans="1:2" x14ac:dyDescent="0.25">
      <c r="A8183" s="4"/>
      <c r="B8183" s="3"/>
    </row>
    <row r="8184" spans="1:2" x14ac:dyDescent="0.25">
      <c r="A8184" s="4"/>
      <c r="B8184" s="3"/>
    </row>
    <row r="8185" spans="1:2" x14ac:dyDescent="0.25">
      <c r="A8185" s="4"/>
      <c r="B8185" s="3"/>
    </row>
    <row r="8186" spans="1:2" x14ac:dyDescent="0.25">
      <c r="A8186" s="4"/>
      <c r="B8186" s="3"/>
    </row>
    <row r="8187" spans="1:2" x14ac:dyDescent="0.25">
      <c r="A8187" s="4"/>
      <c r="B8187" s="3"/>
    </row>
    <row r="8188" spans="1:2" x14ac:dyDescent="0.25">
      <c r="A8188" s="4"/>
      <c r="B8188" s="3"/>
    </row>
    <row r="8189" spans="1:2" x14ac:dyDescent="0.25">
      <c r="A8189" s="4"/>
      <c r="B8189" s="3"/>
    </row>
    <row r="8190" spans="1:2" x14ac:dyDescent="0.25">
      <c r="A8190" s="4"/>
      <c r="B8190" s="3"/>
    </row>
    <row r="8191" spans="1:2" x14ac:dyDescent="0.25">
      <c r="A8191" s="4"/>
      <c r="B8191" s="3"/>
    </row>
    <row r="8192" spans="1:2" x14ac:dyDescent="0.25">
      <c r="A8192" s="4"/>
      <c r="B8192" s="3"/>
    </row>
    <row r="8193" spans="1:2" x14ac:dyDescent="0.25">
      <c r="A8193" s="4"/>
      <c r="B8193" s="3"/>
    </row>
    <row r="8194" spans="1:2" x14ac:dyDescent="0.25">
      <c r="A8194" s="4"/>
      <c r="B8194" s="3"/>
    </row>
    <row r="8195" spans="1:2" x14ac:dyDescent="0.25">
      <c r="A8195" s="4"/>
      <c r="B8195" s="3"/>
    </row>
    <row r="8196" spans="1:2" x14ac:dyDescent="0.25">
      <c r="A8196" s="4"/>
      <c r="B8196" s="3"/>
    </row>
    <row r="8197" spans="1:2" x14ac:dyDescent="0.25">
      <c r="A8197" s="4"/>
      <c r="B8197" s="3"/>
    </row>
    <row r="8198" spans="1:2" x14ac:dyDescent="0.25">
      <c r="A8198" s="4"/>
      <c r="B8198" s="3"/>
    </row>
    <row r="8199" spans="1:2" x14ac:dyDescent="0.25">
      <c r="A8199" s="4"/>
      <c r="B8199" s="3"/>
    </row>
    <row r="8200" spans="1:2" x14ac:dyDescent="0.25">
      <c r="A8200" s="4"/>
      <c r="B8200" s="3"/>
    </row>
    <row r="8201" spans="1:2" x14ac:dyDescent="0.25">
      <c r="A8201" s="4"/>
      <c r="B8201" s="3"/>
    </row>
    <row r="8202" spans="1:2" x14ac:dyDescent="0.25">
      <c r="A8202" s="4"/>
      <c r="B8202" s="3"/>
    </row>
    <row r="8203" spans="1:2" x14ac:dyDescent="0.25">
      <c r="A8203" s="4"/>
      <c r="B8203" s="3"/>
    </row>
    <row r="8204" spans="1:2" x14ac:dyDescent="0.25">
      <c r="A8204" s="4"/>
      <c r="B8204" s="3"/>
    </row>
    <row r="8205" spans="1:2" x14ac:dyDescent="0.25">
      <c r="A8205" s="4"/>
      <c r="B8205" s="3"/>
    </row>
    <row r="8206" spans="1:2" x14ac:dyDescent="0.25">
      <c r="A8206" s="4"/>
      <c r="B8206" s="3"/>
    </row>
    <row r="8207" spans="1:2" x14ac:dyDescent="0.25">
      <c r="A8207" s="4"/>
      <c r="B8207" s="3"/>
    </row>
    <row r="8208" spans="1:2" x14ac:dyDescent="0.25">
      <c r="A8208" s="4"/>
      <c r="B8208" s="3"/>
    </row>
    <row r="8209" spans="1:2" x14ac:dyDescent="0.25">
      <c r="A8209" s="4"/>
      <c r="B8209" s="3"/>
    </row>
    <row r="8210" spans="1:2" x14ac:dyDescent="0.25">
      <c r="A8210" s="4"/>
      <c r="B8210" s="3"/>
    </row>
    <row r="8211" spans="1:2" x14ac:dyDescent="0.25">
      <c r="A8211" s="4"/>
      <c r="B8211" s="3"/>
    </row>
    <row r="8212" spans="1:2" x14ac:dyDescent="0.25">
      <c r="A8212" s="4"/>
      <c r="B8212" s="3"/>
    </row>
    <row r="8213" spans="1:2" x14ac:dyDescent="0.25">
      <c r="A8213" s="4"/>
      <c r="B8213" s="3"/>
    </row>
    <row r="8214" spans="1:2" x14ac:dyDescent="0.25">
      <c r="A8214" s="4"/>
      <c r="B8214" s="3"/>
    </row>
    <row r="8215" spans="1:2" x14ac:dyDescent="0.25">
      <c r="A8215" s="4"/>
      <c r="B8215" s="3"/>
    </row>
    <row r="8216" spans="1:2" x14ac:dyDescent="0.25">
      <c r="A8216" s="4"/>
      <c r="B8216" s="3"/>
    </row>
    <row r="8217" spans="1:2" x14ac:dyDescent="0.25">
      <c r="A8217" s="4"/>
      <c r="B8217" s="3"/>
    </row>
    <row r="8218" spans="1:2" x14ac:dyDescent="0.25">
      <c r="A8218" s="4"/>
      <c r="B8218" s="3"/>
    </row>
    <row r="8219" spans="1:2" x14ac:dyDescent="0.25">
      <c r="A8219" s="4"/>
      <c r="B8219" s="3"/>
    </row>
    <row r="8220" spans="1:2" x14ac:dyDescent="0.25">
      <c r="A8220" s="4"/>
      <c r="B8220" s="3"/>
    </row>
    <row r="8221" spans="1:2" x14ac:dyDescent="0.25">
      <c r="A8221" s="4"/>
      <c r="B8221" s="3"/>
    </row>
    <row r="8222" spans="1:2" x14ac:dyDescent="0.25">
      <c r="A8222" s="4"/>
      <c r="B8222" s="3"/>
    </row>
    <row r="8223" spans="1:2" x14ac:dyDescent="0.25">
      <c r="A8223" s="4"/>
      <c r="B8223" s="3"/>
    </row>
    <row r="8224" spans="1:2" x14ac:dyDescent="0.25">
      <c r="A8224" s="4"/>
      <c r="B8224" s="3"/>
    </row>
    <row r="8225" spans="1:2" x14ac:dyDescent="0.25">
      <c r="A8225" s="4"/>
      <c r="B8225" s="3"/>
    </row>
    <row r="8226" spans="1:2" x14ac:dyDescent="0.25">
      <c r="A8226" s="4"/>
      <c r="B8226" s="3"/>
    </row>
    <row r="8227" spans="1:2" x14ac:dyDescent="0.25">
      <c r="A8227" s="4"/>
      <c r="B8227" s="3"/>
    </row>
    <row r="8228" spans="1:2" x14ac:dyDescent="0.25">
      <c r="A8228" s="4"/>
      <c r="B8228" s="3"/>
    </row>
    <row r="8229" spans="1:2" x14ac:dyDescent="0.25">
      <c r="A8229" s="4"/>
      <c r="B8229" s="3"/>
    </row>
    <row r="8230" spans="1:2" x14ac:dyDescent="0.25">
      <c r="A8230" s="4"/>
      <c r="B8230" s="3"/>
    </row>
    <row r="8231" spans="1:2" x14ac:dyDescent="0.25">
      <c r="A8231" s="4"/>
      <c r="B8231" s="3"/>
    </row>
    <row r="8232" spans="1:2" x14ac:dyDescent="0.25">
      <c r="A8232" s="4"/>
      <c r="B8232" s="3"/>
    </row>
    <row r="8233" spans="1:2" x14ac:dyDescent="0.25">
      <c r="A8233" s="4"/>
      <c r="B8233" s="3"/>
    </row>
    <row r="8234" spans="1:2" x14ac:dyDescent="0.25">
      <c r="A8234" s="4"/>
      <c r="B8234" s="3"/>
    </row>
    <row r="8235" spans="1:2" x14ac:dyDescent="0.25">
      <c r="A8235" s="4"/>
      <c r="B8235" s="3"/>
    </row>
    <row r="8236" spans="1:2" x14ac:dyDescent="0.25">
      <c r="A8236" s="4"/>
      <c r="B8236" s="3"/>
    </row>
    <row r="8237" spans="1:2" x14ac:dyDescent="0.25">
      <c r="A8237" s="4"/>
      <c r="B8237" s="3"/>
    </row>
    <row r="8238" spans="1:2" x14ac:dyDescent="0.25">
      <c r="A8238" s="4"/>
      <c r="B8238" s="3"/>
    </row>
    <row r="8239" spans="1:2" x14ac:dyDescent="0.25">
      <c r="A8239" s="4"/>
      <c r="B8239" s="3"/>
    </row>
    <row r="8240" spans="1:2" x14ac:dyDescent="0.25">
      <c r="A8240" s="4"/>
      <c r="B8240" s="3"/>
    </row>
    <row r="8241" spans="1:2" x14ac:dyDescent="0.25">
      <c r="A8241" s="4"/>
      <c r="B8241" s="3"/>
    </row>
    <row r="8242" spans="1:2" x14ac:dyDescent="0.25">
      <c r="A8242" s="4"/>
      <c r="B8242" s="3"/>
    </row>
    <row r="8243" spans="1:2" x14ac:dyDescent="0.25">
      <c r="A8243" s="4"/>
      <c r="B8243" s="3"/>
    </row>
    <row r="8244" spans="1:2" x14ac:dyDescent="0.25">
      <c r="A8244" s="4"/>
      <c r="B8244" s="3"/>
    </row>
    <row r="8245" spans="1:2" x14ac:dyDescent="0.25">
      <c r="A8245" s="4"/>
      <c r="B8245" s="3"/>
    </row>
    <row r="8246" spans="1:2" x14ac:dyDescent="0.25">
      <c r="A8246" s="4"/>
      <c r="B8246" s="3"/>
    </row>
    <row r="8247" spans="1:2" x14ac:dyDescent="0.25">
      <c r="A8247" s="4"/>
      <c r="B8247" s="3"/>
    </row>
    <row r="8248" spans="1:2" x14ac:dyDescent="0.25">
      <c r="A8248" s="4"/>
      <c r="B8248" s="3"/>
    </row>
    <row r="8249" spans="1:2" x14ac:dyDescent="0.25">
      <c r="A8249" s="4"/>
      <c r="B8249" s="3"/>
    </row>
    <row r="8250" spans="1:2" x14ac:dyDescent="0.25">
      <c r="A8250" s="4"/>
      <c r="B8250" s="3"/>
    </row>
    <row r="8251" spans="1:2" x14ac:dyDescent="0.25">
      <c r="A8251" s="4"/>
      <c r="B8251" s="3"/>
    </row>
    <row r="8252" spans="1:2" x14ac:dyDescent="0.25">
      <c r="A8252" s="4"/>
      <c r="B8252" s="3"/>
    </row>
    <row r="8253" spans="1:2" x14ac:dyDescent="0.25">
      <c r="A8253" s="4"/>
      <c r="B8253" s="3"/>
    </row>
    <row r="8254" spans="1:2" x14ac:dyDescent="0.25">
      <c r="A8254" s="4"/>
      <c r="B8254" s="3"/>
    </row>
    <row r="8255" spans="1:2" x14ac:dyDescent="0.25">
      <c r="A8255" s="4"/>
      <c r="B8255" s="3"/>
    </row>
    <row r="8256" spans="1:2" x14ac:dyDescent="0.25">
      <c r="A8256" s="4"/>
      <c r="B8256" s="3"/>
    </row>
    <row r="8257" spans="1:2" x14ac:dyDescent="0.25">
      <c r="A8257" s="4"/>
      <c r="B8257" s="3"/>
    </row>
    <row r="8258" spans="1:2" x14ac:dyDescent="0.25">
      <c r="A8258" s="4"/>
      <c r="B8258" s="3"/>
    </row>
    <row r="8259" spans="1:2" x14ac:dyDescent="0.25">
      <c r="A8259" s="4"/>
      <c r="B8259" s="3"/>
    </row>
    <row r="8260" spans="1:2" x14ac:dyDescent="0.25">
      <c r="A8260" s="4"/>
      <c r="B8260" s="3"/>
    </row>
    <row r="8261" spans="1:2" x14ac:dyDescent="0.25">
      <c r="A8261" s="4"/>
      <c r="B8261" s="3"/>
    </row>
    <row r="8262" spans="1:2" x14ac:dyDescent="0.25">
      <c r="A8262" s="4"/>
      <c r="B8262" s="3"/>
    </row>
    <row r="8263" spans="1:2" x14ac:dyDescent="0.25">
      <c r="A8263" s="4"/>
      <c r="B8263" s="3"/>
    </row>
    <row r="8264" spans="1:2" x14ac:dyDescent="0.25">
      <c r="A8264" s="4"/>
      <c r="B8264" s="3"/>
    </row>
    <row r="8265" spans="1:2" x14ac:dyDescent="0.25">
      <c r="A8265" s="4"/>
      <c r="B8265" s="3"/>
    </row>
    <row r="8266" spans="1:2" x14ac:dyDescent="0.25">
      <c r="A8266" s="4"/>
      <c r="B8266" s="3"/>
    </row>
    <row r="8267" spans="1:2" x14ac:dyDescent="0.25">
      <c r="A8267" s="4"/>
      <c r="B8267" s="3"/>
    </row>
    <row r="8268" spans="1:2" x14ac:dyDescent="0.25">
      <c r="A8268" s="4"/>
      <c r="B8268" s="3"/>
    </row>
    <row r="8269" spans="1:2" x14ac:dyDescent="0.25">
      <c r="A8269" s="4"/>
      <c r="B8269" s="3"/>
    </row>
    <row r="8270" spans="1:2" x14ac:dyDescent="0.25">
      <c r="A8270" s="4"/>
      <c r="B8270" s="3"/>
    </row>
    <row r="8271" spans="1:2" x14ac:dyDescent="0.25">
      <c r="A8271" s="4"/>
      <c r="B8271" s="3"/>
    </row>
    <row r="8272" spans="1:2" x14ac:dyDescent="0.25">
      <c r="A8272" s="4"/>
      <c r="B8272" s="3"/>
    </row>
    <row r="8273" spans="1:2" x14ac:dyDescent="0.25">
      <c r="A8273" s="4"/>
      <c r="B8273" s="3"/>
    </row>
    <row r="8274" spans="1:2" x14ac:dyDescent="0.25">
      <c r="A8274" s="4"/>
      <c r="B8274" s="3"/>
    </row>
    <row r="8275" spans="1:2" x14ac:dyDescent="0.25">
      <c r="A8275" s="4"/>
      <c r="B8275" s="3"/>
    </row>
    <row r="8276" spans="1:2" x14ac:dyDescent="0.25">
      <c r="A8276" s="4"/>
      <c r="B8276" s="3"/>
    </row>
    <row r="8277" spans="1:2" x14ac:dyDescent="0.25">
      <c r="A8277" s="4"/>
      <c r="B8277" s="3"/>
    </row>
    <row r="8278" spans="1:2" x14ac:dyDescent="0.25">
      <c r="A8278" s="4"/>
      <c r="B8278" s="3"/>
    </row>
    <row r="8279" spans="1:2" x14ac:dyDescent="0.25">
      <c r="A8279" s="4"/>
      <c r="B8279" s="3"/>
    </row>
    <row r="8280" spans="1:2" x14ac:dyDescent="0.25">
      <c r="A8280" s="4"/>
      <c r="B8280" s="3"/>
    </row>
    <row r="8281" spans="1:2" x14ac:dyDescent="0.25">
      <c r="A8281" s="4"/>
      <c r="B8281" s="3"/>
    </row>
    <row r="8282" spans="1:2" x14ac:dyDescent="0.25">
      <c r="A8282" s="4"/>
      <c r="B8282" s="3"/>
    </row>
    <row r="8283" spans="1:2" x14ac:dyDescent="0.25">
      <c r="A8283" s="4"/>
      <c r="B8283" s="3"/>
    </row>
    <row r="8284" spans="1:2" x14ac:dyDescent="0.25">
      <c r="A8284" s="4"/>
      <c r="B8284" s="3"/>
    </row>
    <row r="8285" spans="1:2" x14ac:dyDescent="0.25">
      <c r="A8285" s="4"/>
      <c r="B8285" s="3"/>
    </row>
    <row r="8286" spans="1:2" x14ac:dyDescent="0.25">
      <c r="A8286" s="4"/>
      <c r="B8286" s="3"/>
    </row>
    <row r="8287" spans="1:2" x14ac:dyDescent="0.25">
      <c r="A8287" s="4"/>
      <c r="B8287" s="3"/>
    </row>
    <row r="8288" spans="1:2" x14ac:dyDescent="0.25">
      <c r="A8288" s="4"/>
      <c r="B8288" s="3"/>
    </row>
    <row r="8289" spans="1:2" x14ac:dyDescent="0.25">
      <c r="A8289" s="4"/>
      <c r="B8289" s="3"/>
    </row>
    <row r="8290" spans="1:2" x14ac:dyDescent="0.25">
      <c r="A8290" s="4"/>
      <c r="B8290" s="3"/>
    </row>
    <row r="8291" spans="1:2" x14ac:dyDescent="0.25">
      <c r="A8291" s="4"/>
      <c r="B8291" s="3"/>
    </row>
    <row r="8292" spans="1:2" x14ac:dyDescent="0.25">
      <c r="A8292" s="4"/>
      <c r="B8292" s="3"/>
    </row>
    <row r="8293" spans="1:2" x14ac:dyDescent="0.25">
      <c r="A8293" s="4"/>
      <c r="B8293" s="3"/>
    </row>
    <row r="8294" spans="1:2" x14ac:dyDescent="0.25">
      <c r="A8294" s="4"/>
      <c r="B8294" s="3"/>
    </row>
    <row r="8295" spans="1:2" x14ac:dyDescent="0.25">
      <c r="A8295" s="4"/>
      <c r="B8295" s="3"/>
    </row>
    <row r="8296" spans="1:2" x14ac:dyDescent="0.25">
      <c r="A8296" s="4"/>
      <c r="B8296" s="3"/>
    </row>
    <row r="8297" spans="1:2" x14ac:dyDescent="0.25">
      <c r="A8297" s="4"/>
      <c r="B8297" s="3"/>
    </row>
    <row r="8298" spans="1:2" x14ac:dyDescent="0.25">
      <c r="A8298" s="4"/>
      <c r="B8298" s="3"/>
    </row>
    <row r="8299" spans="1:2" x14ac:dyDescent="0.25">
      <c r="A8299" s="4"/>
      <c r="B8299" s="3"/>
    </row>
    <row r="8300" spans="1:2" x14ac:dyDescent="0.25">
      <c r="A8300" s="4"/>
      <c r="B8300" s="3"/>
    </row>
    <row r="8301" spans="1:2" x14ac:dyDescent="0.25">
      <c r="A8301" s="4"/>
      <c r="B8301" s="3"/>
    </row>
    <row r="8302" spans="1:2" x14ac:dyDescent="0.25">
      <c r="A8302" s="4"/>
      <c r="B8302" s="3"/>
    </row>
    <row r="8303" spans="1:2" x14ac:dyDescent="0.25">
      <c r="A8303" s="4"/>
      <c r="B8303" s="3"/>
    </row>
    <row r="8304" spans="1:2" x14ac:dyDescent="0.25">
      <c r="A8304" s="4"/>
      <c r="B8304" s="3"/>
    </row>
    <row r="8305" spans="1:2" x14ac:dyDescent="0.25">
      <c r="A8305" s="4"/>
      <c r="B8305" s="3"/>
    </row>
    <row r="8306" spans="1:2" x14ac:dyDescent="0.25">
      <c r="A8306" s="4"/>
      <c r="B8306" s="3"/>
    </row>
    <row r="8307" spans="1:2" x14ac:dyDescent="0.25">
      <c r="A8307" s="4"/>
      <c r="B8307" s="3"/>
    </row>
    <row r="8308" spans="1:2" x14ac:dyDescent="0.25">
      <c r="A8308" s="4"/>
      <c r="B8308" s="3"/>
    </row>
    <row r="8309" spans="1:2" x14ac:dyDescent="0.25">
      <c r="A8309" s="4"/>
      <c r="B8309" s="3"/>
    </row>
    <row r="8310" spans="1:2" x14ac:dyDescent="0.25">
      <c r="A8310" s="4"/>
      <c r="B8310" s="3"/>
    </row>
    <row r="8311" spans="1:2" x14ac:dyDescent="0.25">
      <c r="A8311" s="4"/>
      <c r="B8311" s="3"/>
    </row>
    <row r="8312" spans="1:2" x14ac:dyDescent="0.25">
      <c r="A8312" s="4"/>
      <c r="B8312" s="3"/>
    </row>
    <row r="8313" spans="1:2" x14ac:dyDescent="0.25">
      <c r="A8313" s="4"/>
      <c r="B8313" s="3"/>
    </row>
    <row r="8314" spans="1:2" x14ac:dyDescent="0.25">
      <c r="A8314" s="4"/>
      <c r="B8314" s="3"/>
    </row>
    <row r="8315" spans="1:2" x14ac:dyDescent="0.25">
      <c r="A8315" s="4"/>
      <c r="B8315" s="3"/>
    </row>
    <row r="8316" spans="1:2" x14ac:dyDescent="0.25">
      <c r="A8316" s="4"/>
      <c r="B8316" s="3"/>
    </row>
    <row r="8317" spans="1:2" x14ac:dyDescent="0.25">
      <c r="A8317" s="4"/>
      <c r="B8317" s="3"/>
    </row>
    <row r="8318" spans="1:2" x14ac:dyDescent="0.25">
      <c r="A8318" s="4"/>
      <c r="B8318" s="3"/>
    </row>
    <row r="8319" spans="1:2" x14ac:dyDescent="0.25">
      <c r="A8319" s="4"/>
      <c r="B8319" s="3"/>
    </row>
    <row r="8320" spans="1:2" x14ac:dyDescent="0.25">
      <c r="A8320" s="4"/>
      <c r="B8320" s="3"/>
    </row>
    <row r="8321" spans="1:2" x14ac:dyDescent="0.25">
      <c r="A8321" s="4"/>
      <c r="B8321" s="3"/>
    </row>
    <row r="8322" spans="1:2" x14ac:dyDescent="0.25">
      <c r="A8322" s="4"/>
      <c r="B8322" s="3"/>
    </row>
    <row r="8323" spans="1:2" x14ac:dyDescent="0.25">
      <c r="A8323" s="4"/>
      <c r="B8323" s="3"/>
    </row>
    <row r="8324" spans="1:2" x14ac:dyDescent="0.25">
      <c r="A8324" s="4"/>
      <c r="B8324" s="3"/>
    </row>
    <row r="8325" spans="1:2" x14ac:dyDescent="0.25">
      <c r="A8325" s="4"/>
      <c r="B8325" s="3"/>
    </row>
    <row r="8326" spans="1:2" x14ac:dyDescent="0.25">
      <c r="A8326" s="4"/>
      <c r="B8326" s="3"/>
    </row>
    <row r="8327" spans="1:2" x14ac:dyDescent="0.25">
      <c r="A8327" s="4"/>
      <c r="B8327" s="3"/>
    </row>
    <row r="8328" spans="1:2" x14ac:dyDescent="0.25">
      <c r="A8328" s="4"/>
      <c r="B8328" s="3"/>
    </row>
    <row r="8329" spans="1:2" x14ac:dyDescent="0.25">
      <c r="A8329" s="4"/>
      <c r="B8329" s="3"/>
    </row>
    <row r="8330" spans="1:2" x14ac:dyDescent="0.25">
      <c r="A8330" s="4"/>
      <c r="B8330" s="3"/>
    </row>
    <row r="8331" spans="1:2" x14ac:dyDescent="0.25">
      <c r="A8331" s="4"/>
      <c r="B8331" s="3"/>
    </row>
    <row r="8332" spans="1:2" x14ac:dyDescent="0.25">
      <c r="A8332" s="4"/>
      <c r="B8332" s="3"/>
    </row>
    <row r="8333" spans="1:2" x14ac:dyDescent="0.25">
      <c r="A8333" s="4"/>
      <c r="B8333" s="3"/>
    </row>
    <row r="8334" spans="1:2" x14ac:dyDescent="0.25">
      <c r="A8334" s="4"/>
      <c r="B8334" s="3"/>
    </row>
    <row r="8335" spans="1:2" x14ac:dyDescent="0.25">
      <c r="A8335" s="4"/>
      <c r="B8335" s="3"/>
    </row>
    <row r="8336" spans="1:2" x14ac:dyDescent="0.25">
      <c r="A8336" s="4"/>
      <c r="B8336" s="3"/>
    </row>
    <row r="8337" spans="1:2" x14ac:dyDescent="0.25">
      <c r="A8337" s="4"/>
      <c r="B8337" s="3"/>
    </row>
    <row r="8338" spans="1:2" x14ac:dyDescent="0.25">
      <c r="A8338" s="4"/>
      <c r="B8338" s="3"/>
    </row>
    <row r="8339" spans="1:2" x14ac:dyDescent="0.25">
      <c r="A8339" s="4"/>
      <c r="B8339" s="3"/>
    </row>
    <row r="8340" spans="1:2" x14ac:dyDescent="0.25">
      <c r="A8340" s="4"/>
      <c r="B8340" s="3"/>
    </row>
    <row r="8341" spans="1:2" x14ac:dyDescent="0.25">
      <c r="A8341" s="4"/>
      <c r="B8341" s="3"/>
    </row>
    <row r="8342" spans="1:2" x14ac:dyDescent="0.25">
      <c r="A8342" s="4"/>
      <c r="B8342" s="3"/>
    </row>
    <row r="8343" spans="1:2" x14ac:dyDescent="0.25">
      <c r="A8343" s="4"/>
      <c r="B8343" s="3"/>
    </row>
    <row r="8344" spans="1:2" x14ac:dyDescent="0.25">
      <c r="A8344" s="4"/>
      <c r="B8344" s="3"/>
    </row>
    <row r="8345" spans="1:2" x14ac:dyDescent="0.25">
      <c r="A8345" s="4"/>
      <c r="B8345" s="3"/>
    </row>
    <row r="8346" spans="1:2" x14ac:dyDescent="0.25">
      <c r="A8346" s="4"/>
      <c r="B8346" s="3"/>
    </row>
    <row r="8347" spans="1:2" x14ac:dyDescent="0.25">
      <c r="A8347" s="4"/>
      <c r="B8347" s="3"/>
    </row>
    <row r="8348" spans="1:2" x14ac:dyDescent="0.25">
      <c r="A8348" s="4"/>
      <c r="B8348" s="3"/>
    </row>
    <row r="8349" spans="1:2" x14ac:dyDescent="0.25">
      <c r="A8349" s="4"/>
      <c r="B8349" s="3"/>
    </row>
    <row r="8350" spans="1:2" x14ac:dyDescent="0.25">
      <c r="A8350" s="4"/>
      <c r="B8350" s="3"/>
    </row>
    <row r="8351" spans="1:2" x14ac:dyDescent="0.25">
      <c r="A8351" s="4"/>
      <c r="B8351" s="3"/>
    </row>
    <row r="8352" spans="1:2" x14ac:dyDescent="0.25">
      <c r="A8352" s="4"/>
      <c r="B8352" s="3"/>
    </row>
    <row r="8353" spans="1:2" x14ac:dyDescent="0.25">
      <c r="A8353" s="4"/>
      <c r="B8353" s="3"/>
    </row>
    <row r="8354" spans="1:2" x14ac:dyDescent="0.25">
      <c r="A8354" s="4"/>
      <c r="B8354" s="3"/>
    </row>
    <row r="8355" spans="1:2" x14ac:dyDescent="0.25">
      <c r="A8355" s="4"/>
      <c r="B8355" s="3"/>
    </row>
    <row r="8356" spans="1:2" x14ac:dyDescent="0.25">
      <c r="A8356" s="4"/>
      <c r="B8356" s="3"/>
    </row>
    <row r="8357" spans="1:2" x14ac:dyDescent="0.25">
      <c r="A8357" s="4"/>
      <c r="B8357" s="3"/>
    </row>
    <row r="8358" spans="1:2" x14ac:dyDescent="0.25">
      <c r="A8358" s="4"/>
      <c r="B8358" s="3"/>
    </row>
    <row r="8359" spans="1:2" x14ac:dyDescent="0.25">
      <c r="A8359" s="4"/>
      <c r="B8359" s="3"/>
    </row>
    <row r="8360" spans="1:2" x14ac:dyDescent="0.25">
      <c r="A8360" s="4"/>
      <c r="B8360" s="3"/>
    </row>
    <row r="8361" spans="1:2" x14ac:dyDescent="0.25">
      <c r="A8361" s="4"/>
      <c r="B8361" s="3"/>
    </row>
    <row r="8362" spans="1:2" x14ac:dyDescent="0.25">
      <c r="A8362" s="4"/>
      <c r="B8362" s="3"/>
    </row>
    <row r="8363" spans="1:2" x14ac:dyDescent="0.25">
      <c r="A8363" s="4"/>
      <c r="B8363" s="3"/>
    </row>
    <row r="8364" spans="1:2" x14ac:dyDescent="0.25">
      <c r="A8364" s="4"/>
      <c r="B8364" s="3"/>
    </row>
    <row r="8365" spans="1:2" x14ac:dyDescent="0.25">
      <c r="A8365" s="4"/>
      <c r="B8365" s="3"/>
    </row>
    <row r="8366" spans="1:2" x14ac:dyDescent="0.25">
      <c r="A8366" s="4"/>
      <c r="B8366" s="3"/>
    </row>
    <row r="8367" spans="1:2" x14ac:dyDescent="0.25">
      <c r="A8367" s="4"/>
      <c r="B8367" s="3"/>
    </row>
    <row r="8368" spans="1:2" x14ac:dyDescent="0.25">
      <c r="A8368" s="4"/>
      <c r="B8368" s="3"/>
    </row>
    <row r="8369" spans="1:2" x14ac:dyDescent="0.25">
      <c r="A8369" s="4"/>
      <c r="B8369" s="3"/>
    </row>
    <row r="8370" spans="1:2" x14ac:dyDescent="0.25">
      <c r="A8370" s="4"/>
      <c r="B8370" s="3"/>
    </row>
    <row r="8371" spans="1:2" x14ac:dyDescent="0.25">
      <c r="A8371" s="4"/>
      <c r="B8371" s="3"/>
    </row>
    <row r="8372" spans="1:2" x14ac:dyDescent="0.25">
      <c r="A8372" s="4"/>
      <c r="B8372" s="3"/>
    </row>
    <row r="8373" spans="1:2" x14ac:dyDescent="0.25">
      <c r="A8373" s="4"/>
      <c r="B8373" s="3"/>
    </row>
    <row r="8374" spans="1:2" x14ac:dyDescent="0.25">
      <c r="A8374" s="4"/>
      <c r="B8374" s="3"/>
    </row>
    <row r="8375" spans="1:2" x14ac:dyDescent="0.25">
      <c r="A8375" s="4"/>
      <c r="B8375" s="3"/>
    </row>
    <row r="8376" spans="1:2" x14ac:dyDescent="0.25">
      <c r="A8376" s="4"/>
      <c r="B8376" s="3"/>
    </row>
    <row r="8377" spans="1:2" x14ac:dyDescent="0.25">
      <c r="A8377" s="4"/>
      <c r="B8377" s="3"/>
    </row>
    <row r="8378" spans="1:2" x14ac:dyDescent="0.25">
      <c r="A8378" s="4"/>
      <c r="B8378" s="3"/>
    </row>
    <row r="8379" spans="1:2" x14ac:dyDescent="0.25">
      <c r="A8379" s="4"/>
      <c r="B8379" s="3"/>
    </row>
    <row r="8380" spans="1:2" x14ac:dyDescent="0.25">
      <c r="A8380" s="4"/>
      <c r="B8380" s="3"/>
    </row>
    <row r="8381" spans="1:2" x14ac:dyDescent="0.25">
      <c r="A8381" s="4"/>
      <c r="B8381" s="3"/>
    </row>
    <row r="8382" spans="1:2" x14ac:dyDescent="0.25">
      <c r="A8382" s="4"/>
      <c r="B8382" s="3"/>
    </row>
    <row r="8383" spans="1:2" x14ac:dyDescent="0.25">
      <c r="A8383" s="4"/>
      <c r="B8383" s="3"/>
    </row>
    <row r="8384" spans="1:2" x14ac:dyDescent="0.25">
      <c r="A8384" s="4"/>
      <c r="B8384" s="3"/>
    </row>
    <row r="8385" spans="1:2" x14ac:dyDescent="0.25">
      <c r="A8385" s="4"/>
      <c r="B8385" s="3"/>
    </row>
    <row r="8386" spans="1:2" x14ac:dyDescent="0.25">
      <c r="A8386" s="4"/>
      <c r="B8386" s="3"/>
    </row>
    <row r="8387" spans="1:2" x14ac:dyDescent="0.25">
      <c r="A8387" s="4"/>
      <c r="B8387" s="3"/>
    </row>
    <row r="8388" spans="1:2" x14ac:dyDescent="0.25">
      <c r="A8388" s="4"/>
      <c r="B8388" s="3"/>
    </row>
    <row r="8389" spans="1:2" x14ac:dyDescent="0.25">
      <c r="A8389" s="4"/>
      <c r="B8389" s="3"/>
    </row>
    <row r="8390" spans="1:2" x14ac:dyDescent="0.25">
      <c r="A8390" s="4"/>
      <c r="B8390" s="3"/>
    </row>
    <row r="8391" spans="1:2" x14ac:dyDescent="0.25">
      <c r="A8391" s="4"/>
      <c r="B8391" s="3"/>
    </row>
    <row r="8392" spans="1:2" x14ac:dyDescent="0.25">
      <c r="A8392" s="4"/>
      <c r="B8392" s="3"/>
    </row>
    <row r="8393" spans="1:2" x14ac:dyDescent="0.25">
      <c r="A8393" s="4"/>
      <c r="B8393" s="3"/>
    </row>
    <row r="8394" spans="1:2" x14ac:dyDescent="0.25">
      <c r="A8394" s="4"/>
      <c r="B8394" s="3"/>
    </row>
    <row r="8395" spans="1:2" x14ac:dyDescent="0.25">
      <c r="A8395" s="4"/>
      <c r="B8395" s="3"/>
    </row>
    <row r="8396" spans="1:2" x14ac:dyDescent="0.25">
      <c r="A8396" s="4"/>
      <c r="B8396" s="3"/>
    </row>
    <row r="8397" spans="1:2" x14ac:dyDescent="0.25">
      <c r="A8397" s="4"/>
      <c r="B8397" s="3"/>
    </row>
    <row r="8398" spans="1:2" x14ac:dyDescent="0.25">
      <c r="A8398" s="4"/>
      <c r="B8398" s="3"/>
    </row>
    <row r="8399" spans="1:2" x14ac:dyDescent="0.25">
      <c r="A8399" s="4"/>
      <c r="B8399" s="3"/>
    </row>
    <row r="8400" spans="1:2" x14ac:dyDescent="0.25">
      <c r="A8400" s="4"/>
      <c r="B8400" s="3"/>
    </row>
    <row r="8401" spans="1:2" x14ac:dyDescent="0.25">
      <c r="A8401" s="4"/>
      <c r="B8401" s="3"/>
    </row>
    <row r="8402" spans="1:2" x14ac:dyDescent="0.25">
      <c r="A8402" s="4"/>
      <c r="B8402" s="3"/>
    </row>
    <row r="8403" spans="1:2" x14ac:dyDescent="0.25">
      <c r="A8403" s="4"/>
      <c r="B8403" s="3"/>
    </row>
    <row r="8404" spans="1:2" x14ac:dyDescent="0.25">
      <c r="A8404" s="4"/>
      <c r="B8404" s="3"/>
    </row>
    <row r="8405" spans="1:2" x14ac:dyDescent="0.25">
      <c r="A8405" s="4"/>
      <c r="B8405" s="3"/>
    </row>
    <row r="8406" spans="1:2" x14ac:dyDescent="0.25">
      <c r="A8406" s="4"/>
      <c r="B8406" s="3"/>
    </row>
    <row r="8407" spans="1:2" x14ac:dyDescent="0.25">
      <c r="A8407" s="4"/>
      <c r="B8407" s="3"/>
    </row>
    <row r="8408" spans="1:2" x14ac:dyDescent="0.25">
      <c r="A8408" s="4"/>
      <c r="B8408" s="3"/>
    </row>
    <row r="8409" spans="1:2" x14ac:dyDescent="0.25">
      <c r="A8409" s="4"/>
      <c r="B8409" s="3"/>
    </row>
    <row r="8410" spans="1:2" x14ac:dyDescent="0.25">
      <c r="A8410" s="4"/>
      <c r="B8410" s="3"/>
    </row>
    <row r="8411" spans="1:2" x14ac:dyDescent="0.25">
      <c r="A8411" s="4"/>
      <c r="B8411" s="3"/>
    </row>
    <row r="8412" spans="1:2" x14ac:dyDescent="0.25">
      <c r="A8412" s="4"/>
      <c r="B8412" s="3"/>
    </row>
    <row r="8413" spans="1:2" x14ac:dyDescent="0.25">
      <c r="A8413" s="4"/>
      <c r="B8413" s="3"/>
    </row>
    <row r="8414" spans="1:2" x14ac:dyDescent="0.25">
      <c r="A8414" s="4"/>
      <c r="B8414" s="3"/>
    </row>
    <row r="8415" spans="1:2" x14ac:dyDescent="0.25">
      <c r="A8415" s="4"/>
      <c r="B8415" s="3"/>
    </row>
    <row r="8416" spans="1:2" x14ac:dyDescent="0.25">
      <c r="A8416" s="4"/>
      <c r="B8416" s="3"/>
    </row>
    <row r="8417" spans="1:2" x14ac:dyDescent="0.25">
      <c r="A8417" s="4"/>
      <c r="B8417" s="3"/>
    </row>
    <row r="8418" spans="1:2" x14ac:dyDescent="0.25">
      <c r="A8418" s="4"/>
      <c r="B8418" s="3"/>
    </row>
    <row r="8419" spans="1:2" x14ac:dyDescent="0.25">
      <c r="A8419" s="4"/>
      <c r="B8419" s="3"/>
    </row>
    <row r="8420" spans="1:2" x14ac:dyDescent="0.25">
      <c r="A8420" s="4"/>
      <c r="B8420" s="3"/>
    </row>
    <row r="8421" spans="1:2" x14ac:dyDescent="0.25">
      <c r="A8421" s="4"/>
      <c r="B8421" s="3"/>
    </row>
    <row r="8422" spans="1:2" x14ac:dyDescent="0.25">
      <c r="A8422" s="4"/>
      <c r="B8422" s="3"/>
    </row>
    <row r="8423" spans="1:2" x14ac:dyDescent="0.25">
      <c r="A8423" s="4"/>
      <c r="B8423" s="3"/>
    </row>
    <row r="8424" spans="1:2" x14ac:dyDescent="0.25">
      <c r="A8424" s="4"/>
      <c r="B8424" s="3"/>
    </row>
    <row r="8425" spans="1:2" x14ac:dyDescent="0.25">
      <c r="A8425" s="4"/>
      <c r="B8425" s="3"/>
    </row>
    <row r="8426" spans="1:2" x14ac:dyDescent="0.25">
      <c r="A8426" s="4"/>
      <c r="B8426" s="3"/>
    </row>
    <row r="8427" spans="1:2" x14ac:dyDescent="0.25">
      <c r="A8427" s="4"/>
      <c r="B8427" s="3"/>
    </row>
    <row r="8428" spans="1:2" x14ac:dyDescent="0.25">
      <c r="A8428" s="4"/>
      <c r="B8428" s="3"/>
    </row>
    <row r="8429" spans="1:2" x14ac:dyDescent="0.25">
      <c r="A8429" s="4"/>
      <c r="B8429" s="3"/>
    </row>
    <row r="8430" spans="1:2" x14ac:dyDescent="0.25">
      <c r="A8430" s="4"/>
      <c r="B8430" s="3"/>
    </row>
    <row r="8431" spans="1:2" x14ac:dyDescent="0.25">
      <c r="A8431" s="4"/>
      <c r="B8431" s="3"/>
    </row>
    <row r="8432" spans="1:2" x14ac:dyDescent="0.25">
      <c r="A8432" s="4"/>
      <c r="B8432" s="3"/>
    </row>
    <row r="8433" spans="1:2" x14ac:dyDescent="0.25">
      <c r="A8433" s="4"/>
      <c r="B8433" s="3"/>
    </row>
    <row r="8434" spans="1:2" x14ac:dyDescent="0.25">
      <c r="A8434" s="4"/>
      <c r="B8434" s="3"/>
    </row>
    <row r="8435" spans="1:2" x14ac:dyDescent="0.25">
      <c r="A8435" s="4"/>
      <c r="B8435" s="3"/>
    </row>
    <row r="8436" spans="1:2" x14ac:dyDescent="0.25">
      <c r="A8436" s="4"/>
      <c r="B8436" s="3"/>
    </row>
    <row r="8437" spans="1:2" x14ac:dyDescent="0.25">
      <c r="A8437" s="4"/>
      <c r="B8437" s="3"/>
    </row>
    <row r="8438" spans="1:2" x14ac:dyDescent="0.25">
      <c r="A8438" s="4"/>
      <c r="B8438" s="3"/>
    </row>
    <row r="8439" spans="1:2" x14ac:dyDescent="0.25">
      <c r="A8439" s="4"/>
      <c r="B8439" s="3"/>
    </row>
    <row r="8440" spans="1:2" x14ac:dyDescent="0.25">
      <c r="A8440" s="4"/>
      <c r="B8440" s="3"/>
    </row>
    <row r="8441" spans="1:2" x14ac:dyDescent="0.25">
      <c r="A8441" s="4"/>
      <c r="B8441" s="3"/>
    </row>
    <row r="8442" spans="1:2" x14ac:dyDescent="0.25">
      <c r="A8442" s="4"/>
      <c r="B8442" s="3"/>
    </row>
    <row r="8443" spans="1:2" x14ac:dyDescent="0.25">
      <c r="A8443" s="4"/>
      <c r="B8443" s="3"/>
    </row>
    <row r="8444" spans="1:2" x14ac:dyDescent="0.25">
      <c r="A8444" s="4"/>
      <c r="B8444" s="3"/>
    </row>
    <row r="8445" spans="1:2" x14ac:dyDescent="0.25">
      <c r="A8445" s="4"/>
      <c r="B8445" s="3"/>
    </row>
    <row r="8446" spans="1:2" x14ac:dyDescent="0.25">
      <c r="A8446" s="4"/>
      <c r="B8446" s="3"/>
    </row>
    <row r="8447" spans="1:2" x14ac:dyDescent="0.25">
      <c r="A8447" s="4"/>
      <c r="B8447" s="3"/>
    </row>
    <row r="8448" spans="1:2" x14ac:dyDescent="0.25">
      <c r="A8448" s="4"/>
      <c r="B8448" s="3"/>
    </row>
    <row r="8449" spans="1:2" x14ac:dyDescent="0.25">
      <c r="A8449" s="4"/>
      <c r="B8449" s="3"/>
    </row>
    <row r="8450" spans="1:2" x14ac:dyDescent="0.25">
      <c r="A8450" s="4"/>
      <c r="B8450" s="3"/>
    </row>
    <row r="8451" spans="1:2" x14ac:dyDescent="0.25">
      <c r="A8451" s="4"/>
      <c r="B8451" s="3"/>
    </row>
    <row r="8452" spans="1:2" x14ac:dyDescent="0.25">
      <c r="A8452" s="4"/>
      <c r="B8452" s="3"/>
    </row>
    <row r="8453" spans="1:2" x14ac:dyDescent="0.25">
      <c r="A8453" s="4"/>
      <c r="B8453" s="3"/>
    </row>
    <row r="8454" spans="1:2" x14ac:dyDescent="0.25">
      <c r="A8454" s="4"/>
      <c r="B8454" s="3"/>
    </row>
    <row r="8455" spans="1:2" x14ac:dyDescent="0.25">
      <c r="A8455" s="4"/>
      <c r="B8455" s="3"/>
    </row>
    <row r="8456" spans="1:2" x14ac:dyDescent="0.25">
      <c r="A8456" s="4"/>
      <c r="B8456" s="3"/>
    </row>
    <row r="8457" spans="1:2" x14ac:dyDescent="0.25">
      <c r="A8457" s="4"/>
      <c r="B8457" s="3"/>
    </row>
    <row r="8458" spans="1:2" x14ac:dyDescent="0.25">
      <c r="A8458" s="4"/>
      <c r="B8458" s="3"/>
    </row>
    <row r="8459" spans="1:2" x14ac:dyDescent="0.25">
      <c r="A8459" s="4"/>
      <c r="B8459" s="3"/>
    </row>
    <row r="8460" spans="1:2" x14ac:dyDescent="0.25">
      <c r="A8460" s="4"/>
      <c r="B8460" s="3"/>
    </row>
    <row r="8461" spans="1:2" x14ac:dyDescent="0.25">
      <c r="A8461" s="4"/>
      <c r="B8461" s="3"/>
    </row>
    <row r="8462" spans="1:2" x14ac:dyDescent="0.25">
      <c r="A8462" s="4"/>
      <c r="B8462" s="3"/>
    </row>
    <row r="8463" spans="1:2" x14ac:dyDescent="0.25">
      <c r="A8463" s="4"/>
      <c r="B8463" s="3"/>
    </row>
    <row r="8464" spans="1:2" x14ac:dyDescent="0.25">
      <c r="A8464" s="4"/>
      <c r="B8464" s="3"/>
    </row>
    <row r="8465" spans="1:2" x14ac:dyDescent="0.25">
      <c r="A8465" s="4"/>
      <c r="B8465" s="3"/>
    </row>
    <row r="8466" spans="1:2" x14ac:dyDescent="0.25">
      <c r="A8466" s="4"/>
      <c r="B8466" s="3"/>
    </row>
    <row r="8467" spans="1:2" x14ac:dyDescent="0.25">
      <c r="A8467" s="4"/>
      <c r="B8467" s="3"/>
    </row>
    <row r="8468" spans="1:2" x14ac:dyDescent="0.25">
      <c r="A8468" s="4"/>
      <c r="B8468" s="3"/>
    </row>
    <row r="8469" spans="1:2" x14ac:dyDescent="0.25">
      <c r="A8469" s="4"/>
      <c r="B8469" s="3"/>
    </row>
    <row r="8470" spans="1:2" x14ac:dyDescent="0.25">
      <c r="A8470" s="4"/>
      <c r="B8470" s="3"/>
    </row>
    <row r="8471" spans="1:2" x14ac:dyDescent="0.25">
      <c r="A8471" s="4"/>
      <c r="B8471" s="3"/>
    </row>
    <row r="8472" spans="1:2" x14ac:dyDescent="0.25">
      <c r="A8472" s="4"/>
      <c r="B8472" s="3"/>
    </row>
    <row r="8473" spans="1:2" x14ac:dyDescent="0.25">
      <c r="A8473" s="4"/>
      <c r="B8473" s="3"/>
    </row>
    <row r="8474" spans="1:2" x14ac:dyDescent="0.25">
      <c r="A8474" s="4"/>
      <c r="B8474" s="3"/>
    </row>
    <row r="8475" spans="1:2" x14ac:dyDescent="0.25">
      <c r="A8475" s="4"/>
      <c r="B8475" s="3"/>
    </row>
    <row r="8476" spans="1:2" x14ac:dyDescent="0.25">
      <c r="A8476" s="4"/>
      <c r="B8476" s="3"/>
    </row>
    <row r="8477" spans="1:2" x14ac:dyDescent="0.25">
      <c r="A8477" s="4"/>
      <c r="B8477" s="3"/>
    </row>
    <row r="8478" spans="1:2" x14ac:dyDescent="0.25">
      <c r="A8478" s="4"/>
      <c r="B8478" s="3"/>
    </row>
    <row r="8479" spans="1:2" x14ac:dyDescent="0.25">
      <c r="A8479" s="4"/>
      <c r="B8479" s="3"/>
    </row>
    <row r="8480" spans="1:2" x14ac:dyDescent="0.25">
      <c r="A8480" s="4"/>
      <c r="B8480" s="3"/>
    </row>
    <row r="8481" spans="1:2" x14ac:dyDescent="0.25">
      <c r="A8481" s="4"/>
      <c r="B8481" s="3"/>
    </row>
    <row r="8482" spans="1:2" x14ac:dyDescent="0.25">
      <c r="A8482" s="4"/>
      <c r="B8482" s="3"/>
    </row>
    <row r="8483" spans="1:2" x14ac:dyDescent="0.25">
      <c r="A8483" s="4"/>
      <c r="B8483" s="3"/>
    </row>
    <row r="8484" spans="1:2" x14ac:dyDescent="0.25">
      <c r="A8484" s="4"/>
      <c r="B8484" s="3"/>
    </row>
    <row r="8485" spans="1:2" x14ac:dyDescent="0.25">
      <c r="A8485" s="4"/>
      <c r="B8485" s="3"/>
    </row>
    <row r="8486" spans="1:2" x14ac:dyDescent="0.25">
      <c r="A8486" s="4"/>
      <c r="B8486" s="3"/>
    </row>
    <row r="8487" spans="1:2" x14ac:dyDescent="0.25">
      <c r="A8487" s="4"/>
      <c r="B8487" s="3"/>
    </row>
    <row r="8488" spans="1:2" x14ac:dyDescent="0.25">
      <c r="A8488" s="4"/>
      <c r="B8488" s="3"/>
    </row>
    <row r="8489" spans="1:2" x14ac:dyDescent="0.25">
      <c r="A8489" s="4"/>
      <c r="B8489" s="3"/>
    </row>
    <row r="8490" spans="1:2" x14ac:dyDescent="0.25">
      <c r="A8490" s="4"/>
      <c r="B8490" s="3"/>
    </row>
    <row r="8491" spans="1:2" x14ac:dyDescent="0.25">
      <c r="A8491" s="4"/>
      <c r="B8491" s="3"/>
    </row>
    <row r="8492" spans="1:2" x14ac:dyDescent="0.25">
      <c r="A8492" s="4"/>
      <c r="B8492" s="3"/>
    </row>
    <row r="8493" spans="1:2" x14ac:dyDescent="0.25">
      <c r="A8493" s="4"/>
      <c r="B8493" s="3"/>
    </row>
    <row r="8494" spans="1:2" x14ac:dyDescent="0.25">
      <c r="A8494" s="4"/>
      <c r="B8494" s="3"/>
    </row>
    <row r="8495" spans="1:2" x14ac:dyDescent="0.25">
      <c r="A8495" s="4"/>
      <c r="B8495" s="3"/>
    </row>
    <row r="8496" spans="1:2" x14ac:dyDescent="0.25">
      <c r="A8496" s="4"/>
      <c r="B8496" s="3"/>
    </row>
    <row r="8497" spans="1:2" x14ac:dyDescent="0.25">
      <c r="A8497" s="4"/>
      <c r="B8497" s="3"/>
    </row>
    <row r="8498" spans="1:2" x14ac:dyDescent="0.25">
      <c r="A8498" s="4"/>
      <c r="B8498" s="3"/>
    </row>
    <row r="8499" spans="1:2" x14ac:dyDescent="0.25">
      <c r="A8499" s="4"/>
      <c r="B8499" s="3"/>
    </row>
    <row r="8500" spans="1:2" x14ac:dyDescent="0.25">
      <c r="A8500" s="4"/>
      <c r="B8500" s="3"/>
    </row>
    <row r="8501" spans="1:2" x14ac:dyDescent="0.25">
      <c r="A8501" s="4"/>
      <c r="B8501" s="3"/>
    </row>
    <row r="8502" spans="1:2" x14ac:dyDescent="0.25">
      <c r="A8502" s="4"/>
      <c r="B8502" s="3"/>
    </row>
    <row r="8503" spans="1:2" x14ac:dyDescent="0.25">
      <c r="A8503" s="4"/>
      <c r="B8503" s="3"/>
    </row>
    <row r="8504" spans="1:2" x14ac:dyDescent="0.25">
      <c r="A8504" s="4"/>
      <c r="B8504" s="3"/>
    </row>
    <row r="8505" spans="1:2" x14ac:dyDescent="0.25">
      <c r="A8505" s="4"/>
      <c r="B8505" s="3"/>
    </row>
    <row r="8506" spans="1:2" x14ac:dyDescent="0.25">
      <c r="A8506" s="4"/>
      <c r="B8506" s="3"/>
    </row>
    <row r="8507" spans="1:2" x14ac:dyDescent="0.25">
      <c r="A8507" s="4"/>
      <c r="B8507" s="3"/>
    </row>
    <row r="8508" spans="1:2" x14ac:dyDescent="0.25">
      <c r="A8508" s="4"/>
      <c r="B8508" s="3"/>
    </row>
    <row r="8509" spans="1:2" x14ac:dyDescent="0.25">
      <c r="A8509" s="4"/>
      <c r="B8509" s="3"/>
    </row>
    <row r="8510" spans="1:2" x14ac:dyDescent="0.25">
      <c r="A8510" s="4"/>
      <c r="B8510" s="3"/>
    </row>
    <row r="8511" spans="1:2" x14ac:dyDescent="0.25">
      <c r="A8511" s="4"/>
      <c r="B8511" s="3"/>
    </row>
    <row r="8512" spans="1:2" x14ac:dyDescent="0.25">
      <c r="A8512" s="4"/>
      <c r="B8512" s="3"/>
    </row>
    <row r="8513" spans="1:2" x14ac:dyDescent="0.25">
      <c r="A8513" s="4"/>
      <c r="B8513" s="3"/>
    </row>
    <row r="8514" spans="1:2" x14ac:dyDescent="0.25">
      <c r="A8514" s="4"/>
      <c r="B8514" s="3"/>
    </row>
    <row r="8515" spans="1:2" x14ac:dyDescent="0.25">
      <c r="A8515" s="4"/>
      <c r="B8515" s="3"/>
    </row>
    <row r="8516" spans="1:2" x14ac:dyDescent="0.25">
      <c r="A8516" s="4"/>
      <c r="B8516" s="3"/>
    </row>
    <row r="8517" spans="1:2" x14ac:dyDescent="0.25">
      <c r="A8517" s="4"/>
      <c r="B8517" s="3"/>
    </row>
    <row r="8518" spans="1:2" x14ac:dyDescent="0.25">
      <c r="A8518" s="4"/>
      <c r="B8518" s="3"/>
    </row>
    <row r="8519" spans="1:2" x14ac:dyDescent="0.25">
      <c r="A8519" s="4"/>
      <c r="B8519" s="3"/>
    </row>
    <row r="8520" spans="1:2" x14ac:dyDescent="0.25">
      <c r="A8520" s="4"/>
      <c r="B8520" s="3"/>
    </row>
    <row r="8521" spans="1:2" x14ac:dyDescent="0.25">
      <c r="A8521" s="4"/>
      <c r="B8521" s="3"/>
    </row>
    <row r="8522" spans="1:2" x14ac:dyDescent="0.25">
      <c r="A8522" s="4"/>
      <c r="B8522" s="3"/>
    </row>
    <row r="8523" spans="1:2" x14ac:dyDescent="0.25">
      <c r="A8523" s="4"/>
      <c r="B8523" s="3"/>
    </row>
    <row r="8524" spans="1:2" x14ac:dyDescent="0.25">
      <c r="A8524" s="4"/>
      <c r="B8524" s="3"/>
    </row>
    <row r="8525" spans="1:2" x14ac:dyDescent="0.25">
      <c r="A8525" s="4"/>
      <c r="B8525" s="3"/>
    </row>
    <row r="8526" spans="1:2" x14ac:dyDescent="0.25">
      <c r="A8526" s="4"/>
      <c r="B8526" s="3"/>
    </row>
    <row r="8527" spans="1:2" x14ac:dyDescent="0.25">
      <c r="A8527" s="4"/>
      <c r="B8527" s="3"/>
    </row>
    <row r="8528" spans="1:2" x14ac:dyDescent="0.25">
      <c r="A8528" s="4"/>
      <c r="B8528" s="3"/>
    </row>
    <row r="8529" spans="1:2" x14ac:dyDescent="0.25">
      <c r="A8529" s="4"/>
      <c r="B8529" s="3"/>
    </row>
    <row r="8530" spans="1:2" x14ac:dyDescent="0.25">
      <c r="A8530" s="4"/>
      <c r="B8530" s="3"/>
    </row>
    <row r="8531" spans="1:2" x14ac:dyDescent="0.25">
      <c r="A8531" s="4"/>
      <c r="B8531" s="3"/>
    </row>
    <row r="8532" spans="1:2" x14ac:dyDescent="0.25">
      <c r="A8532" s="4"/>
      <c r="B8532" s="3"/>
    </row>
    <row r="8533" spans="1:2" x14ac:dyDescent="0.25">
      <c r="A8533" s="4"/>
      <c r="B8533" s="3"/>
    </row>
    <row r="8534" spans="1:2" x14ac:dyDescent="0.25">
      <c r="A8534" s="4"/>
      <c r="B8534" s="3"/>
    </row>
    <row r="8535" spans="1:2" x14ac:dyDescent="0.25">
      <c r="A8535" s="4"/>
      <c r="B8535" s="3"/>
    </row>
    <row r="8536" spans="1:2" x14ac:dyDescent="0.25">
      <c r="A8536" s="4"/>
      <c r="B8536" s="3"/>
    </row>
    <row r="8537" spans="1:2" x14ac:dyDescent="0.25">
      <c r="A8537" s="4"/>
      <c r="B8537" s="3"/>
    </row>
    <row r="8538" spans="1:2" x14ac:dyDescent="0.25">
      <c r="A8538" s="4"/>
      <c r="B8538" s="3"/>
    </row>
    <row r="8539" spans="1:2" x14ac:dyDescent="0.25">
      <c r="A8539" s="4"/>
      <c r="B8539" s="3"/>
    </row>
    <row r="8540" spans="1:2" x14ac:dyDescent="0.25">
      <c r="A8540" s="4"/>
      <c r="B8540" s="3"/>
    </row>
    <row r="8541" spans="1:2" x14ac:dyDescent="0.25">
      <c r="A8541" s="4"/>
      <c r="B8541" s="3"/>
    </row>
    <row r="8542" spans="1:2" x14ac:dyDescent="0.25">
      <c r="A8542" s="4"/>
      <c r="B8542" s="3"/>
    </row>
    <row r="8543" spans="1:2" x14ac:dyDescent="0.25">
      <c r="A8543" s="4"/>
      <c r="B8543" s="3"/>
    </row>
    <row r="8544" spans="1:2" x14ac:dyDescent="0.25">
      <c r="A8544" s="4"/>
      <c r="B8544" s="3"/>
    </row>
    <row r="8545" spans="1:2" x14ac:dyDescent="0.25">
      <c r="A8545" s="4"/>
      <c r="B8545" s="3"/>
    </row>
    <row r="8546" spans="1:2" x14ac:dyDescent="0.25">
      <c r="A8546" s="4"/>
      <c r="B8546" s="3"/>
    </row>
    <row r="8547" spans="1:2" x14ac:dyDescent="0.25">
      <c r="A8547" s="4"/>
      <c r="B8547" s="3"/>
    </row>
    <row r="8548" spans="1:2" x14ac:dyDescent="0.25">
      <c r="A8548" s="4"/>
      <c r="B8548" s="3"/>
    </row>
    <row r="8549" spans="1:2" x14ac:dyDescent="0.25">
      <c r="A8549" s="4"/>
      <c r="B8549" s="3"/>
    </row>
    <row r="8550" spans="1:2" x14ac:dyDescent="0.25">
      <c r="A8550" s="4"/>
      <c r="B8550" s="3"/>
    </row>
    <row r="8551" spans="1:2" x14ac:dyDescent="0.25">
      <c r="A8551" s="4"/>
      <c r="B8551" s="3"/>
    </row>
    <row r="8552" spans="1:2" x14ac:dyDescent="0.25">
      <c r="A8552" s="4"/>
      <c r="B8552" s="3"/>
    </row>
    <row r="8553" spans="1:2" x14ac:dyDescent="0.25">
      <c r="A8553" s="4"/>
      <c r="B8553" s="3"/>
    </row>
    <row r="8554" spans="1:2" x14ac:dyDescent="0.25">
      <c r="A8554" s="4"/>
      <c r="B8554" s="3"/>
    </row>
    <row r="8555" spans="1:2" x14ac:dyDescent="0.25">
      <c r="A8555" s="4"/>
      <c r="B8555" s="3"/>
    </row>
    <row r="8556" spans="1:2" x14ac:dyDescent="0.25">
      <c r="A8556" s="4"/>
      <c r="B8556" s="3"/>
    </row>
    <row r="8557" spans="1:2" x14ac:dyDescent="0.25">
      <c r="A8557" s="4"/>
      <c r="B8557" s="3"/>
    </row>
    <row r="8558" spans="1:2" x14ac:dyDescent="0.25">
      <c r="A8558" s="4"/>
      <c r="B8558" s="3"/>
    </row>
    <row r="8559" spans="1:2" x14ac:dyDescent="0.25">
      <c r="A8559" s="4"/>
      <c r="B8559" s="3"/>
    </row>
    <row r="8560" spans="1:2" x14ac:dyDescent="0.25">
      <c r="A8560" s="4"/>
      <c r="B8560" s="3"/>
    </row>
    <row r="8561" spans="1:2" x14ac:dyDescent="0.25">
      <c r="A8561" s="4"/>
      <c r="B8561" s="3"/>
    </row>
    <row r="8562" spans="1:2" x14ac:dyDescent="0.25">
      <c r="A8562" s="4"/>
      <c r="B8562" s="3"/>
    </row>
    <row r="8563" spans="1:2" x14ac:dyDescent="0.25">
      <c r="A8563" s="4"/>
      <c r="B8563" s="3"/>
    </row>
    <row r="8564" spans="1:2" x14ac:dyDescent="0.25">
      <c r="A8564" s="4"/>
      <c r="B8564" s="3"/>
    </row>
    <row r="8565" spans="1:2" x14ac:dyDescent="0.25">
      <c r="A8565" s="4"/>
      <c r="B8565" s="3"/>
    </row>
    <row r="8566" spans="1:2" x14ac:dyDescent="0.25">
      <c r="A8566" s="4"/>
      <c r="B8566" s="3"/>
    </row>
    <row r="8567" spans="1:2" x14ac:dyDescent="0.25">
      <c r="A8567" s="4"/>
      <c r="B8567" s="3"/>
    </row>
    <row r="8568" spans="1:2" x14ac:dyDescent="0.25">
      <c r="A8568" s="4"/>
      <c r="B8568" s="3"/>
    </row>
    <row r="8569" spans="1:2" x14ac:dyDescent="0.25">
      <c r="A8569" s="4"/>
      <c r="B8569" s="3"/>
    </row>
    <row r="8570" spans="1:2" x14ac:dyDescent="0.25">
      <c r="A8570" s="4"/>
      <c r="B8570" s="3"/>
    </row>
    <row r="8571" spans="1:2" x14ac:dyDescent="0.25">
      <c r="A8571" s="4"/>
      <c r="B8571" s="3"/>
    </row>
    <row r="8572" spans="1:2" x14ac:dyDescent="0.25">
      <c r="A8572" s="4"/>
      <c r="B8572" s="3"/>
    </row>
    <row r="8573" spans="1:2" x14ac:dyDescent="0.25">
      <c r="A8573" s="4"/>
      <c r="B8573" s="3"/>
    </row>
    <row r="8574" spans="1:2" x14ac:dyDescent="0.25">
      <c r="A8574" s="4"/>
      <c r="B8574" s="3"/>
    </row>
    <row r="8575" spans="1:2" x14ac:dyDescent="0.25">
      <c r="A8575" s="4"/>
      <c r="B8575" s="3"/>
    </row>
    <row r="8576" spans="1:2" x14ac:dyDescent="0.25">
      <c r="A8576" s="4"/>
      <c r="B8576" s="3"/>
    </row>
    <row r="8577" spans="1:2" x14ac:dyDescent="0.25">
      <c r="A8577" s="4"/>
      <c r="B8577" s="3"/>
    </row>
    <row r="8578" spans="1:2" x14ac:dyDescent="0.25">
      <c r="A8578" s="4"/>
      <c r="B8578" s="3"/>
    </row>
    <row r="8579" spans="1:2" x14ac:dyDescent="0.25">
      <c r="A8579" s="4"/>
      <c r="B8579" s="3"/>
    </row>
    <row r="8580" spans="1:2" x14ac:dyDescent="0.25">
      <c r="A8580" s="4"/>
      <c r="B8580" s="3"/>
    </row>
    <row r="8581" spans="1:2" x14ac:dyDescent="0.25">
      <c r="A8581" s="4"/>
      <c r="B8581" s="3"/>
    </row>
    <row r="8582" spans="1:2" x14ac:dyDescent="0.25">
      <c r="A8582" s="4"/>
      <c r="B8582" s="3"/>
    </row>
    <row r="8583" spans="1:2" x14ac:dyDescent="0.25">
      <c r="A8583" s="4"/>
      <c r="B8583" s="3"/>
    </row>
    <row r="8584" spans="1:2" x14ac:dyDescent="0.25">
      <c r="A8584" s="4"/>
      <c r="B8584" s="3"/>
    </row>
    <row r="8585" spans="1:2" x14ac:dyDescent="0.25">
      <c r="A8585" s="4"/>
      <c r="B8585" s="3"/>
    </row>
    <row r="8586" spans="1:2" x14ac:dyDescent="0.25">
      <c r="A8586" s="4"/>
      <c r="B8586" s="3"/>
    </row>
    <row r="8587" spans="1:2" x14ac:dyDescent="0.25">
      <c r="A8587" s="4"/>
      <c r="B8587" s="3"/>
    </row>
    <row r="8588" spans="1:2" x14ac:dyDescent="0.25">
      <c r="A8588" s="4"/>
      <c r="B8588" s="3"/>
    </row>
    <row r="8589" spans="1:2" x14ac:dyDescent="0.25">
      <c r="A8589" s="4"/>
      <c r="B8589" s="3"/>
    </row>
    <row r="8590" spans="1:2" x14ac:dyDescent="0.25">
      <c r="A8590" s="4"/>
      <c r="B8590" s="3"/>
    </row>
    <row r="8591" spans="1:2" x14ac:dyDescent="0.25">
      <c r="A8591" s="4"/>
      <c r="B8591" s="3"/>
    </row>
    <row r="8592" spans="1:2" x14ac:dyDescent="0.25">
      <c r="A8592" s="4"/>
      <c r="B8592" s="3"/>
    </row>
    <row r="8593" spans="1:2" x14ac:dyDescent="0.25">
      <c r="A8593" s="4"/>
      <c r="B8593" s="3"/>
    </row>
    <row r="8594" spans="1:2" x14ac:dyDescent="0.25">
      <c r="A8594" s="4"/>
      <c r="B8594" s="3"/>
    </row>
    <row r="8595" spans="1:2" x14ac:dyDescent="0.25">
      <c r="A8595" s="4"/>
      <c r="B8595" s="3"/>
    </row>
    <row r="8596" spans="1:2" x14ac:dyDescent="0.25">
      <c r="A8596" s="4"/>
      <c r="B8596" s="3"/>
    </row>
    <row r="8597" spans="1:2" x14ac:dyDescent="0.25">
      <c r="A8597" s="4"/>
      <c r="B8597" s="3"/>
    </row>
    <row r="8598" spans="1:2" x14ac:dyDescent="0.25">
      <c r="A8598" s="4"/>
      <c r="B8598" s="3"/>
    </row>
    <row r="8599" spans="1:2" x14ac:dyDescent="0.25">
      <c r="A8599" s="4"/>
      <c r="B8599" s="3"/>
    </row>
    <row r="8600" spans="1:2" x14ac:dyDescent="0.25">
      <c r="A8600" s="4"/>
      <c r="B8600" s="3"/>
    </row>
    <row r="8601" spans="1:2" x14ac:dyDescent="0.25">
      <c r="A8601" s="4"/>
      <c r="B8601" s="3"/>
    </row>
    <row r="8602" spans="1:2" x14ac:dyDescent="0.25">
      <c r="A8602" s="4"/>
      <c r="B8602" s="3"/>
    </row>
    <row r="8603" spans="1:2" x14ac:dyDescent="0.25">
      <c r="A8603" s="4"/>
      <c r="B8603" s="3"/>
    </row>
    <row r="8604" spans="1:2" x14ac:dyDescent="0.25">
      <c r="A8604" s="4"/>
      <c r="B8604" s="3"/>
    </row>
    <row r="8605" spans="1:2" x14ac:dyDescent="0.25">
      <c r="A8605" s="4"/>
      <c r="B8605" s="3"/>
    </row>
    <row r="8606" spans="1:2" x14ac:dyDescent="0.25">
      <c r="A8606" s="4"/>
      <c r="B8606" s="3"/>
    </row>
    <row r="8607" spans="1:2" x14ac:dyDescent="0.25">
      <c r="A8607" s="4"/>
      <c r="B8607" s="3"/>
    </row>
    <row r="8608" spans="1:2" x14ac:dyDescent="0.25">
      <c r="A8608" s="4"/>
      <c r="B8608" s="3"/>
    </row>
    <row r="8609" spans="1:2" x14ac:dyDescent="0.25">
      <c r="A8609" s="4"/>
      <c r="B8609" s="3"/>
    </row>
    <row r="8610" spans="1:2" x14ac:dyDescent="0.25">
      <c r="A8610" s="4"/>
      <c r="B8610" s="3"/>
    </row>
    <row r="8611" spans="1:2" x14ac:dyDescent="0.25">
      <c r="A8611" s="4"/>
      <c r="B8611" s="3"/>
    </row>
    <row r="8612" spans="1:2" x14ac:dyDescent="0.25">
      <c r="A8612" s="4"/>
      <c r="B8612" s="3"/>
    </row>
    <row r="8613" spans="1:2" x14ac:dyDescent="0.25">
      <c r="A8613" s="4"/>
      <c r="B8613" s="3"/>
    </row>
    <row r="8614" spans="1:2" x14ac:dyDescent="0.25">
      <c r="A8614" s="4"/>
      <c r="B8614" s="3"/>
    </row>
    <row r="8615" spans="1:2" x14ac:dyDescent="0.25">
      <c r="A8615" s="4"/>
      <c r="B8615" s="3"/>
    </row>
    <row r="8616" spans="1:2" x14ac:dyDescent="0.25">
      <c r="A8616" s="4"/>
      <c r="B8616" s="3"/>
    </row>
    <row r="8617" spans="1:2" x14ac:dyDescent="0.25">
      <c r="A8617" s="4"/>
      <c r="B8617" s="3"/>
    </row>
    <row r="8618" spans="1:2" x14ac:dyDescent="0.25">
      <c r="A8618" s="4"/>
      <c r="B8618" s="3"/>
    </row>
    <row r="8619" spans="1:2" x14ac:dyDescent="0.25">
      <c r="A8619" s="4"/>
      <c r="B8619" s="3"/>
    </row>
    <row r="8620" spans="1:2" x14ac:dyDescent="0.25">
      <c r="A8620" s="4"/>
      <c r="B8620" s="3"/>
    </row>
    <row r="8621" spans="1:2" x14ac:dyDescent="0.25">
      <c r="A8621" s="4"/>
      <c r="B8621" s="3"/>
    </row>
    <row r="8622" spans="1:2" x14ac:dyDescent="0.25">
      <c r="A8622" s="4"/>
      <c r="B8622" s="3"/>
    </row>
    <row r="8623" spans="1:2" x14ac:dyDescent="0.25">
      <c r="A8623" s="4"/>
      <c r="B8623" s="3"/>
    </row>
    <row r="8624" spans="1:2" x14ac:dyDescent="0.25">
      <c r="A8624" s="4"/>
      <c r="B8624" s="3"/>
    </row>
    <row r="8625" spans="1:2" x14ac:dyDescent="0.25">
      <c r="A8625" s="4"/>
      <c r="B8625" s="3"/>
    </row>
    <row r="8626" spans="1:2" x14ac:dyDescent="0.25">
      <c r="A8626" s="4"/>
      <c r="B8626" s="3"/>
    </row>
    <row r="8627" spans="1:2" x14ac:dyDescent="0.25">
      <c r="A8627" s="4"/>
      <c r="B8627" s="3"/>
    </row>
    <row r="8628" spans="1:2" x14ac:dyDescent="0.25">
      <c r="A8628" s="4"/>
      <c r="B8628" s="3"/>
    </row>
    <row r="8629" spans="1:2" x14ac:dyDescent="0.25">
      <c r="A8629" s="4"/>
      <c r="B8629" s="3"/>
    </row>
    <row r="8630" spans="1:2" x14ac:dyDescent="0.25">
      <c r="A8630" s="4"/>
      <c r="B8630" s="3"/>
    </row>
    <row r="8631" spans="1:2" x14ac:dyDescent="0.25">
      <c r="A8631" s="4"/>
      <c r="B8631" s="3"/>
    </row>
    <row r="8632" spans="1:2" x14ac:dyDescent="0.25">
      <c r="A8632" s="4"/>
      <c r="B8632" s="3"/>
    </row>
    <row r="8633" spans="1:2" x14ac:dyDescent="0.25">
      <c r="A8633" s="4"/>
      <c r="B8633" s="3"/>
    </row>
    <row r="8634" spans="1:2" x14ac:dyDescent="0.25">
      <c r="A8634" s="4"/>
      <c r="B8634" s="3"/>
    </row>
    <row r="8635" spans="1:2" x14ac:dyDescent="0.25">
      <c r="A8635" s="4"/>
      <c r="B8635" s="3"/>
    </row>
    <row r="8636" spans="1:2" x14ac:dyDescent="0.25">
      <c r="A8636" s="4"/>
      <c r="B8636" s="3"/>
    </row>
    <row r="8637" spans="1:2" x14ac:dyDescent="0.25">
      <c r="A8637" s="4"/>
      <c r="B8637" s="3"/>
    </row>
    <row r="8638" spans="1:2" x14ac:dyDescent="0.25">
      <c r="A8638" s="4"/>
      <c r="B8638" s="3"/>
    </row>
    <row r="8639" spans="1:2" x14ac:dyDescent="0.25">
      <c r="A8639" s="4"/>
      <c r="B8639" s="3"/>
    </row>
    <row r="8640" spans="1:2" x14ac:dyDescent="0.25">
      <c r="A8640" s="4"/>
      <c r="B8640" s="3"/>
    </row>
    <row r="8641" spans="1:2" x14ac:dyDescent="0.25">
      <c r="A8641" s="4"/>
      <c r="B8641" s="3"/>
    </row>
    <row r="8642" spans="1:2" x14ac:dyDescent="0.25">
      <c r="A8642" s="4"/>
      <c r="B8642" s="3"/>
    </row>
    <row r="8643" spans="1:2" x14ac:dyDescent="0.25">
      <c r="A8643" s="4"/>
      <c r="B8643" s="3"/>
    </row>
    <row r="8644" spans="1:2" x14ac:dyDescent="0.25">
      <c r="A8644" s="4"/>
      <c r="B8644" s="3"/>
    </row>
    <row r="8645" spans="1:2" x14ac:dyDescent="0.25">
      <c r="A8645" s="4"/>
      <c r="B8645" s="3"/>
    </row>
    <row r="8646" spans="1:2" x14ac:dyDescent="0.25">
      <c r="A8646" s="4"/>
      <c r="B8646" s="3"/>
    </row>
    <row r="8647" spans="1:2" x14ac:dyDescent="0.25">
      <c r="A8647" s="4"/>
      <c r="B8647" s="3"/>
    </row>
    <row r="8648" spans="1:2" x14ac:dyDescent="0.25">
      <c r="A8648" s="4"/>
      <c r="B8648" s="3"/>
    </row>
    <row r="8649" spans="1:2" x14ac:dyDescent="0.25">
      <c r="A8649" s="4"/>
      <c r="B8649" s="3"/>
    </row>
    <row r="8650" spans="1:2" x14ac:dyDescent="0.25">
      <c r="A8650" s="4"/>
      <c r="B8650" s="3"/>
    </row>
    <row r="8651" spans="1:2" x14ac:dyDescent="0.25">
      <c r="A8651" s="4"/>
      <c r="B8651" s="3"/>
    </row>
    <row r="8652" spans="1:2" x14ac:dyDescent="0.25">
      <c r="A8652" s="4"/>
      <c r="B8652" s="3"/>
    </row>
    <row r="8653" spans="1:2" x14ac:dyDescent="0.25">
      <c r="A8653" s="4"/>
      <c r="B8653" s="3"/>
    </row>
    <row r="8654" spans="1:2" x14ac:dyDescent="0.25">
      <c r="A8654" s="4"/>
      <c r="B8654" s="3"/>
    </row>
    <row r="8655" spans="1:2" x14ac:dyDescent="0.25">
      <c r="A8655" s="4"/>
      <c r="B8655" s="3"/>
    </row>
    <row r="8656" spans="1:2" x14ac:dyDescent="0.25">
      <c r="A8656" s="4"/>
      <c r="B8656" s="3"/>
    </row>
    <row r="8657" spans="1:2" x14ac:dyDescent="0.25">
      <c r="A8657" s="4"/>
      <c r="B8657" s="3"/>
    </row>
    <row r="8658" spans="1:2" x14ac:dyDescent="0.25">
      <c r="A8658" s="4"/>
      <c r="B8658" s="3"/>
    </row>
    <row r="8659" spans="1:2" x14ac:dyDescent="0.25">
      <c r="A8659" s="4"/>
      <c r="B8659" s="3"/>
    </row>
    <row r="8660" spans="1:2" x14ac:dyDescent="0.25">
      <c r="A8660" s="4"/>
      <c r="B8660" s="3"/>
    </row>
    <row r="8661" spans="1:2" x14ac:dyDescent="0.25">
      <c r="A8661" s="4"/>
      <c r="B8661" s="3"/>
    </row>
    <row r="8662" spans="1:2" x14ac:dyDescent="0.25">
      <c r="A8662" s="4"/>
      <c r="B8662" s="3"/>
    </row>
    <row r="8663" spans="1:2" x14ac:dyDescent="0.25">
      <c r="A8663" s="4"/>
      <c r="B8663" s="3"/>
    </row>
    <row r="8664" spans="1:2" x14ac:dyDescent="0.25">
      <c r="A8664" s="4"/>
      <c r="B8664" s="3"/>
    </row>
    <row r="8665" spans="1:2" x14ac:dyDescent="0.25">
      <c r="A8665" s="4"/>
      <c r="B8665" s="3"/>
    </row>
    <row r="8666" spans="1:2" x14ac:dyDescent="0.25">
      <c r="A8666" s="4"/>
      <c r="B8666" s="3"/>
    </row>
    <row r="8667" spans="1:2" x14ac:dyDescent="0.25">
      <c r="A8667" s="4"/>
      <c r="B8667" s="3"/>
    </row>
    <row r="8668" spans="1:2" x14ac:dyDescent="0.25">
      <c r="A8668" s="4"/>
      <c r="B8668" s="3"/>
    </row>
    <row r="8669" spans="1:2" x14ac:dyDescent="0.25">
      <c r="A8669" s="4"/>
      <c r="B8669" s="3"/>
    </row>
    <row r="8670" spans="1:2" x14ac:dyDescent="0.25">
      <c r="A8670" s="4"/>
      <c r="B8670" s="3"/>
    </row>
    <row r="8671" spans="1:2" x14ac:dyDescent="0.25">
      <c r="A8671" s="4"/>
      <c r="B8671" s="3"/>
    </row>
    <row r="8672" spans="1:2" x14ac:dyDescent="0.25">
      <c r="A8672" s="4"/>
      <c r="B8672" s="3"/>
    </row>
    <row r="8673" spans="1:2" x14ac:dyDescent="0.25">
      <c r="A8673" s="4"/>
      <c r="B8673" s="3"/>
    </row>
    <row r="8674" spans="1:2" x14ac:dyDescent="0.25">
      <c r="A8674" s="4"/>
      <c r="B8674" s="3"/>
    </row>
    <row r="8675" spans="1:2" x14ac:dyDescent="0.25">
      <c r="A8675" s="4"/>
      <c r="B8675" s="3"/>
    </row>
    <row r="8676" spans="1:2" x14ac:dyDescent="0.25">
      <c r="A8676" s="4"/>
      <c r="B8676" s="3"/>
    </row>
    <row r="8677" spans="1:2" x14ac:dyDescent="0.25">
      <c r="A8677" s="4"/>
      <c r="B8677" s="3"/>
    </row>
    <row r="8678" spans="1:2" x14ac:dyDescent="0.25">
      <c r="A8678" s="4"/>
      <c r="B8678" s="3"/>
    </row>
    <row r="8679" spans="1:2" x14ac:dyDescent="0.25">
      <c r="A8679" s="4"/>
      <c r="B8679" s="3"/>
    </row>
    <row r="8680" spans="1:2" x14ac:dyDescent="0.25">
      <c r="A8680" s="4"/>
      <c r="B8680" s="3"/>
    </row>
    <row r="8681" spans="1:2" x14ac:dyDescent="0.25">
      <c r="A8681" s="4"/>
      <c r="B8681" s="3"/>
    </row>
    <row r="8682" spans="1:2" x14ac:dyDescent="0.25">
      <c r="A8682" s="4"/>
      <c r="B8682" s="3"/>
    </row>
    <row r="8683" spans="1:2" x14ac:dyDescent="0.25">
      <c r="A8683" s="4"/>
      <c r="B8683" s="3"/>
    </row>
    <row r="8684" spans="1:2" x14ac:dyDescent="0.25">
      <c r="A8684" s="4"/>
      <c r="B8684" s="3"/>
    </row>
    <row r="8685" spans="1:2" x14ac:dyDescent="0.25">
      <c r="A8685" s="4"/>
      <c r="B8685" s="3"/>
    </row>
    <row r="8686" spans="1:2" x14ac:dyDescent="0.25">
      <c r="A8686" s="4"/>
      <c r="B8686" s="3"/>
    </row>
    <row r="8687" spans="1:2" x14ac:dyDescent="0.25">
      <c r="A8687" s="4"/>
      <c r="B8687" s="3"/>
    </row>
    <row r="8688" spans="1:2" x14ac:dyDescent="0.25">
      <c r="A8688" s="4"/>
      <c r="B8688" s="3"/>
    </row>
    <row r="8689" spans="1:2" x14ac:dyDescent="0.25">
      <c r="A8689" s="4"/>
      <c r="B8689" s="3"/>
    </row>
    <row r="8690" spans="1:2" x14ac:dyDescent="0.25">
      <c r="A8690" s="4"/>
      <c r="B8690" s="3"/>
    </row>
    <row r="8691" spans="1:2" x14ac:dyDescent="0.25">
      <c r="A8691" s="4"/>
      <c r="B8691" s="3"/>
    </row>
    <row r="8692" spans="1:2" x14ac:dyDescent="0.25">
      <c r="A8692" s="4"/>
      <c r="B8692" s="3"/>
    </row>
    <row r="8693" spans="1:2" x14ac:dyDescent="0.25">
      <c r="A8693" s="4"/>
      <c r="B8693" s="3"/>
    </row>
    <row r="8694" spans="1:2" x14ac:dyDescent="0.25">
      <c r="A8694" s="4"/>
      <c r="B8694" s="3"/>
    </row>
    <row r="8695" spans="1:2" x14ac:dyDescent="0.25">
      <c r="A8695" s="4"/>
      <c r="B8695" s="3"/>
    </row>
    <row r="8696" spans="1:2" x14ac:dyDescent="0.25">
      <c r="A8696" s="4"/>
      <c r="B8696" s="3"/>
    </row>
    <row r="8697" spans="1:2" x14ac:dyDescent="0.25">
      <c r="A8697" s="4"/>
      <c r="B8697" s="3"/>
    </row>
    <row r="8698" spans="1:2" x14ac:dyDescent="0.25">
      <c r="A8698" s="4"/>
      <c r="B8698" s="3"/>
    </row>
    <row r="8699" spans="1:2" x14ac:dyDescent="0.25">
      <c r="A8699" s="4"/>
      <c r="B8699" s="3"/>
    </row>
    <row r="8700" spans="1:2" x14ac:dyDescent="0.25">
      <c r="A8700" s="4"/>
      <c r="B8700" s="3"/>
    </row>
    <row r="8701" spans="1:2" x14ac:dyDescent="0.25">
      <c r="A8701" s="4"/>
      <c r="B8701" s="3"/>
    </row>
    <row r="8702" spans="1:2" x14ac:dyDescent="0.25">
      <c r="A8702" s="4"/>
      <c r="B8702" s="3"/>
    </row>
    <row r="8703" spans="1:2" x14ac:dyDescent="0.25">
      <c r="A8703" s="4"/>
      <c r="B8703" s="3"/>
    </row>
    <row r="8704" spans="1:2" x14ac:dyDescent="0.25">
      <c r="A8704" s="4"/>
      <c r="B8704" s="3"/>
    </row>
    <row r="8705" spans="1:2" x14ac:dyDescent="0.25">
      <c r="A8705" s="4"/>
      <c r="B8705" s="3"/>
    </row>
    <row r="8706" spans="1:2" x14ac:dyDescent="0.25">
      <c r="A8706" s="4"/>
      <c r="B8706" s="3"/>
    </row>
    <row r="8707" spans="1:2" x14ac:dyDescent="0.25">
      <c r="A8707" s="4"/>
      <c r="B8707" s="3"/>
    </row>
    <row r="8708" spans="1:2" x14ac:dyDescent="0.25">
      <c r="A8708" s="4"/>
      <c r="B8708" s="3"/>
    </row>
    <row r="8709" spans="1:2" x14ac:dyDescent="0.25">
      <c r="A8709" s="4"/>
      <c r="B8709" s="3"/>
    </row>
    <row r="8710" spans="1:2" x14ac:dyDescent="0.25">
      <c r="A8710" s="4"/>
      <c r="B8710" s="3"/>
    </row>
    <row r="8711" spans="1:2" x14ac:dyDescent="0.25">
      <c r="A8711" s="4"/>
      <c r="B8711" s="3"/>
    </row>
    <row r="8712" spans="1:2" x14ac:dyDescent="0.25">
      <c r="A8712" s="4"/>
      <c r="B8712" s="3"/>
    </row>
    <row r="8713" spans="1:2" x14ac:dyDescent="0.25">
      <c r="A8713" s="4"/>
      <c r="B8713" s="3"/>
    </row>
    <row r="8714" spans="1:2" x14ac:dyDescent="0.25">
      <c r="A8714" s="4"/>
      <c r="B8714" s="3"/>
    </row>
    <row r="8715" spans="1:2" x14ac:dyDescent="0.25">
      <c r="A8715" s="4"/>
      <c r="B8715" s="3"/>
    </row>
    <row r="8716" spans="1:2" x14ac:dyDescent="0.25">
      <c r="A8716" s="4"/>
      <c r="B8716" s="3"/>
    </row>
    <row r="8717" spans="1:2" x14ac:dyDescent="0.25">
      <c r="A8717" s="4"/>
      <c r="B8717" s="3"/>
    </row>
    <row r="8718" spans="1:2" x14ac:dyDescent="0.25">
      <c r="A8718" s="4"/>
      <c r="B8718" s="3"/>
    </row>
    <row r="8719" spans="1:2" x14ac:dyDescent="0.25">
      <c r="A8719" s="4"/>
      <c r="B8719" s="3"/>
    </row>
    <row r="8720" spans="1:2" x14ac:dyDescent="0.25">
      <c r="A8720" s="4"/>
      <c r="B8720" s="3"/>
    </row>
    <row r="8721" spans="1:2" x14ac:dyDescent="0.25">
      <c r="A8721" s="4"/>
      <c r="B8721" s="3"/>
    </row>
    <row r="8722" spans="1:2" x14ac:dyDescent="0.25">
      <c r="A8722" s="4"/>
      <c r="B8722" s="3"/>
    </row>
    <row r="8723" spans="1:2" x14ac:dyDescent="0.25">
      <c r="A8723" s="4"/>
      <c r="B8723" s="3"/>
    </row>
    <row r="8724" spans="1:2" x14ac:dyDescent="0.25">
      <c r="A8724" s="4"/>
      <c r="B8724" s="3"/>
    </row>
    <row r="8725" spans="1:2" x14ac:dyDescent="0.25">
      <c r="A8725" s="4"/>
      <c r="B8725" s="3"/>
    </row>
    <row r="8726" spans="1:2" x14ac:dyDescent="0.25">
      <c r="A8726" s="4"/>
      <c r="B8726" s="3"/>
    </row>
    <row r="8727" spans="1:2" x14ac:dyDescent="0.25">
      <c r="A8727" s="4"/>
      <c r="B8727" s="3"/>
    </row>
    <row r="8728" spans="1:2" x14ac:dyDescent="0.25">
      <c r="A8728" s="4"/>
      <c r="B8728" s="3"/>
    </row>
    <row r="8729" spans="1:2" x14ac:dyDescent="0.25">
      <c r="A8729" s="4"/>
      <c r="B8729" s="3"/>
    </row>
    <row r="8730" spans="1:2" x14ac:dyDescent="0.25">
      <c r="A8730" s="4"/>
      <c r="B8730" s="3"/>
    </row>
    <row r="8731" spans="1:2" x14ac:dyDescent="0.25">
      <c r="A8731" s="4"/>
      <c r="B8731" s="3"/>
    </row>
    <row r="8732" spans="1:2" x14ac:dyDescent="0.25">
      <c r="A8732" s="4"/>
      <c r="B8732" s="3"/>
    </row>
    <row r="8733" spans="1:2" x14ac:dyDescent="0.25">
      <c r="A8733" s="4"/>
      <c r="B8733" s="3"/>
    </row>
    <row r="8734" spans="1:2" x14ac:dyDescent="0.25">
      <c r="A8734" s="4"/>
      <c r="B8734" s="3"/>
    </row>
    <row r="8735" spans="1:2" x14ac:dyDescent="0.25">
      <c r="A8735" s="4"/>
      <c r="B8735" s="3"/>
    </row>
    <row r="8736" spans="1:2" x14ac:dyDescent="0.25">
      <c r="A8736" s="4"/>
      <c r="B8736" s="3"/>
    </row>
    <row r="8737" spans="1:2" x14ac:dyDescent="0.25">
      <c r="A8737" s="4"/>
      <c r="B8737" s="3"/>
    </row>
    <row r="8738" spans="1:2" x14ac:dyDescent="0.25">
      <c r="A8738" s="4"/>
      <c r="B8738" s="3"/>
    </row>
    <row r="8739" spans="1:2" x14ac:dyDescent="0.25">
      <c r="A8739" s="4"/>
      <c r="B8739" s="3"/>
    </row>
    <row r="8740" spans="1:2" x14ac:dyDescent="0.25">
      <c r="A8740" s="4"/>
      <c r="B8740" s="3"/>
    </row>
    <row r="8741" spans="1:2" x14ac:dyDescent="0.25">
      <c r="A8741" s="4"/>
      <c r="B8741" s="3"/>
    </row>
    <row r="8742" spans="1:2" x14ac:dyDescent="0.25">
      <c r="A8742" s="4"/>
      <c r="B8742" s="3"/>
    </row>
    <row r="8743" spans="1:2" x14ac:dyDescent="0.25">
      <c r="A8743" s="4"/>
      <c r="B8743" s="3"/>
    </row>
    <row r="8744" spans="1:2" x14ac:dyDescent="0.25">
      <c r="A8744" s="4"/>
      <c r="B8744" s="3"/>
    </row>
    <row r="8745" spans="1:2" x14ac:dyDescent="0.25">
      <c r="A8745" s="4"/>
      <c r="B8745" s="3"/>
    </row>
    <row r="8746" spans="1:2" x14ac:dyDescent="0.25">
      <c r="A8746" s="4"/>
      <c r="B8746" s="3"/>
    </row>
    <row r="8747" spans="1:2" x14ac:dyDescent="0.25">
      <c r="A8747" s="4"/>
      <c r="B8747" s="3"/>
    </row>
    <row r="8748" spans="1:2" x14ac:dyDescent="0.25">
      <c r="A8748" s="4"/>
      <c r="B8748" s="3"/>
    </row>
    <row r="8749" spans="1:2" x14ac:dyDescent="0.25">
      <c r="A8749" s="4"/>
      <c r="B8749" s="3"/>
    </row>
    <row r="8750" spans="1:2" x14ac:dyDescent="0.25">
      <c r="A8750" s="4"/>
      <c r="B8750" s="3"/>
    </row>
    <row r="8751" spans="1:2" x14ac:dyDescent="0.25">
      <c r="A8751" s="4"/>
      <c r="B8751" s="3"/>
    </row>
    <row r="8752" spans="1:2" x14ac:dyDescent="0.25">
      <c r="A8752" s="4"/>
      <c r="B8752" s="3"/>
    </row>
    <row r="8753" spans="1:2" x14ac:dyDescent="0.25">
      <c r="A8753" s="4"/>
      <c r="B8753" s="3"/>
    </row>
    <row r="8754" spans="1:2" x14ac:dyDescent="0.25">
      <c r="A8754" s="4"/>
      <c r="B8754" s="3"/>
    </row>
    <row r="8755" spans="1:2" x14ac:dyDescent="0.25">
      <c r="A8755" s="4"/>
      <c r="B8755" s="3"/>
    </row>
    <row r="8756" spans="1:2" x14ac:dyDescent="0.25">
      <c r="A8756" s="4"/>
      <c r="B8756" s="3"/>
    </row>
    <row r="8757" spans="1:2" x14ac:dyDescent="0.25">
      <c r="A8757" s="4"/>
      <c r="B8757" s="3"/>
    </row>
    <row r="8758" spans="1:2" x14ac:dyDescent="0.25">
      <c r="A8758" s="4"/>
      <c r="B8758" s="3"/>
    </row>
    <row r="8759" spans="1:2" x14ac:dyDescent="0.25">
      <c r="A8759" s="4"/>
      <c r="B8759" s="3"/>
    </row>
    <row r="8760" spans="1:2" x14ac:dyDescent="0.25">
      <c r="A8760" s="4"/>
      <c r="B8760" s="3"/>
    </row>
    <row r="8761" spans="1:2" x14ac:dyDescent="0.25">
      <c r="A8761" s="4"/>
      <c r="B8761" s="3"/>
    </row>
    <row r="8762" spans="1:2" x14ac:dyDescent="0.25">
      <c r="A8762" s="4"/>
      <c r="B8762" s="3"/>
    </row>
    <row r="8763" spans="1:2" x14ac:dyDescent="0.25">
      <c r="A8763" s="4"/>
      <c r="B8763" s="3"/>
    </row>
    <row r="8764" spans="1:2" x14ac:dyDescent="0.25">
      <c r="A8764" s="4"/>
      <c r="B8764" s="3"/>
    </row>
    <row r="8765" spans="1:2" x14ac:dyDescent="0.25">
      <c r="A8765" s="4"/>
      <c r="B8765" s="3"/>
    </row>
    <row r="8766" spans="1:2" x14ac:dyDescent="0.25">
      <c r="A8766" s="4"/>
      <c r="B8766" s="3"/>
    </row>
    <row r="8767" spans="1:2" x14ac:dyDescent="0.25">
      <c r="A8767" s="4"/>
      <c r="B8767" s="3"/>
    </row>
    <row r="8768" spans="1:2" x14ac:dyDescent="0.25">
      <c r="A8768" s="4"/>
      <c r="B8768" s="3"/>
    </row>
    <row r="8769" spans="1:2" x14ac:dyDescent="0.25">
      <c r="A8769" s="4"/>
      <c r="B8769" s="3"/>
    </row>
    <row r="8770" spans="1:2" x14ac:dyDescent="0.25">
      <c r="A8770" s="4"/>
      <c r="B8770" s="3"/>
    </row>
    <row r="8771" spans="1:2" x14ac:dyDescent="0.25">
      <c r="A8771" s="4"/>
      <c r="B8771" s="3"/>
    </row>
    <row r="8772" spans="1:2" x14ac:dyDescent="0.25">
      <c r="A8772" s="4"/>
      <c r="B8772" s="3"/>
    </row>
    <row r="8773" spans="1:2" x14ac:dyDescent="0.25">
      <c r="A8773" s="4"/>
      <c r="B8773" s="3"/>
    </row>
    <row r="8774" spans="1:2" x14ac:dyDescent="0.25">
      <c r="A8774" s="4"/>
      <c r="B8774" s="3"/>
    </row>
    <row r="8775" spans="1:2" x14ac:dyDescent="0.25">
      <c r="A8775" s="4"/>
      <c r="B8775" s="3"/>
    </row>
    <row r="8776" spans="1:2" x14ac:dyDescent="0.25">
      <c r="A8776" s="4"/>
      <c r="B8776" s="3"/>
    </row>
    <row r="8777" spans="1:2" x14ac:dyDescent="0.25">
      <c r="A8777" s="4"/>
      <c r="B8777" s="3"/>
    </row>
    <row r="8778" spans="1:2" x14ac:dyDescent="0.25">
      <c r="A8778" s="4"/>
      <c r="B8778" s="3"/>
    </row>
    <row r="8779" spans="1:2" x14ac:dyDescent="0.25">
      <c r="A8779" s="4"/>
      <c r="B8779" s="3"/>
    </row>
    <row r="8780" spans="1:2" x14ac:dyDescent="0.25">
      <c r="A8780" s="4"/>
      <c r="B8780" s="3"/>
    </row>
    <row r="8781" spans="1:2" x14ac:dyDescent="0.25">
      <c r="A8781" s="4"/>
      <c r="B8781" s="3"/>
    </row>
    <row r="8782" spans="1:2" x14ac:dyDescent="0.25">
      <c r="A8782" s="4"/>
      <c r="B8782" s="3"/>
    </row>
    <row r="8783" spans="1:2" x14ac:dyDescent="0.25">
      <c r="A8783" s="4"/>
      <c r="B8783" s="3"/>
    </row>
    <row r="8784" spans="1:2" x14ac:dyDescent="0.25">
      <c r="A8784" s="4"/>
      <c r="B8784" s="3"/>
    </row>
    <row r="8785" spans="1:2" x14ac:dyDescent="0.25">
      <c r="A8785" s="4"/>
      <c r="B8785" s="3"/>
    </row>
    <row r="8786" spans="1:2" x14ac:dyDescent="0.25">
      <c r="A8786" s="4"/>
      <c r="B8786" s="3"/>
    </row>
    <row r="8787" spans="1:2" x14ac:dyDescent="0.25">
      <c r="A8787" s="4"/>
      <c r="B8787" s="3"/>
    </row>
    <row r="8788" spans="1:2" x14ac:dyDescent="0.25">
      <c r="A8788" s="4"/>
      <c r="B8788" s="3"/>
    </row>
    <row r="8789" spans="1:2" x14ac:dyDescent="0.25">
      <c r="A8789" s="4"/>
      <c r="B8789" s="3"/>
    </row>
    <row r="8790" spans="1:2" x14ac:dyDescent="0.25">
      <c r="A8790" s="4"/>
      <c r="B8790" s="3"/>
    </row>
    <row r="8791" spans="1:2" x14ac:dyDescent="0.25">
      <c r="A8791" s="4"/>
      <c r="B8791" s="3"/>
    </row>
    <row r="8792" spans="1:2" x14ac:dyDescent="0.25">
      <c r="A8792" s="4"/>
      <c r="B8792" s="3"/>
    </row>
    <row r="8793" spans="1:2" x14ac:dyDescent="0.25">
      <c r="A8793" s="4"/>
      <c r="B8793" s="3"/>
    </row>
    <row r="8794" spans="1:2" x14ac:dyDescent="0.25">
      <c r="A8794" s="4"/>
      <c r="B8794" s="3"/>
    </row>
    <row r="8795" spans="1:2" x14ac:dyDescent="0.25">
      <c r="A8795" s="4"/>
      <c r="B8795" s="3"/>
    </row>
    <row r="8796" spans="1:2" x14ac:dyDescent="0.25">
      <c r="A8796" s="4"/>
      <c r="B8796" s="3"/>
    </row>
    <row r="8797" spans="1:2" x14ac:dyDescent="0.25">
      <c r="A8797" s="4"/>
      <c r="B8797" s="3"/>
    </row>
    <row r="8798" spans="1:2" x14ac:dyDescent="0.25">
      <c r="A8798" s="4"/>
      <c r="B8798" s="3"/>
    </row>
    <row r="8799" spans="1:2" x14ac:dyDescent="0.25">
      <c r="A8799" s="4"/>
      <c r="B8799" s="3"/>
    </row>
    <row r="8800" spans="1:2" x14ac:dyDescent="0.25">
      <c r="A8800" s="4"/>
      <c r="B8800" s="3"/>
    </row>
    <row r="8801" spans="1:2" x14ac:dyDescent="0.25">
      <c r="A8801" s="4"/>
      <c r="B8801" s="3"/>
    </row>
    <row r="8802" spans="1:2" x14ac:dyDescent="0.25">
      <c r="A8802" s="4"/>
      <c r="B8802" s="3"/>
    </row>
    <row r="8803" spans="1:2" x14ac:dyDescent="0.25">
      <c r="A8803" s="4"/>
      <c r="B8803" s="3"/>
    </row>
    <row r="8804" spans="1:2" x14ac:dyDescent="0.25">
      <c r="A8804" s="4"/>
      <c r="B8804" s="3"/>
    </row>
    <row r="8805" spans="1:2" x14ac:dyDescent="0.25">
      <c r="A8805" s="4"/>
      <c r="B8805" s="3"/>
    </row>
    <row r="8806" spans="1:2" x14ac:dyDescent="0.25">
      <c r="A8806" s="4"/>
      <c r="B8806" s="3"/>
    </row>
    <row r="8807" spans="1:2" x14ac:dyDescent="0.25">
      <c r="A8807" s="4"/>
      <c r="B8807" s="3"/>
    </row>
    <row r="8808" spans="1:2" x14ac:dyDescent="0.25">
      <c r="A8808" s="4"/>
      <c r="B8808" s="3"/>
    </row>
    <row r="8809" spans="1:2" x14ac:dyDescent="0.25">
      <c r="A8809" s="4"/>
      <c r="B8809" s="3"/>
    </row>
    <row r="8810" spans="1:2" x14ac:dyDescent="0.25">
      <c r="A8810" s="4"/>
      <c r="B8810" s="3"/>
    </row>
    <row r="8811" spans="1:2" x14ac:dyDescent="0.25">
      <c r="A8811" s="4"/>
      <c r="B8811" s="3"/>
    </row>
    <row r="8812" spans="1:2" x14ac:dyDescent="0.25">
      <c r="A8812" s="4"/>
      <c r="B8812" s="3"/>
    </row>
    <row r="8813" spans="1:2" x14ac:dyDescent="0.25">
      <c r="A8813" s="4"/>
      <c r="B8813" s="3"/>
    </row>
    <row r="8814" spans="1:2" x14ac:dyDescent="0.25">
      <c r="A8814" s="4"/>
      <c r="B8814" s="3"/>
    </row>
    <row r="8815" spans="1:2" x14ac:dyDescent="0.25">
      <c r="A8815" s="4"/>
      <c r="B8815" s="3"/>
    </row>
    <row r="8816" spans="1:2" x14ac:dyDescent="0.25">
      <c r="A8816" s="4"/>
      <c r="B8816" s="3"/>
    </row>
    <row r="8817" spans="1:2" x14ac:dyDescent="0.25">
      <c r="A8817" s="4"/>
      <c r="B8817" s="3"/>
    </row>
    <row r="8818" spans="1:2" x14ac:dyDescent="0.25">
      <c r="A8818" s="4"/>
      <c r="B8818" s="3"/>
    </row>
    <row r="8819" spans="1:2" x14ac:dyDescent="0.25">
      <c r="A8819" s="4"/>
      <c r="B8819" s="3"/>
    </row>
    <row r="8820" spans="1:2" x14ac:dyDescent="0.25">
      <c r="A8820" s="4"/>
      <c r="B8820" s="3"/>
    </row>
    <row r="8821" spans="1:2" x14ac:dyDescent="0.25">
      <c r="A8821" s="4"/>
      <c r="B8821" s="3"/>
    </row>
    <row r="8822" spans="1:2" x14ac:dyDescent="0.25">
      <c r="A8822" s="4"/>
      <c r="B8822" s="3"/>
    </row>
    <row r="8823" spans="1:2" x14ac:dyDescent="0.25">
      <c r="A8823" s="4"/>
      <c r="B8823" s="3"/>
    </row>
    <row r="8824" spans="1:2" x14ac:dyDescent="0.25">
      <c r="A8824" s="4"/>
      <c r="B8824" s="3"/>
    </row>
    <row r="8825" spans="1:2" x14ac:dyDescent="0.25">
      <c r="A8825" s="4"/>
      <c r="B8825" s="3"/>
    </row>
    <row r="8826" spans="1:2" x14ac:dyDescent="0.25">
      <c r="A8826" s="4"/>
      <c r="B8826" s="3"/>
    </row>
    <row r="8827" spans="1:2" x14ac:dyDescent="0.25">
      <c r="A8827" s="4"/>
      <c r="B8827" s="3"/>
    </row>
    <row r="8828" spans="1:2" x14ac:dyDescent="0.25">
      <c r="A8828" s="4"/>
      <c r="B8828" s="3"/>
    </row>
    <row r="8829" spans="1:2" x14ac:dyDescent="0.25">
      <c r="A8829" s="4"/>
      <c r="B8829" s="3"/>
    </row>
    <row r="8830" spans="1:2" x14ac:dyDescent="0.25">
      <c r="A8830" s="4"/>
      <c r="B8830" s="3"/>
    </row>
    <row r="8831" spans="1:2" x14ac:dyDescent="0.25">
      <c r="A8831" s="4"/>
      <c r="B8831" s="3"/>
    </row>
    <row r="8832" spans="1:2" x14ac:dyDescent="0.25">
      <c r="A8832" s="4"/>
      <c r="B8832" s="3"/>
    </row>
    <row r="8833" spans="1:2" x14ac:dyDescent="0.25">
      <c r="A8833" s="4"/>
      <c r="B8833" s="3"/>
    </row>
    <row r="8834" spans="1:2" x14ac:dyDescent="0.25">
      <c r="A8834" s="4"/>
      <c r="B8834" s="3"/>
    </row>
    <row r="8835" spans="1:2" x14ac:dyDescent="0.25">
      <c r="A8835" s="4"/>
      <c r="B8835" s="3"/>
    </row>
    <row r="8836" spans="1:2" x14ac:dyDescent="0.25">
      <c r="A8836" s="4"/>
      <c r="B8836" s="3"/>
    </row>
    <row r="8837" spans="1:2" x14ac:dyDescent="0.25">
      <c r="A8837" s="4"/>
      <c r="B8837" s="3"/>
    </row>
    <row r="8838" spans="1:2" x14ac:dyDescent="0.25">
      <c r="A8838" s="4"/>
      <c r="B8838" s="3"/>
    </row>
    <row r="8839" spans="1:2" x14ac:dyDescent="0.25">
      <c r="A8839" s="4"/>
      <c r="B8839" s="3"/>
    </row>
    <row r="8840" spans="1:2" x14ac:dyDescent="0.25">
      <c r="A8840" s="4"/>
      <c r="B8840" s="3"/>
    </row>
    <row r="8841" spans="1:2" x14ac:dyDescent="0.25">
      <c r="A8841" s="4"/>
      <c r="B8841" s="3"/>
    </row>
    <row r="8842" spans="1:2" x14ac:dyDescent="0.25">
      <c r="A8842" s="4"/>
      <c r="B8842" s="3"/>
    </row>
    <row r="8843" spans="1:2" x14ac:dyDescent="0.25">
      <c r="A8843" s="4"/>
      <c r="B8843" s="3"/>
    </row>
    <row r="8844" spans="1:2" x14ac:dyDescent="0.25">
      <c r="A8844" s="4"/>
      <c r="B8844" s="3"/>
    </row>
    <row r="8845" spans="1:2" x14ac:dyDescent="0.25">
      <c r="A8845" s="4"/>
      <c r="B8845" s="3"/>
    </row>
    <row r="8846" spans="1:2" x14ac:dyDescent="0.25">
      <c r="A8846" s="4"/>
      <c r="B8846" s="3"/>
    </row>
    <row r="8847" spans="1:2" x14ac:dyDescent="0.25">
      <c r="A8847" s="4"/>
      <c r="B8847" s="3"/>
    </row>
    <row r="8848" spans="1:2" x14ac:dyDescent="0.25">
      <c r="A8848" s="4"/>
      <c r="B8848" s="3"/>
    </row>
    <row r="8849" spans="1:2" x14ac:dyDescent="0.25">
      <c r="A8849" s="4"/>
      <c r="B8849" s="3"/>
    </row>
    <row r="8850" spans="1:2" x14ac:dyDescent="0.25">
      <c r="A8850" s="4"/>
      <c r="B8850" s="3"/>
    </row>
    <row r="8851" spans="1:2" x14ac:dyDescent="0.25">
      <c r="A8851" s="4"/>
      <c r="B8851" s="3"/>
    </row>
    <row r="8852" spans="1:2" x14ac:dyDescent="0.25">
      <c r="A8852" s="4"/>
      <c r="B8852" s="3"/>
    </row>
    <row r="8853" spans="1:2" x14ac:dyDescent="0.25">
      <c r="A8853" s="4"/>
      <c r="B8853" s="3"/>
    </row>
    <row r="8854" spans="1:2" x14ac:dyDescent="0.25">
      <c r="A8854" s="4"/>
      <c r="B8854" s="3"/>
    </row>
    <row r="8855" spans="1:2" x14ac:dyDescent="0.25">
      <c r="A8855" s="4"/>
      <c r="B8855" s="3"/>
    </row>
    <row r="8856" spans="1:2" x14ac:dyDescent="0.25">
      <c r="A8856" s="4"/>
      <c r="B8856" s="3"/>
    </row>
    <row r="8857" spans="1:2" x14ac:dyDescent="0.25">
      <c r="A8857" s="4"/>
      <c r="B8857" s="3"/>
    </row>
    <row r="8858" spans="1:2" x14ac:dyDescent="0.25">
      <c r="A8858" s="4"/>
      <c r="B8858" s="3"/>
    </row>
    <row r="8859" spans="1:2" x14ac:dyDescent="0.25">
      <c r="A8859" s="4"/>
      <c r="B8859" s="3"/>
    </row>
    <row r="8860" spans="1:2" x14ac:dyDescent="0.25">
      <c r="A8860" s="4"/>
      <c r="B8860" s="3"/>
    </row>
    <row r="8861" spans="1:2" x14ac:dyDescent="0.25">
      <c r="A8861" s="4"/>
      <c r="B8861" s="3"/>
    </row>
    <row r="8862" spans="1:2" x14ac:dyDescent="0.25">
      <c r="A8862" s="4"/>
      <c r="B8862" s="3"/>
    </row>
    <row r="8863" spans="1:2" x14ac:dyDescent="0.25">
      <c r="A8863" s="4"/>
      <c r="B8863" s="3"/>
    </row>
    <row r="8864" spans="1:2" x14ac:dyDescent="0.25">
      <c r="A8864" s="4"/>
      <c r="B8864" s="3"/>
    </row>
    <row r="8865" spans="1:2" x14ac:dyDescent="0.25">
      <c r="A8865" s="4"/>
      <c r="B8865" s="3"/>
    </row>
    <row r="8866" spans="1:2" x14ac:dyDescent="0.25">
      <c r="A8866" s="4"/>
      <c r="B8866" s="3"/>
    </row>
    <row r="8867" spans="1:2" x14ac:dyDescent="0.25">
      <c r="A8867" s="4"/>
      <c r="B8867" s="3"/>
    </row>
    <row r="8868" spans="1:2" x14ac:dyDescent="0.25">
      <c r="A8868" s="4"/>
      <c r="B8868" s="3"/>
    </row>
    <row r="8869" spans="1:2" x14ac:dyDescent="0.25">
      <c r="A8869" s="4"/>
      <c r="B8869" s="3"/>
    </row>
    <row r="8870" spans="1:2" x14ac:dyDescent="0.25">
      <c r="A8870" s="4"/>
      <c r="B8870" s="3"/>
    </row>
    <row r="8871" spans="1:2" x14ac:dyDescent="0.25">
      <c r="A8871" s="4"/>
      <c r="B8871" s="3"/>
    </row>
    <row r="8872" spans="1:2" x14ac:dyDescent="0.25">
      <c r="A8872" s="4"/>
      <c r="B8872" s="3"/>
    </row>
    <row r="8873" spans="1:2" x14ac:dyDescent="0.25">
      <c r="A8873" s="4"/>
      <c r="B8873" s="3"/>
    </row>
    <row r="8874" spans="1:2" x14ac:dyDescent="0.25">
      <c r="A8874" s="4"/>
      <c r="B8874" s="3"/>
    </row>
    <row r="8875" spans="1:2" x14ac:dyDescent="0.25">
      <c r="A8875" s="4"/>
      <c r="B8875" s="3"/>
    </row>
    <row r="8876" spans="1:2" x14ac:dyDescent="0.25">
      <c r="A8876" s="4"/>
      <c r="B8876" s="3"/>
    </row>
    <row r="8877" spans="1:2" x14ac:dyDescent="0.25">
      <c r="A8877" s="4"/>
      <c r="B8877" s="3"/>
    </row>
    <row r="8878" spans="1:2" x14ac:dyDescent="0.25">
      <c r="A8878" s="4"/>
      <c r="B8878" s="3"/>
    </row>
    <row r="8879" spans="1:2" x14ac:dyDescent="0.25">
      <c r="A8879" s="4"/>
      <c r="B8879" s="3"/>
    </row>
    <row r="8880" spans="1:2" x14ac:dyDescent="0.25">
      <c r="A8880" s="4"/>
      <c r="B8880" s="3"/>
    </row>
    <row r="8881" spans="1:2" x14ac:dyDescent="0.25">
      <c r="A8881" s="4"/>
      <c r="B8881" s="3"/>
    </row>
    <row r="8882" spans="1:2" x14ac:dyDescent="0.25">
      <c r="A8882" s="4"/>
      <c r="B8882" s="3"/>
    </row>
    <row r="8883" spans="1:2" x14ac:dyDescent="0.25">
      <c r="A8883" s="4"/>
      <c r="B8883" s="3"/>
    </row>
    <row r="8884" spans="1:2" x14ac:dyDescent="0.25">
      <c r="A8884" s="4"/>
      <c r="B8884" s="3"/>
    </row>
    <row r="8885" spans="1:2" x14ac:dyDescent="0.25">
      <c r="A8885" s="4"/>
      <c r="B8885" s="3"/>
    </row>
    <row r="8886" spans="1:2" x14ac:dyDescent="0.25">
      <c r="A8886" s="4"/>
      <c r="B8886" s="3"/>
    </row>
    <row r="8887" spans="1:2" x14ac:dyDescent="0.25">
      <c r="A8887" s="4"/>
      <c r="B8887" s="3"/>
    </row>
    <row r="8888" spans="1:2" x14ac:dyDescent="0.25">
      <c r="A8888" s="4"/>
      <c r="B8888" s="3"/>
    </row>
    <row r="8889" spans="1:2" x14ac:dyDescent="0.25">
      <c r="A8889" s="4"/>
      <c r="B8889" s="3"/>
    </row>
    <row r="8890" spans="1:2" x14ac:dyDescent="0.25">
      <c r="A8890" s="4"/>
      <c r="B8890" s="3"/>
    </row>
    <row r="8891" spans="1:2" x14ac:dyDescent="0.25">
      <c r="A8891" s="4"/>
      <c r="B8891" s="3"/>
    </row>
    <row r="8892" spans="1:2" x14ac:dyDescent="0.25">
      <c r="A8892" s="4"/>
      <c r="B8892" s="3"/>
    </row>
    <row r="8893" spans="1:2" x14ac:dyDescent="0.25">
      <c r="A8893" s="4"/>
      <c r="B8893" s="3"/>
    </row>
    <row r="8894" spans="1:2" x14ac:dyDescent="0.25">
      <c r="A8894" s="4"/>
      <c r="B8894" s="3"/>
    </row>
    <row r="8895" spans="1:2" x14ac:dyDescent="0.25">
      <c r="A8895" s="4"/>
      <c r="B8895" s="3"/>
    </row>
    <row r="8896" spans="1:2" x14ac:dyDescent="0.25">
      <c r="A8896" s="4"/>
      <c r="B8896" s="3"/>
    </row>
    <row r="8897" spans="1:2" x14ac:dyDescent="0.25">
      <c r="A8897" s="4"/>
      <c r="B8897" s="3"/>
    </row>
    <row r="8898" spans="1:2" x14ac:dyDescent="0.25">
      <c r="A8898" s="4"/>
      <c r="B8898" s="3"/>
    </row>
    <row r="8899" spans="1:2" x14ac:dyDescent="0.25">
      <c r="A8899" s="4"/>
      <c r="B8899" s="3"/>
    </row>
    <row r="8900" spans="1:2" x14ac:dyDescent="0.25">
      <c r="A8900" s="4"/>
      <c r="B8900" s="3"/>
    </row>
    <row r="8901" spans="1:2" x14ac:dyDescent="0.25">
      <c r="A8901" s="4"/>
      <c r="B8901" s="3"/>
    </row>
    <row r="8902" spans="1:2" x14ac:dyDescent="0.25">
      <c r="A8902" s="4"/>
      <c r="B8902" s="3"/>
    </row>
    <row r="8903" spans="1:2" x14ac:dyDescent="0.25">
      <c r="A8903" s="4"/>
      <c r="B8903" s="3"/>
    </row>
    <row r="8904" spans="1:2" x14ac:dyDescent="0.25">
      <c r="A8904" s="4"/>
      <c r="B8904" s="3"/>
    </row>
    <row r="8905" spans="1:2" x14ac:dyDescent="0.25">
      <c r="A8905" s="4"/>
      <c r="B8905" s="3"/>
    </row>
    <row r="8906" spans="1:2" x14ac:dyDescent="0.25">
      <c r="A8906" s="4"/>
      <c r="B8906" s="3"/>
    </row>
    <row r="8907" spans="1:2" x14ac:dyDescent="0.25">
      <c r="A8907" s="4"/>
      <c r="B8907" s="3"/>
    </row>
    <row r="8908" spans="1:2" x14ac:dyDescent="0.25">
      <c r="A8908" s="4"/>
      <c r="B8908" s="3"/>
    </row>
    <row r="8909" spans="1:2" x14ac:dyDescent="0.25">
      <c r="A8909" s="4"/>
      <c r="B8909" s="3"/>
    </row>
    <row r="8910" spans="1:2" x14ac:dyDescent="0.25">
      <c r="A8910" s="4"/>
      <c r="B8910" s="3"/>
    </row>
    <row r="8911" spans="1:2" x14ac:dyDescent="0.25">
      <c r="A8911" s="4"/>
      <c r="B8911" s="3"/>
    </row>
    <row r="8912" spans="1:2" x14ac:dyDescent="0.25">
      <c r="A8912" s="4"/>
      <c r="B8912" s="3"/>
    </row>
    <row r="8913" spans="1:2" x14ac:dyDescent="0.25">
      <c r="A8913" s="4"/>
      <c r="B8913" s="3"/>
    </row>
    <row r="8914" spans="1:2" x14ac:dyDescent="0.25">
      <c r="A8914" s="4"/>
      <c r="B8914" s="3"/>
    </row>
    <row r="8915" spans="1:2" x14ac:dyDescent="0.25">
      <c r="A8915" s="4"/>
      <c r="B8915" s="3"/>
    </row>
    <row r="8916" spans="1:2" x14ac:dyDescent="0.25">
      <c r="A8916" s="4"/>
      <c r="B8916" s="3"/>
    </row>
    <row r="8917" spans="1:2" x14ac:dyDescent="0.25">
      <c r="A8917" s="4"/>
      <c r="B8917" s="3"/>
    </row>
    <row r="8918" spans="1:2" x14ac:dyDescent="0.25">
      <c r="A8918" s="4"/>
      <c r="B8918" s="3"/>
    </row>
    <row r="8919" spans="1:2" x14ac:dyDescent="0.25">
      <c r="A8919" s="4"/>
      <c r="B8919" s="3"/>
    </row>
    <row r="8920" spans="1:2" x14ac:dyDescent="0.25">
      <c r="A8920" s="4"/>
      <c r="B8920" s="3"/>
    </row>
    <row r="8921" spans="1:2" x14ac:dyDescent="0.25">
      <c r="A8921" s="4"/>
      <c r="B8921" s="3"/>
    </row>
    <row r="8922" spans="1:2" x14ac:dyDescent="0.25">
      <c r="A8922" s="4"/>
      <c r="B8922" s="3"/>
    </row>
    <row r="8923" spans="1:2" x14ac:dyDescent="0.25">
      <c r="A8923" s="4"/>
      <c r="B8923" s="3"/>
    </row>
    <row r="8924" spans="1:2" x14ac:dyDescent="0.25">
      <c r="A8924" s="4"/>
      <c r="B8924" s="3"/>
    </row>
    <row r="8925" spans="1:2" x14ac:dyDescent="0.25">
      <c r="A8925" s="4"/>
      <c r="B8925" s="3"/>
    </row>
    <row r="8926" spans="1:2" x14ac:dyDescent="0.25">
      <c r="A8926" s="4"/>
      <c r="B8926" s="3"/>
    </row>
    <row r="8927" spans="1:2" x14ac:dyDescent="0.25">
      <c r="A8927" s="4"/>
      <c r="B8927" s="3"/>
    </row>
    <row r="8928" spans="1:2" x14ac:dyDescent="0.25">
      <c r="A8928" s="4"/>
      <c r="B8928" s="3"/>
    </row>
    <row r="8929" spans="1:2" x14ac:dyDescent="0.25">
      <c r="A8929" s="4"/>
      <c r="B8929" s="3"/>
    </row>
    <row r="8930" spans="1:2" x14ac:dyDescent="0.25">
      <c r="A8930" s="4"/>
      <c r="B8930" s="3"/>
    </row>
    <row r="8931" spans="1:2" x14ac:dyDescent="0.25">
      <c r="A8931" s="4"/>
      <c r="B8931" s="3"/>
    </row>
    <row r="8932" spans="1:2" x14ac:dyDescent="0.25">
      <c r="A8932" s="4"/>
      <c r="B8932" s="3"/>
    </row>
    <row r="8933" spans="1:2" x14ac:dyDescent="0.25">
      <c r="A8933" s="4"/>
      <c r="B8933" s="3"/>
    </row>
    <row r="8934" spans="1:2" x14ac:dyDescent="0.25">
      <c r="A8934" s="4"/>
      <c r="B8934" s="3"/>
    </row>
    <row r="8935" spans="1:2" x14ac:dyDescent="0.25">
      <c r="A8935" s="4"/>
      <c r="B8935" s="3"/>
    </row>
    <row r="8936" spans="1:2" x14ac:dyDescent="0.25">
      <c r="A8936" s="4"/>
      <c r="B8936" s="3"/>
    </row>
    <row r="8937" spans="1:2" x14ac:dyDescent="0.25">
      <c r="A8937" s="4"/>
      <c r="B8937" s="3"/>
    </row>
    <row r="8938" spans="1:2" x14ac:dyDescent="0.25">
      <c r="A8938" s="4"/>
      <c r="B8938" s="3"/>
    </row>
    <row r="8939" spans="1:2" x14ac:dyDescent="0.25">
      <c r="A8939" s="4"/>
      <c r="B8939" s="3"/>
    </row>
    <row r="8940" spans="1:2" x14ac:dyDescent="0.25">
      <c r="A8940" s="4"/>
      <c r="B8940" s="3"/>
    </row>
    <row r="8941" spans="1:2" x14ac:dyDescent="0.25">
      <c r="A8941" s="4"/>
      <c r="B8941" s="3"/>
    </row>
    <row r="8942" spans="1:2" x14ac:dyDescent="0.25">
      <c r="A8942" s="4"/>
      <c r="B8942" s="3"/>
    </row>
    <row r="8943" spans="1:2" x14ac:dyDescent="0.25">
      <c r="A8943" s="4"/>
      <c r="B8943" s="3"/>
    </row>
    <row r="8944" spans="1:2" x14ac:dyDescent="0.25">
      <c r="A8944" s="4"/>
      <c r="B8944" s="3"/>
    </row>
    <row r="8945" spans="1:2" x14ac:dyDescent="0.25">
      <c r="A8945" s="4"/>
      <c r="B8945" s="3"/>
    </row>
    <row r="8946" spans="1:2" x14ac:dyDescent="0.25">
      <c r="A8946" s="4"/>
      <c r="B8946" s="3"/>
    </row>
    <row r="8947" spans="1:2" x14ac:dyDescent="0.25">
      <c r="A8947" s="4"/>
      <c r="B8947" s="3"/>
    </row>
    <row r="8948" spans="1:2" x14ac:dyDescent="0.25">
      <c r="A8948" s="4"/>
      <c r="B8948" s="3"/>
    </row>
    <row r="8949" spans="1:2" x14ac:dyDescent="0.25">
      <c r="A8949" s="4"/>
      <c r="B8949" s="3"/>
    </row>
    <row r="8950" spans="1:2" x14ac:dyDescent="0.25">
      <c r="A8950" s="4"/>
      <c r="B8950" s="3"/>
    </row>
    <row r="8951" spans="1:2" x14ac:dyDescent="0.25">
      <c r="A8951" s="4"/>
      <c r="B8951" s="3"/>
    </row>
    <row r="8952" spans="1:2" x14ac:dyDescent="0.25">
      <c r="A8952" s="4"/>
      <c r="B8952" s="3"/>
    </row>
    <row r="8953" spans="1:2" x14ac:dyDescent="0.25">
      <c r="A8953" s="4"/>
      <c r="B8953" s="3"/>
    </row>
    <row r="8954" spans="1:2" x14ac:dyDescent="0.25">
      <c r="A8954" s="4"/>
      <c r="B8954" s="3"/>
    </row>
    <row r="8955" spans="1:2" x14ac:dyDescent="0.25">
      <c r="A8955" s="4"/>
      <c r="B8955" s="3"/>
    </row>
    <row r="8956" spans="1:2" x14ac:dyDescent="0.25">
      <c r="A8956" s="4"/>
      <c r="B8956" s="3"/>
    </row>
    <row r="8957" spans="1:2" x14ac:dyDescent="0.25">
      <c r="A8957" s="4"/>
      <c r="B8957" s="3"/>
    </row>
    <row r="8958" spans="1:2" x14ac:dyDescent="0.25">
      <c r="A8958" s="4"/>
      <c r="B8958" s="3"/>
    </row>
    <row r="8959" spans="1:2" x14ac:dyDescent="0.25">
      <c r="A8959" s="4"/>
      <c r="B8959" s="3"/>
    </row>
    <row r="8960" spans="1:2" x14ac:dyDescent="0.25">
      <c r="A8960" s="4"/>
      <c r="B8960" s="3"/>
    </row>
    <row r="8961" spans="1:2" x14ac:dyDescent="0.25">
      <c r="A8961" s="4"/>
      <c r="B8961" s="3"/>
    </row>
    <row r="8962" spans="1:2" x14ac:dyDescent="0.25">
      <c r="A8962" s="4"/>
      <c r="B8962" s="3"/>
    </row>
    <row r="8963" spans="1:2" x14ac:dyDescent="0.25">
      <c r="A8963" s="4"/>
      <c r="B8963" s="3"/>
    </row>
    <row r="8964" spans="1:2" x14ac:dyDescent="0.25">
      <c r="A8964" s="4"/>
      <c r="B8964" s="3"/>
    </row>
    <row r="8965" spans="1:2" x14ac:dyDescent="0.25">
      <c r="A8965" s="4"/>
      <c r="B8965" s="3"/>
    </row>
    <row r="8966" spans="1:2" x14ac:dyDescent="0.25">
      <c r="A8966" s="4"/>
      <c r="B8966" s="3"/>
    </row>
    <row r="8967" spans="1:2" x14ac:dyDescent="0.25">
      <c r="A8967" s="4"/>
      <c r="B8967" s="3"/>
    </row>
    <row r="8968" spans="1:2" x14ac:dyDescent="0.25">
      <c r="A8968" s="4"/>
      <c r="B8968" s="3"/>
    </row>
    <row r="8969" spans="1:2" x14ac:dyDescent="0.25">
      <c r="A8969" s="4"/>
      <c r="B8969" s="3"/>
    </row>
    <row r="8970" spans="1:2" x14ac:dyDescent="0.25">
      <c r="A8970" s="4"/>
      <c r="B8970" s="3"/>
    </row>
    <row r="8971" spans="1:2" x14ac:dyDescent="0.25">
      <c r="A8971" s="4"/>
      <c r="B8971" s="3"/>
    </row>
    <row r="8972" spans="1:2" x14ac:dyDescent="0.25">
      <c r="A8972" s="4"/>
      <c r="B8972" s="3"/>
    </row>
    <row r="8973" spans="1:2" x14ac:dyDescent="0.25">
      <c r="A8973" s="4"/>
      <c r="B8973" s="3"/>
    </row>
    <row r="8974" spans="1:2" x14ac:dyDescent="0.25">
      <c r="A8974" s="4"/>
      <c r="B8974" s="3"/>
    </row>
    <row r="8975" spans="1:2" x14ac:dyDescent="0.25">
      <c r="A8975" s="4"/>
      <c r="B8975" s="3"/>
    </row>
    <row r="8976" spans="1:2" x14ac:dyDescent="0.25">
      <c r="A8976" s="4"/>
      <c r="B8976" s="3"/>
    </row>
    <row r="8977" spans="1:2" x14ac:dyDescent="0.25">
      <c r="A8977" s="4"/>
      <c r="B8977" s="3"/>
    </row>
    <row r="8978" spans="1:2" x14ac:dyDescent="0.25">
      <c r="A8978" s="4"/>
      <c r="B8978" s="3"/>
    </row>
    <row r="8979" spans="1:2" x14ac:dyDescent="0.25">
      <c r="A8979" s="4"/>
      <c r="B8979" s="3"/>
    </row>
    <row r="8980" spans="1:2" x14ac:dyDescent="0.25">
      <c r="A8980" s="4"/>
      <c r="B8980" s="3"/>
    </row>
    <row r="8981" spans="1:2" x14ac:dyDescent="0.25">
      <c r="A8981" s="4"/>
      <c r="B8981" s="3"/>
    </row>
    <row r="8982" spans="1:2" x14ac:dyDescent="0.25">
      <c r="A8982" s="4"/>
      <c r="B8982" s="3"/>
    </row>
    <row r="8983" spans="1:2" x14ac:dyDescent="0.25">
      <c r="A8983" s="4"/>
      <c r="B8983" s="3"/>
    </row>
    <row r="8984" spans="1:2" x14ac:dyDescent="0.25">
      <c r="A8984" s="4"/>
      <c r="B8984" s="3"/>
    </row>
    <row r="8985" spans="1:2" x14ac:dyDescent="0.25">
      <c r="A8985" s="4"/>
      <c r="B8985" s="3"/>
    </row>
    <row r="8986" spans="1:2" x14ac:dyDescent="0.25">
      <c r="A8986" s="4"/>
      <c r="B8986" s="3"/>
    </row>
    <row r="8987" spans="1:2" x14ac:dyDescent="0.25">
      <c r="A8987" s="4"/>
      <c r="B8987" s="3"/>
    </row>
    <row r="8988" spans="1:2" x14ac:dyDescent="0.25">
      <c r="A8988" s="4"/>
      <c r="B8988" s="3"/>
    </row>
    <row r="8989" spans="1:2" x14ac:dyDescent="0.25">
      <c r="A8989" s="4"/>
      <c r="B8989" s="3"/>
    </row>
    <row r="8990" spans="1:2" x14ac:dyDescent="0.25">
      <c r="A8990" s="4"/>
      <c r="B8990" s="3"/>
    </row>
    <row r="8991" spans="1:2" x14ac:dyDescent="0.25">
      <c r="A8991" s="4"/>
      <c r="B8991" s="3"/>
    </row>
    <row r="8992" spans="1:2" x14ac:dyDescent="0.25">
      <c r="A8992" s="4"/>
      <c r="B8992" s="3"/>
    </row>
    <row r="8993" spans="1:2" x14ac:dyDescent="0.25">
      <c r="A8993" s="4"/>
      <c r="B8993" s="3"/>
    </row>
    <row r="8994" spans="1:2" x14ac:dyDescent="0.25">
      <c r="A8994" s="4"/>
      <c r="B8994" s="3"/>
    </row>
    <row r="8995" spans="1:2" x14ac:dyDescent="0.25">
      <c r="A8995" s="4"/>
      <c r="B8995" s="3"/>
    </row>
    <row r="8996" spans="1:2" x14ac:dyDescent="0.25">
      <c r="A8996" s="4"/>
      <c r="B8996" s="3"/>
    </row>
    <row r="8997" spans="1:2" x14ac:dyDescent="0.25">
      <c r="A8997" s="4"/>
      <c r="B8997" s="3"/>
    </row>
    <row r="8998" spans="1:2" x14ac:dyDescent="0.25">
      <c r="A8998" s="4"/>
      <c r="B8998" s="3"/>
    </row>
    <row r="8999" spans="1:2" x14ac:dyDescent="0.25">
      <c r="A8999" s="4"/>
      <c r="B8999" s="3"/>
    </row>
    <row r="9000" spans="1:2" x14ac:dyDescent="0.25">
      <c r="A9000" s="4"/>
      <c r="B9000" s="3"/>
    </row>
    <row r="9001" spans="1:2" x14ac:dyDescent="0.25">
      <c r="A9001" s="4"/>
      <c r="B9001" s="3"/>
    </row>
    <row r="9002" spans="1:2" x14ac:dyDescent="0.25">
      <c r="A9002" s="4"/>
      <c r="B9002" s="3"/>
    </row>
    <row r="9003" spans="1:2" x14ac:dyDescent="0.25">
      <c r="A9003" s="4"/>
      <c r="B9003" s="3"/>
    </row>
    <row r="9004" spans="1:2" x14ac:dyDescent="0.25">
      <c r="A9004" s="4"/>
      <c r="B9004" s="3"/>
    </row>
    <row r="9005" spans="1:2" x14ac:dyDescent="0.25">
      <c r="A9005" s="4"/>
      <c r="B9005" s="3"/>
    </row>
    <row r="9006" spans="1:2" x14ac:dyDescent="0.25">
      <c r="A9006" s="4"/>
      <c r="B9006" s="3"/>
    </row>
    <row r="9007" spans="1:2" x14ac:dyDescent="0.25">
      <c r="A9007" s="4"/>
      <c r="B9007" s="3"/>
    </row>
    <row r="9008" spans="1:2" x14ac:dyDescent="0.25">
      <c r="A9008" s="4"/>
      <c r="B9008" s="3"/>
    </row>
    <row r="9009" spans="1:2" x14ac:dyDescent="0.25">
      <c r="A9009" s="4"/>
      <c r="B9009" s="3"/>
    </row>
    <row r="9010" spans="1:2" x14ac:dyDescent="0.25">
      <c r="A9010" s="4"/>
      <c r="B9010" s="3"/>
    </row>
    <row r="9011" spans="1:2" x14ac:dyDescent="0.25">
      <c r="A9011" s="4"/>
      <c r="B9011" s="3"/>
    </row>
    <row r="9012" spans="1:2" x14ac:dyDescent="0.25">
      <c r="A9012" s="4"/>
      <c r="B9012" s="3"/>
    </row>
    <row r="9013" spans="1:2" x14ac:dyDescent="0.25">
      <c r="A9013" s="4"/>
      <c r="B9013" s="3"/>
    </row>
    <row r="9014" spans="1:2" x14ac:dyDescent="0.25">
      <c r="A9014" s="4"/>
      <c r="B9014" s="3"/>
    </row>
    <row r="9015" spans="1:2" x14ac:dyDescent="0.25">
      <c r="A9015" s="4"/>
      <c r="B9015" s="3"/>
    </row>
    <row r="9016" spans="1:2" x14ac:dyDescent="0.25">
      <c r="A9016" s="4"/>
      <c r="B9016" s="3"/>
    </row>
    <row r="9017" spans="1:2" x14ac:dyDescent="0.25">
      <c r="A9017" s="4"/>
      <c r="B9017" s="3"/>
    </row>
    <row r="9018" spans="1:2" x14ac:dyDescent="0.25">
      <c r="A9018" s="4"/>
      <c r="B9018" s="3"/>
    </row>
    <row r="9019" spans="1:2" x14ac:dyDescent="0.25">
      <c r="A9019" s="4"/>
      <c r="B9019" s="3"/>
    </row>
    <row r="9020" spans="1:2" x14ac:dyDescent="0.25">
      <c r="A9020" s="4"/>
      <c r="B9020" s="3"/>
    </row>
    <row r="9021" spans="1:2" x14ac:dyDescent="0.25">
      <c r="A9021" s="4"/>
      <c r="B9021" s="3"/>
    </row>
    <row r="9022" spans="1:2" x14ac:dyDescent="0.25">
      <c r="A9022" s="4"/>
      <c r="B9022" s="3"/>
    </row>
    <row r="9023" spans="1:2" x14ac:dyDescent="0.25">
      <c r="A9023" s="4"/>
      <c r="B9023" s="3"/>
    </row>
    <row r="9024" spans="1:2" x14ac:dyDescent="0.25">
      <c r="A9024" s="4"/>
      <c r="B9024" s="3"/>
    </row>
    <row r="9025" spans="1:2" x14ac:dyDescent="0.25">
      <c r="A9025" s="4"/>
      <c r="B9025" s="3"/>
    </row>
    <row r="9026" spans="1:2" x14ac:dyDescent="0.25">
      <c r="A9026" s="4"/>
      <c r="B9026" s="3"/>
    </row>
    <row r="9027" spans="1:2" x14ac:dyDescent="0.25">
      <c r="A9027" s="4"/>
      <c r="B9027" s="3"/>
    </row>
    <row r="9028" spans="1:2" x14ac:dyDescent="0.25">
      <c r="A9028" s="4"/>
      <c r="B9028" s="3"/>
    </row>
    <row r="9029" spans="1:2" x14ac:dyDescent="0.25">
      <c r="A9029" s="4"/>
      <c r="B9029" s="3"/>
    </row>
    <row r="9030" spans="1:2" x14ac:dyDescent="0.25">
      <c r="A9030" s="4"/>
      <c r="B9030" s="3"/>
    </row>
    <row r="9031" spans="1:2" x14ac:dyDescent="0.25">
      <c r="A9031" s="4"/>
      <c r="B9031" s="3"/>
    </row>
    <row r="9032" spans="1:2" x14ac:dyDescent="0.25">
      <c r="A9032" s="4"/>
      <c r="B9032" s="3"/>
    </row>
    <row r="9033" spans="1:2" x14ac:dyDescent="0.25">
      <c r="A9033" s="4"/>
      <c r="B9033" s="3"/>
    </row>
    <row r="9034" spans="1:2" x14ac:dyDescent="0.25">
      <c r="A9034" s="4"/>
      <c r="B9034" s="3"/>
    </row>
    <row r="9035" spans="1:2" x14ac:dyDescent="0.25">
      <c r="A9035" s="4"/>
      <c r="B9035" s="3"/>
    </row>
    <row r="9036" spans="1:2" x14ac:dyDescent="0.25">
      <c r="A9036" s="4"/>
      <c r="B9036" s="3"/>
    </row>
    <row r="9037" spans="1:2" x14ac:dyDescent="0.25">
      <c r="A9037" s="4"/>
      <c r="B9037" s="3"/>
    </row>
    <row r="9038" spans="1:2" x14ac:dyDescent="0.25">
      <c r="A9038" s="4"/>
      <c r="B9038" s="3"/>
    </row>
    <row r="9039" spans="1:2" x14ac:dyDescent="0.25">
      <c r="A9039" s="4"/>
      <c r="B9039" s="3"/>
    </row>
    <row r="9040" spans="1:2" x14ac:dyDescent="0.25">
      <c r="A9040" s="4"/>
      <c r="B9040" s="3"/>
    </row>
    <row r="9041" spans="1:2" x14ac:dyDescent="0.25">
      <c r="A9041" s="4"/>
      <c r="B9041" s="3"/>
    </row>
    <row r="9042" spans="1:2" x14ac:dyDescent="0.25">
      <c r="A9042" s="4"/>
      <c r="B9042" s="3"/>
    </row>
    <row r="9043" spans="1:2" x14ac:dyDescent="0.25">
      <c r="A9043" s="4"/>
      <c r="B9043" s="3"/>
    </row>
    <row r="9044" spans="1:2" x14ac:dyDescent="0.25">
      <c r="A9044" s="4"/>
      <c r="B9044" s="3"/>
    </row>
    <row r="9045" spans="1:2" x14ac:dyDescent="0.25">
      <c r="A9045" s="4"/>
      <c r="B9045" s="3"/>
    </row>
    <row r="9046" spans="1:2" x14ac:dyDescent="0.25">
      <c r="A9046" s="4"/>
      <c r="B9046" s="3"/>
    </row>
    <row r="9047" spans="1:2" x14ac:dyDescent="0.25">
      <c r="A9047" s="4"/>
      <c r="B9047" s="3"/>
    </row>
    <row r="9048" spans="1:2" x14ac:dyDescent="0.25">
      <c r="A9048" s="4"/>
      <c r="B9048" s="3"/>
    </row>
    <row r="9049" spans="1:2" x14ac:dyDescent="0.25">
      <c r="A9049" s="4"/>
      <c r="B9049" s="3"/>
    </row>
    <row r="9050" spans="1:2" x14ac:dyDescent="0.25">
      <c r="A9050" s="4"/>
      <c r="B9050" s="3"/>
    </row>
    <row r="9051" spans="1:2" x14ac:dyDescent="0.25">
      <c r="A9051" s="4"/>
      <c r="B9051" s="3"/>
    </row>
    <row r="9052" spans="1:2" x14ac:dyDescent="0.25">
      <c r="A9052" s="4"/>
      <c r="B9052" s="3"/>
    </row>
    <row r="9053" spans="1:2" x14ac:dyDescent="0.25">
      <c r="A9053" s="4"/>
      <c r="B9053" s="3"/>
    </row>
    <row r="9054" spans="1:2" x14ac:dyDescent="0.25">
      <c r="A9054" s="4"/>
      <c r="B9054" s="3"/>
    </row>
    <row r="9055" spans="1:2" x14ac:dyDescent="0.25">
      <c r="A9055" s="4"/>
      <c r="B9055" s="3"/>
    </row>
    <row r="9056" spans="1:2" x14ac:dyDescent="0.25">
      <c r="A9056" s="4"/>
      <c r="B9056" s="3"/>
    </row>
    <row r="9057" spans="1:2" x14ac:dyDescent="0.25">
      <c r="A9057" s="4"/>
      <c r="B9057" s="3"/>
    </row>
    <row r="9058" spans="1:2" x14ac:dyDescent="0.25">
      <c r="A9058" s="4"/>
      <c r="B9058" s="3"/>
    </row>
    <row r="9059" spans="1:2" x14ac:dyDescent="0.25">
      <c r="A9059" s="4"/>
      <c r="B9059" s="3"/>
    </row>
    <row r="9060" spans="1:2" x14ac:dyDescent="0.25">
      <c r="A9060" s="4"/>
      <c r="B9060" s="3"/>
    </row>
    <row r="9061" spans="1:2" x14ac:dyDescent="0.25">
      <c r="A9061" s="4"/>
      <c r="B9061" s="3"/>
    </row>
    <row r="9062" spans="1:2" x14ac:dyDescent="0.25">
      <c r="A9062" s="4"/>
      <c r="B9062" s="3"/>
    </row>
    <row r="9063" spans="1:2" x14ac:dyDescent="0.25">
      <c r="A9063" s="4"/>
      <c r="B9063" s="3"/>
    </row>
    <row r="9064" spans="1:2" x14ac:dyDescent="0.25">
      <c r="A9064" s="4"/>
      <c r="B9064" s="3"/>
    </row>
    <row r="9065" spans="1:2" x14ac:dyDescent="0.25">
      <c r="A9065" s="4"/>
      <c r="B9065" s="3"/>
    </row>
    <row r="9066" spans="1:2" x14ac:dyDescent="0.25">
      <c r="A9066" s="4"/>
      <c r="B9066" s="3"/>
    </row>
    <row r="9067" spans="1:2" x14ac:dyDescent="0.25">
      <c r="A9067" s="4"/>
      <c r="B9067" s="3"/>
    </row>
    <row r="9068" spans="1:2" x14ac:dyDescent="0.25">
      <c r="A9068" s="4"/>
      <c r="B9068" s="3"/>
    </row>
    <row r="9069" spans="1:2" x14ac:dyDescent="0.25">
      <c r="A9069" s="4"/>
      <c r="B9069" s="3"/>
    </row>
    <row r="9070" spans="1:2" x14ac:dyDescent="0.25">
      <c r="A9070" s="4"/>
      <c r="B9070" s="3"/>
    </row>
    <row r="9071" spans="1:2" x14ac:dyDescent="0.25">
      <c r="A9071" s="4"/>
      <c r="B9071" s="3"/>
    </row>
    <row r="9072" spans="1:2" x14ac:dyDescent="0.25">
      <c r="A9072" s="4"/>
      <c r="B9072" s="3"/>
    </row>
    <row r="9073" spans="1:2" x14ac:dyDescent="0.25">
      <c r="A9073" s="4"/>
      <c r="B9073" s="3"/>
    </row>
    <row r="9074" spans="1:2" x14ac:dyDescent="0.25">
      <c r="A9074" s="4"/>
      <c r="B9074" s="3"/>
    </row>
    <row r="9075" spans="1:2" x14ac:dyDescent="0.25">
      <c r="A9075" s="4"/>
      <c r="B9075" s="3"/>
    </row>
    <row r="9076" spans="1:2" x14ac:dyDescent="0.25">
      <c r="A9076" s="4"/>
      <c r="B9076" s="3"/>
    </row>
    <row r="9077" spans="1:2" x14ac:dyDescent="0.25">
      <c r="A9077" s="4"/>
      <c r="B9077" s="3"/>
    </row>
    <row r="9078" spans="1:2" x14ac:dyDescent="0.25">
      <c r="A9078" s="4"/>
      <c r="B9078" s="3"/>
    </row>
    <row r="9079" spans="1:2" x14ac:dyDescent="0.25">
      <c r="A9079" s="4"/>
      <c r="B9079" s="3"/>
    </row>
    <row r="9080" spans="1:2" x14ac:dyDescent="0.25">
      <c r="A9080" s="4"/>
      <c r="B9080" s="3"/>
    </row>
    <row r="9081" spans="1:2" x14ac:dyDescent="0.25">
      <c r="A9081" s="4"/>
      <c r="B9081" s="3"/>
    </row>
    <row r="9082" spans="1:2" x14ac:dyDescent="0.25">
      <c r="A9082" s="4"/>
      <c r="B9082" s="3"/>
    </row>
    <row r="9083" spans="1:2" x14ac:dyDescent="0.25">
      <c r="A9083" s="4"/>
      <c r="B9083" s="3"/>
    </row>
    <row r="9084" spans="1:2" x14ac:dyDescent="0.25">
      <c r="A9084" s="4"/>
      <c r="B9084" s="3"/>
    </row>
    <row r="9085" spans="1:2" x14ac:dyDescent="0.25">
      <c r="A9085" s="4"/>
      <c r="B9085" s="3"/>
    </row>
    <row r="9086" spans="1:2" x14ac:dyDescent="0.25">
      <c r="A9086" s="4"/>
      <c r="B9086" s="3"/>
    </row>
    <row r="9087" spans="1:2" x14ac:dyDescent="0.25">
      <c r="A9087" s="4"/>
      <c r="B9087" s="3"/>
    </row>
    <row r="9088" spans="1:2" x14ac:dyDescent="0.25">
      <c r="A9088" s="4"/>
      <c r="B9088" s="3"/>
    </row>
    <row r="9089" spans="1:2" x14ac:dyDescent="0.25">
      <c r="A9089" s="4"/>
      <c r="B9089" s="3"/>
    </row>
    <row r="9090" spans="1:2" x14ac:dyDescent="0.25">
      <c r="A9090" s="4"/>
      <c r="B9090" s="3"/>
    </row>
    <row r="9091" spans="1:2" x14ac:dyDescent="0.25">
      <c r="A9091" s="4"/>
      <c r="B9091" s="3"/>
    </row>
    <row r="9092" spans="1:2" x14ac:dyDescent="0.25">
      <c r="A9092" s="4"/>
      <c r="B9092" s="3"/>
    </row>
    <row r="9093" spans="1:2" x14ac:dyDescent="0.25">
      <c r="A9093" s="4"/>
      <c r="B9093" s="3"/>
    </row>
    <row r="9094" spans="1:2" x14ac:dyDescent="0.25">
      <c r="A9094" s="4"/>
      <c r="B9094" s="3"/>
    </row>
    <row r="9095" spans="1:2" x14ac:dyDescent="0.25">
      <c r="A9095" s="4"/>
      <c r="B9095" s="3"/>
    </row>
    <row r="9096" spans="1:2" x14ac:dyDescent="0.25">
      <c r="A9096" s="4"/>
      <c r="B9096" s="3"/>
    </row>
    <row r="9097" spans="1:2" x14ac:dyDescent="0.25">
      <c r="A9097" s="4"/>
      <c r="B9097" s="3"/>
    </row>
    <row r="9098" spans="1:2" x14ac:dyDescent="0.25">
      <c r="A9098" s="4"/>
      <c r="B9098" s="3"/>
    </row>
    <row r="9099" spans="1:2" x14ac:dyDescent="0.25">
      <c r="A9099" s="4"/>
      <c r="B9099" s="3"/>
    </row>
    <row r="9100" spans="1:2" x14ac:dyDescent="0.25">
      <c r="A9100" s="4"/>
      <c r="B9100" s="3"/>
    </row>
    <row r="9101" spans="1:2" x14ac:dyDescent="0.25">
      <c r="A9101" s="4"/>
      <c r="B9101" s="3"/>
    </row>
    <row r="9102" spans="1:2" x14ac:dyDescent="0.25">
      <c r="A9102" s="4"/>
      <c r="B9102" s="3"/>
    </row>
    <row r="9103" spans="1:2" x14ac:dyDescent="0.25">
      <c r="A9103" s="4"/>
      <c r="B9103" s="3"/>
    </row>
    <row r="9104" spans="1:2" x14ac:dyDescent="0.25">
      <c r="A9104" s="4"/>
      <c r="B9104" s="3"/>
    </row>
    <row r="9105" spans="1:2" x14ac:dyDescent="0.25">
      <c r="A9105" s="4"/>
      <c r="B9105" s="3"/>
    </row>
    <row r="9106" spans="1:2" x14ac:dyDescent="0.25">
      <c r="A9106" s="4"/>
      <c r="B9106" s="3"/>
    </row>
    <row r="9107" spans="1:2" x14ac:dyDescent="0.25">
      <c r="A9107" s="4"/>
      <c r="B9107" s="3"/>
    </row>
    <row r="9108" spans="1:2" x14ac:dyDescent="0.25">
      <c r="A9108" s="4"/>
      <c r="B9108" s="3"/>
    </row>
    <row r="9109" spans="1:2" x14ac:dyDescent="0.25">
      <c r="A9109" s="4"/>
      <c r="B9109" s="3"/>
    </row>
    <row r="9110" spans="1:2" x14ac:dyDescent="0.25">
      <c r="A9110" s="4"/>
      <c r="B9110" s="3"/>
    </row>
    <row r="9111" spans="1:2" x14ac:dyDescent="0.25">
      <c r="A9111" s="4"/>
      <c r="B9111" s="3"/>
    </row>
    <row r="9112" spans="1:2" x14ac:dyDescent="0.25">
      <c r="A9112" s="4"/>
      <c r="B9112" s="3"/>
    </row>
    <row r="9113" spans="1:2" x14ac:dyDescent="0.25">
      <c r="A9113" s="4"/>
      <c r="B9113" s="3"/>
    </row>
    <row r="9114" spans="1:2" x14ac:dyDescent="0.25">
      <c r="A9114" s="4"/>
      <c r="B9114" s="3"/>
    </row>
    <row r="9115" spans="1:2" x14ac:dyDescent="0.25">
      <c r="A9115" s="4"/>
      <c r="B9115" s="3"/>
    </row>
    <row r="9116" spans="1:2" x14ac:dyDescent="0.25">
      <c r="A9116" s="4"/>
      <c r="B9116" s="3"/>
    </row>
    <row r="9117" spans="1:2" x14ac:dyDescent="0.25">
      <c r="A9117" s="4"/>
      <c r="B9117" s="3"/>
    </row>
    <row r="9118" spans="1:2" x14ac:dyDescent="0.25">
      <c r="A9118" s="4"/>
      <c r="B9118" s="3"/>
    </row>
    <row r="9119" spans="1:2" x14ac:dyDescent="0.25">
      <c r="A9119" s="4"/>
      <c r="B9119" s="3"/>
    </row>
    <row r="9120" spans="1:2" x14ac:dyDescent="0.25">
      <c r="A9120" s="4"/>
      <c r="B9120" s="3"/>
    </row>
    <row r="9121" spans="1:2" x14ac:dyDescent="0.25">
      <c r="A9121" s="4"/>
      <c r="B9121" s="3"/>
    </row>
    <row r="9122" spans="1:2" x14ac:dyDescent="0.25">
      <c r="A9122" s="4"/>
      <c r="B9122" s="3"/>
    </row>
    <row r="9123" spans="1:2" x14ac:dyDescent="0.25">
      <c r="A9123" s="4"/>
      <c r="B9123" s="3"/>
    </row>
    <row r="9124" spans="1:2" x14ac:dyDescent="0.25">
      <c r="A9124" s="4"/>
      <c r="B9124" s="3"/>
    </row>
    <row r="9125" spans="1:2" x14ac:dyDescent="0.25">
      <c r="A9125" s="4"/>
      <c r="B9125" s="3"/>
    </row>
    <row r="9126" spans="1:2" x14ac:dyDescent="0.25">
      <c r="A9126" s="4"/>
      <c r="B9126" s="3"/>
    </row>
    <row r="9127" spans="1:2" x14ac:dyDescent="0.25">
      <c r="A9127" s="4"/>
      <c r="B9127" s="3"/>
    </row>
    <row r="9128" spans="1:2" x14ac:dyDescent="0.25">
      <c r="A9128" s="4"/>
      <c r="B9128" s="3"/>
    </row>
    <row r="9129" spans="1:2" x14ac:dyDescent="0.25">
      <c r="A9129" s="4"/>
      <c r="B9129" s="3"/>
    </row>
    <row r="9130" spans="1:2" x14ac:dyDescent="0.25">
      <c r="A9130" s="4"/>
      <c r="B9130" s="3"/>
    </row>
    <row r="9131" spans="1:2" x14ac:dyDescent="0.25">
      <c r="A9131" s="4"/>
      <c r="B9131" s="3"/>
    </row>
    <row r="9132" spans="1:2" x14ac:dyDescent="0.25">
      <c r="A9132" s="4"/>
      <c r="B9132" s="3"/>
    </row>
    <row r="9133" spans="1:2" x14ac:dyDescent="0.25">
      <c r="A9133" s="4"/>
      <c r="B9133" s="3"/>
    </row>
    <row r="9134" spans="1:2" x14ac:dyDescent="0.25">
      <c r="A9134" s="4"/>
      <c r="B9134" s="3"/>
    </row>
    <row r="9135" spans="1:2" x14ac:dyDescent="0.25">
      <c r="A9135" s="4"/>
      <c r="B9135" s="3"/>
    </row>
    <row r="9136" spans="1:2" x14ac:dyDescent="0.25">
      <c r="A9136" s="4"/>
      <c r="B9136" s="3"/>
    </row>
    <row r="9137" spans="1:2" x14ac:dyDescent="0.25">
      <c r="A9137" s="4"/>
      <c r="B9137" s="3"/>
    </row>
    <row r="9138" spans="1:2" x14ac:dyDescent="0.25">
      <c r="A9138" s="4"/>
      <c r="B9138" s="3"/>
    </row>
    <row r="9139" spans="1:2" x14ac:dyDescent="0.25">
      <c r="A9139" s="4"/>
      <c r="B9139" s="3"/>
    </row>
    <row r="9140" spans="1:2" x14ac:dyDescent="0.25">
      <c r="A9140" s="4"/>
      <c r="B9140" s="3"/>
    </row>
    <row r="9141" spans="1:2" x14ac:dyDescent="0.25">
      <c r="A9141" s="4"/>
      <c r="B9141" s="3"/>
    </row>
    <row r="9142" spans="1:2" x14ac:dyDescent="0.25">
      <c r="A9142" s="4"/>
      <c r="B9142" s="3"/>
    </row>
    <row r="9143" spans="1:2" x14ac:dyDescent="0.25">
      <c r="A9143" s="4"/>
      <c r="B9143" s="3"/>
    </row>
    <row r="9144" spans="1:2" x14ac:dyDescent="0.25">
      <c r="A9144" s="4"/>
      <c r="B9144" s="3"/>
    </row>
    <row r="9145" spans="1:2" x14ac:dyDescent="0.25">
      <c r="A9145" s="4"/>
      <c r="B9145" s="3"/>
    </row>
    <row r="9146" spans="1:2" x14ac:dyDescent="0.25">
      <c r="A9146" s="4"/>
      <c r="B9146" s="3"/>
    </row>
    <row r="9147" spans="1:2" x14ac:dyDescent="0.25">
      <c r="A9147" s="4"/>
      <c r="B9147" s="3"/>
    </row>
    <row r="9148" spans="1:2" x14ac:dyDescent="0.25">
      <c r="A9148" s="4"/>
      <c r="B9148" s="3"/>
    </row>
    <row r="9149" spans="1:2" x14ac:dyDescent="0.25">
      <c r="A9149" s="4"/>
      <c r="B9149" s="3"/>
    </row>
    <row r="9150" spans="1:2" x14ac:dyDescent="0.25">
      <c r="A9150" s="4"/>
      <c r="B9150" s="3"/>
    </row>
    <row r="9151" spans="1:2" x14ac:dyDescent="0.25">
      <c r="A9151" s="4"/>
      <c r="B9151" s="3"/>
    </row>
    <row r="9152" spans="1:2" x14ac:dyDescent="0.25">
      <c r="A9152" s="4"/>
      <c r="B9152" s="3"/>
    </row>
    <row r="9153" spans="1:2" x14ac:dyDescent="0.25">
      <c r="A9153" s="4"/>
      <c r="B9153" s="3"/>
    </row>
    <row r="9154" spans="1:2" x14ac:dyDescent="0.25">
      <c r="A9154" s="4"/>
      <c r="B9154" s="3"/>
    </row>
    <row r="9155" spans="1:2" x14ac:dyDescent="0.25">
      <c r="A9155" s="4"/>
      <c r="B9155" s="3"/>
    </row>
    <row r="9156" spans="1:2" x14ac:dyDescent="0.25">
      <c r="A9156" s="4"/>
      <c r="B9156" s="3"/>
    </row>
    <row r="9157" spans="1:2" x14ac:dyDescent="0.25">
      <c r="A9157" s="4"/>
      <c r="B9157" s="3"/>
    </row>
    <row r="9158" spans="1:2" x14ac:dyDescent="0.25">
      <c r="A9158" s="4"/>
      <c r="B9158" s="3"/>
    </row>
    <row r="9159" spans="1:2" x14ac:dyDescent="0.25">
      <c r="A9159" s="4"/>
      <c r="B9159" s="3"/>
    </row>
    <row r="9160" spans="1:2" x14ac:dyDescent="0.25">
      <c r="A9160" s="4"/>
      <c r="B9160" s="3"/>
    </row>
    <row r="9161" spans="1:2" x14ac:dyDescent="0.25">
      <c r="A9161" s="4"/>
      <c r="B9161" s="3"/>
    </row>
    <row r="9162" spans="1:2" x14ac:dyDescent="0.25">
      <c r="A9162" s="4"/>
      <c r="B9162" s="3"/>
    </row>
    <row r="9163" spans="1:2" x14ac:dyDescent="0.25">
      <c r="A9163" s="4"/>
      <c r="B9163" s="3"/>
    </row>
    <row r="9164" spans="1:2" x14ac:dyDescent="0.25">
      <c r="A9164" s="4"/>
      <c r="B9164" s="3"/>
    </row>
    <row r="9165" spans="1:2" x14ac:dyDescent="0.25">
      <c r="A9165" s="4"/>
      <c r="B9165" s="3"/>
    </row>
    <row r="9166" spans="1:2" x14ac:dyDescent="0.25">
      <c r="A9166" s="4"/>
      <c r="B9166" s="3"/>
    </row>
    <row r="9167" spans="1:2" x14ac:dyDescent="0.25">
      <c r="A9167" s="4"/>
      <c r="B9167" s="3"/>
    </row>
    <row r="9168" spans="1:2" x14ac:dyDescent="0.25">
      <c r="A9168" s="4"/>
      <c r="B9168" s="3"/>
    </row>
    <row r="9169" spans="1:2" x14ac:dyDescent="0.25">
      <c r="A9169" s="4"/>
      <c r="B9169" s="3"/>
    </row>
    <row r="9170" spans="1:2" x14ac:dyDescent="0.25">
      <c r="A9170" s="4"/>
      <c r="B9170" s="3"/>
    </row>
    <row r="9171" spans="1:2" x14ac:dyDescent="0.25">
      <c r="A9171" s="4"/>
      <c r="B9171" s="3"/>
    </row>
    <row r="9172" spans="1:2" x14ac:dyDescent="0.25">
      <c r="A9172" s="4"/>
      <c r="B9172" s="3"/>
    </row>
    <row r="9173" spans="1:2" x14ac:dyDescent="0.25">
      <c r="A9173" s="4"/>
      <c r="B9173" s="3"/>
    </row>
    <row r="9174" spans="1:2" x14ac:dyDescent="0.25">
      <c r="A9174" s="4"/>
      <c r="B9174" s="3"/>
    </row>
    <row r="9175" spans="1:2" x14ac:dyDescent="0.25">
      <c r="A9175" s="4"/>
      <c r="B9175" s="3"/>
    </row>
    <row r="9176" spans="1:2" x14ac:dyDescent="0.25">
      <c r="A9176" s="4"/>
      <c r="B9176" s="3"/>
    </row>
    <row r="9177" spans="1:2" x14ac:dyDescent="0.25">
      <c r="A9177" s="4"/>
      <c r="B9177" s="3"/>
    </row>
    <row r="9178" spans="1:2" x14ac:dyDescent="0.25">
      <c r="A9178" s="4"/>
      <c r="B9178" s="3"/>
    </row>
    <row r="9179" spans="1:2" x14ac:dyDescent="0.25">
      <c r="A9179" s="4"/>
      <c r="B9179" s="3"/>
    </row>
    <row r="9180" spans="1:2" x14ac:dyDescent="0.25">
      <c r="A9180" s="4"/>
      <c r="B9180" s="3"/>
    </row>
    <row r="9181" spans="1:2" x14ac:dyDescent="0.25">
      <c r="A9181" s="4"/>
      <c r="B9181" s="3"/>
    </row>
    <row r="9182" spans="1:2" x14ac:dyDescent="0.25">
      <c r="A9182" s="4"/>
      <c r="B9182" s="3"/>
    </row>
    <row r="9183" spans="1:2" x14ac:dyDescent="0.25">
      <c r="A9183" s="4"/>
      <c r="B9183" s="3"/>
    </row>
    <row r="9184" spans="1:2" x14ac:dyDescent="0.25">
      <c r="A9184" s="4"/>
      <c r="B9184" s="3"/>
    </row>
    <row r="9185" spans="1:2" x14ac:dyDescent="0.25">
      <c r="A9185" s="4"/>
      <c r="B9185" s="3"/>
    </row>
    <row r="9186" spans="1:2" x14ac:dyDescent="0.25">
      <c r="A9186" s="4"/>
      <c r="B9186" s="3"/>
    </row>
    <row r="9187" spans="1:2" x14ac:dyDescent="0.25">
      <c r="A9187" s="4"/>
      <c r="B9187" s="3"/>
    </row>
    <row r="9188" spans="1:2" x14ac:dyDescent="0.25">
      <c r="A9188" s="4"/>
      <c r="B9188" s="3"/>
    </row>
    <row r="9189" spans="1:2" x14ac:dyDescent="0.25">
      <c r="A9189" s="4"/>
      <c r="B9189" s="3"/>
    </row>
    <row r="9190" spans="1:2" x14ac:dyDescent="0.25">
      <c r="A9190" s="4"/>
      <c r="B9190" s="3"/>
    </row>
    <row r="9191" spans="1:2" x14ac:dyDescent="0.25">
      <c r="A9191" s="4"/>
      <c r="B9191" s="3"/>
    </row>
    <row r="9192" spans="1:2" x14ac:dyDescent="0.25">
      <c r="A9192" s="4"/>
      <c r="B9192" s="3"/>
    </row>
    <row r="9193" spans="1:2" x14ac:dyDescent="0.25">
      <c r="A9193" s="4"/>
      <c r="B9193" s="3"/>
    </row>
    <row r="9194" spans="1:2" x14ac:dyDescent="0.25">
      <c r="A9194" s="4"/>
      <c r="B9194" s="3"/>
    </row>
    <row r="9195" spans="1:2" x14ac:dyDescent="0.25">
      <c r="A9195" s="4"/>
      <c r="B9195" s="3"/>
    </row>
    <row r="9196" spans="1:2" x14ac:dyDescent="0.25">
      <c r="A9196" s="4"/>
      <c r="B9196" s="3"/>
    </row>
    <row r="9197" spans="1:2" x14ac:dyDescent="0.25">
      <c r="A9197" s="4"/>
      <c r="B9197" s="3"/>
    </row>
    <row r="9198" spans="1:2" x14ac:dyDescent="0.25">
      <c r="A9198" s="4"/>
      <c r="B9198" s="3"/>
    </row>
    <row r="9199" spans="1:2" x14ac:dyDescent="0.25">
      <c r="A9199" s="4"/>
      <c r="B9199" s="3"/>
    </row>
    <row r="9200" spans="1:2" x14ac:dyDescent="0.25">
      <c r="A9200" s="4"/>
      <c r="B9200" s="3"/>
    </row>
    <row r="9201" spans="1:2" x14ac:dyDescent="0.25">
      <c r="A9201" s="4"/>
      <c r="B9201" s="3"/>
    </row>
    <row r="9202" spans="1:2" x14ac:dyDescent="0.25">
      <c r="A9202" s="4"/>
      <c r="B9202" s="3"/>
    </row>
    <row r="9203" spans="1:2" x14ac:dyDescent="0.25">
      <c r="A9203" s="4"/>
      <c r="B9203" s="3"/>
    </row>
    <row r="9204" spans="1:2" x14ac:dyDescent="0.25">
      <c r="A9204" s="4"/>
      <c r="B9204" s="3"/>
    </row>
    <row r="9205" spans="1:2" x14ac:dyDescent="0.25">
      <c r="A9205" s="4"/>
      <c r="B9205" s="3"/>
    </row>
    <row r="9206" spans="1:2" x14ac:dyDescent="0.25">
      <c r="A9206" s="4"/>
      <c r="B9206" s="3"/>
    </row>
    <row r="9207" spans="1:2" x14ac:dyDescent="0.25">
      <c r="A9207" s="4"/>
      <c r="B9207" s="3"/>
    </row>
    <row r="9208" spans="1:2" x14ac:dyDescent="0.25">
      <c r="A9208" s="4"/>
      <c r="B9208" s="3"/>
    </row>
    <row r="9209" spans="1:2" x14ac:dyDescent="0.25">
      <c r="A9209" s="4"/>
      <c r="B9209" s="3"/>
    </row>
    <row r="9210" spans="1:2" x14ac:dyDescent="0.25">
      <c r="A9210" s="4"/>
      <c r="B9210" s="3"/>
    </row>
    <row r="9211" spans="1:2" x14ac:dyDescent="0.25">
      <c r="A9211" s="4"/>
      <c r="B9211" s="3"/>
    </row>
    <row r="9212" spans="1:2" x14ac:dyDescent="0.25">
      <c r="A9212" s="4"/>
      <c r="B9212" s="3"/>
    </row>
    <row r="9213" spans="1:2" x14ac:dyDescent="0.25">
      <c r="A9213" s="4"/>
      <c r="B9213" s="3"/>
    </row>
    <row r="9214" spans="1:2" x14ac:dyDescent="0.25">
      <c r="A9214" s="4"/>
      <c r="B9214" s="3"/>
    </row>
    <row r="9215" spans="1:2" x14ac:dyDescent="0.25">
      <c r="A9215" s="4"/>
      <c r="B9215" s="3"/>
    </row>
    <row r="9216" spans="1:2" x14ac:dyDescent="0.25">
      <c r="A9216" s="4"/>
      <c r="B9216" s="3"/>
    </row>
    <row r="9217" spans="1:2" x14ac:dyDescent="0.25">
      <c r="A9217" s="4"/>
      <c r="B9217" s="3"/>
    </row>
    <row r="9218" spans="1:2" x14ac:dyDescent="0.25">
      <c r="A9218" s="4"/>
      <c r="B9218" s="3"/>
    </row>
    <row r="9219" spans="1:2" x14ac:dyDescent="0.25">
      <c r="A9219" s="4"/>
      <c r="B9219" s="3"/>
    </row>
    <row r="9220" spans="1:2" x14ac:dyDescent="0.25">
      <c r="A9220" s="4"/>
      <c r="B9220" s="3"/>
    </row>
    <row r="9221" spans="1:2" x14ac:dyDescent="0.25">
      <c r="A9221" s="4"/>
      <c r="B9221" s="3"/>
    </row>
    <row r="9222" spans="1:2" x14ac:dyDescent="0.25">
      <c r="A9222" s="4"/>
      <c r="B9222" s="3"/>
    </row>
    <row r="9223" spans="1:2" x14ac:dyDescent="0.25">
      <c r="A9223" s="4"/>
      <c r="B9223" s="3"/>
    </row>
    <row r="9224" spans="1:2" x14ac:dyDescent="0.25">
      <c r="A9224" s="4"/>
      <c r="B9224" s="3"/>
    </row>
    <row r="9225" spans="1:2" x14ac:dyDescent="0.25">
      <c r="A9225" s="4"/>
      <c r="B9225" s="3"/>
    </row>
    <row r="9226" spans="1:2" x14ac:dyDescent="0.25">
      <c r="A9226" s="4"/>
      <c r="B9226" s="3"/>
    </row>
    <row r="9227" spans="1:2" x14ac:dyDescent="0.25">
      <c r="A9227" s="4"/>
      <c r="B9227" s="3"/>
    </row>
    <row r="9228" spans="1:2" x14ac:dyDescent="0.25">
      <c r="A9228" s="4"/>
      <c r="B9228" s="3"/>
    </row>
    <row r="9229" spans="1:2" x14ac:dyDescent="0.25">
      <c r="A9229" s="4"/>
      <c r="B9229" s="3"/>
    </row>
    <row r="9230" spans="1:2" x14ac:dyDescent="0.25">
      <c r="A9230" s="4"/>
      <c r="B9230" s="3"/>
    </row>
    <row r="9231" spans="1:2" x14ac:dyDescent="0.25">
      <c r="A9231" s="4"/>
      <c r="B9231" s="3"/>
    </row>
    <row r="9232" spans="1:2" x14ac:dyDescent="0.25">
      <c r="A9232" s="4"/>
      <c r="B9232" s="3"/>
    </row>
    <row r="9233" spans="1:2" x14ac:dyDescent="0.25">
      <c r="A9233" s="4"/>
      <c r="B9233" s="3"/>
    </row>
    <row r="9234" spans="1:2" x14ac:dyDescent="0.25">
      <c r="A9234" s="4"/>
      <c r="B9234" s="3"/>
    </row>
    <row r="9235" spans="1:2" x14ac:dyDescent="0.25">
      <c r="A9235" s="4"/>
      <c r="B9235" s="3"/>
    </row>
    <row r="9236" spans="1:2" x14ac:dyDescent="0.25">
      <c r="A9236" s="4"/>
      <c r="B9236" s="3"/>
    </row>
    <row r="9237" spans="1:2" x14ac:dyDescent="0.25">
      <c r="A9237" s="4"/>
      <c r="B9237" s="3"/>
    </row>
    <row r="9238" spans="1:2" x14ac:dyDescent="0.25">
      <c r="A9238" s="4"/>
      <c r="B9238" s="3"/>
    </row>
    <row r="9239" spans="1:2" x14ac:dyDescent="0.25">
      <c r="A9239" s="4"/>
      <c r="B9239" s="3"/>
    </row>
    <row r="9240" spans="1:2" x14ac:dyDescent="0.25">
      <c r="A9240" s="4"/>
      <c r="B9240" s="3"/>
    </row>
    <row r="9241" spans="1:2" x14ac:dyDescent="0.25">
      <c r="A9241" s="4"/>
      <c r="B9241" s="3"/>
    </row>
    <row r="9242" spans="1:2" x14ac:dyDescent="0.25">
      <c r="A9242" s="4"/>
      <c r="B9242" s="3"/>
    </row>
    <row r="9243" spans="1:2" x14ac:dyDescent="0.25">
      <c r="A9243" s="4"/>
      <c r="B9243" s="3"/>
    </row>
    <row r="9244" spans="1:2" x14ac:dyDescent="0.25">
      <c r="A9244" s="4"/>
      <c r="B9244" s="3"/>
    </row>
    <row r="9245" spans="1:2" x14ac:dyDescent="0.25">
      <c r="A9245" s="4"/>
      <c r="B9245" s="3"/>
    </row>
    <row r="9246" spans="1:2" x14ac:dyDescent="0.25">
      <c r="A9246" s="4"/>
      <c r="B9246" s="3"/>
    </row>
    <row r="9247" spans="1:2" x14ac:dyDescent="0.25">
      <c r="A9247" s="4"/>
      <c r="B9247" s="3"/>
    </row>
    <row r="9248" spans="1:2" x14ac:dyDescent="0.25">
      <c r="A9248" s="4"/>
      <c r="B9248" s="3"/>
    </row>
    <row r="9249" spans="1:2" x14ac:dyDescent="0.25">
      <c r="A9249" s="4"/>
      <c r="B9249" s="3"/>
    </row>
    <row r="9250" spans="1:2" x14ac:dyDescent="0.25">
      <c r="A9250" s="4"/>
      <c r="B9250" s="3"/>
    </row>
    <row r="9251" spans="1:2" x14ac:dyDescent="0.25">
      <c r="A9251" s="4"/>
      <c r="B9251" s="3"/>
    </row>
    <row r="9252" spans="1:2" x14ac:dyDescent="0.25">
      <c r="A9252" s="4"/>
      <c r="B9252" s="3"/>
    </row>
    <row r="9253" spans="1:2" x14ac:dyDescent="0.25">
      <c r="A9253" s="4"/>
      <c r="B9253" s="3"/>
    </row>
    <row r="9254" spans="1:2" x14ac:dyDescent="0.25">
      <c r="A9254" s="4"/>
      <c r="B9254" s="3"/>
    </row>
    <row r="9255" spans="1:2" x14ac:dyDescent="0.25">
      <c r="A9255" s="4"/>
      <c r="B9255" s="3"/>
    </row>
    <row r="9256" spans="1:2" x14ac:dyDescent="0.25">
      <c r="A9256" s="4"/>
      <c r="B9256" s="3"/>
    </row>
    <row r="9257" spans="1:2" x14ac:dyDescent="0.25">
      <c r="A9257" s="4"/>
      <c r="B9257" s="3"/>
    </row>
    <row r="9258" spans="1:2" x14ac:dyDescent="0.25">
      <c r="A9258" s="4"/>
      <c r="B9258" s="3"/>
    </row>
    <row r="9259" spans="1:2" x14ac:dyDescent="0.25">
      <c r="A9259" s="4"/>
      <c r="B9259" s="3"/>
    </row>
    <row r="9260" spans="1:2" x14ac:dyDescent="0.25">
      <c r="A9260" s="4"/>
      <c r="B9260" s="3"/>
    </row>
    <row r="9261" spans="1:2" x14ac:dyDescent="0.25">
      <c r="A9261" s="4"/>
      <c r="B9261" s="3"/>
    </row>
    <row r="9262" spans="1:2" x14ac:dyDescent="0.25">
      <c r="A9262" s="4"/>
      <c r="B9262" s="3"/>
    </row>
    <row r="9263" spans="1:2" x14ac:dyDescent="0.25">
      <c r="A9263" s="4"/>
      <c r="B9263" s="3"/>
    </row>
    <row r="9264" spans="1:2" x14ac:dyDescent="0.25">
      <c r="A9264" s="4"/>
      <c r="B9264" s="3"/>
    </row>
    <row r="9265" spans="1:2" x14ac:dyDescent="0.25">
      <c r="A9265" s="4"/>
      <c r="B9265" s="3"/>
    </row>
    <row r="9266" spans="1:2" x14ac:dyDescent="0.25">
      <c r="A9266" s="4"/>
      <c r="B9266" s="3"/>
    </row>
    <row r="9267" spans="1:2" x14ac:dyDescent="0.25">
      <c r="A9267" s="4"/>
      <c r="B9267" s="3"/>
    </row>
    <row r="9268" spans="1:2" x14ac:dyDescent="0.25">
      <c r="A9268" s="4"/>
      <c r="B9268" s="3"/>
    </row>
    <row r="9269" spans="1:2" x14ac:dyDescent="0.25">
      <c r="A9269" s="4"/>
      <c r="B9269" s="3"/>
    </row>
    <row r="9270" spans="1:2" x14ac:dyDescent="0.25">
      <c r="A9270" s="4"/>
      <c r="B9270" s="3"/>
    </row>
    <row r="9271" spans="1:2" x14ac:dyDescent="0.25">
      <c r="A9271" s="4"/>
      <c r="B9271" s="3"/>
    </row>
    <row r="9272" spans="1:2" x14ac:dyDescent="0.25">
      <c r="A9272" s="4"/>
      <c r="B9272" s="3"/>
    </row>
    <row r="9273" spans="1:2" x14ac:dyDescent="0.25">
      <c r="A9273" s="4"/>
      <c r="B9273" s="3"/>
    </row>
    <row r="9274" spans="1:2" x14ac:dyDescent="0.25">
      <c r="A9274" s="4"/>
      <c r="B9274" s="3"/>
    </row>
    <row r="9275" spans="1:2" x14ac:dyDescent="0.25">
      <c r="A9275" s="4"/>
      <c r="B9275" s="3"/>
    </row>
    <row r="9276" spans="1:2" x14ac:dyDescent="0.25">
      <c r="A9276" s="4"/>
      <c r="B9276" s="3"/>
    </row>
    <row r="9277" spans="1:2" x14ac:dyDescent="0.25">
      <c r="A9277" s="4"/>
      <c r="B9277" s="3"/>
    </row>
    <row r="9278" spans="1:2" x14ac:dyDescent="0.25">
      <c r="A9278" s="4"/>
      <c r="B9278" s="3"/>
    </row>
    <row r="9279" spans="1:2" x14ac:dyDescent="0.25">
      <c r="A9279" s="4"/>
      <c r="B9279" s="3"/>
    </row>
    <row r="9280" spans="1:2" x14ac:dyDescent="0.25">
      <c r="A9280" s="4"/>
      <c r="B9280" s="3"/>
    </row>
    <row r="9281" spans="1:2" x14ac:dyDescent="0.25">
      <c r="A9281" s="4"/>
      <c r="B9281" s="3"/>
    </row>
    <row r="9282" spans="1:2" x14ac:dyDescent="0.25">
      <c r="A9282" s="4"/>
      <c r="B9282" s="3"/>
    </row>
    <row r="9283" spans="1:2" x14ac:dyDescent="0.25">
      <c r="A9283" s="4"/>
      <c r="B9283" s="3"/>
    </row>
    <row r="9284" spans="1:2" x14ac:dyDescent="0.25">
      <c r="A9284" s="4"/>
      <c r="B9284" s="3"/>
    </row>
    <row r="9285" spans="1:2" x14ac:dyDescent="0.25">
      <c r="A9285" s="4"/>
      <c r="B9285" s="3"/>
    </row>
    <row r="9286" spans="1:2" x14ac:dyDescent="0.25">
      <c r="A9286" s="4"/>
      <c r="B9286" s="3"/>
    </row>
    <row r="9287" spans="1:2" x14ac:dyDescent="0.25">
      <c r="A9287" s="4"/>
      <c r="B9287" s="3"/>
    </row>
    <row r="9288" spans="1:2" x14ac:dyDescent="0.25">
      <c r="A9288" s="4"/>
      <c r="B9288" s="3"/>
    </row>
    <row r="9289" spans="1:2" x14ac:dyDescent="0.25">
      <c r="A9289" s="4"/>
      <c r="B9289" s="3"/>
    </row>
    <row r="9290" spans="1:2" x14ac:dyDescent="0.25">
      <c r="A9290" s="4"/>
      <c r="B9290" s="3"/>
    </row>
    <row r="9291" spans="1:2" x14ac:dyDescent="0.25">
      <c r="A9291" s="4"/>
      <c r="B9291" s="3"/>
    </row>
    <row r="9292" spans="1:2" x14ac:dyDescent="0.25">
      <c r="A9292" s="4"/>
      <c r="B9292" s="3"/>
    </row>
    <row r="9293" spans="1:2" x14ac:dyDescent="0.25">
      <c r="A9293" s="4"/>
      <c r="B9293" s="3"/>
    </row>
    <row r="9294" spans="1:2" x14ac:dyDescent="0.25">
      <c r="A9294" s="4"/>
      <c r="B9294" s="3"/>
    </row>
    <row r="9295" spans="1:2" x14ac:dyDescent="0.25">
      <c r="A9295" s="4"/>
      <c r="B9295" s="3"/>
    </row>
    <row r="9296" spans="1:2" x14ac:dyDescent="0.25">
      <c r="A9296" s="4"/>
      <c r="B9296" s="3"/>
    </row>
    <row r="9297" spans="1:2" x14ac:dyDescent="0.25">
      <c r="A9297" s="4"/>
      <c r="B9297" s="3"/>
    </row>
    <row r="9298" spans="1:2" x14ac:dyDescent="0.25">
      <c r="A9298" s="4"/>
      <c r="B9298" s="3"/>
    </row>
    <row r="9299" spans="1:2" x14ac:dyDescent="0.25">
      <c r="A9299" s="4"/>
      <c r="B9299" s="3"/>
    </row>
    <row r="9300" spans="1:2" x14ac:dyDescent="0.25">
      <c r="A9300" s="4"/>
      <c r="B9300" s="3"/>
    </row>
    <row r="9301" spans="1:2" x14ac:dyDescent="0.25">
      <c r="A9301" s="4"/>
      <c r="B9301" s="3"/>
    </row>
    <row r="9302" spans="1:2" x14ac:dyDescent="0.25">
      <c r="A9302" s="4"/>
      <c r="B9302" s="3"/>
    </row>
    <row r="9303" spans="1:2" x14ac:dyDescent="0.25">
      <c r="A9303" s="4"/>
      <c r="B9303" s="3"/>
    </row>
    <row r="9304" spans="1:2" x14ac:dyDescent="0.25">
      <c r="A9304" s="4"/>
      <c r="B9304" s="3"/>
    </row>
    <row r="9305" spans="1:2" x14ac:dyDescent="0.25">
      <c r="A9305" s="4"/>
      <c r="B9305" s="3"/>
    </row>
    <row r="9306" spans="1:2" x14ac:dyDescent="0.25">
      <c r="A9306" s="4"/>
      <c r="B9306" s="3"/>
    </row>
    <row r="9307" spans="1:2" x14ac:dyDescent="0.25">
      <c r="A9307" s="4"/>
      <c r="B9307" s="3"/>
    </row>
    <row r="9308" spans="1:2" x14ac:dyDescent="0.25">
      <c r="A9308" s="4"/>
      <c r="B9308" s="3"/>
    </row>
    <row r="9309" spans="1:2" x14ac:dyDescent="0.25">
      <c r="A9309" s="4"/>
      <c r="B9309" s="3"/>
    </row>
    <row r="9310" spans="1:2" x14ac:dyDescent="0.25">
      <c r="A9310" s="4"/>
      <c r="B9310" s="3"/>
    </row>
    <row r="9311" spans="1:2" x14ac:dyDescent="0.25">
      <c r="A9311" s="4"/>
      <c r="B9311" s="3"/>
    </row>
    <row r="9312" spans="1:2" x14ac:dyDescent="0.25">
      <c r="A9312" s="4"/>
      <c r="B9312" s="3"/>
    </row>
    <row r="9313" spans="1:2" x14ac:dyDescent="0.25">
      <c r="A9313" s="4"/>
      <c r="B9313" s="3"/>
    </row>
    <row r="9314" spans="1:2" x14ac:dyDescent="0.25">
      <c r="A9314" s="4"/>
      <c r="B9314" s="3"/>
    </row>
    <row r="9315" spans="1:2" x14ac:dyDescent="0.25">
      <c r="A9315" s="4"/>
      <c r="B9315" s="3"/>
    </row>
    <row r="9316" spans="1:2" x14ac:dyDescent="0.25">
      <c r="A9316" s="4"/>
      <c r="B9316" s="3"/>
    </row>
    <row r="9317" spans="1:2" x14ac:dyDescent="0.25">
      <c r="A9317" s="4"/>
      <c r="B9317" s="3"/>
    </row>
    <row r="9318" spans="1:2" x14ac:dyDescent="0.25">
      <c r="A9318" s="4"/>
      <c r="B9318" s="3"/>
    </row>
    <row r="9319" spans="1:2" x14ac:dyDescent="0.25">
      <c r="A9319" s="4"/>
      <c r="B9319" s="3"/>
    </row>
    <row r="9320" spans="1:2" x14ac:dyDescent="0.25">
      <c r="A9320" s="4"/>
      <c r="B9320" s="3"/>
    </row>
    <row r="9321" spans="1:2" x14ac:dyDescent="0.25">
      <c r="A9321" s="4"/>
      <c r="B9321" s="3"/>
    </row>
    <row r="9322" spans="1:2" x14ac:dyDescent="0.25">
      <c r="A9322" s="4"/>
      <c r="B9322" s="3"/>
    </row>
    <row r="9323" spans="1:2" x14ac:dyDescent="0.25">
      <c r="A9323" s="4"/>
      <c r="B9323" s="3"/>
    </row>
    <row r="9324" spans="1:2" x14ac:dyDescent="0.25">
      <c r="A9324" s="4"/>
      <c r="B9324" s="3"/>
    </row>
    <row r="9325" spans="1:2" x14ac:dyDescent="0.25">
      <c r="A9325" s="4"/>
      <c r="B9325" s="3"/>
    </row>
    <row r="9326" spans="1:2" x14ac:dyDescent="0.25">
      <c r="A9326" s="4"/>
      <c r="B9326" s="3"/>
    </row>
    <row r="9327" spans="1:2" x14ac:dyDescent="0.25">
      <c r="A9327" s="4"/>
      <c r="B9327" s="3"/>
    </row>
    <row r="9328" spans="1:2" x14ac:dyDescent="0.25">
      <c r="A9328" s="4"/>
      <c r="B9328" s="3"/>
    </row>
    <row r="9329" spans="1:2" x14ac:dyDescent="0.25">
      <c r="A9329" s="4"/>
      <c r="B9329" s="3"/>
    </row>
    <row r="9330" spans="1:2" x14ac:dyDescent="0.25">
      <c r="A9330" s="4"/>
      <c r="B9330" s="3"/>
    </row>
    <row r="9331" spans="1:2" x14ac:dyDescent="0.25">
      <c r="A9331" s="4"/>
      <c r="B9331" s="3"/>
    </row>
    <row r="9332" spans="1:2" x14ac:dyDescent="0.25">
      <c r="A9332" s="4"/>
      <c r="B9332" s="3"/>
    </row>
    <row r="9333" spans="1:2" x14ac:dyDescent="0.25">
      <c r="A9333" s="4"/>
      <c r="B9333" s="3"/>
    </row>
    <row r="9334" spans="1:2" x14ac:dyDescent="0.25">
      <c r="A9334" s="4"/>
      <c r="B9334" s="3"/>
    </row>
    <row r="9335" spans="1:2" x14ac:dyDescent="0.25">
      <c r="A9335" s="4"/>
      <c r="B9335" s="3"/>
    </row>
    <row r="9336" spans="1:2" x14ac:dyDescent="0.25">
      <c r="A9336" s="4"/>
      <c r="B9336" s="3"/>
    </row>
    <row r="9337" spans="1:2" x14ac:dyDescent="0.25">
      <c r="A9337" s="4"/>
      <c r="B9337" s="3"/>
    </row>
    <row r="9338" spans="1:2" x14ac:dyDescent="0.25">
      <c r="A9338" s="4"/>
      <c r="B9338" s="3"/>
    </row>
    <row r="9339" spans="1:2" x14ac:dyDescent="0.25">
      <c r="A9339" s="4"/>
      <c r="B9339" s="3"/>
    </row>
    <row r="9340" spans="1:2" x14ac:dyDescent="0.25">
      <c r="A9340" s="4"/>
      <c r="B9340" s="3"/>
    </row>
    <row r="9341" spans="1:2" x14ac:dyDescent="0.25">
      <c r="A9341" s="4"/>
      <c r="B9341" s="3"/>
    </row>
    <row r="9342" spans="1:2" x14ac:dyDescent="0.25">
      <c r="A9342" s="4"/>
      <c r="B9342" s="3"/>
    </row>
    <row r="9343" spans="1:2" x14ac:dyDescent="0.25">
      <c r="A9343" s="4"/>
      <c r="B9343" s="3"/>
    </row>
    <row r="9344" spans="1:2" x14ac:dyDescent="0.25">
      <c r="A9344" s="4"/>
      <c r="B9344" s="3"/>
    </row>
    <row r="9345" spans="1:2" x14ac:dyDescent="0.25">
      <c r="A9345" s="4"/>
      <c r="B9345" s="3"/>
    </row>
    <row r="9346" spans="1:2" x14ac:dyDescent="0.25">
      <c r="A9346" s="4"/>
      <c r="B9346" s="3"/>
    </row>
    <row r="9347" spans="1:2" x14ac:dyDescent="0.25">
      <c r="A9347" s="4"/>
      <c r="B9347" s="3"/>
    </row>
    <row r="9348" spans="1:2" x14ac:dyDescent="0.25">
      <c r="A9348" s="4"/>
      <c r="B9348" s="3"/>
    </row>
    <row r="9349" spans="1:2" x14ac:dyDescent="0.25">
      <c r="A9349" s="4"/>
      <c r="B9349" s="3"/>
    </row>
    <row r="9350" spans="1:2" x14ac:dyDescent="0.25">
      <c r="A9350" s="4"/>
      <c r="B9350" s="3"/>
    </row>
    <row r="9351" spans="1:2" x14ac:dyDescent="0.25">
      <c r="A9351" s="4"/>
      <c r="B9351" s="3"/>
    </row>
    <row r="9352" spans="1:2" x14ac:dyDescent="0.25">
      <c r="A9352" s="4"/>
      <c r="B9352" s="3"/>
    </row>
    <row r="9353" spans="1:2" x14ac:dyDescent="0.25">
      <c r="A9353" s="4"/>
      <c r="B9353" s="3"/>
    </row>
    <row r="9354" spans="1:2" x14ac:dyDescent="0.25">
      <c r="A9354" s="4"/>
      <c r="B9354" s="3"/>
    </row>
    <row r="9355" spans="1:2" x14ac:dyDescent="0.25">
      <c r="A9355" s="4"/>
      <c r="B9355" s="3"/>
    </row>
    <row r="9356" spans="1:2" x14ac:dyDescent="0.25">
      <c r="A9356" s="4"/>
      <c r="B9356" s="3"/>
    </row>
    <row r="9357" spans="1:2" x14ac:dyDescent="0.25">
      <c r="A9357" s="4"/>
      <c r="B9357" s="3"/>
    </row>
    <row r="9358" spans="1:2" x14ac:dyDescent="0.25">
      <c r="A9358" s="4"/>
      <c r="B9358" s="3"/>
    </row>
    <row r="9359" spans="1:2" x14ac:dyDescent="0.25">
      <c r="A9359" s="4"/>
      <c r="B9359" s="3"/>
    </row>
    <row r="9360" spans="1:2" x14ac:dyDescent="0.25">
      <c r="A9360" s="4"/>
      <c r="B9360" s="3"/>
    </row>
    <row r="9361" spans="1:2" x14ac:dyDescent="0.25">
      <c r="A9361" s="4"/>
      <c r="B9361" s="3"/>
    </row>
    <row r="9362" spans="1:2" x14ac:dyDescent="0.25">
      <c r="A9362" s="4"/>
      <c r="B9362" s="3"/>
    </row>
    <row r="9363" spans="1:2" x14ac:dyDescent="0.25">
      <c r="A9363" s="4"/>
      <c r="B9363" s="3"/>
    </row>
    <row r="9364" spans="1:2" x14ac:dyDescent="0.25">
      <c r="A9364" s="4"/>
      <c r="B9364" s="3"/>
    </row>
    <row r="9365" spans="1:2" x14ac:dyDescent="0.25">
      <c r="A9365" s="4"/>
      <c r="B9365" s="3"/>
    </row>
    <row r="9366" spans="1:2" x14ac:dyDescent="0.25">
      <c r="A9366" s="4"/>
      <c r="B9366" s="3"/>
    </row>
    <row r="9367" spans="1:2" x14ac:dyDescent="0.25">
      <c r="A9367" s="4"/>
      <c r="B9367" s="3"/>
    </row>
    <row r="9368" spans="1:2" x14ac:dyDescent="0.25">
      <c r="A9368" s="4"/>
      <c r="B9368" s="3"/>
    </row>
    <row r="9369" spans="1:2" x14ac:dyDescent="0.25">
      <c r="A9369" s="4"/>
      <c r="B9369" s="3"/>
    </row>
    <row r="9370" spans="1:2" x14ac:dyDescent="0.25">
      <c r="A9370" s="4"/>
      <c r="B9370" s="3"/>
    </row>
    <row r="9371" spans="1:2" x14ac:dyDescent="0.25">
      <c r="A9371" s="4"/>
      <c r="B9371" s="3"/>
    </row>
    <row r="9372" spans="1:2" x14ac:dyDescent="0.25">
      <c r="A9372" s="4"/>
      <c r="B9372" s="3"/>
    </row>
    <row r="9373" spans="1:2" x14ac:dyDescent="0.25">
      <c r="A9373" s="4"/>
      <c r="B9373" s="3"/>
    </row>
    <row r="9374" spans="1:2" x14ac:dyDescent="0.25">
      <c r="A9374" s="4"/>
      <c r="B9374" s="3"/>
    </row>
    <row r="9375" spans="1:2" x14ac:dyDescent="0.25">
      <c r="A9375" s="4"/>
      <c r="B9375" s="3"/>
    </row>
    <row r="9376" spans="1:2" x14ac:dyDescent="0.25">
      <c r="A9376" s="4"/>
      <c r="B9376" s="3"/>
    </row>
    <row r="9377" spans="1:2" x14ac:dyDescent="0.25">
      <c r="A9377" s="4"/>
      <c r="B9377" s="3"/>
    </row>
    <row r="9378" spans="1:2" x14ac:dyDescent="0.25">
      <c r="A9378" s="4"/>
      <c r="B9378" s="3"/>
    </row>
    <row r="9379" spans="1:2" x14ac:dyDescent="0.25">
      <c r="A9379" s="4"/>
      <c r="B9379" s="3"/>
    </row>
    <row r="9380" spans="1:2" x14ac:dyDescent="0.25">
      <c r="A9380" s="4"/>
      <c r="B9380" s="3"/>
    </row>
    <row r="9381" spans="1:2" x14ac:dyDescent="0.25">
      <c r="A9381" s="4"/>
      <c r="B9381" s="3"/>
    </row>
    <row r="9382" spans="1:2" x14ac:dyDescent="0.25">
      <c r="A9382" s="4"/>
      <c r="B9382" s="3"/>
    </row>
    <row r="9383" spans="1:2" x14ac:dyDescent="0.25">
      <c r="A9383" s="4"/>
      <c r="B9383" s="3"/>
    </row>
    <row r="9384" spans="1:2" x14ac:dyDescent="0.25">
      <c r="A9384" s="4"/>
      <c r="B9384" s="3"/>
    </row>
    <row r="9385" spans="1:2" x14ac:dyDescent="0.25">
      <c r="A9385" s="4"/>
      <c r="B9385" s="3"/>
    </row>
    <row r="9386" spans="1:2" x14ac:dyDescent="0.25">
      <c r="A9386" s="4"/>
      <c r="B9386" s="3"/>
    </row>
    <row r="9387" spans="1:2" x14ac:dyDescent="0.25">
      <c r="A9387" s="4"/>
      <c r="B9387" s="3"/>
    </row>
    <row r="9388" spans="1:2" x14ac:dyDescent="0.25">
      <c r="A9388" s="4"/>
      <c r="B9388" s="3"/>
    </row>
    <row r="9389" spans="1:2" x14ac:dyDescent="0.25">
      <c r="A9389" s="4"/>
      <c r="B9389" s="3"/>
    </row>
    <row r="9390" spans="1:2" x14ac:dyDescent="0.25">
      <c r="A9390" s="4"/>
      <c r="B9390" s="3"/>
    </row>
    <row r="9391" spans="1:2" x14ac:dyDescent="0.25">
      <c r="A9391" s="4"/>
      <c r="B9391" s="3"/>
    </row>
    <row r="9392" spans="1:2" x14ac:dyDescent="0.25">
      <c r="A9392" s="4"/>
      <c r="B9392" s="3"/>
    </row>
    <row r="9393" spans="1:2" x14ac:dyDescent="0.25">
      <c r="A9393" s="4"/>
      <c r="B9393" s="3"/>
    </row>
    <row r="9394" spans="1:2" x14ac:dyDescent="0.25">
      <c r="A9394" s="4"/>
      <c r="B9394" s="3"/>
    </row>
    <row r="9395" spans="1:2" x14ac:dyDescent="0.25">
      <c r="A9395" s="4"/>
      <c r="B9395" s="3"/>
    </row>
    <row r="9396" spans="1:2" x14ac:dyDescent="0.25">
      <c r="A9396" s="4"/>
      <c r="B9396" s="3"/>
    </row>
    <row r="9397" spans="1:2" x14ac:dyDescent="0.25">
      <c r="A9397" s="4"/>
      <c r="B9397" s="3"/>
    </row>
    <row r="9398" spans="1:2" x14ac:dyDescent="0.25">
      <c r="A9398" s="4"/>
      <c r="B9398" s="3"/>
    </row>
    <row r="9399" spans="1:2" x14ac:dyDescent="0.25">
      <c r="A9399" s="4"/>
      <c r="B9399" s="3"/>
    </row>
    <row r="9400" spans="1:2" x14ac:dyDescent="0.25">
      <c r="A9400" s="4"/>
      <c r="B9400" s="3"/>
    </row>
    <row r="9401" spans="1:2" x14ac:dyDescent="0.25">
      <c r="A9401" s="4"/>
      <c r="B9401" s="3"/>
    </row>
    <row r="9402" spans="1:2" x14ac:dyDescent="0.25">
      <c r="A9402" s="4"/>
      <c r="B9402" s="3"/>
    </row>
    <row r="9403" spans="1:2" x14ac:dyDescent="0.25">
      <c r="A9403" s="4"/>
      <c r="B9403" s="3"/>
    </row>
    <row r="9404" spans="1:2" x14ac:dyDescent="0.25">
      <c r="A9404" s="4"/>
      <c r="B9404" s="3"/>
    </row>
    <row r="9405" spans="1:2" x14ac:dyDescent="0.25">
      <c r="A9405" s="4"/>
      <c r="B9405" s="3"/>
    </row>
    <row r="9406" spans="1:2" x14ac:dyDescent="0.25">
      <c r="A9406" s="4"/>
      <c r="B9406" s="3"/>
    </row>
    <row r="9407" spans="1:2" x14ac:dyDescent="0.25">
      <c r="A9407" s="4"/>
      <c r="B9407" s="3"/>
    </row>
    <row r="9408" spans="1:2" x14ac:dyDescent="0.25">
      <c r="A9408" s="4"/>
      <c r="B9408" s="3"/>
    </row>
    <row r="9409" spans="1:2" x14ac:dyDescent="0.25">
      <c r="A9409" s="4"/>
      <c r="B9409" s="3"/>
    </row>
    <row r="9410" spans="1:2" x14ac:dyDescent="0.25">
      <c r="A9410" s="4"/>
      <c r="B9410" s="3"/>
    </row>
    <row r="9411" spans="1:2" x14ac:dyDescent="0.25">
      <c r="A9411" s="4"/>
      <c r="B9411" s="3"/>
    </row>
    <row r="9412" spans="1:2" x14ac:dyDescent="0.25">
      <c r="A9412" s="4"/>
      <c r="B9412" s="3"/>
    </row>
    <row r="9413" spans="1:2" x14ac:dyDescent="0.25">
      <c r="A9413" s="4"/>
      <c r="B9413" s="3"/>
    </row>
    <row r="9414" spans="1:2" x14ac:dyDescent="0.25">
      <c r="A9414" s="4"/>
      <c r="B9414" s="3"/>
    </row>
    <row r="9415" spans="1:2" x14ac:dyDescent="0.25">
      <c r="A9415" s="4"/>
      <c r="B9415" s="3"/>
    </row>
    <row r="9416" spans="1:2" x14ac:dyDescent="0.25">
      <c r="A9416" s="4"/>
      <c r="B9416" s="3"/>
    </row>
    <row r="9417" spans="1:2" x14ac:dyDescent="0.25">
      <c r="A9417" s="4"/>
      <c r="B9417" s="3"/>
    </row>
    <row r="9418" spans="1:2" x14ac:dyDescent="0.25">
      <c r="A9418" s="4"/>
      <c r="B9418" s="3"/>
    </row>
    <row r="9419" spans="1:2" x14ac:dyDescent="0.25">
      <c r="A9419" s="4"/>
      <c r="B9419" s="3"/>
    </row>
    <row r="9420" spans="1:2" x14ac:dyDescent="0.25">
      <c r="A9420" s="4"/>
      <c r="B9420" s="3"/>
    </row>
    <row r="9421" spans="1:2" x14ac:dyDescent="0.25">
      <c r="A9421" s="4"/>
      <c r="B9421" s="3"/>
    </row>
    <row r="9422" spans="1:2" x14ac:dyDescent="0.25">
      <c r="A9422" s="4"/>
      <c r="B9422" s="3"/>
    </row>
    <row r="9423" spans="1:2" x14ac:dyDescent="0.25">
      <c r="A9423" s="4"/>
      <c r="B9423" s="3"/>
    </row>
    <row r="9424" spans="1:2" x14ac:dyDescent="0.25">
      <c r="A9424" s="4"/>
      <c r="B9424" s="3"/>
    </row>
    <row r="9425" spans="1:2" x14ac:dyDescent="0.25">
      <c r="A9425" s="4"/>
      <c r="B9425" s="3"/>
    </row>
    <row r="9426" spans="1:2" x14ac:dyDescent="0.25">
      <c r="A9426" s="4"/>
      <c r="B9426" s="3"/>
    </row>
    <row r="9427" spans="1:2" x14ac:dyDescent="0.25">
      <c r="A9427" s="4"/>
      <c r="B9427" s="3"/>
    </row>
    <row r="9428" spans="1:2" x14ac:dyDescent="0.25">
      <c r="A9428" s="4"/>
      <c r="B9428" s="3"/>
    </row>
    <row r="9429" spans="1:2" x14ac:dyDescent="0.25">
      <c r="A9429" s="4"/>
      <c r="B9429" s="3"/>
    </row>
    <row r="9430" spans="1:2" x14ac:dyDescent="0.25">
      <c r="A9430" s="4"/>
      <c r="B9430" s="3"/>
    </row>
    <row r="9431" spans="1:2" x14ac:dyDescent="0.25">
      <c r="A9431" s="4"/>
      <c r="B9431" s="3"/>
    </row>
    <row r="9432" spans="1:2" x14ac:dyDescent="0.25">
      <c r="A9432" s="4"/>
      <c r="B9432" s="3"/>
    </row>
    <row r="9433" spans="1:2" x14ac:dyDescent="0.25">
      <c r="A9433" s="4"/>
      <c r="B9433" s="3"/>
    </row>
    <row r="9434" spans="1:2" x14ac:dyDescent="0.25">
      <c r="A9434" s="4"/>
      <c r="B9434" s="3"/>
    </row>
    <row r="9435" spans="1:2" x14ac:dyDescent="0.25">
      <c r="A9435" s="4"/>
      <c r="B9435" s="3"/>
    </row>
    <row r="9436" spans="1:2" x14ac:dyDescent="0.25">
      <c r="A9436" s="4"/>
      <c r="B9436" s="3"/>
    </row>
    <row r="9437" spans="1:2" x14ac:dyDescent="0.25">
      <c r="A9437" s="4"/>
      <c r="B9437" s="3"/>
    </row>
    <row r="9438" spans="1:2" x14ac:dyDescent="0.25">
      <c r="A9438" s="4"/>
      <c r="B9438" s="3"/>
    </row>
    <row r="9439" spans="1:2" x14ac:dyDescent="0.25">
      <c r="A9439" s="4"/>
      <c r="B9439" s="3"/>
    </row>
    <row r="9440" spans="1:2" x14ac:dyDescent="0.25">
      <c r="A9440" s="4"/>
      <c r="B9440" s="3"/>
    </row>
    <row r="9441" spans="1:2" x14ac:dyDescent="0.25">
      <c r="A9441" s="4"/>
      <c r="B9441" s="3"/>
    </row>
    <row r="9442" spans="1:2" x14ac:dyDescent="0.25">
      <c r="A9442" s="4"/>
      <c r="B9442" s="3"/>
    </row>
    <row r="9443" spans="1:2" x14ac:dyDescent="0.25">
      <c r="A9443" s="4"/>
      <c r="B9443" s="3"/>
    </row>
    <row r="9444" spans="1:2" x14ac:dyDescent="0.25">
      <c r="A9444" s="4"/>
      <c r="B9444" s="3"/>
    </row>
    <row r="9445" spans="1:2" x14ac:dyDescent="0.25">
      <c r="A9445" s="4"/>
      <c r="B9445" s="3"/>
    </row>
    <row r="9446" spans="1:2" x14ac:dyDescent="0.25">
      <c r="A9446" s="4"/>
      <c r="B9446" s="3"/>
    </row>
    <row r="9447" spans="1:2" x14ac:dyDescent="0.25">
      <c r="A9447" s="4"/>
      <c r="B9447" s="3"/>
    </row>
    <row r="9448" spans="1:2" x14ac:dyDescent="0.25">
      <c r="A9448" s="4"/>
      <c r="B9448" s="3"/>
    </row>
    <row r="9449" spans="1:2" x14ac:dyDescent="0.25">
      <c r="A9449" s="4"/>
      <c r="B9449" s="3"/>
    </row>
    <row r="9450" spans="1:2" x14ac:dyDescent="0.25">
      <c r="A9450" s="4"/>
      <c r="B9450" s="3"/>
    </row>
    <row r="9451" spans="1:2" x14ac:dyDescent="0.25">
      <c r="A9451" s="4"/>
      <c r="B9451" s="3"/>
    </row>
    <row r="9452" spans="1:2" x14ac:dyDescent="0.25">
      <c r="A9452" s="4"/>
      <c r="B9452" s="3"/>
    </row>
    <row r="9453" spans="1:2" x14ac:dyDescent="0.25">
      <c r="A9453" s="4"/>
      <c r="B9453" s="3"/>
    </row>
    <row r="9454" spans="1:2" x14ac:dyDescent="0.25">
      <c r="A9454" s="4"/>
      <c r="B9454" s="3"/>
    </row>
    <row r="9455" spans="1:2" x14ac:dyDescent="0.25">
      <c r="A9455" s="4"/>
      <c r="B9455" s="3"/>
    </row>
    <row r="9456" spans="1:2" x14ac:dyDescent="0.25">
      <c r="A9456" s="4"/>
      <c r="B9456" s="3"/>
    </row>
    <row r="9457" spans="1:2" x14ac:dyDescent="0.25">
      <c r="A9457" s="4"/>
      <c r="B9457" s="3"/>
    </row>
    <row r="9458" spans="1:2" x14ac:dyDescent="0.25">
      <c r="A9458" s="4"/>
      <c r="B9458" s="3"/>
    </row>
    <row r="9459" spans="1:2" x14ac:dyDescent="0.25">
      <c r="A9459" s="4"/>
      <c r="B9459" s="3"/>
    </row>
    <row r="9460" spans="1:2" x14ac:dyDescent="0.25">
      <c r="A9460" s="4"/>
      <c r="B9460" s="3"/>
    </row>
    <row r="9461" spans="1:2" x14ac:dyDescent="0.25">
      <c r="A9461" s="4"/>
      <c r="B9461" s="3"/>
    </row>
    <row r="9462" spans="1:2" x14ac:dyDescent="0.25">
      <c r="A9462" s="4"/>
      <c r="B9462" s="3"/>
    </row>
    <row r="9463" spans="1:2" x14ac:dyDescent="0.25">
      <c r="A9463" s="4"/>
      <c r="B9463" s="3"/>
    </row>
    <row r="9464" spans="1:2" x14ac:dyDescent="0.25">
      <c r="A9464" s="4"/>
      <c r="B9464" s="3"/>
    </row>
    <row r="9465" spans="1:2" x14ac:dyDescent="0.25">
      <c r="A9465" s="4"/>
      <c r="B9465" s="3"/>
    </row>
    <row r="9466" spans="1:2" x14ac:dyDescent="0.25">
      <c r="A9466" s="4"/>
      <c r="B9466" s="3"/>
    </row>
    <row r="9467" spans="1:2" x14ac:dyDescent="0.25">
      <c r="A9467" s="4"/>
      <c r="B9467" s="3"/>
    </row>
    <row r="9468" spans="1:2" x14ac:dyDescent="0.25">
      <c r="A9468" s="4"/>
      <c r="B9468" s="3"/>
    </row>
    <row r="9469" spans="1:2" x14ac:dyDescent="0.25">
      <c r="A9469" s="4"/>
      <c r="B9469" s="3"/>
    </row>
    <row r="9470" spans="1:2" x14ac:dyDescent="0.25">
      <c r="A9470" s="4"/>
      <c r="B9470" s="3"/>
    </row>
    <row r="9471" spans="1:2" x14ac:dyDescent="0.25">
      <c r="A9471" s="4"/>
      <c r="B9471" s="3"/>
    </row>
    <row r="9472" spans="1:2" x14ac:dyDescent="0.25">
      <c r="A9472" s="4"/>
      <c r="B9472" s="3"/>
    </row>
    <row r="9473" spans="1:2" x14ac:dyDescent="0.25">
      <c r="A9473" s="4"/>
      <c r="B9473" s="3"/>
    </row>
    <row r="9474" spans="1:2" x14ac:dyDescent="0.25">
      <c r="A9474" s="4"/>
      <c r="B9474" s="3"/>
    </row>
    <row r="9475" spans="1:2" x14ac:dyDescent="0.25">
      <c r="A9475" s="4"/>
      <c r="B9475" s="3"/>
    </row>
    <row r="9476" spans="1:2" x14ac:dyDescent="0.25">
      <c r="A9476" s="4"/>
      <c r="B9476" s="3"/>
    </row>
    <row r="9477" spans="1:2" x14ac:dyDescent="0.25">
      <c r="A9477" s="4"/>
      <c r="B9477" s="3"/>
    </row>
    <row r="9478" spans="1:2" x14ac:dyDescent="0.25">
      <c r="A9478" s="4"/>
      <c r="B9478" s="3"/>
    </row>
    <row r="9479" spans="1:2" x14ac:dyDescent="0.25">
      <c r="A9479" s="4"/>
      <c r="B9479" s="3"/>
    </row>
    <row r="9480" spans="1:2" x14ac:dyDescent="0.25">
      <c r="A9480" s="4"/>
      <c r="B9480" s="3"/>
    </row>
    <row r="9481" spans="1:2" x14ac:dyDescent="0.25">
      <c r="A9481" s="4"/>
      <c r="B9481" s="3"/>
    </row>
    <row r="9482" spans="1:2" x14ac:dyDescent="0.25">
      <c r="A9482" s="4"/>
      <c r="B9482" s="3"/>
    </row>
    <row r="9483" spans="1:2" x14ac:dyDescent="0.25">
      <c r="A9483" s="4"/>
      <c r="B9483" s="3"/>
    </row>
    <row r="9484" spans="1:2" x14ac:dyDescent="0.25">
      <c r="A9484" s="4"/>
      <c r="B9484" s="3"/>
    </row>
    <row r="9485" spans="1:2" x14ac:dyDescent="0.25">
      <c r="A9485" s="4"/>
      <c r="B9485" s="3"/>
    </row>
    <row r="9486" spans="1:2" x14ac:dyDescent="0.25">
      <c r="A9486" s="4"/>
      <c r="B9486" s="3"/>
    </row>
    <row r="9487" spans="1:2" x14ac:dyDescent="0.25">
      <c r="A9487" s="4"/>
      <c r="B9487" s="3"/>
    </row>
    <row r="9488" spans="1:2" x14ac:dyDescent="0.25">
      <c r="A9488" s="4"/>
      <c r="B9488" s="3"/>
    </row>
    <row r="9489" spans="1:2" x14ac:dyDescent="0.25">
      <c r="A9489" s="4"/>
      <c r="B9489" s="3"/>
    </row>
    <row r="9490" spans="1:2" x14ac:dyDescent="0.25">
      <c r="A9490" s="4"/>
      <c r="B9490" s="3"/>
    </row>
    <row r="9491" spans="1:2" x14ac:dyDescent="0.25">
      <c r="A9491" s="4"/>
      <c r="B9491" s="3"/>
    </row>
    <row r="9492" spans="1:2" x14ac:dyDescent="0.25">
      <c r="A9492" s="4"/>
      <c r="B9492" s="3"/>
    </row>
    <row r="9493" spans="1:2" x14ac:dyDescent="0.25">
      <c r="A9493" s="4"/>
      <c r="B9493" s="3"/>
    </row>
    <row r="9494" spans="1:2" x14ac:dyDescent="0.25">
      <c r="A9494" s="4"/>
      <c r="B9494" s="3"/>
    </row>
    <row r="9495" spans="1:2" x14ac:dyDescent="0.25">
      <c r="A9495" s="4"/>
      <c r="B9495" s="3"/>
    </row>
    <row r="9496" spans="1:2" x14ac:dyDescent="0.25">
      <c r="A9496" s="4"/>
      <c r="B9496" s="3"/>
    </row>
    <row r="9497" spans="1:2" x14ac:dyDescent="0.25">
      <c r="A9497" s="4"/>
      <c r="B9497" s="3"/>
    </row>
    <row r="9498" spans="1:2" x14ac:dyDescent="0.25">
      <c r="A9498" s="4"/>
      <c r="B9498" s="3"/>
    </row>
    <row r="9499" spans="1:2" x14ac:dyDescent="0.25">
      <c r="A9499" s="4"/>
      <c r="B9499" s="3"/>
    </row>
    <row r="9500" spans="1:2" x14ac:dyDescent="0.25">
      <c r="A9500" s="4"/>
      <c r="B9500" s="3"/>
    </row>
    <row r="9501" spans="1:2" x14ac:dyDescent="0.25">
      <c r="A9501" s="4"/>
      <c r="B9501" s="3"/>
    </row>
    <row r="9502" spans="1:2" x14ac:dyDescent="0.25">
      <c r="A9502" s="4"/>
      <c r="B9502" s="3"/>
    </row>
    <row r="9503" spans="1:2" x14ac:dyDescent="0.25">
      <c r="A9503" s="4"/>
      <c r="B9503" s="3"/>
    </row>
    <row r="9504" spans="1:2" x14ac:dyDescent="0.25">
      <c r="A9504" s="4"/>
      <c r="B9504" s="3"/>
    </row>
    <row r="9505" spans="1:2" x14ac:dyDescent="0.25">
      <c r="A9505" s="4"/>
      <c r="B9505" s="3"/>
    </row>
    <row r="9506" spans="1:2" x14ac:dyDescent="0.25">
      <c r="A9506" s="4"/>
      <c r="B9506" s="3"/>
    </row>
    <row r="9507" spans="1:2" x14ac:dyDescent="0.25">
      <c r="A9507" s="4"/>
      <c r="B9507" s="3"/>
    </row>
    <row r="9508" spans="1:2" x14ac:dyDescent="0.25">
      <c r="A9508" s="4"/>
      <c r="B9508" s="3"/>
    </row>
    <row r="9509" spans="1:2" x14ac:dyDescent="0.25">
      <c r="A9509" s="4"/>
      <c r="B9509" s="3"/>
    </row>
    <row r="9510" spans="1:2" x14ac:dyDescent="0.25">
      <c r="A9510" s="4"/>
      <c r="B9510" s="3"/>
    </row>
    <row r="9511" spans="1:2" x14ac:dyDescent="0.25">
      <c r="A9511" s="4"/>
      <c r="B9511" s="3"/>
    </row>
    <row r="9512" spans="1:2" x14ac:dyDescent="0.25">
      <c r="A9512" s="4"/>
      <c r="B9512" s="3"/>
    </row>
    <row r="9513" spans="1:2" x14ac:dyDescent="0.25">
      <c r="A9513" s="4"/>
      <c r="B9513" s="3"/>
    </row>
    <row r="9514" spans="1:2" x14ac:dyDescent="0.25">
      <c r="A9514" s="4"/>
      <c r="B9514" s="3"/>
    </row>
    <row r="9515" spans="1:2" x14ac:dyDescent="0.25">
      <c r="A9515" s="4"/>
      <c r="B9515" s="3"/>
    </row>
    <row r="9516" spans="1:2" x14ac:dyDescent="0.25">
      <c r="A9516" s="4"/>
      <c r="B9516" s="3"/>
    </row>
    <row r="9517" spans="1:2" x14ac:dyDescent="0.25">
      <c r="A9517" s="4"/>
      <c r="B9517" s="3"/>
    </row>
    <row r="9518" spans="1:2" x14ac:dyDescent="0.25">
      <c r="A9518" s="4"/>
      <c r="B9518" s="3"/>
    </row>
    <row r="9519" spans="1:2" x14ac:dyDescent="0.25">
      <c r="A9519" s="4"/>
      <c r="B9519" s="3"/>
    </row>
    <row r="9520" spans="1:2" x14ac:dyDescent="0.25">
      <c r="A9520" s="4"/>
      <c r="B9520" s="3"/>
    </row>
    <row r="9521" spans="1:2" x14ac:dyDescent="0.25">
      <c r="A9521" s="4"/>
      <c r="B9521" s="3"/>
    </row>
    <row r="9522" spans="1:2" x14ac:dyDescent="0.25">
      <c r="A9522" s="4"/>
      <c r="B9522" s="3"/>
    </row>
    <row r="9523" spans="1:2" x14ac:dyDescent="0.25">
      <c r="A9523" s="4"/>
      <c r="B9523" s="3"/>
    </row>
    <row r="9524" spans="1:2" x14ac:dyDescent="0.25">
      <c r="A9524" s="4"/>
      <c r="B9524" s="3"/>
    </row>
    <row r="9525" spans="1:2" x14ac:dyDescent="0.25">
      <c r="A9525" s="4"/>
      <c r="B9525" s="3"/>
    </row>
    <row r="9526" spans="1:2" x14ac:dyDescent="0.25">
      <c r="A9526" s="4"/>
      <c r="B9526" s="3"/>
    </row>
    <row r="9527" spans="1:2" x14ac:dyDescent="0.25">
      <c r="A9527" s="4"/>
      <c r="B9527" s="3"/>
    </row>
    <row r="9528" spans="1:2" x14ac:dyDescent="0.25">
      <c r="A9528" s="4"/>
      <c r="B9528" s="3"/>
    </row>
    <row r="9529" spans="1:2" x14ac:dyDescent="0.25">
      <c r="A9529" s="4"/>
      <c r="B9529" s="3"/>
    </row>
    <row r="9530" spans="1:2" x14ac:dyDescent="0.25">
      <c r="A9530" s="4"/>
      <c r="B9530" s="3"/>
    </row>
    <row r="9531" spans="1:2" x14ac:dyDescent="0.25">
      <c r="A9531" s="4"/>
      <c r="B9531" s="3"/>
    </row>
    <row r="9532" spans="1:2" x14ac:dyDescent="0.25">
      <c r="A9532" s="4"/>
      <c r="B9532" s="3"/>
    </row>
    <row r="9533" spans="1:2" x14ac:dyDescent="0.25">
      <c r="A9533" s="4"/>
      <c r="B9533" s="3"/>
    </row>
    <row r="9534" spans="1:2" x14ac:dyDescent="0.25">
      <c r="A9534" s="4"/>
      <c r="B9534" s="3"/>
    </row>
    <row r="9535" spans="1:2" x14ac:dyDescent="0.25">
      <c r="A9535" s="4"/>
      <c r="B9535" s="3"/>
    </row>
    <row r="9536" spans="1:2" x14ac:dyDescent="0.25">
      <c r="A9536" s="4"/>
      <c r="B9536" s="3"/>
    </row>
    <row r="9537" spans="1:2" x14ac:dyDescent="0.25">
      <c r="A9537" s="4"/>
      <c r="B9537" s="3"/>
    </row>
    <row r="9538" spans="1:2" x14ac:dyDescent="0.25">
      <c r="A9538" s="4"/>
      <c r="B9538" s="3"/>
    </row>
    <row r="9539" spans="1:2" x14ac:dyDescent="0.25">
      <c r="A9539" s="4"/>
      <c r="B9539" s="3"/>
    </row>
    <row r="9540" spans="1:2" x14ac:dyDescent="0.25">
      <c r="A9540" s="4"/>
      <c r="B9540" s="3"/>
    </row>
    <row r="9541" spans="1:2" x14ac:dyDescent="0.25">
      <c r="A9541" s="4"/>
      <c r="B9541" s="3"/>
    </row>
    <row r="9542" spans="1:2" x14ac:dyDescent="0.25">
      <c r="A9542" s="4"/>
      <c r="B9542" s="3"/>
    </row>
    <row r="9543" spans="1:2" x14ac:dyDescent="0.25">
      <c r="A9543" s="4"/>
      <c r="B9543" s="3"/>
    </row>
    <row r="9544" spans="1:2" x14ac:dyDescent="0.25">
      <c r="A9544" s="4"/>
      <c r="B9544" s="3"/>
    </row>
    <row r="9545" spans="1:2" x14ac:dyDescent="0.25">
      <c r="A9545" s="4"/>
      <c r="B9545" s="3"/>
    </row>
    <row r="9546" spans="1:2" x14ac:dyDescent="0.25">
      <c r="A9546" s="4"/>
      <c r="B9546" s="3"/>
    </row>
    <row r="9547" spans="1:2" x14ac:dyDescent="0.25">
      <c r="A9547" s="4"/>
      <c r="B9547" s="3"/>
    </row>
    <row r="9548" spans="1:2" x14ac:dyDescent="0.25">
      <c r="A9548" s="4"/>
      <c r="B9548" s="3"/>
    </row>
    <row r="9549" spans="1:2" x14ac:dyDescent="0.25">
      <c r="A9549" s="4"/>
      <c r="B9549" s="3"/>
    </row>
    <row r="9550" spans="1:2" x14ac:dyDescent="0.25">
      <c r="A9550" s="4"/>
      <c r="B9550" s="3"/>
    </row>
    <row r="9551" spans="1:2" x14ac:dyDescent="0.25">
      <c r="A9551" s="4"/>
      <c r="B9551" s="3"/>
    </row>
    <row r="9552" spans="1:2" x14ac:dyDescent="0.25">
      <c r="A9552" s="4"/>
      <c r="B9552" s="3"/>
    </row>
    <row r="9553" spans="1:2" x14ac:dyDescent="0.25">
      <c r="A9553" s="4"/>
      <c r="B9553" s="3"/>
    </row>
    <row r="9554" spans="1:2" x14ac:dyDescent="0.25">
      <c r="A9554" s="4"/>
      <c r="B9554" s="3"/>
    </row>
    <row r="9555" spans="1:2" x14ac:dyDescent="0.25">
      <c r="A9555" s="4"/>
      <c r="B9555" s="3"/>
    </row>
    <row r="9556" spans="1:2" x14ac:dyDescent="0.25">
      <c r="A9556" s="4"/>
      <c r="B9556" s="3"/>
    </row>
    <row r="9557" spans="1:2" x14ac:dyDescent="0.25">
      <c r="A9557" s="4"/>
      <c r="B9557" s="3"/>
    </row>
    <row r="9558" spans="1:2" x14ac:dyDescent="0.25">
      <c r="A9558" s="4"/>
      <c r="B9558" s="3"/>
    </row>
    <row r="9559" spans="1:2" x14ac:dyDescent="0.25">
      <c r="A9559" s="4"/>
      <c r="B9559" s="3"/>
    </row>
    <row r="9560" spans="1:2" x14ac:dyDescent="0.25">
      <c r="A9560" s="4"/>
      <c r="B9560" s="3"/>
    </row>
    <row r="9561" spans="1:2" x14ac:dyDescent="0.25">
      <c r="A9561" s="4"/>
      <c r="B9561" s="3"/>
    </row>
    <row r="9562" spans="1:2" x14ac:dyDescent="0.25">
      <c r="A9562" s="4"/>
      <c r="B9562" s="3"/>
    </row>
    <row r="9563" spans="1:2" x14ac:dyDescent="0.25">
      <c r="A9563" s="4"/>
      <c r="B9563" s="3"/>
    </row>
    <row r="9564" spans="1:2" x14ac:dyDescent="0.25">
      <c r="A9564" s="4"/>
      <c r="B9564" s="3"/>
    </row>
    <row r="9565" spans="1:2" x14ac:dyDescent="0.25">
      <c r="A9565" s="4"/>
      <c r="B9565" s="3"/>
    </row>
    <row r="9566" spans="1:2" x14ac:dyDescent="0.25">
      <c r="A9566" s="4"/>
      <c r="B9566" s="3"/>
    </row>
    <row r="9567" spans="1:2" x14ac:dyDescent="0.25">
      <c r="A9567" s="4"/>
      <c r="B9567" s="3"/>
    </row>
    <row r="9568" spans="1:2" x14ac:dyDescent="0.25">
      <c r="A9568" s="4"/>
      <c r="B9568" s="3"/>
    </row>
    <row r="9569" spans="1:2" x14ac:dyDescent="0.25">
      <c r="A9569" s="4"/>
      <c r="B9569" s="3"/>
    </row>
    <row r="9570" spans="1:2" x14ac:dyDescent="0.25">
      <c r="A9570" s="4"/>
      <c r="B9570" s="3"/>
    </row>
    <row r="9571" spans="1:2" x14ac:dyDescent="0.25">
      <c r="A9571" s="4"/>
      <c r="B9571" s="3"/>
    </row>
    <row r="9572" spans="1:2" x14ac:dyDescent="0.25">
      <c r="A9572" s="4"/>
      <c r="B9572" s="3"/>
    </row>
    <row r="9573" spans="1:2" x14ac:dyDescent="0.25">
      <c r="A9573" s="4"/>
      <c r="B9573" s="3"/>
    </row>
    <row r="9574" spans="1:2" x14ac:dyDescent="0.25">
      <c r="A9574" s="4"/>
      <c r="B9574" s="3"/>
    </row>
    <row r="9575" spans="1:2" x14ac:dyDescent="0.25">
      <c r="A9575" s="4"/>
      <c r="B9575" s="3"/>
    </row>
    <row r="9576" spans="1:2" x14ac:dyDescent="0.25">
      <c r="A9576" s="4"/>
      <c r="B9576" s="3"/>
    </row>
    <row r="9577" spans="1:2" x14ac:dyDescent="0.25">
      <c r="A9577" s="4"/>
      <c r="B9577" s="3"/>
    </row>
    <row r="9578" spans="1:2" x14ac:dyDescent="0.25">
      <c r="A9578" s="4"/>
      <c r="B9578" s="3"/>
    </row>
    <row r="9579" spans="1:2" x14ac:dyDescent="0.25">
      <c r="A9579" s="4"/>
      <c r="B9579" s="3"/>
    </row>
    <row r="9580" spans="1:2" x14ac:dyDescent="0.25">
      <c r="A9580" s="4"/>
      <c r="B9580" s="3"/>
    </row>
    <row r="9581" spans="1:2" x14ac:dyDescent="0.25">
      <c r="A9581" s="4"/>
      <c r="B9581" s="3"/>
    </row>
    <row r="9582" spans="1:2" x14ac:dyDescent="0.25">
      <c r="A9582" s="4"/>
      <c r="B9582" s="3"/>
    </row>
    <row r="9583" spans="1:2" x14ac:dyDescent="0.25">
      <c r="A9583" s="4"/>
      <c r="B9583" s="3"/>
    </row>
    <row r="9584" spans="1:2" x14ac:dyDescent="0.25">
      <c r="A9584" s="4"/>
      <c r="B9584" s="3"/>
    </row>
    <row r="9585" spans="1:2" x14ac:dyDescent="0.25">
      <c r="A9585" s="4"/>
      <c r="B9585" s="3"/>
    </row>
    <row r="9586" spans="1:2" x14ac:dyDescent="0.25">
      <c r="A9586" s="4"/>
      <c r="B9586" s="3"/>
    </row>
    <row r="9587" spans="1:2" x14ac:dyDescent="0.25">
      <c r="A9587" s="4"/>
      <c r="B9587" s="3"/>
    </row>
    <row r="9588" spans="1:2" x14ac:dyDescent="0.25">
      <c r="A9588" s="4"/>
      <c r="B9588" s="3"/>
    </row>
    <row r="9589" spans="1:2" x14ac:dyDescent="0.25">
      <c r="A9589" s="4"/>
      <c r="B9589" s="3"/>
    </row>
    <row r="9590" spans="1:2" x14ac:dyDescent="0.25">
      <c r="A9590" s="4"/>
      <c r="B9590" s="3"/>
    </row>
    <row r="9591" spans="1:2" x14ac:dyDescent="0.25">
      <c r="A9591" s="4"/>
      <c r="B9591" s="3"/>
    </row>
    <row r="9592" spans="1:2" x14ac:dyDescent="0.25">
      <c r="A9592" s="4"/>
      <c r="B9592" s="3"/>
    </row>
    <row r="9593" spans="1:2" x14ac:dyDescent="0.25">
      <c r="A9593" s="4"/>
      <c r="B9593" s="3"/>
    </row>
    <row r="9594" spans="1:2" x14ac:dyDescent="0.25">
      <c r="A9594" s="4"/>
      <c r="B9594" s="3"/>
    </row>
    <row r="9595" spans="1:2" x14ac:dyDescent="0.25">
      <c r="A9595" s="4"/>
      <c r="B9595" s="3"/>
    </row>
    <row r="9596" spans="1:2" x14ac:dyDescent="0.25">
      <c r="A9596" s="4"/>
      <c r="B9596" s="3"/>
    </row>
    <row r="9597" spans="1:2" x14ac:dyDescent="0.25">
      <c r="A9597" s="4"/>
      <c r="B9597" s="3"/>
    </row>
    <row r="9598" spans="1:2" x14ac:dyDescent="0.25">
      <c r="A9598" s="4"/>
      <c r="B9598" s="3"/>
    </row>
    <row r="9599" spans="1:2" x14ac:dyDescent="0.25">
      <c r="A9599" s="4"/>
      <c r="B9599" s="3"/>
    </row>
    <row r="9600" spans="1:2" x14ac:dyDescent="0.25">
      <c r="A9600" s="4"/>
      <c r="B9600" s="3"/>
    </row>
    <row r="9601" spans="1:2" x14ac:dyDescent="0.25">
      <c r="A9601" s="4"/>
      <c r="B9601" s="3"/>
    </row>
    <row r="9602" spans="1:2" x14ac:dyDescent="0.25">
      <c r="A9602" s="4"/>
      <c r="B9602" s="3"/>
    </row>
    <row r="9603" spans="1:2" x14ac:dyDescent="0.25">
      <c r="A9603" s="4"/>
      <c r="B9603" s="3"/>
    </row>
    <row r="9604" spans="1:2" x14ac:dyDescent="0.25">
      <c r="A9604" s="4"/>
      <c r="B9604" s="3"/>
    </row>
    <row r="9605" spans="1:2" x14ac:dyDescent="0.25">
      <c r="A9605" s="4"/>
      <c r="B9605" s="3"/>
    </row>
    <row r="9606" spans="1:2" x14ac:dyDescent="0.25">
      <c r="A9606" s="4"/>
      <c r="B9606" s="3"/>
    </row>
    <row r="9607" spans="1:2" x14ac:dyDescent="0.25">
      <c r="A9607" s="4"/>
      <c r="B9607" s="3"/>
    </row>
    <row r="9608" spans="1:2" x14ac:dyDescent="0.25">
      <c r="A9608" s="4"/>
      <c r="B9608" s="3"/>
    </row>
    <row r="9609" spans="1:2" x14ac:dyDescent="0.25">
      <c r="A9609" s="4"/>
      <c r="B9609" s="3"/>
    </row>
    <row r="9610" spans="1:2" x14ac:dyDescent="0.25">
      <c r="A9610" s="4"/>
      <c r="B9610" s="3"/>
    </row>
    <row r="9611" spans="1:2" x14ac:dyDescent="0.25">
      <c r="A9611" s="4"/>
      <c r="B9611" s="3"/>
    </row>
    <row r="9612" spans="1:2" x14ac:dyDescent="0.25">
      <c r="A9612" s="4"/>
      <c r="B9612" s="3"/>
    </row>
    <row r="9613" spans="1:2" x14ac:dyDescent="0.25">
      <c r="A9613" s="4"/>
      <c r="B9613" s="3"/>
    </row>
    <row r="9614" spans="1:2" x14ac:dyDescent="0.25">
      <c r="A9614" s="4"/>
      <c r="B9614" s="3"/>
    </row>
    <row r="9615" spans="1:2" x14ac:dyDescent="0.25">
      <c r="A9615" s="4"/>
      <c r="B9615" s="3"/>
    </row>
    <row r="9616" spans="1:2" x14ac:dyDescent="0.25">
      <c r="A9616" s="4"/>
      <c r="B9616" s="3"/>
    </row>
    <row r="9617" spans="1:2" x14ac:dyDescent="0.25">
      <c r="A9617" s="4"/>
      <c r="B9617" s="3"/>
    </row>
    <row r="9618" spans="1:2" x14ac:dyDescent="0.25">
      <c r="A9618" s="4"/>
      <c r="B9618" s="3"/>
    </row>
    <row r="9619" spans="1:2" x14ac:dyDescent="0.25">
      <c r="A9619" s="4"/>
      <c r="B9619" s="3"/>
    </row>
    <row r="9620" spans="1:2" x14ac:dyDescent="0.25">
      <c r="A9620" s="4"/>
      <c r="B9620" s="3"/>
    </row>
    <row r="9621" spans="1:2" x14ac:dyDescent="0.25">
      <c r="A9621" s="4"/>
      <c r="B9621" s="3"/>
    </row>
    <row r="9622" spans="1:2" x14ac:dyDescent="0.25">
      <c r="A9622" s="4"/>
      <c r="B9622" s="3"/>
    </row>
    <row r="9623" spans="1:2" x14ac:dyDescent="0.25">
      <c r="A9623" s="4"/>
      <c r="B9623" s="3"/>
    </row>
    <row r="9624" spans="1:2" x14ac:dyDescent="0.25">
      <c r="A9624" s="4"/>
      <c r="B9624" s="3"/>
    </row>
    <row r="9625" spans="1:2" x14ac:dyDescent="0.25">
      <c r="A9625" s="4"/>
      <c r="B9625" s="3"/>
    </row>
    <row r="9626" spans="1:2" x14ac:dyDescent="0.25">
      <c r="A9626" s="4"/>
      <c r="B9626" s="3"/>
    </row>
    <row r="9627" spans="1:2" x14ac:dyDescent="0.25">
      <c r="A9627" s="4"/>
      <c r="B9627" s="3"/>
    </row>
    <row r="9628" spans="1:2" x14ac:dyDescent="0.25">
      <c r="A9628" s="4"/>
      <c r="B9628" s="3"/>
    </row>
    <row r="9629" spans="1:2" x14ac:dyDescent="0.25">
      <c r="A9629" s="4"/>
      <c r="B9629" s="3"/>
    </row>
    <row r="9630" spans="1:2" x14ac:dyDescent="0.25">
      <c r="A9630" s="4"/>
      <c r="B9630" s="3"/>
    </row>
    <row r="9631" spans="1:2" x14ac:dyDescent="0.25">
      <c r="A9631" s="4"/>
      <c r="B9631" s="3"/>
    </row>
    <row r="9632" spans="1:2" x14ac:dyDescent="0.25">
      <c r="A9632" s="4"/>
      <c r="B9632" s="3"/>
    </row>
    <row r="9633" spans="1:2" x14ac:dyDescent="0.25">
      <c r="A9633" s="4"/>
      <c r="B9633" s="3"/>
    </row>
    <row r="9634" spans="1:2" x14ac:dyDescent="0.25">
      <c r="A9634" s="4"/>
      <c r="B9634" s="3"/>
    </row>
    <row r="9635" spans="1:2" x14ac:dyDescent="0.25">
      <c r="A9635" s="4"/>
      <c r="B9635" s="3"/>
    </row>
    <row r="9636" spans="1:2" x14ac:dyDescent="0.25">
      <c r="A9636" s="4"/>
      <c r="B9636" s="3"/>
    </row>
    <row r="9637" spans="1:2" x14ac:dyDescent="0.25">
      <c r="A9637" s="4"/>
      <c r="B9637" s="3"/>
    </row>
    <row r="9638" spans="1:2" x14ac:dyDescent="0.25">
      <c r="A9638" s="4"/>
      <c r="B9638" s="3"/>
    </row>
    <row r="9639" spans="1:2" x14ac:dyDescent="0.25">
      <c r="A9639" s="4"/>
      <c r="B9639" s="3"/>
    </row>
    <row r="9640" spans="1:2" x14ac:dyDescent="0.25">
      <c r="A9640" s="4"/>
      <c r="B9640" s="3"/>
    </row>
    <row r="9641" spans="1:2" x14ac:dyDescent="0.25">
      <c r="A9641" s="4"/>
      <c r="B9641" s="3"/>
    </row>
    <row r="9642" spans="1:2" x14ac:dyDescent="0.25">
      <c r="A9642" s="4"/>
      <c r="B9642" s="3"/>
    </row>
    <row r="9643" spans="1:2" x14ac:dyDescent="0.25">
      <c r="A9643" s="4"/>
      <c r="B9643" s="3"/>
    </row>
    <row r="9644" spans="1:2" x14ac:dyDescent="0.25">
      <c r="A9644" s="4"/>
      <c r="B9644" s="3"/>
    </row>
    <row r="9645" spans="1:2" x14ac:dyDescent="0.25">
      <c r="A9645" s="4"/>
      <c r="B9645" s="3"/>
    </row>
    <row r="9646" spans="1:2" x14ac:dyDescent="0.25">
      <c r="A9646" s="4"/>
      <c r="B9646" s="3"/>
    </row>
    <row r="9647" spans="1:2" x14ac:dyDescent="0.25">
      <c r="A9647" s="4"/>
      <c r="B9647" s="3"/>
    </row>
    <row r="9648" spans="1:2" x14ac:dyDescent="0.25">
      <c r="A9648" s="4"/>
      <c r="B9648" s="3"/>
    </row>
    <row r="9649" spans="1:2" x14ac:dyDescent="0.25">
      <c r="A9649" s="4"/>
      <c r="B9649" s="3"/>
    </row>
    <row r="9650" spans="1:2" x14ac:dyDescent="0.25">
      <c r="A9650" s="4"/>
      <c r="B9650" s="3"/>
    </row>
    <row r="9651" spans="1:2" x14ac:dyDescent="0.25">
      <c r="A9651" s="4"/>
      <c r="B9651" s="3"/>
    </row>
    <row r="9652" spans="1:2" x14ac:dyDescent="0.25">
      <c r="A9652" s="4"/>
      <c r="B9652" s="3"/>
    </row>
    <row r="9653" spans="1:2" x14ac:dyDescent="0.25">
      <c r="A9653" s="4"/>
      <c r="B9653" s="3"/>
    </row>
    <row r="9654" spans="1:2" x14ac:dyDescent="0.25">
      <c r="A9654" s="4"/>
      <c r="B9654" s="3"/>
    </row>
    <row r="9655" spans="1:2" x14ac:dyDescent="0.25">
      <c r="A9655" s="4"/>
      <c r="B9655" s="3"/>
    </row>
    <row r="9656" spans="1:2" x14ac:dyDescent="0.25">
      <c r="A9656" s="4"/>
      <c r="B9656" s="3"/>
    </row>
    <row r="9657" spans="1:2" x14ac:dyDescent="0.25">
      <c r="A9657" s="4"/>
      <c r="B9657" s="3"/>
    </row>
    <row r="9658" spans="1:2" x14ac:dyDescent="0.25">
      <c r="A9658" s="4"/>
      <c r="B9658" s="3"/>
    </row>
    <row r="9659" spans="1:2" x14ac:dyDescent="0.25">
      <c r="A9659" s="4"/>
      <c r="B9659" s="3"/>
    </row>
    <row r="9660" spans="1:2" x14ac:dyDescent="0.25">
      <c r="A9660" s="4"/>
      <c r="B9660" s="3"/>
    </row>
    <row r="9661" spans="1:2" x14ac:dyDescent="0.25">
      <c r="A9661" s="4"/>
      <c r="B9661" s="3"/>
    </row>
    <row r="9662" spans="1:2" x14ac:dyDescent="0.25">
      <c r="A9662" s="4"/>
      <c r="B9662" s="3"/>
    </row>
    <row r="9663" spans="1:2" x14ac:dyDescent="0.25">
      <c r="A9663" s="4"/>
      <c r="B9663" s="3"/>
    </row>
    <row r="9664" spans="1:2" x14ac:dyDescent="0.25">
      <c r="A9664" s="4"/>
      <c r="B9664" s="3"/>
    </row>
    <row r="9665" spans="1:2" x14ac:dyDescent="0.25">
      <c r="A9665" s="4"/>
      <c r="B9665" s="3"/>
    </row>
    <row r="9666" spans="1:2" x14ac:dyDescent="0.25">
      <c r="A9666" s="4"/>
      <c r="B9666" s="3"/>
    </row>
    <row r="9667" spans="1:2" x14ac:dyDescent="0.25">
      <c r="A9667" s="4"/>
      <c r="B9667" s="3"/>
    </row>
    <row r="9668" spans="1:2" x14ac:dyDescent="0.25">
      <c r="A9668" s="4"/>
      <c r="B9668" s="3"/>
    </row>
    <row r="9669" spans="1:2" x14ac:dyDescent="0.25">
      <c r="A9669" s="4"/>
      <c r="B9669" s="3"/>
    </row>
    <row r="9670" spans="1:2" x14ac:dyDescent="0.25">
      <c r="A9670" s="4"/>
      <c r="B9670" s="3"/>
    </row>
    <row r="9671" spans="1:2" x14ac:dyDescent="0.25">
      <c r="A9671" s="4"/>
      <c r="B9671" s="3"/>
    </row>
    <row r="9672" spans="1:2" x14ac:dyDescent="0.25">
      <c r="A9672" s="4"/>
      <c r="B9672" s="3"/>
    </row>
    <row r="9673" spans="1:2" x14ac:dyDescent="0.25">
      <c r="A9673" s="4"/>
      <c r="B9673" s="3"/>
    </row>
    <row r="9674" spans="1:2" x14ac:dyDescent="0.25">
      <c r="A9674" s="4"/>
      <c r="B9674" s="3"/>
    </row>
    <row r="9675" spans="1:2" x14ac:dyDescent="0.25">
      <c r="A9675" s="4"/>
      <c r="B9675" s="3"/>
    </row>
    <row r="9676" spans="1:2" x14ac:dyDescent="0.25">
      <c r="A9676" s="4"/>
      <c r="B9676" s="3"/>
    </row>
    <row r="9677" spans="1:2" x14ac:dyDescent="0.25">
      <c r="A9677" s="4"/>
      <c r="B9677" s="3"/>
    </row>
    <row r="9678" spans="1:2" x14ac:dyDescent="0.25">
      <c r="A9678" s="4"/>
      <c r="B9678" s="3"/>
    </row>
    <row r="9679" spans="1:2" x14ac:dyDescent="0.25">
      <c r="A9679" s="4"/>
      <c r="B9679" s="3"/>
    </row>
    <row r="9680" spans="1:2" x14ac:dyDescent="0.25">
      <c r="A9680" s="4"/>
      <c r="B9680" s="3"/>
    </row>
    <row r="9681" spans="1:2" x14ac:dyDescent="0.25">
      <c r="A9681" s="4"/>
      <c r="B9681" s="3"/>
    </row>
    <row r="9682" spans="1:2" x14ac:dyDescent="0.25">
      <c r="A9682" s="4"/>
      <c r="B9682" s="3"/>
    </row>
    <row r="9683" spans="1:2" x14ac:dyDescent="0.25">
      <c r="A9683" s="4"/>
      <c r="B9683" s="3"/>
    </row>
    <row r="9684" spans="1:2" x14ac:dyDescent="0.25">
      <c r="A9684" s="4"/>
      <c r="B9684" s="3"/>
    </row>
    <row r="9685" spans="1:2" x14ac:dyDescent="0.25">
      <c r="A9685" s="4"/>
      <c r="B9685" s="3"/>
    </row>
    <row r="9686" spans="1:2" x14ac:dyDescent="0.25">
      <c r="A9686" s="4"/>
      <c r="B9686" s="3"/>
    </row>
    <row r="9687" spans="1:2" x14ac:dyDescent="0.25">
      <c r="A9687" s="4"/>
      <c r="B9687" s="3"/>
    </row>
    <row r="9688" spans="1:2" x14ac:dyDescent="0.25">
      <c r="A9688" s="4"/>
      <c r="B9688" s="3"/>
    </row>
    <row r="9689" spans="1:2" x14ac:dyDescent="0.25">
      <c r="A9689" s="4"/>
      <c r="B9689" s="3"/>
    </row>
    <row r="9690" spans="1:2" x14ac:dyDescent="0.25">
      <c r="A9690" s="4"/>
      <c r="B9690" s="3"/>
    </row>
    <row r="9691" spans="1:2" x14ac:dyDescent="0.25">
      <c r="A9691" s="4"/>
      <c r="B9691" s="3"/>
    </row>
    <row r="9692" spans="1:2" x14ac:dyDescent="0.25">
      <c r="A9692" s="4"/>
      <c r="B9692" s="3"/>
    </row>
    <row r="9693" spans="1:2" x14ac:dyDescent="0.25">
      <c r="A9693" s="4"/>
      <c r="B9693" s="3"/>
    </row>
    <row r="9694" spans="1:2" x14ac:dyDescent="0.25">
      <c r="A9694" s="4"/>
      <c r="B9694" s="3"/>
    </row>
    <row r="9695" spans="1:2" x14ac:dyDescent="0.25">
      <c r="A9695" s="4"/>
      <c r="B9695" s="3"/>
    </row>
    <row r="9696" spans="1:2" x14ac:dyDescent="0.25">
      <c r="A9696" s="4"/>
      <c r="B9696" s="3"/>
    </row>
    <row r="9697" spans="1:2" x14ac:dyDescent="0.25">
      <c r="A9697" s="4"/>
      <c r="B9697" s="3"/>
    </row>
    <row r="9698" spans="1:2" x14ac:dyDescent="0.25">
      <c r="A9698" s="4"/>
      <c r="B9698" s="3"/>
    </row>
    <row r="9699" spans="1:2" x14ac:dyDescent="0.25">
      <c r="A9699" s="4"/>
      <c r="B9699" s="3"/>
    </row>
    <row r="9700" spans="1:2" x14ac:dyDescent="0.25">
      <c r="A9700" s="4"/>
      <c r="B9700" s="3"/>
    </row>
    <row r="9701" spans="1:2" x14ac:dyDescent="0.25">
      <c r="A9701" s="4"/>
      <c r="B9701" s="3"/>
    </row>
    <row r="9702" spans="1:2" x14ac:dyDescent="0.25">
      <c r="A9702" s="4"/>
      <c r="B9702" s="3"/>
    </row>
    <row r="9703" spans="1:2" x14ac:dyDescent="0.25">
      <c r="A9703" s="4"/>
      <c r="B9703" s="3"/>
    </row>
    <row r="9704" spans="1:2" x14ac:dyDescent="0.25">
      <c r="A9704" s="4"/>
      <c r="B9704" s="3"/>
    </row>
    <row r="9705" spans="1:2" x14ac:dyDescent="0.25">
      <c r="A9705" s="4"/>
      <c r="B9705" s="3"/>
    </row>
    <row r="9706" spans="1:2" x14ac:dyDescent="0.25">
      <c r="A9706" s="4"/>
      <c r="B9706" s="3"/>
    </row>
    <row r="9707" spans="1:2" x14ac:dyDescent="0.25">
      <c r="A9707" s="4"/>
      <c r="B9707" s="3"/>
    </row>
    <row r="9708" spans="1:2" x14ac:dyDescent="0.25">
      <c r="A9708" s="4"/>
      <c r="B9708" s="3"/>
    </row>
    <row r="9709" spans="1:2" x14ac:dyDescent="0.25">
      <c r="A9709" s="4"/>
      <c r="B9709" s="3"/>
    </row>
    <row r="9710" spans="1:2" x14ac:dyDescent="0.25">
      <c r="A9710" s="4"/>
      <c r="B9710" s="3"/>
    </row>
    <row r="9711" spans="1:2" x14ac:dyDescent="0.25">
      <c r="A9711" s="4"/>
      <c r="B9711" s="3"/>
    </row>
    <row r="9712" spans="1:2" x14ac:dyDescent="0.25">
      <c r="A9712" s="4"/>
      <c r="B9712" s="3"/>
    </row>
    <row r="9713" spans="1:2" x14ac:dyDescent="0.25">
      <c r="A9713" s="4"/>
      <c r="B9713" s="3"/>
    </row>
    <row r="9714" spans="1:2" x14ac:dyDescent="0.25">
      <c r="A9714" s="4"/>
      <c r="B9714" s="3"/>
    </row>
    <row r="9715" spans="1:2" x14ac:dyDescent="0.25">
      <c r="A9715" s="4"/>
      <c r="B9715" s="3"/>
    </row>
    <row r="9716" spans="1:2" x14ac:dyDescent="0.25">
      <c r="A9716" s="4"/>
      <c r="B9716" s="3"/>
    </row>
    <row r="9717" spans="1:2" x14ac:dyDescent="0.25">
      <c r="A9717" s="4"/>
      <c r="B9717" s="3"/>
    </row>
    <row r="9718" spans="1:2" x14ac:dyDescent="0.25">
      <c r="A9718" s="4"/>
      <c r="B9718" s="3"/>
    </row>
    <row r="9719" spans="1:2" x14ac:dyDescent="0.25">
      <c r="A9719" s="4"/>
      <c r="B9719" s="3"/>
    </row>
    <row r="9720" spans="1:2" x14ac:dyDescent="0.25">
      <c r="A9720" s="4"/>
      <c r="B9720" s="3"/>
    </row>
    <row r="9721" spans="1:2" x14ac:dyDescent="0.25">
      <c r="A9721" s="4"/>
      <c r="B9721" s="3"/>
    </row>
    <row r="9722" spans="1:2" x14ac:dyDescent="0.25">
      <c r="A9722" s="4"/>
      <c r="B9722" s="3"/>
    </row>
    <row r="9723" spans="1:2" x14ac:dyDescent="0.25">
      <c r="A9723" s="4"/>
      <c r="B9723" s="3"/>
    </row>
    <row r="9724" spans="1:2" x14ac:dyDescent="0.25">
      <c r="A9724" s="4"/>
      <c r="B9724" s="3"/>
    </row>
    <row r="9725" spans="1:2" x14ac:dyDescent="0.25">
      <c r="A9725" s="4"/>
      <c r="B9725" s="3"/>
    </row>
    <row r="9726" spans="1:2" x14ac:dyDescent="0.25">
      <c r="A9726" s="4"/>
      <c r="B9726" s="3"/>
    </row>
    <row r="9727" spans="1:2" x14ac:dyDescent="0.25">
      <c r="A9727" s="4"/>
      <c r="B9727" s="3"/>
    </row>
    <row r="9728" spans="1:2" x14ac:dyDescent="0.25">
      <c r="A9728" s="4"/>
      <c r="B9728" s="3"/>
    </row>
    <row r="9729" spans="1:2" x14ac:dyDescent="0.25">
      <c r="A9729" s="4"/>
      <c r="B9729" s="3"/>
    </row>
    <row r="9730" spans="1:2" x14ac:dyDescent="0.25">
      <c r="A9730" s="4"/>
      <c r="B9730" s="3"/>
    </row>
    <row r="9731" spans="1:2" x14ac:dyDescent="0.25">
      <c r="A9731" s="4"/>
      <c r="B9731" s="3"/>
    </row>
    <row r="9732" spans="1:2" x14ac:dyDescent="0.25">
      <c r="A9732" s="4"/>
      <c r="B9732" s="3"/>
    </row>
    <row r="9733" spans="1:2" x14ac:dyDescent="0.25">
      <c r="A9733" s="4"/>
      <c r="B9733" s="3"/>
    </row>
    <row r="9734" spans="1:2" x14ac:dyDescent="0.25">
      <c r="A9734" s="4"/>
      <c r="B9734" s="3"/>
    </row>
    <row r="9735" spans="1:2" x14ac:dyDescent="0.25">
      <c r="A9735" s="4"/>
      <c r="B9735" s="3"/>
    </row>
    <row r="9736" spans="1:2" x14ac:dyDescent="0.25">
      <c r="A9736" s="4"/>
      <c r="B9736" s="3"/>
    </row>
    <row r="9737" spans="1:2" x14ac:dyDescent="0.25">
      <c r="A9737" s="4"/>
      <c r="B9737" s="3"/>
    </row>
    <row r="9738" spans="1:2" x14ac:dyDescent="0.25">
      <c r="A9738" s="4"/>
      <c r="B9738" s="3"/>
    </row>
    <row r="9739" spans="1:2" x14ac:dyDescent="0.25">
      <c r="A9739" s="4"/>
      <c r="B9739" s="3"/>
    </row>
    <row r="9740" spans="1:2" x14ac:dyDescent="0.25">
      <c r="A9740" s="4"/>
      <c r="B9740" s="3"/>
    </row>
    <row r="9741" spans="1:2" x14ac:dyDescent="0.25">
      <c r="A9741" s="4"/>
      <c r="B9741" s="3"/>
    </row>
    <row r="9742" spans="1:2" x14ac:dyDescent="0.25">
      <c r="A9742" s="4"/>
      <c r="B9742" s="3"/>
    </row>
    <row r="9743" spans="1:2" x14ac:dyDescent="0.25">
      <c r="A9743" s="4"/>
      <c r="B9743" s="3"/>
    </row>
    <row r="9744" spans="1:2" x14ac:dyDescent="0.25">
      <c r="A9744" s="4"/>
      <c r="B9744" s="3"/>
    </row>
    <row r="9745" spans="1:2" x14ac:dyDescent="0.25">
      <c r="A9745" s="4"/>
      <c r="B9745" s="3"/>
    </row>
    <row r="9746" spans="1:2" x14ac:dyDescent="0.25">
      <c r="A9746" s="4"/>
      <c r="B9746" s="3"/>
    </row>
    <row r="9747" spans="1:2" x14ac:dyDescent="0.25">
      <c r="A9747" s="4"/>
      <c r="B9747" s="3"/>
    </row>
    <row r="9748" spans="1:2" x14ac:dyDescent="0.25">
      <c r="A9748" s="4"/>
      <c r="B9748" s="3"/>
    </row>
    <row r="9749" spans="1:2" x14ac:dyDescent="0.25">
      <c r="A9749" s="4"/>
      <c r="B9749" s="3"/>
    </row>
    <row r="9750" spans="1:2" x14ac:dyDescent="0.25">
      <c r="A9750" s="4"/>
      <c r="B9750" s="3"/>
    </row>
    <row r="9751" spans="1:2" x14ac:dyDescent="0.25">
      <c r="A9751" s="4"/>
      <c r="B9751" s="3"/>
    </row>
    <row r="9752" spans="1:2" x14ac:dyDescent="0.25">
      <c r="A9752" s="4"/>
      <c r="B9752" s="3"/>
    </row>
    <row r="9753" spans="1:2" x14ac:dyDescent="0.25">
      <c r="A9753" s="4"/>
      <c r="B9753" s="3"/>
    </row>
    <row r="9754" spans="1:2" x14ac:dyDescent="0.25">
      <c r="A9754" s="4"/>
      <c r="B9754" s="3"/>
    </row>
    <row r="9755" spans="1:2" x14ac:dyDescent="0.25">
      <c r="A9755" s="4"/>
      <c r="B9755" s="3"/>
    </row>
    <row r="9756" spans="1:2" x14ac:dyDescent="0.25">
      <c r="A9756" s="4"/>
      <c r="B9756" s="3"/>
    </row>
    <row r="9757" spans="1:2" x14ac:dyDescent="0.25">
      <c r="A9757" s="4"/>
      <c r="B9757" s="3"/>
    </row>
    <row r="9758" spans="1:2" x14ac:dyDescent="0.25">
      <c r="A9758" s="4"/>
      <c r="B9758" s="3"/>
    </row>
    <row r="9759" spans="1:2" x14ac:dyDescent="0.25">
      <c r="A9759" s="4"/>
      <c r="B9759" s="3"/>
    </row>
    <row r="9760" spans="1:2" x14ac:dyDescent="0.25">
      <c r="A9760" s="4"/>
      <c r="B9760" s="3"/>
    </row>
    <row r="9761" spans="1:2" x14ac:dyDescent="0.25">
      <c r="A9761" s="4"/>
      <c r="B9761" s="3"/>
    </row>
    <row r="9762" spans="1:2" x14ac:dyDescent="0.25">
      <c r="A9762" s="4"/>
      <c r="B9762" s="3"/>
    </row>
    <row r="9763" spans="1:2" x14ac:dyDescent="0.25">
      <c r="A9763" s="4"/>
      <c r="B9763" s="3"/>
    </row>
    <row r="9764" spans="1:2" x14ac:dyDescent="0.25">
      <c r="A9764" s="4"/>
      <c r="B9764" s="3"/>
    </row>
    <row r="9765" spans="1:2" x14ac:dyDescent="0.25">
      <c r="A9765" s="4"/>
      <c r="B9765" s="3"/>
    </row>
    <row r="9766" spans="1:2" x14ac:dyDescent="0.25">
      <c r="A9766" s="4"/>
      <c r="B9766" s="3"/>
    </row>
    <row r="9767" spans="1:2" x14ac:dyDescent="0.25">
      <c r="A9767" s="4"/>
      <c r="B9767" s="3"/>
    </row>
    <row r="9768" spans="1:2" x14ac:dyDescent="0.25">
      <c r="A9768" s="4"/>
      <c r="B9768" s="3"/>
    </row>
    <row r="9769" spans="1:2" x14ac:dyDescent="0.25">
      <c r="A9769" s="4"/>
      <c r="B9769" s="3"/>
    </row>
    <row r="9770" spans="1:2" x14ac:dyDescent="0.25">
      <c r="A9770" s="4"/>
      <c r="B9770" s="3"/>
    </row>
    <row r="9771" spans="1:2" x14ac:dyDescent="0.25">
      <c r="A9771" s="4"/>
      <c r="B9771" s="3"/>
    </row>
    <row r="9772" spans="1:2" x14ac:dyDescent="0.25">
      <c r="A9772" s="4"/>
      <c r="B9772" s="3"/>
    </row>
    <row r="9773" spans="1:2" x14ac:dyDescent="0.25">
      <c r="A9773" s="4"/>
      <c r="B9773" s="3"/>
    </row>
    <row r="9774" spans="1:2" x14ac:dyDescent="0.25">
      <c r="A9774" s="4"/>
      <c r="B9774" s="3"/>
    </row>
    <row r="9775" spans="1:2" x14ac:dyDescent="0.25">
      <c r="A9775" s="4"/>
      <c r="B9775" s="3"/>
    </row>
    <row r="9776" spans="1:2" x14ac:dyDescent="0.25">
      <c r="A9776" s="4"/>
      <c r="B9776" s="3"/>
    </row>
    <row r="9777" spans="1:2" x14ac:dyDescent="0.25">
      <c r="A9777" s="4"/>
      <c r="B9777" s="3"/>
    </row>
    <row r="9778" spans="1:2" x14ac:dyDescent="0.25">
      <c r="A9778" s="4"/>
      <c r="B9778" s="3"/>
    </row>
    <row r="9779" spans="1:2" x14ac:dyDescent="0.25">
      <c r="A9779" s="4"/>
      <c r="B9779" s="3"/>
    </row>
    <row r="9780" spans="1:2" x14ac:dyDescent="0.25">
      <c r="A9780" s="4"/>
      <c r="B9780" s="3"/>
    </row>
    <row r="9781" spans="1:2" x14ac:dyDescent="0.25">
      <c r="A9781" s="4"/>
      <c r="B9781" s="3"/>
    </row>
    <row r="9782" spans="1:2" x14ac:dyDescent="0.25">
      <c r="A9782" s="4"/>
      <c r="B9782" s="3"/>
    </row>
    <row r="9783" spans="1:2" x14ac:dyDescent="0.25">
      <c r="A9783" s="4"/>
      <c r="B9783" s="3"/>
    </row>
    <row r="9784" spans="1:2" x14ac:dyDescent="0.25">
      <c r="A9784" s="4"/>
      <c r="B9784" s="3"/>
    </row>
    <row r="9785" spans="1:2" x14ac:dyDescent="0.25">
      <c r="A9785" s="4"/>
      <c r="B9785" s="3"/>
    </row>
    <row r="9786" spans="1:2" x14ac:dyDescent="0.25">
      <c r="A9786" s="4"/>
      <c r="B9786" s="3"/>
    </row>
    <row r="9787" spans="1:2" x14ac:dyDescent="0.25">
      <c r="A9787" s="4"/>
      <c r="B9787" s="3"/>
    </row>
    <row r="9788" spans="1:2" x14ac:dyDescent="0.25">
      <c r="A9788" s="4"/>
      <c r="B9788" s="3"/>
    </row>
    <row r="9789" spans="1:2" x14ac:dyDescent="0.25">
      <c r="A9789" s="4"/>
      <c r="B9789" s="3"/>
    </row>
    <row r="9790" spans="1:2" x14ac:dyDescent="0.25">
      <c r="A9790" s="4"/>
      <c r="B9790" s="3"/>
    </row>
    <row r="9791" spans="1:2" x14ac:dyDescent="0.25">
      <c r="A9791" s="4"/>
      <c r="B9791" s="3"/>
    </row>
    <row r="9792" spans="1:2" x14ac:dyDescent="0.25">
      <c r="A9792" s="4"/>
      <c r="B9792" s="3"/>
    </row>
    <row r="9793" spans="1:2" x14ac:dyDescent="0.25">
      <c r="A9793" s="4"/>
      <c r="B9793" s="3"/>
    </row>
    <row r="9794" spans="1:2" x14ac:dyDescent="0.25">
      <c r="A9794" s="4"/>
      <c r="B9794" s="3"/>
    </row>
    <row r="9795" spans="1:2" x14ac:dyDescent="0.25">
      <c r="A9795" s="4"/>
      <c r="B9795" s="3"/>
    </row>
    <row r="9796" spans="1:2" x14ac:dyDescent="0.25">
      <c r="A9796" s="4"/>
      <c r="B9796" s="3"/>
    </row>
    <row r="9797" spans="1:2" x14ac:dyDescent="0.25">
      <c r="A9797" s="4"/>
      <c r="B9797" s="3"/>
    </row>
    <row r="9798" spans="1:2" x14ac:dyDescent="0.25">
      <c r="A9798" s="4"/>
      <c r="B9798" s="3"/>
    </row>
    <row r="9799" spans="1:2" x14ac:dyDescent="0.25">
      <c r="A9799" s="4"/>
      <c r="B9799" s="3"/>
    </row>
    <row r="9800" spans="1:2" x14ac:dyDescent="0.25">
      <c r="A9800" s="4"/>
      <c r="B9800" s="3"/>
    </row>
    <row r="9801" spans="1:2" x14ac:dyDescent="0.25">
      <c r="A9801" s="4"/>
      <c r="B9801" s="3"/>
    </row>
    <row r="9802" spans="1:2" x14ac:dyDescent="0.25">
      <c r="A9802" s="4"/>
      <c r="B9802" s="3"/>
    </row>
    <row r="9803" spans="1:2" x14ac:dyDescent="0.25">
      <c r="A9803" s="4"/>
      <c r="B9803" s="3"/>
    </row>
    <row r="9804" spans="1:2" x14ac:dyDescent="0.25">
      <c r="A9804" s="4"/>
      <c r="B9804" s="3"/>
    </row>
    <row r="9805" spans="1:2" x14ac:dyDescent="0.25">
      <c r="A9805" s="4"/>
      <c r="B9805" s="3"/>
    </row>
    <row r="9806" spans="1:2" x14ac:dyDescent="0.25">
      <c r="A9806" s="4"/>
      <c r="B9806" s="3"/>
    </row>
    <row r="9807" spans="1:2" x14ac:dyDescent="0.25">
      <c r="A9807" s="4"/>
      <c r="B9807" s="3"/>
    </row>
    <row r="9808" spans="1:2" x14ac:dyDescent="0.25">
      <c r="A9808" s="4"/>
      <c r="B9808" s="3"/>
    </row>
    <row r="9809" spans="1:2" x14ac:dyDescent="0.25">
      <c r="A9809" s="4"/>
      <c r="B9809" s="3"/>
    </row>
    <row r="9810" spans="1:2" x14ac:dyDescent="0.25">
      <c r="A9810" s="4"/>
      <c r="B9810" s="3"/>
    </row>
    <row r="9811" spans="1:2" x14ac:dyDescent="0.25">
      <c r="A9811" s="4"/>
      <c r="B9811" s="3"/>
    </row>
    <row r="9812" spans="1:2" x14ac:dyDescent="0.25">
      <c r="A9812" s="4"/>
      <c r="B9812" s="3"/>
    </row>
    <row r="9813" spans="1:2" x14ac:dyDescent="0.25">
      <c r="A9813" s="4"/>
      <c r="B9813" s="3"/>
    </row>
    <row r="9814" spans="1:2" x14ac:dyDescent="0.25">
      <c r="A9814" s="4"/>
      <c r="B9814" s="3"/>
    </row>
    <row r="9815" spans="1:2" x14ac:dyDescent="0.25">
      <c r="A9815" s="4"/>
      <c r="B9815" s="3"/>
    </row>
    <row r="9816" spans="1:2" x14ac:dyDescent="0.25">
      <c r="A9816" s="4"/>
      <c r="B9816" s="3"/>
    </row>
    <row r="9817" spans="1:2" x14ac:dyDescent="0.25">
      <c r="A9817" s="4"/>
      <c r="B9817" s="3"/>
    </row>
    <row r="9818" spans="1:2" x14ac:dyDescent="0.25">
      <c r="A9818" s="4"/>
      <c r="B9818" s="3"/>
    </row>
    <row r="9819" spans="1:2" x14ac:dyDescent="0.25">
      <c r="A9819" s="4"/>
      <c r="B9819" s="3"/>
    </row>
    <row r="9820" spans="1:2" x14ac:dyDescent="0.25">
      <c r="A9820" s="4"/>
      <c r="B9820" s="3"/>
    </row>
    <row r="9821" spans="1:2" x14ac:dyDescent="0.25">
      <c r="A9821" s="4"/>
      <c r="B9821" s="3"/>
    </row>
    <row r="9822" spans="1:2" x14ac:dyDescent="0.25">
      <c r="A9822" s="4"/>
      <c r="B9822" s="3"/>
    </row>
    <row r="9823" spans="1:2" x14ac:dyDescent="0.25">
      <c r="A9823" s="4"/>
      <c r="B9823" s="3"/>
    </row>
    <row r="9824" spans="1:2" x14ac:dyDescent="0.25">
      <c r="A9824" s="4"/>
      <c r="B9824" s="3"/>
    </row>
    <row r="9825" spans="1:2" x14ac:dyDescent="0.25">
      <c r="A9825" s="4"/>
      <c r="B9825" s="3"/>
    </row>
    <row r="9826" spans="1:2" x14ac:dyDescent="0.25">
      <c r="A9826" s="4"/>
      <c r="B9826" s="3"/>
    </row>
    <row r="9827" spans="1:2" x14ac:dyDescent="0.25">
      <c r="A9827" s="4"/>
      <c r="B9827" s="3"/>
    </row>
    <row r="9828" spans="1:2" x14ac:dyDescent="0.25">
      <c r="A9828" s="4"/>
      <c r="B9828" s="3"/>
    </row>
    <row r="9829" spans="1:2" x14ac:dyDescent="0.25">
      <c r="A9829" s="4"/>
      <c r="B9829" s="3"/>
    </row>
    <row r="9830" spans="1:2" x14ac:dyDescent="0.25">
      <c r="A9830" s="4"/>
      <c r="B9830" s="3"/>
    </row>
    <row r="9831" spans="1:2" x14ac:dyDescent="0.25">
      <c r="A9831" s="4"/>
      <c r="B9831" s="3"/>
    </row>
    <row r="9832" spans="1:2" x14ac:dyDescent="0.25">
      <c r="A9832" s="4"/>
      <c r="B9832" s="3"/>
    </row>
    <row r="9833" spans="1:2" x14ac:dyDescent="0.25">
      <c r="A9833" s="4"/>
      <c r="B9833" s="3"/>
    </row>
    <row r="9834" spans="1:2" x14ac:dyDescent="0.25">
      <c r="A9834" s="4"/>
      <c r="B9834" s="3"/>
    </row>
    <row r="9835" spans="1:2" x14ac:dyDescent="0.25">
      <c r="A9835" s="4"/>
      <c r="B9835" s="3"/>
    </row>
    <row r="9836" spans="1:2" x14ac:dyDescent="0.25">
      <c r="A9836" s="4"/>
      <c r="B9836" s="3"/>
    </row>
    <row r="9837" spans="1:2" x14ac:dyDescent="0.25">
      <c r="A9837" s="4"/>
      <c r="B9837" s="3"/>
    </row>
    <row r="9838" spans="1:2" x14ac:dyDescent="0.25">
      <c r="A9838" s="4"/>
      <c r="B9838" s="3"/>
    </row>
    <row r="9839" spans="1:2" x14ac:dyDescent="0.25">
      <c r="A9839" s="4"/>
      <c r="B9839" s="3"/>
    </row>
    <row r="9840" spans="1:2" x14ac:dyDescent="0.25">
      <c r="A9840" s="4"/>
      <c r="B9840" s="3"/>
    </row>
    <row r="9841" spans="1:2" x14ac:dyDescent="0.25">
      <c r="A9841" s="4"/>
      <c r="B9841" s="3"/>
    </row>
    <row r="9842" spans="1:2" x14ac:dyDescent="0.25">
      <c r="A9842" s="4"/>
      <c r="B9842" s="3"/>
    </row>
    <row r="9843" spans="1:2" x14ac:dyDescent="0.25">
      <c r="A9843" s="4"/>
      <c r="B9843" s="3"/>
    </row>
    <row r="9844" spans="1:2" x14ac:dyDescent="0.25">
      <c r="A9844" s="4"/>
      <c r="B9844" s="3"/>
    </row>
    <row r="9845" spans="1:2" x14ac:dyDescent="0.25">
      <c r="A9845" s="4"/>
      <c r="B9845" s="3"/>
    </row>
    <row r="9846" spans="1:2" x14ac:dyDescent="0.25">
      <c r="A9846" s="4"/>
      <c r="B9846" s="3"/>
    </row>
    <row r="9847" spans="1:2" x14ac:dyDescent="0.25">
      <c r="A9847" s="4"/>
      <c r="B9847" s="3"/>
    </row>
    <row r="9848" spans="1:2" x14ac:dyDescent="0.25">
      <c r="A9848" s="4"/>
      <c r="B9848" s="3"/>
    </row>
    <row r="9849" spans="1:2" x14ac:dyDescent="0.25">
      <c r="A9849" s="4"/>
      <c r="B9849" s="3"/>
    </row>
    <row r="9850" spans="1:2" x14ac:dyDescent="0.25">
      <c r="A9850" s="4"/>
      <c r="B9850" s="3"/>
    </row>
    <row r="9851" spans="1:2" x14ac:dyDescent="0.25">
      <c r="A9851" s="4"/>
      <c r="B9851" s="3"/>
    </row>
    <row r="9852" spans="1:2" x14ac:dyDescent="0.25">
      <c r="A9852" s="4"/>
      <c r="B9852" s="3"/>
    </row>
    <row r="9853" spans="1:2" x14ac:dyDescent="0.25">
      <c r="A9853" s="4"/>
      <c r="B9853" s="3"/>
    </row>
    <row r="9854" spans="1:2" x14ac:dyDescent="0.25">
      <c r="A9854" s="4"/>
      <c r="B9854" s="3"/>
    </row>
    <row r="9855" spans="1:2" x14ac:dyDescent="0.25">
      <c r="A9855" s="4"/>
      <c r="B9855" s="3"/>
    </row>
    <row r="9856" spans="1:2" x14ac:dyDescent="0.25">
      <c r="A9856" s="4"/>
      <c r="B9856" s="3"/>
    </row>
    <row r="9857" spans="1:2" x14ac:dyDescent="0.25">
      <c r="A9857" s="4"/>
      <c r="B9857" s="3"/>
    </row>
    <row r="9858" spans="1:2" x14ac:dyDescent="0.25">
      <c r="A9858" s="4"/>
      <c r="B9858" s="3"/>
    </row>
    <row r="9859" spans="1:2" x14ac:dyDescent="0.25">
      <c r="A9859" s="4"/>
      <c r="B9859" s="3"/>
    </row>
    <row r="9860" spans="1:2" x14ac:dyDescent="0.25">
      <c r="A9860" s="4"/>
      <c r="B9860" s="3"/>
    </row>
    <row r="9861" spans="1:2" x14ac:dyDescent="0.25">
      <c r="A9861" s="4"/>
      <c r="B9861" s="3"/>
    </row>
    <row r="9862" spans="1:2" x14ac:dyDescent="0.25">
      <c r="A9862" s="4"/>
      <c r="B9862" s="3"/>
    </row>
    <row r="9863" spans="1:2" x14ac:dyDescent="0.25">
      <c r="A9863" s="4"/>
      <c r="B9863" s="3"/>
    </row>
    <row r="9864" spans="1:2" x14ac:dyDescent="0.25">
      <c r="A9864" s="4"/>
      <c r="B9864" s="3"/>
    </row>
    <row r="9865" spans="1:2" x14ac:dyDescent="0.25">
      <c r="A9865" s="4"/>
      <c r="B9865" s="3"/>
    </row>
    <row r="9866" spans="1:2" x14ac:dyDescent="0.25">
      <c r="A9866" s="4"/>
      <c r="B9866" s="3"/>
    </row>
    <row r="9867" spans="1:2" x14ac:dyDescent="0.25">
      <c r="A9867" s="4"/>
      <c r="B9867" s="3"/>
    </row>
    <row r="9868" spans="1:2" x14ac:dyDescent="0.25">
      <c r="A9868" s="4"/>
      <c r="B9868" s="3"/>
    </row>
    <row r="9869" spans="1:2" x14ac:dyDescent="0.25">
      <c r="A9869" s="4"/>
      <c r="B9869" s="3"/>
    </row>
    <row r="9870" spans="1:2" x14ac:dyDescent="0.25">
      <c r="A9870" s="4"/>
      <c r="B9870" s="3"/>
    </row>
    <row r="9871" spans="1:2" x14ac:dyDescent="0.25">
      <c r="A9871" s="4"/>
      <c r="B9871" s="3"/>
    </row>
    <row r="9872" spans="1:2" x14ac:dyDescent="0.25">
      <c r="A9872" s="4"/>
      <c r="B9872" s="3"/>
    </row>
    <row r="9873" spans="1:2" x14ac:dyDescent="0.25">
      <c r="A9873" s="4"/>
      <c r="B9873" s="3"/>
    </row>
    <row r="9874" spans="1:2" x14ac:dyDescent="0.25">
      <c r="A9874" s="4"/>
      <c r="B9874" s="3"/>
    </row>
    <row r="9875" spans="1:2" x14ac:dyDescent="0.25">
      <c r="A9875" s="4"/>
      <c r="B9875" s="3"/>
    </row>
    <row r="9876" spans="1:2" x14ac:dyDescent="0.25">
      <c r="A9876" s="4"/>
      <c r="B9876" s="3"/>
    </row>
    <row r="9877" spans="1:2" x14ac:dyDescent="0.25">
      <c r="A9877" s="4"/>
      <c r="B9877" s="3"/>
    </row>
    <row r="9878" spans="1:2" x14ac:dyDescent="0.25">
      <c r="A9878" s="4"/>
      <c r="B9878" s="3"/>
    </row>
    <row r="9879" spans="1:2" x14ac:dyDescent="0.25">
      <c r="A9879" s="4"/>
      <c r="B9879" s="3"/>
    </row>
    <row r="9880" spans="1:2" x14ac:dyDescent="0.25">
      <c r="A9880" s="4"/>
      <c r="B9880" s="3"/>
    </row>
    <row r="9881" spans="1:2" x14ac:dyDescent="0.25">
      <c r="A9881" s="4"/>
      <c r="B9881" s="3"/>
    </row>
    <row r="9882" spans="1:2" x14ac:dyDescent="0.25">
      <c r="A9882" s="4"/>
      <c r="B9882" s="3"/>
    </row>
    <row r="9883" spans="1:2" x14ac:dyDescent="0.25">
      <c r="A9883" s="4"/>
      <c r="B9883" s="3"/>
    </row>
    <row r="9884" spans="1:2" x14ac:dyDescent="0.25">
      <c r="A9884" s="4"/>
      <c r="B9884" s="3"/>
    </row>
    <row r="9885" spans="1:2" x14ac:dyDescent="0.25">
      <c r="A9885" s="4"/>
      <c r="B9885" s="3"/>
    </row>
    <row r="9886" spans="1:2" x14ac:dyDescent="0.25">
      <c r="A9886" s="4"/>
      <c r="B9886" s="3"/>
    </row>
    <row r="9887" spans="1:2" x14ac:dyDescent="0.25">
      <c r="A9887" s="4"/>
      <c r="B9887" s="3"/>
    </row>
    <row r="9888" spans="1:2" x14ac:dyDescent="0.25">
      <c r="A9888" s="4"/>
      <c r="B9888" s="3"/>
    </row>
    <row r="9889" spans="1:2" x14ac:dyDescent="0.25">
      <c r="A9889" s="4"/>
      <c r="B9889" s="3"/>
    </row>
    <row r="9890" spans="1:2" x14ac:dyDescent="0.25">
      <c r="A9890" s="4"/>
      <c r="B9890" s="3"/>
    </row>
    <row r="9891" spans="1:2" x14ac:dyDescent="0.25">
      <c r="A9891" s="4"/>
      <c r="B9891" s="3"/>
    </row>
    <row r="9892" spans="1:2" x14ac:dyDescent="0.25">
      <c r="A9892" s="4"/>
      <c r="B9892" s="3"/>
    </row>
    <row r="9893" spans="1:2" x14ac:dyDescent="0.25">
      <c r="A9893" s="4"/>
      <c r="B9893" s="3"/>
    </row>
    <row r="9894" spans="1:2" x14ac:dyDescent="0.25">
      <c r="A9894" s="4"/>
      <c r="B9894" s="3"/>
    </row>
    <row r="9895" spans="1:2" x14ac:dyDescent="0.25">
      <c r="A9895" s="4"/>
      <c r="B9895" s="3"/>
    </row>
    <row r="9896" spans="1:2" x14ac:dyDescent="0.25">
      <c r="A9896" s="4"/>
      <c r="B9896" s="3"/>
    </row>
    <row r="9897" spans="1:2" x14ac:dyDescent="0.25">
      <c r="A9897" s="4"/>
      <c r="B9897" s="3"/>
    </row>
    <row r="9898" spans="1:2" x14ac:dyDescent="0.25">
      <c r="A9898" s="4"/>
      <c r="B9898" s="3"/>
    </row>
    <row r="9899" spans="1:2" x14ac:dyDescent="0.25">
      <c r="A9899" s="4"/>
      <c r="B9899" s="3"/>
    </row>
    <row r="9900" spans="1:2" x14ac:dyDescent="0.25">
      <c r="A9900" s="4"/>
      <c r="B9900" s="3"/>
    </row>
    <row r="9901" spans="1:2" x14ac:dyDescent="0.25">
      <c r="A9901" s="4"/>
      <c r="B9901" s="3"/>
    </row>
    <row r="9902" spans="1:2" x14ac:dyDescent="0.25">
      <c r="A9902" s="4"/>
      <c r="B9902" s="3"/>
    </row>
    <row r="9903" spans="1:2" x14ac:dyDescent="0.25">
      <c r="A9903" s="4"/>
      <c r="B9903" s="3"/>
    </row>
    <row r="9904" spans="1:2" x14ac:dyDescent="0.25">
      <c r="A9904" s="4"/>
      <c r="B9904" s="3"/>
    </row>
    <row r="9905" spans="1:2" x14ac:dyDescent="0.25">
      <c r="A9905" s="4"/>
      <c r="B9905" s="3"/>
    </row>
    <row r="9906" spans="1:2" x14ac:dyDescent="0.25">
      <c r="A9906" s="4"/>
      <c r="B9906" s="3"/>
    </row>
    <row r="9907" spans="1:2" x14ac:dyDescent="0.25">
      <c r="A9907" s="4"/>
      <c r="B9907" s="3"/>
    </row>
    <row r="9908" spans="1:2" x14ac:dyDescent="0.25">
      <c r="A9908" s="4"/>
      <c r="B9908" s="3"/>
    </row>
    <row r="9909" spans="1:2" x14ac:dyDescent="0.25">
      <c r="A9909" s="4"/>
      <c r="B9909" s="3"/>
    </row>
    <row r="9910" spans="1:2" x14ac:dyDescent="0.25">
      <c r="A9910" s="4"/>
      <c r="B9910" s="3"/>
    </row>
    <row r="9911" spans="1:2" x14ac:dyDescent="0.25">
      <c r="A9911" s="4"/>
      <c r="B9911" s="3"/>
    </row>
    <row r="9912" spans="1:2" x14ac:dyDescent="0.25">
      <c r="A9912" s="4"/>
      <c r="B9912" s="3"/>
    </row>
    <row r="9913" spans="1:2" x14ac:dyDescent="0.25">
      <c r="A9913" s="4"/>
      <c r="B9913" s="3"/>
    </row>
    <row r="9914" spans="1:2" x14ac:dyDescent="0.25">
      <c r="A9914" s="4"/>
      <c r="B9914" s="3"/>
    </row>
    <row r="9915" spans="1:2" x14ac:dyDescent="0.25">
      <c r="A9915" s="4"/>
      <c r="B9915" s="3"/>
    </row>
    <row r="9916" spans="1:2" x14ac:dyDescent="0.25">
      <c r="A9916" s="4"/>
      <c r="B9916" s="3"/>
    </row>
    <row r="9917" spans="1:2" x14ac:dyDescent="0.25">
      <c r="A9917" s="4"/>
      <c r="B9917" s="3"/>
    </row>
    <row r="9918" spans="1:2" x14ac:dyDescent="0.25">
      <c r="A9918" s="4"/>
      <c r="B9918" s="3"/>
    </row>
    <row r="9919" spans="1:2" x14ac:dyDescent="0.25">
      <c r="A9919" s="4"/>
      <c r="B9919" s="3"/>
    </row>
    <row r="9920" spans="1:2" x14ac:dyDescent="0.25">
      <c r="A9920" s="4"/>
      <c r="B9920" s="3"/>
    </row>
    <row r="9921" spans="1:2" x14ac:dyDescent="0.25">
      <c r="A9921" s="4"/>
      <c r="B9921" s="3"/>
    </row>
    <row r="9922" spans="1:2" x14ac:dyDescent="0.25">
      <c r="A9922" s="4"/>
      <c r="B9922" s="3"/>
    </row>
    <row r="9923" spans="1:2" x14ac:dyDescent="0.25">
      <c r="A9923" s="4"/>
      <c r="B9923" s="3"/>
    </row>
    <row r="9924" spans="1:2" x14ac:dyDescent="0.25">
      <c r="A9924" s="4"/>
      <c r="B9924" s="3"/>
    </row>
    <row r="9925" spans="1:2" x14ac:dyDescent="0.25">
      <c r="A9925" s="4"/>
      <c r="B9925" s="3"/>
    </row>
    <row r="9926" spans="1:2" x14ac:dyDescent="0.25">
      <c r="A9926" s="4"/>
      <c r="B9926" s="3"/>
    </row>
    <row r="9927" spans="1:2" x14ac:dyDescent="0.25">
      <c r="A9927" s="4"/>
      <c r="B9927" s="3"/>
    </row>
    <row r="9928" spans="1:2" x14ac:dyDescent="0.25">
      <c r="A9928" s="4"/>
      <c r="B9928" s="3"/>
    </row>
    <row r="9929" spans="1:2" x14ac:dyDescent="0.25">
      <c r="A9929" s="4"/>
      <c r="B9929" s="3"/>
    </row>
    <row r="9930" spans="1:2" x14ac:dyDescent="0.25">
      <c r="A9930" s="4"/>
      <c r="B9930" s="3"/>
    </row>
    <row r="9931" spans="1:2" x14ac:dyDescent="0.25">
      <c r="A9931" s="4"/>
      <c r="B9931" s="3"/>
    </row>
    <row r="9932" spans="1:2" x14ac:dyDescent="0.25">
      <c r="A9932" s="4"/>
      <c r="B9932" s="3"/>
    </row>
    <row r="9933" spans="1:2" x14ac:dyDescent="0.25">
      <c r="A9933" s="4"/>
      <c r="B9933" s="3"/>
    </row>
    <row r="9934" spans="1:2" x14ac:dyDescent="0.25">
      <c r="A9934" s="4"/>
      <c r="B9934" s="3"/>
    </row>
    <row r="9935" spans="1:2" x14ac:dyDescent="0.25">
      <c r="A9935" s="4"/>
      <c r="B9935" s="3"/>
    </row>
    <row r="9936" spans="1:2" x14ac:dyDescent="0.25">
      <c r="A9936" s="4"/>
      <c r="B9936" s="3"/>
    </row>
    <row r="9937" spans="1:2" x14ac:dyDescent="0.25">
      <c r="A9937" s="4"/>
      <c r="B9937" s="3"/>
    </row>
    <row r="9938" spans="1:2" x14ac:dyDescent="0.25">
      <c r="A9938" s="4"/>
      <c r="B9938" s="3"/>
    </row>
    <row r="9939" spans="1:2" x14ac:dyDescent="0.25">
      <c r="A9939" s="4"/>
      <c r="B9939" s="3"/>
    </row>
    <row r="9940" spans="1:2" x14ac:dyDescent="0.25">
      <c r="A9940" s="4"/>
      <c r="B9940" s="3"/>
    </row>
    <row r="9941" spans="1:2" x14ac:dyDescent="0.25">
      <c r="A9941" s="4"/>
      <c r="B9941" s="3"/>
    </row>
    <row r="9942" spans="1:2" x14ac:dyDescent="0.25">
      <c r="A9942" s="4"/>
      <c r="B9942" s="3"/>
    </row>
    <row r="9943" spans="1:2" x14ac:dyDescent="0.25">
      <c r="A9943" s="4"/>
      <c r="B9943" s="3"/>
    </row>
    <row r="9944" spans="1:2" x14ac:dyDescent="0.25">
      <c r="A9944" s="4"/>
      <c r="B9944" s="3"/>
    </row>
    <row r="9945" spans="1:2" x14ac:dyDescent="0.25">
      <c r="A9945" s="4"/>
      <c r="B9945" s="3"/>
    </row>
    <row r="9946" spans="1:2" x14ac:dyDescent="0.25">
      <c r="A9946" s="4"/>
      <c r="B9946" s="3"/>
    </row>
    <row r="9947" spans="1:2" x14ac:dyDescent="0.25">
      <c r="A9947" s="4"/>
      <c r="B9947" s="3"/>
    </row>
    <row r="9948" spans="1:2" x14ac:dyDescent="0.25">
      <c r="A9948" s="4"/>
      <c r="B9948" s="3"/>
    </row>
    <row r="9949" spans="1:2" x14ac:dyDescent="0.25">
      <c r="A9949" s="4"/>
      <c r="B9949" s="3"/>
    </row>
    <row r="9950" spans="1:2" x14ac:dyDescent="0.25">
      <c r="A9950" s="4"/>
      <c r="B9950" s="3"/>
    </row>
    <row r="9951" spans="1:2" x14ac:dyDescent="0.25">
      <c r="A9951" s="4"/>
      <c r="B9951" s="3"/>
    </row>
    <row r="9952" spans="1:2" x14ac:dyDescent="0.25">
      <c r="A9952" s="4"/>
      <c r="B9952" s="3"/>
    </row>
    <row r="9953" spans="1:2" x14ac:dyDescent="0.25">
      <c r="A9953" s="4"/>
      <c r="B9953" s="3"/>
    </row>
    <row r="9954" spans="1:2" x14ac:dyDescent="0.25">
      <c r="A9954" s="4"/>
      <c r="B9954" s="3"/>
    </row>
    <row r="9955" spans="1:2" x14ac:dyDescent="0.25">
      <c r="A9955" s="4"/>
      <c r="B9955" s="3"/>
    </row>
    <row r="9956" spans="1:2" x14ac:dyDescent="0.25">
      <c r="A9956" s="4"/>
      <c r="B9956" s="3"/>
    </row>
    <row r="9957" spans="1:2" x14ac:dyDescent="0.25">
      <c r="A9957" s="4"/>
      <c r="B9957" s="3"/>
    </row>
    <row r="9958" spans="1:2" x14ac:dyDescent="0.25">
      <c r="A9958" s="4"/>
      <c r="B9958" s="3"/>
    </row>
    <row r="9959" spans="1:2" x14ac:dyDescent="0.25">
      <c r="A9959" s="4"/>
      <c r="B9959" s="3"/>
    </row>
    <row r="9960" spans="1:2" x14ac:dyDescent="0.25">
      <c r="A9960" s="4"/>
      <c r="B9960" s="3"/>
    </row>
    <row r="9961" spans="1:2" x14ac:dyDescent="0.25">
      <c r="A9961" s="4"/>
      <c r="B9961" s="3"/>
    </row>
    <row r="9962" spans="1:2" x14ac:dyDescent="0.25">
      <c r="A9962" s="4"/>
      <c r="B9962" s="3"/>
    </row>
    <row r="9963" spans="1:2" x14ac:dyDescent="0.25">
      <c r="A9963" s="4"/>
      <c r="B9963" s="3"/>
    </row>
    <row r="9964" spans="1:2" x14ac:dyDescent="0.25">
      <c r="A9964" s="4"/>
      <c r="B9964" s="3"/>
    </row>
    <row r="9965" spans="1:2" x14ac:dyDescent="0.25">
      <c r="A9965" s="4"/>
      <c r="B9965" s="3"/>
    </row>
    <row r="9966" spans="1:2" x14ac:dyDescent="0.25">
      <c r="A9966" s="4"/>
      <c r="B9966" s="3"/>
    </row>
    <row r="9967" spans="1:2" x14ac:dyDescent="0.25">
      <c r="A9967" s="4"/>
      <c r="B9967" s="3"/>
    </row>
    <row r="9968" spans="1:2" x14ac:dyDescent="0.25">
      <c r="A9968" s="4"/>
      <c r="B9968" s="3"/>
    </row>
    <row r="9969" spans="1:2" x14ac:dyDescent="0.25">
      <c r="A9969" s="4"/>
      <c r="B9969" s="3"/>
    </row>
    <row r="9970" spans="1:2" x14ac:dyDescent="0.25">
      <c r="A9970" s="4"/>
      <c r="B9970" s="3"/>
    </row>
    <row r="9971" spans="1:2" x14ac:dyDescent="0.25">
      <c r="A9971" s="4"/>
      <c r="B9971" s="3"/>
    </row>
    <row r="9972" spans="1:2" x14ac:dyDescent="0.25">
      <c r="A9972" s="4"/>
      <c r="B9972" s="3"/>
    </row>
    <row r="9973" spans="1:2" x14ac:dyDescent="0.25">
      <c r="A9973" s="4"/>
      <c r="B9973" s="3"/>
    </row>
    <row r="9974" spans="1:2" x14ac:dyDescent="0.25">
      <c r="A9974" s="4"/>
      <c r="B9974" s="3"/>
    </row>
    <row r="9975" spans="1:2" x14ac:dyDescent="0.25">
      <c r="A9975" s="4"/>
      <c r="B9975" s="3"/>
    </row>
    <row r="9976" spans="1:2" x14ac:dyDescent="0.25">
      <c r="A9976" s="4"/>
      <c r="B9976" s="3"/>
    </row>
    <row r="9977" spans="1:2" x14ac:dyDescent="0.25">
      <c r="A9977" s="4"/>
      <c r="B9977" s="3"/>
    </row>
    <row r="9978" spans="1:2" x14ac:dyDescent="0.25">
      <c r="A9978" s="4"/>
      <c r="B9978" s="3"/>
    </row>
    <row r="9979" spans="1:2" x14ac:dyDescent="0.25">
      <c r="A9979" s="4"/>
      <c r="B9979" s="3"/>
    </row>
    <row r="9980" spans="1:2" x14ac:dyDescent="0.25">
      <c r="A9980" s="4"/>
      <c r="B9980" s="3"/>
    </row>
    <row r="9981" spans="1:2" x14ac:dyDescent="0.25">
      <c r="A9981" s="4"/>
      <c r="B9981" s="3"/>
    </row>
    <row r="9982" spans="1:2" x14ac:dyDescent="0.25">
      <c r="A9982" s="4"/>
      <c r="B9982" s="3"/>
    </row>
    <row r="9983" spans="1:2" x14ac:dyDescent="0.25">
      <c r="A9983" s="4"/>
      <c r="B9983" s="3"/>
    </row>
    <row r="9984" spans="1:2" x14ac:dyDescent="0.25">
      <c r="A9984" s="4"/>
      <c r="B9984" s="3"/>
    </row>
    <row r="9985" spans="1:2" x14ac:dyDescent="0.25">
      <c r="A9985" s="4"/>
      <c r="B9985" s="3"/>
    </row>
    <row r="9986" spans="1:2" x14ac:dyDescent="0.25">
      <c r="A9986" s="4"/>
      <c r="B9986" s="3"/>
    </row>
    <row r="9987" spans="1:2" x14ac:dyDescent="0.25">
      <c r="A9987" s="4"/>
      <c r="B9987" s="3"/>
    </row>
    <row r="9988" spans="1:2" x14ac:dyDescent="0.25">
      <c r="A9988" s="4"/>
      <c r="B9988" s="3"/>
    </row>
    <row r="9989" spans="1:2" x14ac:dyDescent="0.25">
      <c r="A9989" s="4"/>
      <c r="B9989" s="3"/>
    </row>
    <row r="9990" spans="1:2" x14ac:dyDescent="0.25">
      <c r="A9990" s="4"/>
      <c r="B9990" s="3"/>
    </row>
    <row r="9991" spans="1:2" x14ac:dyDescent="0.25">
      <c r="A9991" s="4"/>
      <c r="B9991" s="3"/>
    </row>
    <row r="9992" spans="1:2" x14ac:dyDescent="0.25">
      <c r="A9992" s="4"/>
      <c r="B9992" s="3"/>
    </row>
    <row r="9993" spans="1:2" x14ac:dyDescent="0.25">
      <c r="A9993" s="4"/>
      <c r="B9993" s="3"/>
    </row>
    <row r="9994" spans="1:2" x14ac:dyDescent="0.25">
      <c r="A9994" s="4"/>
      <c r="B9994" s="3"/>
    </row>
    <row r="9995" spans="1:2" x14ac:dyDescent="0.25">
      <c r="A9995" s="4"/>
      <c r="B9995" s="3"/>
    </row>
    <row r="9996" spans="1:2" x14ac:dyDescent="0.25">
      <c r="A9996" s="4"/>
      <c r="B9996" s="3"/>
    </row>
    <row r="9997" spans="1:2" x14ac:dyDescent="0.25">
      <c r="A9997" s="4"/>
      <c r="B9997" s="3"/>
    </row>
    <row r="9998" spans="1:2" x14ac:dyDescent="0.25">
      <c r="A9998" s="4"/>
      <c r="B9998" s="3"/>
    </row>
    <row r="9999" spans="1:2" x14ac:dyDescent="0.25">
      <c r="A9999" s="4"/>
      <c r="B9999" s="3"/>
    </row>
    <row r="10000" spans="1:2" x14ac:dyDescent="0.25">
      <c r="A10000" s="4"/>
      <c r="B10000" s="3"/>
    </row>
    <row r="10001" spans="1:2" x14ac:dyDescent="0.25">
      <c r="A10001" s="4"/>
      <c r="B10001" s="3"/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41</vt:i4>
      </vt:variant>
    </vt:vector>
  </HeadingPairs>
  <TitlesOfParts>
    <vt:vector size="44" baseType="lpstr">
      <vt:lpstr>YPR</vt:lpstr>
      <vt:lpstr>Sheet1</vt:lpstr>
      <vt:lpstr>Monte Carlo</vt:lpstr>
      <vt:lpstr>Age</vt:lpstr>
      <vt:lpstr>awl</vt:lpstr>
      <vt:lpstr>bha</vt:lpstr>
      <vt:lpstr>bhb</vt:lpstr>
      <vt:lpstr>bwl</vt:lpstr>
      <vt:lpstr>D</vt:lpstr>
      <vt:lpstr>Eo</vt:lpstr>
      <vt:lpstr>epro</vt:lpstr>
      <vt:lpstr>Fec</vt:lpstr>
      <vt:lpstr>K</vt:lpstr>
      <vt:lpstr>lafished</vt:lpstr>
      <vt:lpstr>launfished</vt:lpstr>
      <vt:lpstr>Linf</vt:lpstr>
      <vt:lpstr>lmat</vt:lpstr>
      <vt:lpstr>lmat_SD</vt:lpstr>
      <vt:lpstr>M</vt:lpstr>
      <vt:lpstr>mat</vt:lpstr>
      <vt:lpstr>per_mat</vt:lpstr>
      <vt:lpstr>rec_CV</vt:lpstr>
      <vt:lpstr>recK</vt:lpstr>
      <vt:lpstr>Ro</vt:lpstr>
      <vt:lpstr>Size_SD</vt:lpstr>
      <vt:lpstr>Sizelim</vt:lpstr>
      <vt:lpstr>So</vt:lpstr>
      <vt:lpstr>SPR</vt:lpstr>
      <vt:lpstr>SPR2_</vt:lpstr>
      <vt:lpstr>SSB</vt:lpstr>
      <vt:lpstr>TL</vt:lpstr>
      <vt:lpstr>tnot</vt:lpstr>
      <vt:lpstr>Tr_SD</vt:lpstr>
      <vt:lpstr>Trophy</vt:lpstr>
      <vt:lpstr>Trophy_PR</vt:lpstr>
      <vt:lpstr>Trophy_vul</vt:lpstr>
      <vt:lpstr>U</vt:lpstr>
      <vt:lpstr>Uo</vt:lpstr>
      <vt:lpstr>vul_cap</vt:lpstr>
      <vt:lpstr>vul_sd</vt:lpstr>
      <vt:lpstr>vulharv</vt:lpstr>
      <vt:lpstr>wmat</vt:lpstr>
      <vt:lpstr>Wt</vt:lpstr>
      <vt:lpstr>YPR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Allen</dc:creator>
  <cp:lastModifiedBy>David Smith</cp:lastModifiedBy>
  <dcterms:created xsi:type="dcterms:W3CDTF">2021-03-12T16:02:43Z</dcterms:created>
  <dcterms:modified xsi:type="dcterms:W3CDTF">2023-06-01T23:00:12Z</dcterms:modified>
</cp:coreProperties>
</file>