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0. JGBS Current semester_Backup every week_1\1. BITS Courses\3. Financial Management ZG521 Sun 0820 AM\"/>
    </mc:Choice>
  </mc:AlternateContent>
  <xr:revisionPtr revIDLastSave="0" documentId="13_ncr:1_{949C58B8-8314-4392-BA7A-D215AD51B0F7}" xr6:coauthVersionLast="47" xr6:coauthVersionMax="47" xr10:uidLastSave="{00000000-0000-0000-0000-000000000000}"/>
  <bookViews>
    <workbookView xWindow="-120" yWindow="-120" windowWidth="20730" windowHeight="11160" activeTab="1" xr2:uid="{00000000-000D-0000-FFFF-FFFF00000000}"/>
  </bookViews>
  <sheets>
    <sheet name="YTM for Bond" sheetId="6" r:id="rId1"/>
    <sheet name="Practice1" sheetId="1" r:id="rId2"/>
    <sheet name="Practice 2" sheetId="4" r:id="rId3"/>
    <sheet name="Practice 3" sheetId="5" r:id="rId4"/>
    <sheet name="Practice 4"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 i="1" l="1"/>
  <c r="I12" i="1"/>
  <c r="I10" i="1"/>
  <c r="I9" i="1"/>
  <c r="H10" i="1"/>
  <c r="H11" i="1" s="1"/>
  <c r="H13" i="1" s="1"/>
  <c r="H15" i="1" s="1"/>
  <c r="I11" i="1" l="1"/>
  <c r="I13" i="1" s="1"/>
  <c r="I15" i="1" s="1"/>
  <c r="B4" i="6"/>
  <c r="E8" i="5"/>
  <c r="E4" i="5"/>
  <c r="E3" i="5"/>
  <c r="B8" i="5"/>
  <c r="B6" i="5"/>
  <c r="B4" i="5"/>
  <c r="C12" i="4"/>
  <c r="C11" i="4"/>
  <c r="C10" i="4"/>
  <c r="B12" i="4"/>
  <c r="B11" i="4"/>
  <c r="B10" i="4"/>
  <c r="B10" i="1"/>
  <c r="B11" i="1" s="1"/>
  <c r="B23" i="2"/>
  <c r="B21" i="2"/>
  <c r="B22" i="2" s="1"/>
  <c r="B20" i="2"/>
  <c r="B13" i="1" l="1"/>
  <c r="D13" i="1"/>
  <c r="E8" i="6"/>
  <c r="F8" i="6"/>
  <c r="B15" i="1" l="1"/>
  <c r="D15" i="1" s="1"/>
  <c r="D14" i="1" l="1"/>
</calcChain>
</file>

<file path=xl/sharedStrings.xml><?xml version="1.0" encoding="utf-8"?>
<sst xmlns="http://schemas.openxmlformats.org/spreadsheetml/2006/main" count="76" uniqueCount="45">
  <si>
    <t>VST</t>
  </si>
  <si>
    <t>Sales</t>
  </si>
  <si>
    <t>Total Fixed costs</t>
  </si>
  <si>
    <t>Selling price per unit</t>
  </si>
  <si>
    <t>Variable cost per unit</t>
  </si>
  <si>
    <t>BEP in Units</t>
  </si>
  <si>
    <t>Units</t>
  </si>
  <si>
    <t>Contribution margin ratio</t>
  </si>
  <si>
    <t>BEP in Dollars</t>
  </si>
  <si>
    <t>Dollars</t>
  </si>
  <si>
    <t>Target profit of 65000</t>
  </si>
  <si>
    <t>Variable costs</t>
  </si>
  <si>
    <t>Contribution</t>
  </si>
  <si>
    <t>Fixed cost</t>
  </si>
  <si>
    <t>EBIT</t>
  </si>
  <si>
    <t>Interest</t>
  </si>
  <si>
    <t>EBT</t>
  </si>
  <si>
    <t>DOL</t>
  </si>
  <si>
    <t>DFL</t>
  </si>
  <si>
    <t>DCL</t>
  </si>
  <si>
    <t>Particulars</t>
  </si>
  <si>
    <t>X Ltd. (Rs in Lakh)</t>
  </si>
  <si>
    <t>Y Ltd. (Rs. In Lakh)</t>
  </si>
  <si>
    <t>Variable Costs</t>
  </si>
  <si>
    <t>Fixed Costs</t>
  </si>
  <si>
    <t>PBT</t>
  </si>
  <si>
    <t>Solution 1</t>
  </si>
  <si>
    <t>Solution 2</t>
  </si>
  <si>
    <t>Current Market Price</t>
  </si>
  <si>
    <t>Year</t>
  </si>
  <si>
    <t>Cash flow</t>
  </si>
  <si>
    <t>For 6% 5-year 1000 bond</t>
  </si>
  <si>
    <t>Coupon</t>
  </si>
  <si>
    <t>Compute YTM or IRR</t>
  </si>
  <si>
    <t>1. Trial and Error method</t>
  </si>
  <si>
    <t>2. Lower and upper bound formula</t>
  </si>
  <si>
    <t>3. Excel IRR formula</t>
  </si>
  <si>
    <t>YTM</t>
  </si>
  <si>
    <t>Coupon+Maturity Value</t>
  </si>
  <si>
    <t>Explain with price change in market</t>
  </si>
  <si>
    <t>50% capacity</t>
  </si>
  <si>
    <t>75% Capacity</t>
  </si>
  <si>
    <t>% change in EBIT</t>
  </si>
  <si>
    <t>% Change in sales/contribution</t>
  </si>
  <si>
    <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</si>
</sst>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0" fillId="0" borderId="1" xfId="0" applyBorder="1" applyAlignment="1">
      <alignment horizontal="center"/>
    </xf>
    <xf numFmtId="0" fontId="1" fillId="0" borderId="1" xfId="0" applyFont="1" applyBorder="1" applyAlignment="1">
      <alignment horizontal="center"/>
    </xf>
    <xf numFmtId="164" fontId="0" fillId="0" borderId="1" xfId="0" applyNumberFormat="1" applyBorder="1" applyAlignment="1">
      <alignment horizontal="center"/>
    </xf>
    <xf numFmtId="0" fontId="0" fillId="2" borderId="0" xfId="0" applyFill="1"/>
    <xf numFmtId="0" fontId="0" fillId="3" borderId="0" xfId="0" applyFill="1"/>
    <xf numFmtId="0" fontId="0" fillId="2" borderId="1" xfId="0" applyFill="1" applyBorder="1" applyAlignment="1">
      <alignment horizontal="center"/>
    </xf>
    <xf numFmtId="0" fontId="0" fillId="3" borderId="1" xfId="0" applyFill="1" applyBorder="1" applyAlignment="1">
      <alignment horizontal="center"/>
    </xf>
    <xf numFmtId="0" fontId="0" fillId="3" borderId="0" xfId="0" applyFill="1" applyAlignment="1">
      <alignment horizontal="center"/>
    </xf>
    <xf numFmtId="165" fontId="0" fillId="0" borderId="0" xfId="0" applyNumberFormat="1"/>
    <xf numFmtId="10" fontId="0" fillId="3" borderId="0" xfId="0" applyNumberFormat="1" applyFill="1" applyAlignment="1">
      <alignment horizontal="center"/>
    </xf>
    <xf numFmtId="10" fontId="0" fillId="0" borderId="0" xfId="1" applyNumberFormat="1" applyFont="1" applyAlignment="1">
      <alignment horizontal="center"/>
    </xf>
    <xf numFmtId="0" fontId="1"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9524</xdr:colOff>
      <xdr:row>0</xdr:row>
      <xdr:rowOff>123825</xdr:rowOff>
    </xdr:from>
    <xdr:to>
      <xdr:col>6</xdr:col>
      <xdr:colOff>342899</xdr:colOff>
      <xdr:row>5</xdr:row>
      <xdr:rowOff>9525</xdr:rowOff>
    </xdr:to>
    <xdr:sp macro="" textlink="">
      <xdr:nvSpPr>
        <xdr:cNvPr id="2" name="TextBox 1">
          <a:extLst>
            <a:ext uri="{FF2B5EF4-FFF2-40B4-BE49-F238E27FC236}">
              <a16:creationId xmlns:a16="http://schemas.microsoft.com/office/drawing/2014/main" id="{C352DF91-EF8B-5530-4EB7-1DFA24888D7E}"/>
            </a:ext>
          </a:extLst>
        </xdr:cNvPr>
        <xdr:cNvSpPr txBox="1"/>
      </xdr:nvSpPr>
      <xdr:spPr>
        <a:xfrm>
          <a:off x="9524" y="123825"/>
          <a:ext cx="3990975" cy="8382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VST corporation has sales of Rs.40 lakhs, variable cost 70 per cent of the sales and fixed cost is Rs.8 lakhs. The firm has raised Rs.20 lakhs funds by issue of debentures at the rate of 10 per cent. Compute DOL, DFL, and DCL. </a:t>
          </a:r>
          <a:endParaRPr lang="en-IN">
            <a:effectLst/>
          </a:endParaRP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409575</xdr:colOff>
      <xdr:row>0</xdr:row>
      <xdr:rowOff>0</xdr:rowOff>
    </xdr:from>
    <xdr:to>
      <xdr:col>14</xdr:col>
      <xdr:colOff>304800</xdr:colOff>
      <xdr:row>11</xdr:row>
      <xdr:rowOff>95250</xdr:rowOff>
    </xdr:to>
    <xdr:sp macro="" textlink="">
      <xdr:nvSpPr>
        <xdr:cNvPr id="2" name="TextBox 1">
          <a:extLst>
            <a:ext uri="{FF2B5EF4-FFF2-40B4-BE49-F238E27FC236}">
              <a16:creationId xmlns:a16="http://schemas.microsoft.com/office/drawing/2014/main" id="{54C48902-B9E0-1457-B8EF-E6A3523FE574}"/>
            </a:ext>
          </a:extLst>
        </xdr:cNvPr>
        <xdr:cNvSpPr txBox="1"/>
      </xdr:nvSpPr>
      <xdr:spPr>
        <a:xfrm>
          <a:off x="4067175" y="0"/>
          <a:ext cx="4772025" cy="219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n-IN" sz="1100">
              <a:solidFill>
                <a:schemeClr val="dk1"/>
              </a:solidFill>
              <a:effectLst/>
              <a:latin typeface="+mn-lt"/>
              <a:ea typeface="+mn-ea"/>
              <a:cs typeface="+mn-cs"/>
            </a:rPr>
            <a:t>1. Find the operating leverage from the following data:</a:t>
          </a:r>
          <a:endParaRPr lang="en-IN">
            <a:effectLst/>
          </a:endParaRPr>
        </a:p>
        <a:p>
          <a:pPr rtl="0" eaLnBrk="1" fontAlgn="auto" latinLnBrk="0" hangingPunct="1"/>
          <a:r>
            <a:rPr lang="en-IN" sz="1100">
              <a:solidFill>
                <a:schemeClr val="dk1"/>
              </a:solidFill>
              <a:effectLst/>
              <a:latin typeface="+mn-lt"/>
              <a:ea typeface="+mn-ea"/>
              <a:cs typeface="+mn-cs"/>
            </a:rPr>
            <a:t>	Sales			Rs. 100000</a:t>
          </a:r>
          <a:endParaRPr lang="en-IN">
            <a:effectLst/>
          </a:endParaRPr>
        </a:p>
        <a:p>
          <a:pPr rtl="0" eaLnBrk="1" fontAlgn="auto" latinLnBrk="0" hangingPunct="1"/>
          <a:r>
            <a:rPr lang="en-IN" sz="1100">
              <a:solidFill>
                <a:schemeClr val="dk1"/>
              </a:solidFill>
              <a:effectLst/>
              <a:latin typeface="+mn-lt"/>
              <a:ea typeface="+mn-ea"/>
              <a:cs typeface="+mn-cs"/>
            </a:rPr>
            <a:t>	variable Costs		60%</a:t>
          </a:r>
          <a:endParaRPr lang="en-IN">
            <a:effectLst/>
          </a:endParaRPr>
        </a:p>
        <a:p>
          <a:pPr rtl="0" eaLnBrk="1" fontAlgn="auto" latinLnBrk="0" hangingPunct="1"/>
          <a:r>
            <a:rPr lang="en-IN" sz="1100">
              <a:solidFill>
                <a:schemeClr val="dk1"/>
              </a:solidFill>
              <a:effectLst/>
              <a:latin typeface="+mn-lt"/>
              <a:ea typeface="+mn-ea"/>
              <a:cs typeface="+mn-cs"/>
            </a:rPr>
            <a:t>	Fixed Costs		Rs. 24000  </a:t>
          </a:r>
        </a:p>
        <a:p>
          <a:pPr rtl="0" eaLnBrk="1" fontAlgn="auto" latinLnBrk="0" hangingPunct="1"/>
          <a:endParaRPr lang="en-IN" sz="1100">
            <a:solidFill>
              <a:schemeClr val="dk1"/>
            </a:solidFill>
            <a:effectLst/>
            <a:latin typeface="+mn-lt"/>
            <a:ea typeface="+mn-ea"/>
            <a:cs typeface="+mn-cs"/>
          </a:endParaRPr>
        </a:p>
        <a:p>
          <a:pPr rtl="0" eaLnBrk="1" fontAlgn="auto" latinLnBrk="0" hangingPunct="1"/>
          <a:endParaRPr lang="en-IN">
            <a:effectLst/>
          </a:endParaRPr>
        </a:p>
        <a:p>
          <a:pPr rtl="0" eaLnBrk="1" fontAlgn="auto" latinLnBrk="0" hangingPunct="1"/>
          <a:r>
            <a:rPr lang="en-IN" sz="1100">
              <a:solidFill>
                <a:schemeClr val="dk1"/>
              </a:solidFill>
              <a:effectLst/>
              <a:latin typeface="+mn-lt"/>
              <a:ea typeface="+mn-ea"/>
              <a:cs typeface="+mn-cs"/>
            </a:rPr>
            <a:t>Find the financial leverage from the following data:</a:t>
          </a:r>
          <a:endParaRPr lang="en-IN">
            <a:effectLst/>
          </a:endParaRPr>
        </a:p>
        <a:p>
          <a:pPr rtl="0" eaLnBrk="1" fontAlgn="auto" latinLnBrk="0" hangingPunct="1"/>
          <a:r>
            <a:rPr lang="en-IN" sz="1100">
              <a:solidFill>
                <a:schemeClr val="dk1"/>
              </a:solidFill>
              <a:effectLst/>
              <a:latin typeface="+mn-lt"/>
              <a:ea typeface="+mn-ea"/>
              <a:cs typeface="+mn-cs"/>
            </a:rPr>
            <a:t>	Debt			Rs. 1,50,00,000</a:t>
          </a:r>
          <a:endParaRPr lang="en-IN">
            <a:effectLst/>
          </a:endParaRPr>
        </a:p>
        <a:p>
          <a:pPr rtl="0" eaLnBrk="1" fontAlgn="auto" latinLnBrk="0" hangingPunct="1"/>
          <a:r>
            <a:rPr lang="en-IN" sz="1100">
              <a:solidFill>
                <a:schemeClr val="dk1"/>
              </a:solidFill>
              <a:effectLst/>
              <a:latin typeface="+mn-lt"/>
              <a:ea typeface="+mn-ea"/>
              <a:cs typeface="+mn-cs"/>
            </a:rPr>
            <a:t>	Interest Rate		10%</a:t>
          </a:r>
          <a:endParaRPr lang="en-IN">
            <a:effectLst/>
          </a:endParaRPr>
        </a:p>
        <a:p>
          <a:pPr rtl="0" eaLnBrk="1" fontAlgn="auto" latinLnBrk="0" hangingPunct="1"/>
          <a:r>
            <a:rPr lang="en-IN" sz="1100">
              <a:solidFill>
                <a:schemeClr val="dk1"/>
              </a:solidFill>
              <a:effectLst/>
              <a:latin typeface="+mn-lt"/>
              <a:ea typeface="+mn-ea"/>
              <a:cs typeface="+mn-cs"/>
            </a:rPr>
            <a:t>	Operating Profit (EBIT)	Rs. 40,00,000</a:t>
          </a:r>
          <a:endParaRPr lang="en-IN">
            <a:effectLst/>
          </a:endParaRP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408561</xdr:colOff>
      <xdr:row>13</xdr:row>
      <xdr:rowOff>142548</xdr:rowOff>
    </xdr:to>
    <xdr:pic>
      <xdr:nvPicPr>
        <xdr:cNvPr id="2" name="Picture 1">
          <a:extLst>
            <a:ext uri="{FF2B5EF4-FFF2-40B4-BE49-F238E27FC236}">
              <a16:creationId xmlns:a16="http://schemas.microsoft.com/office/drawing/2014/main" id="{21EE8982-4FF1-48F0-8BB5-38FD19A4AB14}"/>
            </a:ext>
          </a:extLst>
        </xdr:cNvPr>
        <xdr:cNvPicPr>
          <a:picLocks noChangeAspect="1"/>
        </xdr:cNvPicPr>
      </xdr:nvPicPr>
      <xdr:blipFill>
        <a:blip xmlns:r="http://schemas.openxmlformats.org/officeDocument/2006/relationships" r:embed="rId1"/>
        <a:stretch>
          <a:fillRect/>
        </a:stretch>
      </xdr:blipFill>
      <xdr:spPr>
        <a:xfrm>
          <a:off x="0" y="0"/>
          <a:ext cx="8114286" cy="26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E4D0A-C7C4-4851-AE23-FAFDA1D4ED06}">
  <dimension ref="A1:F11"/>
  <sheetViews>
    <sheetView workbookViewId="0">
      <selection activeCell="C13" sqref="C13"/>
    </sheetView>
  </sheetViews>
  <sheetFormatPr defaultRowHeight="15" x14ac:dyDescent="0.25"/>
  <cols>
    <col min="1" max="1" width="19.5703125" bestFit="1" customWidth="1"/>
    <col min="2" max="2" width="9.5703125" bestFit="1" customWidth="1"/>
    <col min="3" max="3" width="22.7109375" bestFit="1" customWidth="1"/>
    <col min="4" max="4" width="33" bestFit="1" customWidth="1"/>
    <col min="5" max="5" width="12.28515625" customWidth="1"/>
  </cols>
  <sheetData>
    <row r="1" spans="1:6" x14ac:dyDescent="0.25">
      <c r="A1" t="s">
        <v>28</v>
      </c>
      <c r="B1" s="5">
        <v>855</v>
      </c>
      <c r="C1" s="4" t="s">
        <v>31</v>
      </c>
    </row>
    <row r="3" spans="1:6" x14ac:dyDescent="0.25">
      <c r="A3" s="1" t="s">
        <v>29</v>
      </c>
      <c r="B3" s="1" t="s">
        <v>30</v>
      </c>
      <c r="C3" s="1"/>
      <c r="D3" t="s">
        <v>33</v>
      </c>
    </row>
    <row r="4" spans="1:6" x14ac:dyDescent="0.25">
      <c r="A4" s="7">
        <v>0</v>
      </c>
      <c r="B4" s="7">
        <f>-B1</f>
        <v>-855</v>
      </c>
      <c r="C4" s="5" t="s">
        <v>28</v>
      </c>
      <c r="D4" t="s">
        <v>34</v>
      </c>
    </row>
    <row r="5" spans="1:6" x14ac:dyDescent="0.25">
      <c r="A5" s="1">
        <v>1</v>
      </c>
      <c r="B5" s="6">
        <v>60</v>
      </c>
      <c r="C5" s="1" t="s">
        <v>32</v>
      </c>
      <c r="D5" t="s">
        <v>35</v>
      </c>
    </row>
    <row r="6" spans="1:6" x14ac:dyDescent="0.25">
      <c r="A6" s="1">
        <v>2</v>
      </c>
      <c r="B6" s="6">
        <v>60</v>
      </c>
      <c r="C6" s="1" t="s">
        <v>32</v>
      </c>
      <c r="D6" s="4" t="s">
        <v>36</v>
      </c>
    </row>
    <row r="7" spans="1:6" x14ac:dyDescent="0.25">
      <c r="A7" s="1">
        <v>3</v>
      </c>
      <c r="B7" s="6">
        <v>60</v>
      </c>
      <c r="C7" s="1" t="s">
        <v>32</v>
      </c>
    </row>
    <row r="8" spans="1:6" x14ac:dyDescent="0.25">
      <c r="A8" s="1">
        <v>4</v>
      </c>
      <c r="B8" s="6">
        <v>60</v>
      </c>
      <c r="C8" s="1" t="s">
        <v>32</v>
      </c>
      <c r="D8" s="8" t="s">
        <v>37</v>
      </c>
      <c r="E8" s="10">
        <f>IRR(B4:B9)</f>
        <v>9.8061383147308723E-2</v>
      </c>
      <c r="F8" s="9">
        <f>IRR(B4:B9)</f>
        <v>9.8061383147308723E-2</v>
      </c>
    </row>
    <row r="9" spans="1:6" x14ac:dyDescent="0.25">
      <c r="A9" s="1">
        <v>5</v>
      </c>
      <c r="B9" s="6">
        <v>1060</v>
      </c>
      <c r="C9" s="1" t="s">
        <v>38</v>
      </c>
      <c r="D9" t="s">
        <v>39</v>
      </c>
    </row>
    <row r="11" spans="1:6" x14ac:dyDescent="0.25">
      <c r="E11"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L15"/>
  <sheetViews>
    <sheetView tabSelected="1" workbookViewId="0">
      <selection activeCell="J9" sqref="J9"/>
    </sheetView>
  </sheetViews>
  <sheetFormatPr defaultRowHeight="15" x14ac:dyDescent="0.25"/>
  <cols>
    <col min="1" max="1" width="13.42578125" bestFit="1" customWidth="1"/>
    <col min="2" max="2" width="8" bestFit="1" customWidth="1"/>
    <col min="7" max="7" width="13.42578125" bestFit="1" customWidth="1"/>
    <col min="8" max="8" width="12.140625" bestFit="1" customWidth="1"/>
    <col min="9" max="9" width="12.42578125" bestFit="1" customWidth="1"/>
    <col min="10" max="10" width="9.5703125" bestFit="1" customWidth="1"/>
    <col min="11" max="11" width="29" bestFit="1" customWidth="1"/>
  </cols>
  <sheetData>
    <row r="7" spans="1:12" x14ac:dyDescent="0.25">
      <c r="A7" t="s">
        <v>0</v>
      </c>
      <c r="K7" s="12" t="s">
        <v>43</v>
      </c>
      <c r="L7" s="12">
        <v>50</v>
      </c>
    </row>
    <row r="8" spans="1:12" x14ac:dyDescent="0.25">
      <c r="H8" t="s">
        <v>40</v>
      </c>
      <c r="I8" t="s">
        <v>41</v>
      </c>
      <c r="J8" t="s">
        <v>44</v>
      </c>
      <c r="K8" s="12" t="s">
        <v>42</v>
      </c>
      <c r="L8" s="12">
        <v>150</v>
      </c>
    </row>
    <row r="9" spans="1:12" x14ac:dyDescent="0.25">
      <c r="A9" s="1" t="s">
        <v>1</v>
      </c>
      <c r="B9" s="1">
        <v>4000000</v>
      </c>
      <c r="C9" s="1"/>
      <c r="D9" s="1"/>
      <c r="G9" s="1" t="s">
        <v>1</v>
      </c>
      <c r="H9" s="1">
        <v>4000000</v>
      </c>
      <c r="I9">
        <f>H9*1.5</f>
        <v>6000000</v>
      </c>
    </row>
    <row r="10" spans="1:12" x14ac:dyDescent="0.25">
      <c r="A10" s="1" t="s">
        <v>11</v>
      </c>
      <c r="B10" s="1">
        <f>B9*0.7</f>
        <v>2800000</v>
      </c>
      <c r="C10" s="1"/>
      <c r="D10" s="1"/>
      <c r="G10" s="1" t="s">
        <v>11</v>
      </c>
      <c r="H10" s="1">
        <f>H9*0.7</f>
        <v>2800000</v>
      </c>
      <c r="I10">
        <f>H10*1.5</f>
        <v>4200000</v>
      </c>
      <c r="L10">
        <f>L8/L7</f>
        <v>3</v>
      </c>
    </row>
    <row r="11" spans="1:12" x14ac:dyDescent="0.25">
      <c r="A11" s="2" t="s">
        <v>12</v>
      </c>
      <c r="B11" s="2">
        <f>B9-B10</f>
        <v>1200000</v>
      </c>
      <c r="C11" s="1"/>
      <c r="D11" s="1"/>
      <c r="G11" s="2" t="s">
        <v>12</v>
      </c>
      <c r="H11" s="2">
        <f>H9-H10</f>
        <v>1200000</v>
      </c>
      <c r="I11" s="4">
        <f>I9-I10</f>
        <v>1800000</v>
      </c>
    </row>
    <row r="12" spans="1:12" x14ac:dyDescent="0.25">
      <c r="A12" s="1" t="s">
        <v>13</v>
      </c>
      <c r="B12" s="1">
        <v>800000</v>
      </c>
      <c r="C12" s="1"/>
      <c r="D12" s="1"/>
      <c r="G12" s="1" t="s">
        <v>13</v>
      </c>
      <c r="H12" s="1">
        <v>800000</v>
      </c>
      <c r="I12">
        <f>H12</f>
        <v>800000</v>
      </c>
    </row>
    <row r="13" spans="1:12" x14ac:dyDescent="0.25">
      <c r="A13" s="2" t="s">
        <v>14</v>
      </c>
      <c r="B13" s="2">
        <f>B11-B12</f>
        <v>400000</v>
      </c>
      <c r="C13" s="1" t="s">
        <v>17</v>
      </c>
      <c r="D13" s="1">
        <f>B11/B13</f>
        <v>3</v>
      </c>
      <c r="G13" s="2" t="s">
        <v>14</v>
      </c>
      <c r="H13" s="2">
        <f>H11-H12</f>
        <v>400000</v>
      </c>
      <c r="I13" s="4">
        <f>I11-I12</f>
        <v>1000000</v>
      </c>
    </row>
    <row r="14" spans="1:12" x14ac:dyDescent="0.25">
      <c r="A14" s="1" t="s">
        <v>15</v>
      </c>
      <c r="B14" s="1">
        <v>200000</v>
      </c>
      <c r="C14" s="1" t="s">
        <v>18</v>
      </c>
      <c r="D14" s="1">
        <f>B13/B15</f>
        <v>2</v>
      </c>
      <c r="G14" s="1" t="s">
        <v>15</v>
      </c>
      <c r="H14" s="1">
        <v>200000</v>
      </c>
      <c r="I14">
        <v>200000</v>
      </c>
    </row>
    <row r="15" spans="1:12" x14ac:dyDescent="0.25">
      <c r="A15" s="2" t="s">
        <v>16</v>
      </c>
      <c r="B15" s="2">
        <f>B13-B14</f>
        <v>200000</v>
      </c>
      <c r="C15" s="1" t="s">
        <v>19</v>
      </c>
      <c r="D15" s="1">
        <f>B11/B15</f>
        <v>6</v>
      </c>
      <c r="G15" s="2" t="s">
        <v>16</v>
      </c>
      <c r="H15" s="2">
        <f>H13-H14</f>
        <v>200000</v>
      </c>
      <c r="I15">
        <f>I13-I14</f>
        <v>800000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B3216-C224-4FC6-8E75-C21615B2BC7D}">
  <dimension ref="A1:C12"/>
  <sheetViews>
    <sheetView workbookViewId="0">
      <selection activeCell="A11" sqref="A11"/>
    </sheetView>
  </sheetViews>
  <sheetFormatPr defaultRowHeight="15" x14ac:dyDescent="0.25"/>
  <cols>
    <col min="1" max="1" width="13.7109375" bestFit="1" customWidth="1"/>
    <col min="2" max="2" width="16.42578125" bestFit="1" customWidth="1"/>
    <col min="3" max="3" width="16.85546875" bestFit="1" customWidth="1"/>
  </cols>
  <sheetData>
    <row r="1" spans="1:3" x14ac:dyDescent="0.25">
      <c r="A1" s="1" t="s">
        <v>20</v>
      </c>
      <c r="B1" s="1" t="s">
        <v>21</v>
      </c>
      <c r="C1" s="1" t="s">
        <v>22</v>
      </c>
    </row>
    <row r="2" spans="1:3" x14ac:dyDescent="0.25">
      <c r="A2" s="1" t="s">
        <v>1</v>
      </c>
      <c r="B2" s="1">
        <v>250</v>
      </c>
      <c r="C2" s="1">
        <v>500</v>
      </c>
    </row>
    <row r="3" spans="1:3" x14ac:dyDescent="0.25">
      <c r="A3" s="1" t="s">
        <v>23</v>
      </c>
      <c r="B3" s="1">
        <v>100</v>
      </c>
      <c r="C3" s="1">
        <v>150</v>
      </c>
    </row>
    <row r="4" spans="1:3" x14ac:dyDescent="0.25">
      <c r="A4" s="2" t="s">
        <v>12</v>
      </c>
      <c r="B4" s="2">
        <v>150</v>
      </c>
      <c r="C4" s="2">
        <v>350</v>
      </c>
    </row>
    <row r="5" spans="1:3" x14ac:dyDescent="0.25">
      <c r="A5" s="1" t="s">
        <v>24</v>
      </c>
      <c r="B5" s="1">
        <v>75</v>
      </c>
      <c r="C5" s="1">
        <v>200</v>
      </c>
    </row>
    <row r="6" spans="1:3" x14ac:dyDescent="0.25">
      <c r="A6" s="2" t="s">
        <v>14</v>
      </c>
      <c r="B6" s="2">
        <v>75</v>
      </c>
      <c r="C6" s="2">
        <v>150</v>
      </c>
    </row>
    <row r="7" spans="1:3" x14ac:dyDescent="0.25">
      <c r="A7" s="1" t="s">
        <v>15</v>
      </c>
      <c r="B7" s="1">
        <v>25</v>
      </c>
      <c r="C7" s="1">
        <v>50</v>
      </c>
    </row>
    <row r="8" spans="1:3" x14ac:dyDescent="0.25">
      <c r="A8" s="2" t="s">
        <v>25</v>
      </c>
      <c r="B8" s="2">
        <v>50</v>
      </c>
      <c r="C8" s="2">
        <v>100</v>
      </c>
    </row>
    <row r="9" spans="1:3" x14ac:dyDescent="0.25">
      <c r="A9" s="1"/>
      <c r="B9" s="1" t="s">
        <v>21</v>
      </c>
      <c r="C9" s="1" t="s">
        <v>22</v>
      </c>
    </row>
    <row r="10" spans="1:3" x14ac:dyDescent="0.25">
      <c r="A10" s="1" t="s">
        <v>17</v>
      </c>
      <c r="B10" s="1">
        <f>B4/B6</f>
        <v>2</v>
      </c>
      <c r="C10" s="3">
        <f>C4/C6</f>
        <v>2.3333333333333335</v>
      </c>
    </row>
    <row r="11" spans="1:3" x14ac:dyDescent="0.25">
      <c r="A11" s="1" t="s">
        <v>18</v>
      </c>
      <c r="B11" s="1">
        <f>B6/B8</f>
        <v>1.5</v>
      </c>
      <c r="C11" s="3">
        <f>C6/C8</f>
        <v>1.5</v>
      </c>
    </row>
    <row r="12" spans="1:3" x14ac:dyDescent="0.25">
      <c r="A12" s="1" t="s">
        <v>19</v>
      </c>
      <c r="B12" s="1">
        <f>B4/B8</f>
        <v>3</v>
      </c>
      <c r="C12" s="3">
        <f>C4/C8</f>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9288-7774-43D8-8851-DDD33E6ED605}">
  <dimension ref="A1:E8"/>
  <sheetViews>
    <sheetView workbookViewId="0">
      <selection activeCell="Q8" sqref="Q8"/>
    </sheetView>
  </sheetViews>
  <sheetFormatPr defaultRowHeight="15" x14ac:dyDescent="0.25"/>
  <cols>
    <col min="1" max="1" width="13.7109375" bestFit="1" customWidth="1"/>
    <col min="4" max="4" width="9.85546875" bestFit="1" customWidth="1"/>
  </cols>
  <sheetData>
    <row r="1" spans="1:5" x14ac:dyDescent="0.25">
      <c r="A1" s="4" t="s">
        <v>26</v>
      </c>
      <c r="D1" s="4" t="s">
        <v>27</v>
      </c>
    </row>
    <row r="2" spans="1:5" x14ac:dyDescent="0.25">
      <c r="A2" s="1" t="s">
        <v>1</v>
      </c>
      <c r="B2" s="1">
        <v>100000</v>
      </c>
      <c r="D2" s="2" t="s">
        <v>14</v>
      </c>
      <c r="E2" s="2">
        <v>4000000</v>
      </c>
    </row>
    <row r="3" spans="1:5" x14ac:dyDescent="0.25">
      <c r="A3" s="1" t="s">
        <v>23</v>
      </c>
      <c r="B3" s="1">
        <v>60000</v>
      </c>
      <c r="D3" s="1" t="s">
        <v>15</v>
      </c>
      <c r="E3" s="1">
        <f>15000000*0.1</f>
        <v>1500000</v>
      </c>
    </row>
    <row r="4" spans="1:5" x14ac:dyDescent="0.25">
      <c r="A4" s="2" t="s">
        <v>12</v>
      </c>
      <c r="B4" s="2">
        <f>B2-B3</f>
        <v>40000</v>
      </c>
      <c r="D4" s="2" t="s">
        <v>25</v>
      </c>
      <c r="E4" s="2">
        <f>E2-E3</f>
        <v>2500000</v>
      </c>
    </row>
    <row r="5" spans="1:5" x14ac:dyDescent="0.25">
      <c r="A5" s="1" t="s">
        <v>24</v>
      </c>
      <c r="B5" s="1">
        <v>24000</v>
      </c>
    </row>
    <row r="6" spans="1:5" x14ac:dyDescent="0.25">
      <c r="A6" s="2" t="s">
        <v>14</v>
      </c>
      <c r="B6" s="2">
        <f>B4-B5</f>
        <v>16000</v>
      </c>
    </row>
    <row r="8" spans="1:5" x14ac:dyDescent="0.25">
      <c r="A8" s="1" t="s">
        <v>17</v>
      </c>
      <c r="B8" s="1">
        <f>B4/B6</f>
        <v>2.5</v>
      </c>
      <c r="D8" s="1" t="s">
        <v>18</v>
      </c>
      <c r="E8" s="1">
        <f>E2/E4</f>
        <v>1.6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B4B1E-48A5-4BC4-BAF3-778F3C0AB1BB}">
  <dimension ref="A16:C23"/>
  <sheetViews>
    <sheetView topLeftCell="A4" workbookViewId="0">
      <selection activeCell="F20" sqref="F20"/>
    </sheetView>
  </sheetViews>
  <sheetFormatPr defaultRowHeight="15" x14ac:dyDescent="0.25"/>
  <cols>
    <col min="1" max="1" width="24.140625" customWidth="1"/>
  </cols>
  <sheetData>
    <row r="16" spans="1:2" x14ac:dyDescent="0.25">
      <c r="A16" t="s">
        <v>2</v>
      </c>
      <c r="B16">
        <v>40000</v>
      </c>
    </row>
    <row r="17" spans="1:3" x14ac:dyDescent="0.25">
      <c r="A17" t="s">
        <v>3</v>
      </c>
      <c r="B17">
        <v>10</v>
      </c>
    </row>
    <row r="18" spans="1:3" x14ac:dyDescent="0.25">
      <c r="A18" t="s">
        <v>4</v>
      </c>
      <c r="B18">
        <v>5</v>
      </c>
    </row>
    <row r="20" spans="1:3" x14ac:dyDescent="0.25">
      <c r="A20" t="s">
        <v>5</v>
      </c>
      <c r="B20">
        <f>B16/(B17-B18)</f>
        <v>8000</v>
      </c>
      <c r="C20" t="s">
        <v>6</v>
      </c>
    </row>
    <row r="21" spans="1:3" x14ac:dyDescent="0.25">
      <c r="A21" t="s">
        <v>7</v>
      </c>
      <c r="B21">
        <f>(B17-B18)/B17</f>
        <v>0.5</v>
      </c>
    </row>
    <row r="22" spans="1:3" x14ac:dyDescent="0.25">
      <c r="A22" t="s">
        <v>8</v>
      </c>
      <c r="B22">
        <f>B16/B21</f>
        <v>80000</v>
      </c>
      <c r="C22" t="s">
        <v>9</v>
      </c>
    </row>
    <row r="23" spans="1:3" x14ac:dyDescent="0.25">
      <c r="A23" t="s">
        <v>10</v>
      </c>
      <c r="B23">
        <f>(B16+65000)/(B17-B18)</f>
        <v>21000</v>
      </c>
      <c r="C23" t="s">
        <v>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AAB6E9E277804DABC86EB8C860FA82" ma:contentTypeVersion="29" ma:contentTypeDescription="Create a new document." ma:contentTypeScope="" ma:versionID="df7e74829e488977db0236f3346d3ecc">
  <xsd:schema xmlns:xsd="http://www.w3.org/2001/XMLSchema" xmlns:xs="http://www.w3.org/2001/XMLSchema" xmlns:p="http://schemas.microsoft.com/office/2006/metadata/properties" xmlns:ns2="358c27f4-605e-4a4d-a8b9-e26961c65206" targetNamespace="http://schemas.microsoft.com/office/2006/metadata/properties" ma:root="true" ma:fieldsID="c3ffef4f04f92b77f181381f7fb8710a" ns2:_="">
    <xsd:import namespace="358c27f4-605e-4a4d-a8b9-e26961c65206"/>
    <xsd:element name="properties">
      <xsd:complexType>
        <xsd:sequence>
          <xsd:element name="documentManagement">
            <xsd:complexType>
              <xsd:all>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8c27f4-605e-4a4d-a8b9-e26961c65206"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14" nillable="true" ma:displayName="Math Settings" ma:internalName="Math_Settings">
      <xsd:simpleType>
        <xsd:restriction base="dms:Text"/>
      </xsd:simpleType>
    </xsd:element>
    <xsd:element name="DefaultSectionNames" ma:index="15" nillable="true" ma:displayName="Default Section Names" ma:internalName="DefaultSectionNames">
      <xsd:simpleType>
        <xsd:restriction base="dms:Note">
          <xsd:maxLength value="255"/>
        </xsd:restriction>
      </xsd:simpleType>
    </xsd:element>
    <xsd:element name="Templates" ma:index="16" nillable="true" ma:displayName="Templates" ma:internalName="Templates">
      <xsd:simpleType>
        <xsd:restriction base="dms:Note">
          <xsd:maxLength value="255"/>
        </xsd:restriction>
      </xsd:simpleType>
    </xsd:element>
    <xsd:element name="Teachers" ma:index="17"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8"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9"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20" nillable="true" ma:displayName="Distribution Groups" ma:internalName="Distribution_Groups">
      <xsd:simpleType>
        <xsd:restriction base="dms:Note">
          <xsd:maxLength value="255"/>
        </xsd:restriction>
      </xsd:simpleType>
    </xsd:element>
    <xsd:element name="LMS_Mappings" ma:index="21" nillable="true" ma:displayName="LMS Mappings" ma:internalName="LMS_Mappings">
      <xsd:simpleType>
        <xsd:restriction base="dms:Note">
          <xsd:maxLength value="255"/>
        </xsd:restriction>
      </xsd:simpleType>
    </xsd:element>
    <xsd:element name="Invited_Teachers" ma:index="22" nillable="true" ma:displayName="Invited Teachers" ma:internalName="Invited_Teachers">
      <xsd:simpleType>
        <xsd:restriction base="dms:Note">
          <xsd:maxLength value="255"/>
        </xsd:restriction>
      </xsd:simpleType>
    </xsd:element>
    <xsd:element name="Invited_Students" ma:index="23" nillable="true" ma:displayName="Invited Students" ma:internalName="Invited_Students">
      <xsd:simpleType>
        <xsd:restriction base="dms:Note">
          <xsd:maxLength value="255"/>
        </xsd:restriction>
      </xsd:simpleType>
    </xsd:element>
    <xsd:element name="Self_Registration_Enabled" ma:index="24" nillable="true" ma:displayName="Self Registration Enabled" ma:internalName="Self_Registration_Enabled">
      <xsd:simpleType>
        <xsd:restriction base="dms:Boolean"/>
      </xsd:simpleType>
    </xsd:element>
    <xsd:element name="Has_Teacher_Only_SectionGroup" ma:index="25" nillable="true" ma:displayName="Has Teacher Only SectionGroup" ma:internalName="Has_Teacher_Only_SectionGroup">
      <xsd:simpleType>
        <xsd:restriction base="dms:Boolean"/>
      </xsd:simpleType>
    </xsd:element>
    <xsd:element name="Is_Collaboration_Space_Locked" ma:index="26" nillable="true" ma:displayName="Is Collaboration Space Locked" ma:internalName="Is_Collaboration_Space_Locked">
      <xsd:simpleType>
        <xsd:restriction base="dms:Boolean"/>
      </xsd:simpleType>
    </xsd:element>
    <xsd:element name="IsNotebookLocked" ma:index="27" nillable="true" ma:displayName="Is Notebook Locked" ma:internalName="IsNotebookLocked">
      <xsd:simpleType>
        <xsd:restriction base="dms:Boolean"/>
      </xsd:simpleType>
    </xsd:element>
    <xsd:element name="Teams_Channel_Section_Location" ma:index="28" nillable="true" ma:displayName="Teams Channel Section Location" ma:internalName="Teams_Channel_Section_Location">
      <xsd:simpleType>
        <xsd:restriction base="dms:Text"/>
      </xsd:simpleType>
    </xsd:element>
    <xsd:element name="MediaServiceMetadata" ma:index="29" nillable="true" ma:displayName="MediaServiceMetadata" ma:hidden="true" ma:internalName="MediaServiceMetadata" ma:readOnly="true">
      <xsd:simpleType>
        <xsd:restriction base="dms:Note"/>
      </xsd:simpleType>
    </xsd:element>
    <xsd:element name="MediaServiceFastMetadata" ma:index="30" nillable="true" ma:displayName="MediaServiceFastMetadata" ma:hidden="true" ma:internalName="MediaServiceFastMetadata" ma:readOnly="true">
      <xsd:simpleType>
        <xsd:restriction base="dms:Note"/>
      </xsd:simpleType>
    </xsd:element>
    <xsd:element name="MediaServiceSearchProperties" ma:index="31" nillable="true" ma:displayName="MediaServiceSearchProperties" ma:hidden="true" ma:internalName="MediaServiceSearchProperties" ma:readOnly="true">
      <xsd:simpleType>
        <xsd:restriction base="dms:Note"/>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element name="MediaServiceDateTaken" ma:index="33" nillable="true" ma:displayName="MediaServiceDateTaken" ma:hidden="true" ma:indexed="true" ma:internalName="MediaServiceDateTaken"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LengthInSeconds" ma:index="36"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MS_Mappings xmlns="358c27f4-605e-4a4d-a8b9-e26961c65206" xsi:nil="true"/>
    <IsNotebookLocked xmlns="358c27f4-605e-4a4d-a8b9-e26961c65206" xsi:nil="true"/>
    <FolderType xmlns="358c27f4-605e-4a4d-a8b9-e26961c65206" xsi:nil="true"/>
    <Owner xmlns="358c27f4-605e-4a4d-a8b9-e26961c65206">
      <UserInfo>
        <DisplayName/>
        <AccountId xsi:nil="true"/>
        <AccountType/>
      </UserInfo>
    </Owner>
    <Teachers xmlns="358c27f4-605e-4a4d-a8b9-e26961c65206">
      <UserInfo>
        <DisplayName/>
        <AccountId xsi:nil="true"/>
        <AccountType/>
      </UserInfo>
    </Teachers>
    <Student_Groups xmlns="358c27f4-605e-4a4d-a8b9-e26961c65206">
      <UserInfo>
        <DisplayName/>
        <AccountId xsi:nil="true"/>
        <AccountType/>
      </UserInfo>
    </Student_Groups>
    <Invited_Teachers xmlns="358c27f4-605e-4a4d-a8b9-e26961c65206" xsi:nil="true"/>
    <DefaultSectionNames xmlns="358c27f4-605e-4a4d-a8b9-e26961c65206" xsi:nil="true"/>
    <Is_Collaboration_Space_Locked xmlns="358c27f4-605e-4a4d-a8b9-e26961c65206" xsi:nil="true"/>
    <NotebookType xmlns="358c27f4-605e-4a4d-a8b9-e26961c65206" xsi:nil="true"/>
    <CultureName xmlns="358c27f4-605e-4a4d-a8b9-e26961c65206" xsi:nil="true"/>
    <Distribution_Groups xmlns="358c27f4-605e-4a4d-a8b9-e26961c65206" xsi:nil="true"/>
    <AppVersion xmlns="358c27f4-605e-4a4d-a8b9-e26961c65206" xsi:nil="true"/>
    <TeamsChannelId xmlns="358c27f4-605e-4a4d-a8b9-e26961c65206" xsi:nil="true"/>
    <Teams_Channel_Section_Location xmlns="358c27f4-605e-4a4d-a8b9-e26961c65206" xsi:nil="true"/>
    <Templates xmlns="358c27f4-605e-4a4d-a8b9-e26961c65206" xsi:nil="true"/>
    <Self_Registration_Enabled xmlns="358c27f4-605e-4a4d-a8b9-e26961c65206" xsi:nil="true"/>
    <Has_Teacher_Only_SectionGroup xmlns="358c27f4-605e-4a4d-a8b9-e26961c65206" xsi:nil="true"/>
    <Invited_Students xmlns="358c27f4-605e-4a4d-a8b9-e26961c65206" xsi:nil="true"/>
    <Math_Settings xmlns="358c27f4-605e-4a4d-a8b9-e26961c65206" xsi:nil="true"/>
    <Students xmlns="358c27f4-605e-4a4d-a8b9-e26961c65206">
      <UserInfo>
        <DisplayName/>
        <AccountId xsi:nil="true"/>
        <AccountType/>
      </UserInfo>
    </Students>
  </documentManagement>
</p:properties>
</file>

<file path=customXml/itemProps1.xml><?xml version="1.0" encoding="utf-8"?>
<ds:datastoreItem xmlns:ds="http://schemas.openxmlformats.org/officeDocument/2006/customXml" ds:itemID="{4229F1D8-A324-416B-99EE-7B394EEB20E0}"/>
</file>

<file path=customXml/itemProps2.xml><?xml version="1.0" encoding="utf-8"?>
<ds:datastoreItem xmlns:ds="http://schemas.openxmlformats.org/officeDocument/2006/customXml" ds:itemID="{17D0D02F-64B9-41AA-8400-4FBF1FB6800B}"/>
</file>

<file path=customXml/itemProps3.xml><?xml version="1.0" encoding="utf-8"?>
<ds:datastoreItem xmlns:ds="http://schemas.openxmlformats.org/officeDocument/2006/customXml" ds:itemID="{D1940B44-DF51-4C88-8544-6DF15C87D45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YTM for Bond</vt:lpstr>
      <vt:lpstr>Practice1</vt:lpstr>
      <vt:lpstr>Practice 2</vt:lpstr>
      <vt:lpstr>Practice 3</vt:lpstr>
      <vt:lpstr>Practice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SARVESHWAR</dc:creator>
  <cp:lastModifiedBy>Lenovo</cp:lastModifiedBy>
  <dcterms:created xsi:type="dcterms:W3CDTF">2015-06-05T18:17:20Z</dcterms:created>
  <dcterms:modified xsi:type="dcterms:W3CDTF">2024-09-01T02:34:49Z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0x010100B5AAB6E9E277804DABC86EB8C860FA82</vt:lpwstr>
  </property>
</Properties>
</file>