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0. JGBS Current semester_Backup every week_1\1. BITS Courses\2. Global Financial Markets and Products ZG560\1. Sessions\"/>
    </mc:Choice>
  </mc:AlternateContent>
  <xr:revisionPtr revIDLastSave="0" documentId="13_ncr:1_{CA82C799-F1D4-4102-9ED1-AA392A0403AB}" xr6:coauthVersionLast="47" xr6:coauthVersionMax="47" xr10:uidLastSave="{00000000-0000-0000-0000-000000000000}"/>
  <bookViews>
    <workbookView xWindow="-120" yWindow="-120" windowWidth="20730" windowHeight="11160" xr2:uid="{00000000-000D-0000-FFFF-FFFF00000000}"/>
  </bookViews>
  <sheets>
    <sheet name="Multiples" sheetId="1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2" i="11" l="1"/>
  <c r="N21" i="11"/>
  <c r="L22" i="11"/>
  <c r="I22" i="11"/>
  <c r="J22" i="11"/>
  <c r="H22" i="11"/>
  <c r="L21" i="11"/>
  <c r="I21" i="11"/>
  <c r="J21" i="11"/>
  <c r="H21" i="11"/>
  <c r="L5" i="11"/>
  <c r="L6" i="11"/>
  <c r="L7" i="11"/>
  <c r="L8" i="11"/>
  <c r="L9" i="11"/>
  <c r="L10" i="11"/>
  <c r="L11" i="11"/>
  <c r="L12" i="11"/>
  <c r="L4" i="11"/>
  <c r="K5" i="11"/>
  <c r="M5" i="11"/>
  <c r="K6" i="11"/>
  <c r="M6" i="11"/>
  <c r="K7" i="11"/>
  <c r="M7" i="11"/>
  <c r="K8" i="11"/>
  <c r="M8" i="11"/>
  <c r="K9" i="11"/>
  <c r="M9" i="11"/>
  <c r="K10" i="11"/>
  <c r="M10" i="11"/>
  <c r="K11" i="11"/>
  <c r="M11" i="11"/>
  <c r="K12" i="11"/>
  <c r="M12" i="11"/>
  <c r="M4" i="11"/>
  <c r="K4" i="11"/>
  <c r="M15" i="11" l="1"/>
  <c r="L15" i="11"/>
  <c r="M14" i="11"/>
  <c r="K15" i="11"/>
  <c r="K14" i="11"/>
  <c r="L14" i="11"/>
</calcChain>
</file>

<file path=xl/sharedStrings.xml><?xml version="1.0" encoding="utf-8"?>
<sst xmlns="http://schemas.openxmlformats.org/spreadsheetml/2006/main" count="43" uniqueCount="42">
  <si>
    <t>S.No.</t>
  </si>
  <si>
    <t>Name</t>
  </si>
  <si>
    <t>CMP Rs.</t>
  </si>
  <si>
    <t>P/E</t>
  </si>
  <si>
    <t>CMP / Sales</t>
  </si>
  <si>
    <t>CMP / BV</t>
  </si>
  <si>
    <t xml:space="preserve">Mar Cap Rs.Cr. </t>
  </si>
  <si>
    <t>PAT Ann Rs.Cr.</t>
  </si>
  <si>
    <t>Sales Ann Rs.Cr.</t>
  </si>
  <si>
    <t>B.V. Rs.</t>
  </si>
  <si>
    <t>TCS</t>
  </si>
  <si>
    <t>Infosys</t>
  </si>
  <si>
    <t>HCL Technologies</t>
  </si>
  <si>
    <t>Wipro</t>
  </si>
  <si>
    <t>LTIMindtree</t>
  </si>
  <si>
    <t>Tech Mahindra</t>
  </si>
  <si>
    <t>Persistent Sys</t>
  </si>
  <si>
    <t>Mphasis</t>
  </si>
  <si>
    <t>L&amp;T Technology</t>
  </si>
  <si>
    <t>Screener.in</t>
  </si>
  <si>
    <t>Multiples already computed</t>
  </si>
  <si>
    <t>Data needed for comparable firms</t>
  </si>
  <si>
    <t>P/B</t>
  </si>
  <si>
    <t>P/S</t>
  </si>
  <si>
    <t>Average</t>
  </si>
  <si>
    <t>Median</t>
  </si>
  <si>
    <t>Compute Valuation Multiples</t>
  </si>
  <si>
    <t>Mukul Limited</t>
  </si>
  <si>
    <t>Valuation of Target Firm</t>
  </si>
  <si>
    <t>PAT</t>
  </si>
  <si>
    <t>Sales</t>
  </si>
  <si>
    <t>BV</t>
  </si>
  <si>
    <t>Implied Equity value of Mukul Ltd</t>
  </si>
  <si>
    <t>Based on Median</t>
  </si>
  <si>
    <t>Based on Average</t>
  </si>
  <si>
    <t>Range</t>
  </si>
  <si>
    <t>522 to 655 crores</t>
  </si>
  <si>
    <t>508 to 555 crores</t>
  </si>
  <si>
    <t>Average Valuation Equity Value</t>
  </si>
  <si>
    <t>Values in Crores (Given)</t>
  </si>
  <si>
    <t>Number of outstanding shares (crores)</t>
  </si>
  <si>
    <t>Price per equity 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</si>
</sst>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1" xfId="0" applyBorder="1"/>
    <xf numFmtId="0" fontId="1" fillId="0" borderId="1" xfId="0" applyFont="1"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2" fontId="0" fillId="2" borderId="1" xfId="0" applyNumberFormat="1" applyFill="1" applyBorder="1" applyAlignment="1">
      <alignment horizontal="center"/>
    </xf>
    <xf numFmtId="0" fontId="0" fillId="2" borderId="1" xfId="0" applyFill="1" applyBorder="1" applyAlignment="1">
      <alignment horizontal="center"/>
    </xf>
    <xf numFmtId="0" fontId="1" fillId="0" borderId="1" xfId="0" applyFont="1" applyFill="1" applyBorder="1" applyAlignment="1">
      <alignment horizontal="center"/>
    </xf>
    <xf numFmtId="1" fontId="0" fillId="0" borderId="1" xfId="0" applyNumberFormat="1" applyBorder="1" applyAlignment="1">
      <alignment horizontal="center"/>
    </xf>
    <xf numFmtId="0" fontId="1" fillId="2" borderId="1" xfId="0" applyFont="1" applyFill="1" applyBorder="1" applyAlignment="1">
      <alignment horizontal="center" wrapText="1"/>
    </xf>
    <xf numFmtId="1" fontId="0" fillId="2" borderId="1" xfId="0" applyNumberFormat="1" applyFill="1" applyBorder="1" applyAlignment="1">
      <alignment horizontal="center"/>
    </xf>
    <xf numFmtId="0" fontId="1" fillId="2" borderId="0" xfId="0" applyFont="1" applyFill="1"/>
    <xf numFmtId="0" fontId="1" fillId="0" borderId="1" xfId="0" applyFont="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xf>
    <xf numFmtId="0" fontId="1" fillId="2" borderId="0" xfId="0" applyFont="1" applyFill="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495300</xdr:colOff>
      <xdr:row>22</xdr:row>
      <xdr:rowOff>142875</xdr:rowOff>
    </xdr:from>
    <xdr:to>
      <xdr:col>12</xdr:col>
      <xdr:colOff>180975</xdr:colOff>
      <xdr:row>31</xdr:row>
      <xdr:rowOff>57151</xdr:rowOff>
    </xdr:to>
    <xdr:sp macro="" textlink="">
      <xdr:nvSpPr>
        <xdr:cNvPr id="2" name="TextBox 1">
          <a:extLst>
            <a:ext uri="{FF2B5EF4-FFF2-40B4-BE49-F238E27FC236}">
              <a16:creationId xmlns:a16="http://schemas.microsoft.com/office/drawing/2014/main" id="{67902969-B1FD-4332-A209-FC5799CA89B3}"/>
            </a:ext>
          </a:extLst>
        </xdr:cNvPr>
        <xdr:cNvSpPr txBox="1"/>
      </xdr:nvSpPr>
      <xdr:spPr>
        <a:xfrm>
          <a:off x="4048125" y="4895850"/>
          <a:ext cx="6238875" cy="1628776"/>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dk1"/>
              </a:solidFill>
              <a:effectLst/>
              <a:latin typeface="+mn-lt"/>
              <a:ea typeface="+mn-ea"/>
              <a:cs typeface="+mn-cs"/>
            </a:rPr>
            <a:t>You can also compute Price per equity share by dividing total equity with number of outstanding shares.</a:t>
          </a:r>
        </a:p>
        <a:p>
          <a:endParaRPr lang="en-US" sz="1100" baseline="0">
            <a:solidFill>
              <a:schemeClr val="dk1"/>
            </a:solidFill>
            <a:effectLst/>
            <a:latin typeface="+mn-lt"/>
            <a:ea typeface="+mn-ea"/>
            <a:cs typeface="+mn-cs"/>
          </a:endParaRPr>
        </a:p>
        <a:p>
          <a:r>
            <a:rPr lang="en-US" sz="1100"/>
            <a:t>You</a:t>
          </a:r>
          <a:r>
            <a:rPr lang="en-US" sz="1100" baseline="0"/>
            <a:t> can also compute Enterprise value by adding market value of debt, preference shares, and bank loans to the value of equity. Or you can do the similar analysis by using enterprise multiples (EV/EBITDA, EV/BV, EV/Sales.</a:t>
          </a:r>
        </a:p>
        <a:p>
          <a:endParaRPr lang="en-US" sz="1100" baseline="0"/>
        </a:p>
        <a:p>
          <a:r>
            <a:rPr lang="en-US" sz="1100" baseline="0"/>
            <a:t>If a company is already listed and current market price is available, you can also compute whether the stock is undervalued or overvalued by comparing CMP with implied price calculated here.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36452-CC92-4D5B-9D9C-9AF52770F33F}">
  <dimension ref="A1:N22"/>
  <sheetViews>
    <sheetView tabSelected="1" topLeftCell="A19" workbookViewId="0">
      <selection activeCell="F22" sqref="F22"/>
    </sheetView>
  </sheetViews>
  <sheetFormatPr defaultRowHeight="15" x14ac:dyDescent="0.25"/>
  <cols>
    <col min="1" max="1" width="11.140625" bestFit="1" customWidth="1"/>
    <col min="2" max="2" width="16.5703125" bestFit="1" customWidth="1"/>
    <col min="3" max="3" width="8.140625" bestFit="1" customWidth="1"/>
    <col min="4" max="4" width="6" bestFit="1" customWidth="1"/>
    <col min="5" max="5" width="11.42578125" bestFit="1" customWidth="1"/>
    <col min="6" max="6" width="9.28515625" bestFit="1" customWidth="1"/>
    <col min="7" max="7" width="16.85546875" bestFit="1" customWidth="1"/>
    <col min="8" max="8" width="14" bestFit="1" customWidth="1"/>
    <col min="9" max="9" width="14" customWidth="1"/>
    <col min="10" max="10" width="15.140625" bestFit="1" customWidth="1"/>
    <col min="11" max="11" width="15.7109375" bestFit="1" customWidth="1"/>
    <col min="12" max="12" width="13.28515625" customWidth="1"/>
    <col min="13" max="13" width="12.5703125" customWidth="1"/>
  </cols>
  <sheetData>
    <row r="1" spans="1:13" x14ac:dyDescent="0.25">
      <c r="A1" s="11" t="s">
        <v>19</v>
      </c>
    </row>
    <row r="2" spans="1:13" x14ac:dyDescent="0.25">
      <c r="A2" s="1"/>
      <c r="B2" s="1"/>
      <c r="C2" s="1"/>
      <c r="D2" s="15" t="s">
        <v>20</v>
      </c>
      <c r="E2" s="15"/>
      <c r="F2" s="15"/>
      <c r="G2" s="15" t="s">
        <v>21</v>
      </c>
      <c r="H2" s="15"/>
      <c r="I2" s="15"/>
      <c r="J2" s="15"/>
      <c r="K2" s="15" t="s">
        <v>26</v>
      </c>
      <c r="L2" s="15"/>
      <c r="M2" s="15"/>
    </row>
    <row r="3" spans="1:13" x14ac:dyDescent="0.25">
      <c r="A3" s="2" t="s">
        <v>0</v>
      </c>
      <c r="B3" s="2" t="s">
        <v>1</v>
      </c>
      <c r="C3" s="2" t="s">
        <v>2</v>
      </c>
      <c r="D3" s="2" t="s">
        <v>3</v>
      </c>
      <c r="E3" s="2" t="s">
        <v>4</v>
      </c>
      <c r="F3" s="2" t="s">
        <v>5</v>
      </c>
      <c r="G3" s="2" t="s">
        <v>6</v>
      </c>
      <c r="H3" s="2" t="s">
        <v>7</v>
      </c>
      <c r="I3" s="2" t="s">
        <v>9</v>
      </c>
      <c r="J3" s="2" t="s">
        <v>8</v>
      </c>
      <c r="K3" s="7" t="s">
        <v>3</v>
      </c>
      <c r="L3" s="7" t="s">
        <v>22</v>
      </c>
      <c r="M3" s="7" t="s">
        <v>23</v>
      </c>
    </row>
    <row r="4" spans="1:13" x14ac:dyDescent="0.25">
      <c r="A4" s="3">
        <v>1</v>
      </c>
      <c r="B4" s="3" t="s">
        <v>10</v>
      </c>
      <c r="C4" s="4">
        <v>4271</v>
      </c>
      <c r="D4" s="4">
        <v>32.46</v>
      </c>
      <c r="E4" s="4">
        <v>6.33</v>
      </c>
      <c r="F4" s="4">
        <v>17.02</v>
      </c>
      <c r="G4" s="4">
        <v>1545285.18</v>
      </c>
      <c r="H4" s="4">
        <v>46598.19</v>
      </c>
      <c r="I4" s="4">
        <v>250.1</v>
      </c>
      <c r="J4" s="4">
        <v>240893</v>
      </c>
      <c r="K4" s="4">
        <f t="shared" ref="K4:K12" si="0">G4/H4</f>
        <v>33.161914228857384</v>
      </c>
      <c r="L4" s="4">
        <f t="shared" ref="L4:L12" si="1">C4/I4</f>
        <v>17.077169132347063</v>
      </c>
      <c r="M4" s="4">
        <f t="shared" ref="M4:M12" si="2">G4/J4</f>
        <v>6.4148197747547666</v>
      </c>
    </row>
    <row r="5" spans="1:13" x14ac:dyDescent="0.25">
      <c r="A5" s="3">
        <v>2</v>
      </c>
      <c r="B5" s="3" t="s">
        <v>11</v>
      </c>
      <c r="C5" s="4">
        <v>1897.75</v>
      </c>
      <c r="D5" s="4">
        <v>29.55</v>
      </c>
      <c r="E5" s="4">
        <v>5.08</v>
      </c>
      <c r="F5" s="4">
        <v>9.4600000000000009</v>
      </c>
      <c r="G5" s="4">
        <v>787973.66</v>
      </c>
      <c r="H5" s="4">
        <v>26025.25</v>
      </c>
      <c r="I5" s="4">
        <v>200.07</v>
      </c>
      <c r="J5" s="4">
        <v>153670</v>
      </c>
      <c r="K5" s="4">
        <f t="shared" si="0"/>
        <v>30.277275338373311</v>
      </c>
      <c r="L5" s="4">
        <f t="shared" si="1"/>
        <v>9.4854300994651872</v>
      </c>
      <c r="M5" s="4">
        <f t="shared" si="2"/>
        <v>5.1277000065074514</v>
      </c>
    </row>
    <row r="6" spans="1:13" x14ac:dyDescent="0.25">
      <c r="A6" s="3">
        <v>3</v>
      </c>
      <c r="B6" s="3" t="s">
        <v>12</v>
      </c>
      <c r="C6" s="4">
        <v>1805</v>
      </c>
      <c r="D6" s="4">
        <v>29.81</v>
      </c>
      <c r="E6" s="4">
        <v>4.3899999999999997</v>
      </c>
      <c r="F6" s="4">
        <v>7.21</v>
      </c>
      <c r="G6" s="4">
        <v>489816.5</v>
      </c>
      <c r="H6" s="4">
        <v>15573.2</v>
      </c>
      <c r="I6" s="4">
        <v>251.55</v>
      </c>
      <c r="J6" s="4">
        <v>109913</v>
      </c>
      <c r="K6" s="4">
        <f t="shared" si="0"/>
        <v>31.452527418899134</v>
      </c>
      <c r="L6" s="4">
        <f t="shared" si="1"/>
        <v>7.175511826674617</v>
      </c>
      <c r="M6" s="4">
        <f t="shared" si="2"/>
        <v>4.4564018814880857</v>
      </c>
    </row>
    <row r="7" spans="1:13" x14ac:dyDescent="0.25">
      <c r="A7" s="3">
        <v>4</v>
      </c>
      <c r="B7" s="3" t="s">
        <v>13</v>
      </c>
      <c r="C7" s="4">
        <v>547.79999999999995</v>
      </c>
      <c r="D7" s="4">
        <v>25.61</v>
      </c>
      <c r="E7" s="4">
        <v>3.22</v>
      </c>
      <c r="F7" s="4">
        <v>3.83</v>
      </c>
      <c r="G7" s="4">
        <v>286575.15999999997</v>
      </c>
      <c r="H7" s="4">
        <v>10889.74</v>
      </c>
      <c r="I7" s="4">
        <v>142.63999999999999</v>
      </c>
      <c r="J7" s="4">
        <v>89760.3</v>
      </c>
      <c r="K7" s="4">
        <f t="shared" si="0"/>
        <v>26.316069988815158</v>
      </c>
      <c r="L7" s="4">
        <f t="shared" si="1"/>
        <v>3.840437464946719</v>
      </c>
      <c r="M7" s="4">
        <f t="shared" si="2"/>
        <v>3.1926715931207892</v>
      </c>
    </row>
    <row r="8" spans="1:13" x14ac:dyDescent="0.25">
      <c r="A8" s="3">
        <v>5</v>
      </c>
      <c r="B8" s="3" t="s">
        <v>14</v>
      </c>
      <c r="C8" s="4">
        <v>6241.65</v>
      </c>
      <c r="D8" s="4">
        <v>40.51</v>
      </c>
      <c r="E8" s="4">
        <v>5.14</v>
      </c>
      <c r="F8" s="4">
        <v>9.23</v>
      </c>
      <c r="G8" s="4">
        <v>184867.63</v>
      </c>
      <c r="H8" s="4">
        <v>4582.1000000000004</v>
      </c>
      <c r="I8" s="4">
        <v>675.88</v>
      </c>
      <c r="J8" s="4">
        <v>35517</v>
      </c>
      <c r="K8" s="4">
        <f t="shared" si="0"/>
        <v>40.345612273848232</v>
      </c>
      <c r="L8" s="4">
        <f t="shared" si="1"/>
        <v>9.2348493815470203</v>
      </c>
      <c r="M8" s="4">
        <f t="shared" si="2"/>
        <v>5.2050463158487483</v>
      </c>
    </row>
    <row r="9" spans="1:13" x14ac:dyDescent="0.25">
      <c r="A9" s="3">
        <v>6</v>
      </c>
      <c r="B9" s="3" t="s">
        <v>15</v>
      </c>
      <c r="C9" s="4">
        <v>1622.65</v>
      </c>
      <c r="D9" s="4">
        <v>63.05</v>
      </c>
      <c r="E9" s="4">
        <v>3.06</v>
      </c>
      <c r="F9" s="4">
        <v>6</v>
      </c>
      <c r="G9" s="4">
        <v>158751.85</v>
      </c>
      <c r="H9" s="4">
        <v>2356.14</v>
      </c>
      <c r="I9" s="4">
        <v>273.04000000000002</v>
      </c>
      <c r="J9" s="4">
        <v>51995.5</v>
      </c>
      <c r="K9" s="4">
        <f t="shared" si="0"/>
        <v>67.377935946081308</v>
      </c>
      <c r="L9" s="4">
        <f t="shared" si="1"/>
        <v>5.9429021388807497</v>
      </c>
      <c r="M9" s="4">
        <f t="shared" si="2"/>
        <v>3.0531844101893433</v>
      </c>
    </row>
    <row r="10" spans="1:13" x14ac:dyDescent="0.25">
      <c r="A10" s="3">
        <v>7</v>
      </c>
      <c r="B10" s="3" t="s">
        <v>16</v>
      </c>
      <c r="C10" s="4">
        <v>5477.2</v>
      </c>
      <c r="D10" s="4">
        <v>72.89</v>
      </c>
      <c r="E10" s="4">
        <v>8.34</v>
      </c>
      <c r="F10" s="4">
        <v>17.03</v>
      </c>
      <c r="G10" s="4">
        <v>85362.19</v>
      </c>
      <c r="H10" s="4">
        <v>1070.24</v>
      </c>
      <c r="I10" s="4">
        <v>321.82</v>
      </c>
      <c r="J10" s="4">
        <v>9821.59</v>
      </c>
      <c r="K10" s="4">
        <f t="shared" si="0"/>
        <v>79.759857602033193</v>
      </c>
      <c r="L10" s="4">
        <f t="shared" si="1"/>
        <v>17.019451867503573</v>
      </c>
      <c r="M10" s="4">
        <f t="shared" si="2"/>
        <v>8.6912801287775192</v>
      </c>
    </row>
    <row r="11" spans="1:13" x14ac:dyDescent="0.25">
      <c r="A11" s="3">
        <v>8</v>
      </c>
      <c r="B11" s="3" t="s">
        <v>17</v>
      </c>
      <c r="C11" s="4">
        <v>3018</v>
      </c>
      <c r="D11" s="4">
        <v>36.49</v>
      </c>
      <c r="E11" s="4">
        <v>4.25</v>
      </c>
      <c r="F11" s="4">
        <v>6.45</v>
      </c>
      <c r="G11" s="4">
        <v>57107.87</v>
      </c>
      <c r="H11" s="4">
        <v>1542.61</v>
      </c>
      <c r="I11" s="4">
        <v>465.33</v>
      </c>
      <c r="J11" s="4">
        <v>13278.52</v>
      </c>
      <c r="K11" s="4">
        <f t="shared" si="0"/>
        <v>37.020290287240464</v>
      </c>
      <c r="L11" s="4">
        <f t="shared" si="1"/>
        <v>6.4857198117465025</v>
      </c>
      <c r="M11" s="4">
        <f t="shared" si="2"/>
        <v>4.3007707184234389</v>
      </c>
    </row>
    <row r="12" spans="1:13" x14ac:dyDescent="0.25">
      <c r="A12" s="3">
        <v>9</v>
      </c>
      <c r="B12" s="3" t="s">
        <v>18</v>
      </c>
      <c r="C12" s="4">
        <v>5348.25</v>
      </c>
      <c r="D12" s="4">
        <v>44.54</v>
      </c>
      <c r="E12" s="4">
        <v>6.37</v>
      </c>
      <c r="F12" s="4">
        <v>11.24</v>
      </c>
      <c r="G12" s="4">
        <v>56604.6</v>
      </c>
      <c r="H12" s="4">
        <v>1193.56</v>
      </c>
      <c r="I12" s="4">
        <v>477.63</v>
      </c>
      <c r="J12" s="4">
        <v>8678.9</v>
      </c>
      <c r="K12" s="4">
        <f t="shared" si="0"/>
        <v>47.425014243104663</v>
      </c>
      <c r="L12" s="4">
        <f t="shared" si="1"/>
        <v>11.197475032975316</v>
      </c>
      <c r="M12" s="4">
        <f t="shared" si="2"/>
        <v>6.5220938137321554</v>
      </c>
    </row>
    <row r="14" spans="1:13" x14ac:dyDescent="0.25">
      <c r="J14" s="12" t="s">
        <v>24</v>
      </c>
      <c r="K14" s="4">
        <f>AVERAGE(K4:K12)</f>
        <v>43.681833036361432</v>
      </c>
      <c r="L14" s="4">
        <f t="shared" ref="L14:M14" si="3">AVERAGE(L4:L12)</f>
        <v>9.7176607506763055</v>
      </c>
      <c r="M14" s="4">
        <f t="shared" si="3"/>
        <v>5.2182187380935883</v>
      </c>
    </row>
    <row r="15" spans="1:13" x14ac:dyDescent="0.25">
      <c r="J15" s="12" t="s">
        <v>25</v>
      </c>
      <c r="K15" s="4">
        <f>MEDIAN(K4:K12)</f>
        <v>37.020290287240464</v>
      </c>
      <c r="L15" s="4">
        <f t="shared" ref="L15:M15" si="4">MEDIAN(L4:L12)</f>
        <v>9.2348493815470203</v>
      </c>
      <c r="M15" s="4">
        <f t="shared" si="4"/>
        <v>5.1277000065074514</v>
      </c>
    </row>
    <row r="16" spans="1:13" x14ac:dyDescent="0.25">
      <c r="A16" s="16" t="s">
        <v>28</v>
      </c>
      <c r="B16" s="16"/>
      <c r="C16" s="16"/>
      <c r="D16" s="16"/>
      <c r="E16" s="16"/>
      <c r="H16" s="17" t="s">
        <v>39</v>
      </c>
      <c r="I16" s="17"/>
      <c r="J16" s="17"/>
    </row>
    <row r="17" spans="1:14" x14ac:dyDescent="0.25">
      <c r="A17">
        <v>10</v>
      </c>
      <c r="B17" t="s">
        <v>27</v>
      </c>
      <c r="H17" s="2" t="s">
        <v>29</v>
      </c>
      <c r="I17" s="2" t="s">
        <v>31</v>
      </c>
      <c r="J17" s="2" t="s">
        <v>30</v>
      </c>
    </row>
    <row r="18" spans="1:14" x14ac:dyDescent="0.25">
      <c r="H18" s="2">
        <v>15</v>
      </c>
      <c r="I18" s="2">
        <v>55</v>
      </c>
      <c r="J18" s="2">
        <v>100</v>
      </c>
    </row>
    <row r="20" spans="1:14" ht="59.25" customHeight="1" x14ac:dyDescent="0.25">
      <c r="G20" s="2"/>
      <c r="H20" s="14" t="s">
        <v>32</v>
      </c>
      <c r="I20" s="14"/>
      <c r="J20" s="14"/>
      <c r="K20" s="13" t="s">
        <v>35</v>
      </c>
      <c r="L20" s="9" t="s">
        <v>38</v>
      </c>
      <c r="M20" s="9" t="s">
        <v>40</v>
      </c>
      <c r="N20" s="9" t="s">
        <v>41</v>
      </c>
    </row>
    <row r="21" spans="1:14" x14ac:dyDescent="0.25">
      <c r="G21" s="2" t="s">
        <v>34</v>
      </c>
      <c r="H21" s="8">
        <f>K14*H18</f>
        <v>655.22749554542145</v>
      </c>
      <c r="I21" s="8">
        <f t="shared" ref="I21:J21" si="5">L14*I18</f>
        <v>534.47134128719676</v>
      </c>
      <c r="J21" s="8">
        <f t="shared" si="5"/>
        <v>521.82187380935886</v>
      </c>
      <c r="K21" s="3" t="s">
        <v>36</v>
      </c>
      <c r="L21" s="10">
        <f>AVERAGE(H21:J21)</f>
        <v>570.50690354732569</v>
      </c>
      <c r="M21" s="6">
        <v>10</v>
      </c>
      <c r="N21" s="5">
        <f>L21/M21</f>
        <v>57.050690354732566</v>
      </c>
    </row>
    <row r="22" spans="1:14" x14ac:dyDescent="0.25">
      <c r="G22" s="2" t="s">
        <v>33</v>
      </c>
      <c r="H22" s="8">
        <f>K15*H18</f>
        <v>555.304354308607</v>
      </c>
      <c r="I22" s="8">
        <f t="shared" ref="I22:J22" si="6">L15*I18</f>
        <v>507.91671598508611</v>
      </c>
      <c r="J22" s="8">
        <f t="shared" si="6"/>
        <v>512.77000065074515</v>
      </c>
      <c r="K22" s="3" t="s">
        <v>37</v>
      </c>
      <c r="L22" s="10">
        <f>AVERAGE(H22:J22)</f>
        <v>525.33035698147944</v>
      </c>
      <c r="M22" s="6">
        <v>10</v>
      </c>
      <c r="N22" s="5">
        <f>L22/M22</f>
        <v>52.533035698147941</v>
      </c>
    </row>
  </sheetData>
  <mergeCells count="6">
    <mergeCell ref="H20:J20"/>
    <mergeCell ref="D2:F2"/>
    <mergeCell ref="G2:J2"/>
    <mergeCell ref="K2:M2"/>
    <mergeCell ref="A16:E16"/>
    <mergeCell ref="H16:J16"/>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AAB6E9E277804DABC86EB8C860FA82" ma:contentTypeVersion="8" ma:contentTypeDescription="Create a new document." ma:contentTypeScope="" ma:versionID="584dff0e9c9adbd15cc804d60ef9ef69">
  <xsd:schema xmlns:xsd="http://www.w3.org/2001/XMLSchema" xmlns:xs="http://www.w3.org/2001/XMLSchema" xmlns:p="http://schemas.microsoft.com/office/2006/metadata/properties" xmlns:ns2="358c27f4-605e-4a4d-a8b9-e26961c65206" targetNamespace="http://schemas.microsoft.com/office/2006/metadata/properties" ma:root="true" ma:fieldsID="717329f8c3ce53a831c3e0c2e5fef89b" ns2:_="">
    <xsd:import namespace="358c27f4-605e-4a4d-a8b9-e26961c6520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8c27f4-605e-4a4d-a8b9-e26961c652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C6F6E02-DFB3-48B0-93D2-84EB8126AE9F}"/>
</file>

<file path=customXml/itemProps2.xml><?xml version="1.0" encoding="utf-8"?>
<ds:datastoreItem xmlns:ds="http://schemas.openxmlformats.org/officeDocument/2006/customXml" ds:itemID="{FA123C97-B095-48FF-831D-F74B860E0B89}"/>
</file>

<file path=customXml/itemProps3.xml><?xml version="1.0" encoding="utf-8"?>
<ds:datastoreItem xmlns:ds="http://schemas.openxmlformats.org/officeDocument/2006/customXml" ds:itemID="{3D3FD87A-7BDA-404F-856E-EA85917CCEB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Multiples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Sarveshwar Kumar Inani</cp:lastModifiedBy>
  <dcterms:created xsi:type="dcterms:W3CDTF">2015-06-05T18:17:20Z</dcterms:created>
  <dcterms:modified xsi:type="dcterms:W3CDTF">2024-10-26T03:53:56Z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0x010100B5AAB6E9E277804DABC86EB8C860FA82</vt:lpwstr>
  </property>
</Properties>
</file>