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5"/>
  </bookViews>
  <sheets>
    <sheet name="dane" sheetId="1" r:id="rId1"/>
    <sheet name="1" sheetId="4" r:id="rId2"/>
    <sheet name="2" sheetId="6" r:id="rId3"/>
    <sheet name="3" sheetId="7" r:id="rId4"/>
    <sheet name="4" sheetId="8" r:id="rId5"/>
    <sheet name="5" sheetId="10" r:id="rId6"/>
  </sheets>
  <calcPr calcId="124519"/>
  <pivotCaches>
    <pivotCache cacheId="10" r:id="rId7"/>
    <pivotCache cacheId="33" r:id="rId8"/>
  </pivotCaches>
</workbook>
</file>

<file path=xl/calcChain.xml><?xml version="1.0" encoding="utf-8"?>
<calcChain xmlns="http://schemas.openxmlformats.org/spreadsheetml/2006/main">
  <c r="I3" i="10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K4" i="8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J4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I4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G4"/>
  <c r="G5" s="1"/>
  <c r="G6" s="1"/>
  <c r="G7" s="1"/>
  <c r="G8" s="1"/>
  <c r="G9" s="1"/>
  <c r="G10" s="1"/>
  <c r="G11" s="1"/>
  <c r="K3"/>
  <c r="J3"/>
  <c r="I3"/>
  <c r="H3"/>
  <c r="G3"/>
  <c r="K3" i="7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H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J3" i="6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3"/>
  <c r="G12" i="8" l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O206" i="7"/>
  <c r="Q206"/>
  <c r="K26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G2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i="8" l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174" i="7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O207"/>
  <c r="Q207"/>
  <c r="H3" i="10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</calcChain>
</file>

<file path=xl/sharedStrings.xml><?xml version="1.0" encoding="utf-8"?>
<sst xmlns="http://schemas.openxmlformats.org/spreadsheetml/2006/main" count="3138" uniqueCount="48">
  <si>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</si>
  <si>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</si>
  <si>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</si>
  <si>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</si>
  <si>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</si>
  <si>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</si>
  <si>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</si>
  <si>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</si>
  <si>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</si>
  <si>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</si>
  <si>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</si>
  <si>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</si>
  <si>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</si>
  <si>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</si>
  <si>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</si>
  <si>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</si>
  <si>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</si>
  <si>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</si>
  <si>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</si>
  <si>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</si>
  <si>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</si>
  <si>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</si>
  <si>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</si>
  <si>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Suma z ile ton</t>
  </si>
  <si>
    <t>dni na morzu</t>
  </si>
  <si>
    <t>Zad 6.2:</t>
  </si>
  <si>
    <t>1.02.2016</t>
  </si>
  <si>
    <t>min</t>
  </si>
  <si>
    <t>max</t>
  </si>
  <si>
    <t>1.08.2018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</si>
  <si>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</si>
  <si>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</si>
  <si>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</si>
  <si>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</si>
  <si>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</si>
  <si>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</si>
  <si>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</si>
  <si>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</si>
  <si>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</si>
  <si>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</si>
  <si>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</si>
  <si>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</si>
  <si>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Lata</t>
  </si>
  <si>
    <t>2016</t>
  </si>
  <si>
    <t>2017</t>
  </si>
  <si>
    <t>2018</t>
  </si>
  <si>
    <t>saldo</t>
  </si>
  <si>
    <t>całkowity koszt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</si>
</sst>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14" fontId="0" fillId="0" borderId="0" xfId="0" applyNumberFormat="1" applyAlignment="1">
      <alignment horizontal="left"/>
    </xf>
    <xf numFmtId="0" fontId="2" fillId="2" borderId="0" xfId="0" applyFont="1" applyFill="1"/>
    <xf numFmtId="14" fontId="0" fillId="0" borderId="2" xfId="0" applyNumberFormat="1" applyBorder="1"/>
    <xf numFmtId="0" fontId="0" fillId="0" borderId="3" xfId="0" applyBorder="1"/>
    <xf numFmtId="0" fontId="0" fillId="2" borderId="4" xfId="0" applyNumberFormat="1" applyFill="1" applyBorder="1"/>
    <xf numFmtId="0" fontId="0" fillId="2" borderId="3" xfId="0" applyNumberFormat="1" applyFill="1" applyBorder="1"/>
    <xf numFmtId="0" fontId="0" fillId="0" borderId="0" xfId="0" applyFill="1"/>
    <xf numFmtId="14" fontId="0" fillId="0" borderId="9" xfId="0" applyNumberFormat="1" applyFont="1" applyFill="1" applyBorder="1"/>
    <xf numFmtId="0" fontId="1" fillId="0" borderId="8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3" xfId="0" applyFill="1" applyBorder="1"/>
    <xf numFmtId="0" fontId="0" fillId="0" borderId="0" xfId="0" applyFill="1" applyBorder="1"/>
    <xf numFmtId="14" fontId="0" fillId="0" borderId="0" xfId="0" applyNumberFormat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 applyFill="1" applyBorder="1"/>
    <xf numFmtId="14" fontId="0" fillId="0" borderId="0" xfId="0" applyNumberFormat="1" applyFill="1" applyBorder="1"/>
    <xf numFmtId="4" fontId="0" fillId="0" borderId="0" xfId="0" applyNumberFormat="1"/>
    <xf numFmtId="4" fontId="0" fillId="2" borderId="0" xfId="0" applyNumberFormat="1" applyFill="1"/>
    <xf numFmtId="4" fontId="0" fillId="0" borderId="0" xfId="0" applyNumberFormat="1" applyFill="1"/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ill="1"/>
    <xf numFmtId="4" fontId="0" fillId="0" borderId="0" xfId="0" applyNumberFormat="1" applyFill="1" applyAlignment="1">
      <alignment horizontal="left"/>
    </xf>
  </cellXfs>
  <cellStyles count="1">
    <cellStyle name="Normalny" xfId="0" builtinId="0"/>
  </cellStyles>
  <dxfs count="34">
    <dxf>
      <numFmt numFmtId="4" formatCode="#,##0.0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9" formatCode="d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[sheet.xlsx]4!Tabela przestawna7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Załadunek (Z) i Wyładunek (W) </a:t>
            </a:r>
          </a:p>
          <a:p>
            <a:pPr>
              <a:defRPr/>
            </a:pPr>
            <a:r>
              <a:rPr lang="en-GB"/>
              <a:t>towaru T5 w tonach</a:t>
            </a:r>
          </a:p>
        </c:rich>
      </c:tx>
      <c:layout>
        <c:manualLayout>
          <c:xMode val="edge"/>
          <c:yMode val="edge"/>
          <c:x val="0.59294117647058819"/>
          <c:y val="3.0589293747188485E-2"/>
        </c:manualLayout>
      </c:layout>
      <c:overlay val="1"/>
    </c:title>
    <c:pivotFmts>
      <c:pivotFmt>
        <c:idx val="0"/>
        <c:marker>
          <c:symbol val="none"/>
        </c:marker>
      </c:pivotFmt>
      <c:pivotFmt>
        <c:idx val="1"/>
        <c:spPr>
          <a:solidFill>
            <a:schemeClr val="accent3"/>
          </a:solidFill>
        </c:spPr>
        <c:marker>
          <c:symbol val="none"/>
        </c:marker>
      </c:pivotFmt>
      <c:pivotFmt>
        <c:idx val="2"/>
        <c:spPr>
          <a:solidFill>
            <a:schemeClr val="accent2"/>
          </a:solidFill>
        </c:spPr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solidFill>
            <a:schemeClr val="bg1">
              <a:lumMod val="65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dLblPos val="outEnd"/>
          <c:showVal val="1"/>
        </c:dLbl>
      </c:pivotFmt>
      <c:pivotFmt>
        <c:idx val="5"/>
        <c:spPr>
          <a:solidFill>
            <a:srgbClr val="0070C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dLblPos val="outEnd"/>
          <c:showVal val="1"/>
        </c:dLbl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17595362611759094"/>
          <c:y val="2.4951267056530214E-2"/>
          <c:w val="0.74635799402080083"/>
          <c:h val="0.93219358106552475"/>
        </c:manualLayout>
      </c:layout>
      <c:barChart>
        <c:barDir val="bar"/>
        <c:grouping val="clustered"/>
        <c:ser>
          <c:idx val="0"/>
          <c:order val="0"/>
          <c:tx>
            <c:strRef>
              <c:f>'4'!$P$3:$P$4</c:f>
              <c:strCache>
                <c:ptCount val="1"/>
                <c:pt idx="0">
                  <c:v>W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multiLvlStrRef>
              <c:f>'4'!$N$5:$O$34</c:f>
              <c:multiLvlStrCache>
                <c:ptCount val="3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Nov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Oct</c:v>
                  </c:pt>
                  <c:pt idx="18">
                    <c:v>Nov</c:v>
                  </c:pt>
                  <c:pt idx="19">
                    <c:v>Jan</c:v>
                  </c:pt>
                  <c:pt idx="20">
                    <c:v>Feb</c:v>
                  </c:pt>
                  <c:pt idx="21">
                    <c:v>Mar</c:v>
                  </c:pt>
                  <c:pt idx="22">
                    <c:v>Apr</c:v>
                  </c:pt>
                  <c:pt idx="23">
                    <c:v>Jun</c:v>
                  </c:pt>
                  <c:pt idx="24">
                    <c:v>Jul</c:v>
                  </c:pt>
                  <c:pt idx="25">
                    <c:v>Aug</c:v>
                  </c:pt>
                  <c:pt idx="26">
                    <c:v>Sep</c:v>
                  </c:pt>
                  <c:pt idx="27">
                    <c:v>Oct</c:v>
                  </c:pt>
                  <c:pt idx="28">
                    <c:v>Nov</c:v>
                  </c:pt>
                  <c:pt idx="29">
                    <c:v>Dec</c:v>
                  </c:pt>
                </c:lvl>
                <c:lvl>
                  <c:pt idx="0">
                    <c:v>2016</c:v>
                  </c:pt>
                  <c:pt idx="9">
                    <c:v>2017</c:v>
                  </c:pt>
                  <c:pt idx="19">
                    <c:v>2018</c:v>
                  </c:pt>
                </c:lvl>
              </c:multiLvlStrCache>
            </c:multiLvlStrRef>
          </c:cat>
          <c:val>
            <c:numRef>
              <c:f>'4'!$P$5:$P$34</c:f>
              <c:numCache>
                <c:formatCode>General</c:formatCode>
                <c:ptCount val="30"/>
                <c:pt idx="0">
                  <c:v>32</c:v>
                </c:pt>
                <c:pt idx="2">
                  <c:v>50</c:v>
                </c:pt>
                <c:pt idx="6">
                  <c:v>191</c:v>
                </c:pt>
                <c:pt idx="7">
                  <c:v>4</c:v>
                </c:pt>
                <c:pt idx="9">
                  <c:v>112</c:v>
                </c:pt>
                <c:pt idx="10">
                  <c:v>1</c:v>
                </c:pt>
                <c:pt idx="13">
                  <c:v>68</c:v>
                </c:pt>
                <c:pt idx="16">
                  <c:v>48</c:v>
                </c:pt>
                <c:pt idx="17">
                  <c:v>6</c:v>
                </c:pt>
                <c:pt idx="18">
                  <c:v>1</c:v>
                </c:pt>
                <c:pt idx="19">
                  <c:v>22</c:v>
                </c:pt>
                <c:pt idx="21">
                  <c:v>34</c:v>
                </c:pt>
                <c:pt idx="25">
                  <c:v>121</c:v>
                </c:pt>
                <c:pt idx="26">
                  <c:v>26</c:v>
                </c:pt>
                <c:pt idx="28">
                  <c:v>64</c:v>
                </c:pt>
                <c:pt idx="29">
                  <c:v>4</c:v>
                </c:pt>
              </c:numCache>
            </c:numRef>
          </c:val>
        </c:ser>
        <c:ser>
          <c:idx val="1"/>
          <c:order val="1"/>
          <c:tx>
            <c:strRef>
              <c:f>'4'!$Q$3:$Q$4</c:f>
              <c:strCache>
                <c:ptCount val="1"/>
                <c:pt idx="0">
                  <c:v>Z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multiLvlStrRef>
              <c:f>'4'!$N$5:$O$34</c:f>
              <c:multiLvlStrCache>
                <c:ptCount val="3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Nov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Oct</c:v>
                  </c:pt>
                  <c:pt idx="18">
                    <c:v>Nov</c:v>
                  </c:pt>
                  <c:pt idx="19">
                    <c:v>Jan</c:v>
                  </c:pt>
                  <c:pt idx="20">
                    <c:v>Feb</c:v>
                  </c:pt>
                  <c:pt idx="21">
                    <c:v>Mar</c:v>
                  </c:pt>
                  <c:pt idx="22">
                    <c:v>Apr</c:v>
                  </c:pt>
                  <c:pt idx="23">
                    <c:v>Jun</c:v>
                  </c:pt>
                  <c:pt idx="24">
                    <c:v>Jul</c:v>
                  </c:pt>
                  <c:pt idx="25">
                    <c:v>Aug</c:v>
                  </c:pt>
                  <c:pt idx="26">
                    <c:v>Sep</c:v>
                  </c:pt>
                  <c:pt idx="27">
                    <c:v>Oct</c:v>
                  </c:pt>
                  <c:pt idx="28">
                    <c:v>Nov</c:v>
                  </c:pt>
                  <c:pt idx="29">
                    <c:v>Dec</c:v>
                  </c:pt>
                </c:lvl>
                <c:lvl>
                  <c:pt idx="0">
                    <c:v>2016</c:v>
                  </c:pt>
                  <c:pt idx="9">
                    <c:v>2017</c:v>
                  </c:pt>
                  <c:pt idx="19">
                    <c:v>2018</c:v>
                  </c:pt>
                </c:lvl>
              </c:multiLvlStrCache>
            </c:multiLvlStrRef>
          </c:cat>
          <c:val>
            <c:numRef>
              <c:f>'4'!$Q$5:$Q$34</c:f>
              <c:numCache>
                <c:formatCode>General</c:formatCode>
                <c:ptCount val="30"/>
                <c:pt idx="0">
                  <c:v>76</c:v>
                </c:pt>
                <c:pt idx="1">
                  <c:v>8</c:v>
                </c:pt>
                <c:pt idx="3">
                  <c:v>68</c:v>
                </c:pt>
                <c:pt idx="4">
                  <c:v>42</c:v>
                </c:pt>
                <c:pt idx="5">
                  <c:v>83</c:v>
                </c:pt>
                <c:pt idx="7">
                  <c:v>44</c:v>
                </c:pt>
                <c:pt idx="8">
                  <c:v>30</c:v>
                </c:pt>
                <c:pt idx="9">
                  <c:v>39</c:v>
                </c:pt>
                <c:pt idx="11">
                  <c:v>35</c:v>
                </c:pt>
                <c:pt idx="12">
                  <c:v>1</c:v>
                </c:pt>
                <c:pt idx="13">
                  <c:v>33</c:v>
                </c:pt>
                <c:pt idx="14">
                  <c:v>8</c:v>
                </c:pt>
                <c:pt idx="15">
                  <c:v>42</c:v>
                </c:pt>
                <c:pt idx="16">
                  <c:v>4</c:v>
                </c:pt>
                <c:pt idx="18">
                  <c:v>12</c:v>
                </c:pt>
                <c:pt idx="19">
                  <c:v>10</c:v>
                </c:pt>
                <c:pt idx="20">
                  <c:v>34</c:v>
                </c:pt>
                <c:pt idx="22">
                  <c:v>5</c:v>
                </c:pt>
                <c:pt idx="23">
                  <c:v>95</c:v>
                </c:pt>
                <c:pt idx="24">
                  <c:v>25</c:v>
                </c:pt>
                <c:pt idx="25">
                  <c:v>22</c:v>
                </c:pt>
                <c:pt idx="27">
                  <c:v>20</c:v>
                </c:pt>
                <c:pt idx="28">
                  <c:v>48</c:v>
                </c:pt>
              </c:numCache>
            </c:numRef>
          </c:val>
        </c:ser>
        <c:dLbls>
          <c:dLblPos val="outEnd"/>
          <c:showVal val="1"/>
        </c:dLbls>
        <c:gapWidth val="0"/>
        <c:axId val="104537472"/>
        <c:axId val="104940672"/>
      </c:barChart>
      <c:catAx>
        <c:axId val="104537472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Miesiąc</a:t>
                </a:r>
              </a:p>
            </c:rich>
          </c:tx>
          <c:layout/>
        </c:title>
        <c:tickLblPos val="nextTo"/>
        <c:spPr>
          <a:ln>
            <a:solidFill>
              <a:srgbClr val="4F81BD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04940672"/>
        <c:crosses val="autoZero"/>
        <c:auto val="1"/>
        <c:lblAlgn val="ctr"/>
        <c:lblOffset val="100"/>
      </c:catAx>
      <c:valAx>
        <c:axId val="104940672"/>
        <c:scaling>
          <c:orientation val="minMax"/>
        </c:scaling>
        <c:delete val="1"/>
        <c:axPos val="t"/>
        <c:minorGridlines/>
        <c:numFmt formatCode="General" sourceLinked="1"/>
        <c:tickLblPos val="nextTo"/>
        <c:crossAx val="104537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180974</xdr:rowOff>
    </xdr:from>
    <xdr:to>
      <xdr:col>13</xdr:col>
      <xdr:colOff>123825</xdr:colOff>
      <xdr:row>38</xdr:row>
      <xdr:rowOff>133349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218.846767824078" createdVersion="3" refreshedVersion="3" minRefreshableVersion="3" recordCount="202">
  <cacheSource type="worksheet">
    <worksheetSource name="Tabela1"/>
  </cacheSource>
  <cacheFields count="7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dni na morzu" numFmtId="0">
      <sharedItems containsSemiMixedTypes="0" containsString="0" containsNumber="1" containsInteger="1" minValue="0" maxValue="25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4218.884517824074" createdVersion="3" refreshedVersion="3" minRefreshableVersion="3" recordCount="202">
  <cacheSource type="worksheet">
    <worksheetSource name="Tabela145"/>
  </cacheSource>
  <cacheFields count="12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  <fieldGroup par="11" base="0">
        <rangePr groupBy="months" startDate="2016-01-01T00:00:00" endDate="2018-12-19T00:00:00"/>
        <groupItems count="14">
          <s v="&lt;01/0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018"/>
        </groupItems>
      </fieldGroup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T1" numFmtId="0">
      <sharedItems containsSemiMixedTypes="0" containsString="0" containsNumber="1" containsInteger="1" minValue="0" maxValue="195"/>
    </cacheField>
    <cacheField name="T2" numFmtId="0">
      <sharedItems containsSemiMixedTypes="0" containsString="0" containsNumber="1" containsInteger="1" minValue="0" maxValue="199"/>
    </cacheField>
    <cacheField name="T3" numFmtId="0">
      <sharedItems containsSemiMixedTypes="0" containsString="0" containsNumber="1" containsInteger="1" minValue="0" maxValue="151"/>
    </cacheField>
    <cacheField name="T4" numFmtId="0">
      <sharedItems containsSemiMixedTypes="0" containsString="0" containsNumber="1" containsInteger="1" minValue="0" maxValue="184"/>
    </cacheField>
    <cacheField name="T5" numFmtId="0">
      <sharedItems containsSemiMixedTypes="0" containsString="0" containsNumber="1" containsInteger="1" minValue="0" maxValue="195"/>
    </cacheField>
    <cacheField name="Lata" numFmtId="0" databaseField="0">
      <fieldGroup base="0">
        <rangePr groupBy="years" startDate="2016-01-01T00:00:00" endDate="2018-12-19T00:00:00"/>
        <groupItems count="5">
          <s v="&lt;01/01/2016"/>
          <s v="2016"/>
          <s v="2017"/>
          <s v="2018"/>
          <s v="&gt;19/12/2018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s v="Algier"/>
    <x v="0"/>
    <x v="0"/>
    <n v="3"/>
    <n v="80"/>
    <n v="0"/>
  </r>
  <r>
    <x v="0"/>
    <s v="Algier"/>
    <x v="1"/>
    <x v="0"/>
    <n v="32"/>
    <n v="50"/>
    <n v="0"/>
  </r>
  <r>
    <x v="0"/>
    <s v="Algier"/>
    <x v="2"/>
    <x v="0"/>
    <n v="38"/>
    <n v="10"/>
    <n v="0"/>
  </r>
  <r>
    <x v="0"/>
    <s v="Algier"/>
    <x v="3"/>
    <x v="0"/>
    <n v="33"/>
    <n v="30"/>
    <n v="0"/>
  </r>
  <r>
    <x v="0"/>
    <s v="Algier"/>
    <x v="4"/>
    <x v="0"/>
    <n v="43"/>
    <n v="25"/>
    <n v="0"/>
  </r>
  <r>
    <x v="1"/>
    <s v="Tunis"/>
    <x v="1"/>
    <x v="1"/>
    <n v="32"/>
    <n v="58"/>
    <n v="14"/>
  </r>
  <r>
    <x v="1"/>
    <s v="Tunis"/>
    <x v="3"/>
    <x v="0"/>
    <n v="14"/>
    <n v="26"/>
    <n v="0"/>
  </r>
  <r>
    <x v="2"/>
    <s v="Benghazi"/>
    <x v="1"/>
    <x v="0"/>
    <n v="44"/>
    <n v="46"/>
    <n v="7"/>
  </r>
  <r>
    <x v="2"/>
    <s v="Benghazi"/>
    <x v="3"/>
    <x v="0"/>
    <n v="1"/>
    <n v="28"/>
    <n v="0"/>
  </r>
  <r>
    <x v="2"/>
    <s v="Benghazi"/>
    <x v="0"/>
    <x v="0"/>
    <n v="21"/>
    <n v="74"/>
    <n v="0"/>
  </r>
  <r>
    <x v="3"/>
    <s v="Aleksandria"/>
    <x v="4"/>
    <x v="1"/>
    <n v="43"/>
    <n v="32"/>
    <n v="25"/>
  </r>
  <r>
    <x v="3"/>
    <s v="Aleksandria"/>
    <x v="2"/>
    <x v="1"/>
    <n v="38"/>
    <n v="13"/>
    <n v="0"/>
  </r>
  <r>
    <x v="3"/>
    <s v="Aleksandria"/>
    <x v="0"/>
    <x v="0"/>
    <n v="9"/>
    <n v="59"/>
    <n v="0"/>
  </r>
  <r>
    <x v="3"/>
    <s v="Aleksandria"/>
    <x v="1"/>
    <x v="0"/>
    <n v="8"/>
    <n v="37"/>
    <n v="0"/>
  </r>
  <r>
    <x v="4"/>
    <s v="Bejrut"/>
    <x v="1"/>
    <x v="1"/>
    <n v="50"/>
    <n v="61"/>
    <n v="20"/>
  </r>
  <r>
    <x v="4"/>
    <s v="Bejrut"/>
    <x v="4"/>
    <x v="0"/>
    <n v="32"/>
    <n v="20"/>
    <n v="0"/>
  </r>
  <r>
    <x v="4"/>
    <s v="Bejrut"/>
    <x v="2"/>
    <x v="0"/>
    <n v="7"/>
    <n v="8"/>
    <n v="0"/>
  </r>
  <r>
    <x v="4"/>
    <s v="Bejrut"/>
    <x v="3"/>
    <x v="0"/>
    <n v="10"/>
    <n v="24"/>
    <n v="0"/>
  </r>
  <r>
    <x v="5"/>
    <s v="Palermo"/>
    <x v="2"/>
    <x v="1"/>
    <n v="7"/>
    <n v="12"/>
    <n v="23"/>
  </r>
  <r>
    <x v="5"/>
    <s v="Palermo"/>
    <x v="4"/>
    <x v="0"/>
    <n v="25"/>
    <n v="19"/>
    <n v="0"/>
  </r>
  <r>
    <x v="5"/>
    <s v="Palermo"/>
    <x v="1"/>
    <x v="0"/>
    <n v="33"/>
    <n v="38"/>
    <n v="0"/>
  </r>
  <r>
    <x v="6"/>
    <s v="Neapol"/>
    <x v="3"/>
    <x v="1"/>
    <n v="36"/>
    <n v="35"/>
    <n v="17"/>
  </r>
  <r>
    <x v="6"/>
    <s v="Neapol"/>
    <x v="0"/>
    <x v="0"/>
    <n v="5"/>
    <n v="66"/>
    <n v="0"/>
  </r>
  <r>
    <x v="6"/>
    <s v="Neapol"/>
    <x v="1"/>
    <x v="0"/>
    <n v="35"/>
    <n v="41"/>
    <n v="0"/>
  </r>
  <r>
    <x v="7"/>
    <s v="Monako"/>
    <x v="0"/>
    <x v="1"/>
    <n v="38"/>
    <n v="98"/>
    <n v="21"/>
  </r>
  <r>
    <x v="7"/>
    <s v="Monako"/>
    <x v="3"/>
    <x v="0"/>
    <n v="10"/>
    <n v="23"/>
    <n v="0"/>
  </r>
  <r>
    <x v="8"/>
    <s v="Barcelona"/>
    <x v="3"/>
    <x v="1"/>
    <n v="4"/>
    <n v="38"/>
    <n v="24"/>
  </r>
  <r>
    <x v="8"/>
    <s v="Barcelona"/>
    <x v="0"/>
    <x v="0"/>
    <n v="42"/>
    <n v="60"/>
    <n v="0"/>
  </r>
  <r>
    <x v="8"/>
    <s v="Barcelona"/>
    <x v="2"/>
    <x v="0"/>
    <n v="28"/>
    <n v="8"/>
    <n v="0"/>
  </r>
  <r>
    <x v="8"/>
    <s v="Barcelona"/>
    <x v="4"/>
    <x v="0"/>
    <n v="19"/>
    <n v="19"/>
    <n v="0"/>
  </r>
  <r>
    <x v="9"/>
    <s v="Walencja"/>
    <x v="4"/>
    <x v="1"/>
    <n v="72"/>
    <n v="28"/>
    <n v="12"/>
  </r>
  <r>
    <x v="9"/>
    <s v="Walencja"/>
    <x v="0"/>
    <x v="1"/>
    <n v="42"/>
    <n v="90"/>
    <n v="0"/>
  </r>
  <r>
    <x v="9"/>
    <s v="Walencja"/>
    <x v="1"/>
    <x v="0"/>
    <n v="42"/>
    <n v="44"/>
    <n v="0"/>
  </r>
  <r>
    <x v="9"/>
    <s v="Walencja"/>
    <x v="3"/>
    <x v="0"/>
    <n v="33"/>
    <n v="26"/>
    <n v="0"/>
  </r>
  <r>
    <x v="9"/>
    <s v="Walencja"/>
    <x v="2"/>
    <x v="0"/>
    <n v="9"/>
    <n v="9"/>
    <n v="0"/>
  </r>
  <r>
    <x v="10"/>
    <s v="Algier"/>
    <x v="4"/>
    <x v="1"/>
    <n v="4"/>
    <n v="29"/>
    <n v="16"/>
  </r>
  <r>
    <x v="10"/>
    <s v="Algier"/>
    <x v="2"/>
    <x v="1"/>
    <n v="37"/>
    <n v="12"/>
    <n v="0"/>
  </r>
  <r>
    <x v="10"/>
    <s v="Algier"/>
    <x v="1"/>
    <x v="0"/>
    <n v="35"/>
    <n v="42"/>
    <n v="0"/>
  </r>
  <r>
    <x v="10"/>
    <s v="Algier"/>
    <x v="0"/>
    <x v="0"/>
    <n v="32"/>
    <n v="66"/>
    <n v="0"/>
  </r>
  <r>
    <x v="11"/>
    <s v="Tunis"/>
    <x v="0"/>
    <x v="1"/>
    <n v="32"/>
    <n v="92"/>
    <n v="14"/>
  </r>
  <r>
    <x v="11"/>
    <s v="Tunis"/>
    <x v="1"/>
    <x v="0"/>
    <n v="48"/>
    <n v="43"/>
    <n v="0"/>
  </r>
  <r>
    <x v="12"/>
    <s v="Benghazi"/>
    <x v="1"/>
    <x v="1"/>
    <n v="191"/>
    <n v="60"/>
    <n v="18"/>
  </r>
  <r>
    <x v="12"/>
    <s v="Benghazi"/>
    <x v="3"/>
    <x v="0"/>
    <n v="9"/>
    <n v="24"/>
    <n v="0"/>
  </r>
  <r>
    <x v="12"/>
    <s v="Benghazi"/>
    <x v="0"/>
    <x v="0"/>
    <n v="36"/>
    <n v="65"/>
    <n v="0"/>
  </r>
  <r>
    <x v="13"/>
    <s v="Aleksandria"/>
    <x v="2"/>
    <x v="0"/>
    <n v="47"/>
    <n v="7"/>
    <n v="25"/>
  </r>
  <r>
    <x v="13"/>
    <s v="Aleksandria"/>
    <x v="1"/>
    <x v="1"/>
    <n v="4"/>
    <n v="63"/>
    <n v="0"/>
  </r>
  <r>
    <x v="13"/>
    <s v="Aleksandria"/>
    <x v="4"/>
    <x v="0"/>
    <n v="8"/>
    <n v="19"/>
    <n v="0"/>
  </r>
  <r>
    <x v="13"/>
    <s v="Aleksandria"/>
    <x v="3"/>
    <x v="0"/>
    <n v="3"/>
    <n v="22"/>
    <n v="0"/>
  </r>
  <r>
    <x v="13"/>
    <s v="Aleksandria"/>
    <x v="0"/>
    <x v="0"/>
    <n v="41"/>
    <n v="59"/>
    <n v="0"/>
  </r>
  <r>
    <x v="14"/>
    <s v="Bejrut"/>
    <x v="1"/>
    <x v="0"/>
    <n v="44"/>
    <n v="40"/>
    <n v="20"/>
  </r>
  <r>
    <x v="14"/>
    <s v="Bejrut"/>
    <x v="2"/>
    <x v="1"/>
    <n v="45"/>
    <n v="12"/>
    <n v="0"/>
  </r>
  <r>
    <x v="14"/>
    <s v="Bejrut"/>
    <x v="4"/>
    <x v="0"/>
    <n v="40"/>
    <n v="20"/>
    <n v="0"/>
  </r>
  <r>
    <x v="14"/>
    <s v="Bejrut"/>
    <x v="0"/>
    <x v="0"/>
    <n v="3"/>
    <n v="63"/>
    <n v="0"/>
  </r>
  <r>
    <x v="14"/>
    <s v="Bejrut"/>
    <x v="3"/>
    <x v="0"/>
    <n v="17"/>
    <n v="24"/>
    <n v="0"/>
  </r>
  <r>
    <x v="15"/>
    <s v="Palermo"/>
    <x v="2"/>
    <x v="1"/>
    <n v="2"/>
    <n v="12"/>
    <n v="23"/>
  </r>
  <r>
    <x v="15"/>
    <s v="Palermo"/>
    <x v="4"/>
    <x v="0"/>
    <n v="14"/>
    <n v="19"/>
    <n v="0"/>
  </r>
  <r>
    <x v="15"/>
    <s v="Palermo"/>
    <x v="3"/>
    <x v="0"/>
    <n v="23"/>
    <n v="23"/>
    <n v="0"/>
  </r>
  <r>
    <x v="16"/>
    <s v="Neapol"/>
    <x v="2"/>
    <x v="0"/>
    <n v="11"/>
    <n v="8"/>
    <n v="17"/>
  </r>
  <r>
    <x v="16"/>
    <s v="Neapol"/>
    <x v="0"/>
    <x v="0"/>
    <n v="17"/>
    <n v="66"/>
    <n v="0"/>
  </r>
  <r>
    <x v="16"/>
    <s v="Neapol"/>
    <x v="1"/>
    <x v="0"/>
    <n v="30"/>
    <n v="41"/>
    <n v="0"/>
  </r>
  <r>
    <x v="17"/>
    <s v="Monako"/>
    <x v="0"/>
    <x v="1"/>
    <n v="97"/>
    <n v="98"/>
    <n v="21"/>
  </r>
  <r>
    <x v="17"/>
    <s v="Monako"/>
    <x v="2"/>
    <x v="1"/>
    <n v="11"/>
    <n v="12"/>
    <n v="0"/>
  </r>
  <r>
    <x v="17"/>
    <s v="Monako"/>
    <x v="4"/>
    <x v="0"/>
    <n v="17"/>
    <n v="20"/>
    <n v="0"/>
  </r>
  <r>
    <x v="17"/>
    <s v="Monako"/>
    <x v="3"/>
    <x v="0"/>
    <n v="4"/>
    <n v="23"/>
    <n v="0"/>
  </r>
  <r>
    <x v="18"/>
    <s v="Barcelona"/>
    <x v="4"/>
    <x v="1"/>
    <n v="79"/>
    <n v="31"/>
    <n v="24"/>
  </r>
  <r>
    <x v="18"/>
    <s v="Barcelona"/>
    <x v="0"/>
    <x v="0"/>
    <n v="33"/>
    <n v="60"/>
    <n v="0"/>
  </r>
  <r>
    <x v="18"/>
    <s v="Barcelona"/>
    <x v="3"/>
    <x v="0"/>
    <n v="26"/>
    <n v="23"/>
    <n v="0"/>
  </r>
  <r>
    <x v="19"/>
    <s v="Walencja"/>
    <x v="4"/>
    <x v="0"/>
    <n v="40"/>
    <n v="22"/>
    <n v="12"/>
  </r>
  <r>
    <x v="19"/>
    <s v="Walencja"/>
    <x v="2"/>
    <x v="0"/>
    <n v="42"/>
    <n v="9"/>
    <n v="0"/>
  </r>
  <r>
    <x v="19"/>
    <s v="Walencja"/>
    <x v="3"/>
    <x v="0"/>
    <n v="42"/>
    <n v="26"/>
    <n v="0"/>
  </r>
  <r>
    <x v="19"/>
    <s v="Walencja"/>
    <x v="0"/>
    <x v="0"/>
    <n v="9"/>
    <n v="70"/>
    <n v="0"/>
  </r>
  <r>
    <x v="19"/>
    <s v="Walencja"/>
    <x v="1"/>
    <x v="0"/>
    <n v="39"/>
    <n v="44"/>
    <n v="0"/>
  </r>
  <r>
    <x v="20"/>
    <s v="Algier"/>
    <x v="1"/>
    <x v="1"/>
    <n v="112"/>
    <n v="59"/>
    <n v="16"/>
  </r>
  <r>
    <x v="20"/>
    <s v="Algier"/>
    <x v="0"/>
    <x v="0"/>
    <n v="34"/>
    <n v="66"/>
    <n v="0"/>
  </r>
  <r>
    <x v="20"/>
    <s v="Algier"/>
    <x v="4"/>
    <x v="0"/>
    <n v="5"/>
    <n v="21"/>
    <n v="0"/>
  </r>
  <r>
    <x v="21"/>
    <s v="Tunis"/>
    <x v="0"/>
    <x v="1"/>
    <n v="74"/>
    <n v="92"/>
    <n v="14"/>
  </r>
  <r>
    <x v="21"/>
    <s v="Tunis"/>
    <x v="3"/>
    <x v="0"/>
    <n v="14"/>
    <n v="26"/>
    <n v="0"/>
  </r>
  <r>
    <x v="22"/>
    <s v="Benghazi"/>
    <x v="1"/>
    <x v="1"/>
    <n v="1"/>
    <n v="60"/>
    <n v="18"/>
  </r>
  <r>
    <x v="22"/>
    <s v="Benghazi"/>
    <x v="3"/>
    <x v="1"/>
    <n v="43"/>
    <n v="36"/>
    <n v="0"/>
  </r>
  <r>
    <x v="22"/>
    <s v="Benghazi"/>
    <x v="2"/>
    <x v="0"/>
    <n v="30"/>
    <n v="8"/>
    <n v="0"/>
  </r>
  <r>
    <x v="22"/>
    <s v="Benghazi"/>
    <x v="4"/>
    <x v="0"/>
    <n v="14"/>
    <n v="20"/>
    <n v="0"/>
  </r>
  <r>
    <x v="23"/>
    <s v="Aleksandria"/>
    <x v="3"/>
    <x v="1"/>
    <n v="33"/>
    <n v="38"/>
    <n v="25"/>
  </r>
  <r>
    <x v="23"/>
    <s v="Aleksandria"/>
    <x v="1"/>
    <x v="0"/>
    <n v="35"/>
    <n v="37"/>
    <n v="0"/>
  </r>
  <r>
    <x v="23"/>
    <s v="Aleksandria"/>
    <x v="4"/>
    <x v="0"/>
    <n v="40"/>
    <n v="19"/>
    <n v="0"/>
  </r>
  <r>
    <x v="24"/>
    <s v="Bejrut"/>
    <x v="3"/>
    <x v="1"/>
    <n v="21"/>
    <n v="36"/>
    <n v="20"/>
  </r>
  <r>
    <x v="24"/>
    <s v="Bejrut"/>
    <x v="0"/>
    <x v="1"/>
    <n v="2"/>
    <n v="97"/>
    <n v="0"/>
  </r>
  <r>
    <x v="24"/>
    <s v="Bejrut"/>
    <x v="4"/>
    <x v="0"/>
    <n v="12"/>
    <n v="20"/>
    <n v="0"/>
  </r>
  <r>
    <x v="24"/>
    <s v="Bejrut"/>
    <x v="2"/>
    <x v="0"/>
    <n v="15"/>
    <n v="8"/>
    <n v="0"/>
  </r>
  <r>
    <x v="24"/>
    <s v="Bejrut"/>
    <x v="1"/>
    <x v="0"/>
    <n v="1"/>
    <n v="40"/>
    <n v="0"/>
  </r>
  <r>
    <x v="25"/>
    <s v="Palermo"/>
    <x v="2"/>
    <x v="1"/>
    <n v="86"/>
    <n v="12"/>
    <n v="23"/>
  </r>
  <r>
    <x v="25"/>
    <s v="Palermo"/>
    <x v="4"/>
    <x v="1"/>
    <n v="110"/>
    <n v="31"/>
    <n v="0"/>
  </r>
  <r>
    <x v="25"/>
    <s v="Palermo"/>
    <x v="1"/>
    <x v="0"/>
    <n v="33"/>
    <n v="38"/>
    <n v="0"/>
  </r>
  <r>
    <x v="25"/>
    <s v="Palermo"/>
    <x v="3"/>
    <x v="0"/>
    <n v="13"/>
    <n v="23"/>
    <n v="0"/>
  </r>
  <r>
    <x v="25"/>
    <s v="Palermo"/>
    <x v="0"/>
    <x v="0"/>
    <n v="37"/>
    <n v="61"/>
    <n v="0"/>
  </r>
  <r>
    <x v="26"/>
    <s v="Neapol"/>
    <x v="2"/>
    <x v="1"/>
    <n v="1"/>
    <n v="12"/>
    <n v="17"/>
  </r>
  <r>
    <x v="26"/>
    <s v="Neapol"/>
    <x v="1"/>
    <x v="1"/>
    <n v="68"/>
    <n v="59"/>
    <n v="0"/>
  </r>
  <r>
    <x v="26"/>
    <s v="Neapol"/>
    <x v="0"/>
    <x v="0"/>
    <n v="35"/>
    <n v="66"/>
    <n v="0"/>
  </r>
  <r>
    <x v="26"/>
    <s v="Neapol"/>
    <x v="4"/>
    <x v="0"/>
    <n v="25"/>
    <n v="21"/>
    <n v="0"/>
  </r>
  <r>
    <x v="26"/>
    <s v="Neapol"/>
    <x v="3"/>
    <x v="0"/>
    <n v="10"/>
    <n v="25"/>
    <n v="0"/>
  </r>
  <r>
    <x v="27"/>
    <s v="Monako"/>
    <x v="3"/>
    <x v="1"/>
    <n v="38"/>
    <n v="37"/>
    <n v="21"/>
  </r>
  <r>
    <x v="27"/>
    <s v="Monako"/>
    <x v="2"/>
    <x v="0"/>
    <n v="22"/>
    <n v="8"/>
    <n v="0"/>
  </r>
  <r>
    <x v="27"/>
    <s v="Monako"/>
    <x v="4"/>
    <x v="0"/>
    <n v="25"/>
    <n v="20"/>
    <n v="0"/>
  </r>
  <r>
    <x v="27"/>
    <s v="Monako"/>
    <x v="1"/>
    <x v="0"/>
    <n v="8"/>
    <n v="39"/>
    <n v="0"/>
  </r>
  <r>
    <x v="27"/>
    <s v="Monako"/>
    <x v="0"/>
    <x v="0"/>
    <n v="45"/>
    <n v="62"/>
    <n v="0"/>
  </r>
  <r>
    <x v="28"/>
    <s v="Barcelona"/>
    <x v="0"/>
    <x v="1"/>
    <n v="116"/>
    <n v="100"/>
    <n v="24"/>
  </r>
  <r>
    <x v="28"/>
    <s v="Barcelona"/>
    <x v="4"/>
    <x v="0"/>
    <n v="29"/>
    <n v="19"/>
    <n v="0"/>
  </r>
  <r>
    <x v="29"/>
    <s v="Walencja"/>
    <x v="3"/>
    <x v="1"/>
    <n v="5"/>
    <n v="34"/>
    <n v="12"/>
  </r>
  <r>
    <x v="29"/>
    <s v="Walencja"/>
    <x v="2"/>
    <x v="1"/>
    <n v="22"/>
    <n v="11"/>
    <n v="0"/>
  </r>
  <r>
    <x v="29"/>
    <s v="Walencja"/>
    <x v="4"/>
    <x v="0"/>
    <n v="37"/>
    <n v="22"/>
    <n v="0"/>
  </r>
  <r>
    <x v="29"/>
    <s v="Walencja"/>
    <x v="0"/>
    <x v="0"/>
    <n v="10"/>
    <n v="70"/>
    <n v="0"/>
  </r>
  <r>
    <x v="29"/>
    <s v="Walencja"/>
    <x v="1"/>
    <x v="0"/>
    <n v="42"/>
    <n v="44"/>
    <n v="0"/>
  </r>
  <r>
    <x v="30"/>
    <s v="Algier"/>
    <x v="0"/>
    <x v="1"/>
    <n v="11"/>
    <n v="94"/>
    <n v="16"/>
  </r>
  <r>
    <x v="30"/>
    <s v="Algier"/>
    <x v="1"/>
    <x v="1"/>
    <n v="48"/>
    <n v="59"/>
    <n v="0"/>
  </r>
  <r>
    <x v="30"/>
    <s v="Algier"/>
    <x v="4"/>
    <x v="0"/>
    <n v="20"/>
    <n v="21"/>
    <n v="0"/>
  </r>
  <r>
    <x v="30"/>
    <s v="Algier"/>
    <x v="3"/>
    <x v="0"/>
    <n v="26"/>
    <n v="25"/>
    <n v="0"/>
  </r>
  <r>
    <x v="31"/>
    <s v="Tunis"/>
    <x v="2"/>
    <x v="0"/>
    <n v="24"/>
    <n v="9"/>
    <n v="14"/>
  </r>
  <r>
    <x v="31"/>
    <s v="Tunis"/>
    <x v="0"/>
    <x v="0"/>
    <n v="38"/>
    <n v="68"/>
    <n v="0"/>
  </r>
  <r>
    <x v="31"/>
    <s v="Tunis"/>
    <x v="4"/>
    <x v="0"/>
    <n v="14"/>
    <n v="21"/>
    <n v="0"/>
  </r>
  <r>
    <x v="31"/>
    <s v="Tunis"/>
    <x v="1"/>
    <x v="0"/>
    <n v="4"/>
    <n v="43"/>
    <n v="0"/>
  </r>
  <r>
    <x v="32"/>
    <s v="Benghazi"/>
    <x v="3"/>
    <x v="1"/>
    <n v="19"/>
    <n v="36"/>
    <n v="18"/>
  </r>
  <r>
    <x v="32"/>
    <s v="Benghazi"/>
    <x v="0"/>
    <x v="0"/>
    <n v="30"/>
    <n v="65"/>
    <n v="0"/>
  </r>
  <r>
    <x v="33"/>
    <s v="Aleksandria"/>
    <x v="1"/>
    <x v="1"/>
    <n v="6"/>
    <n v="63"/>
    <n v="25"/>
  </r>
  <r>
    <x v="33"/>
    <s v="Aleksandria"/>
    <x v="0"/>
    <x v="0"/>
    <n v="43"/>
    <n v="59"/>
    <n v="0"/>
  </r>
  <r>
    <x v="34"/>
    <s v="Bejrut"/>
    <x v="1"/>
    <x v="1"/>
    <n v="1"/>
    <n v="61"/>
    <n v="20"/>
  </r>
  <r>
    <x v="34"/>
    <s v="Bejrut"/>
    <x v="4"/>
    <x v="1"/>
    <n v="147"/>
    <n v="30"/>
    <n v="0"/>
  </r>
  <r>
    <x v="34"/>
    <s v="Bejrut"/>
    <x v="2"/>
    <x v="0"/>
    <n v="15"/>
    <n v="8"/>
    <n v="0"/>
  </r>
  <r>
    <x v="34"/>
    <s v="Bejrut"/>
    <x v="0"/>
    <x v="0"/>
    <n v="24"/>
    <n v="63"/>
    <n v="0"/>
  </r>
  <r>
    <x v="34"/>
    <s v="Bejrut"/>
    <x v="3"/>
    <x v="0"/>
    <n v="19"/>
    <n v="24"/>
    <n v="0"/>
  </r>
  <r>
    <x v="35"/>
    <s v="Palermo"/>
    <x v="0"/>
    <x v="1"/>
    <n v="134"/>
    <n v="99"/>
    <n v="23"/>
  </r>
  <r>
    <x v="35"/>
    <s v="Palermo"/>
    <x v="1"/>
    <x v="0"/>
    <n v="12"/>
    <n v="38"/>
    <n v="0"/>
  </r>
  <r>
    <x v="36"/>
    <s v="Neapol"/>
    <x v="4"/>
    <x v="1"/>
    <n v="4"/>
    <n v="30"/>
    <n v="17"/>
  </r>
  <r>
    <x v="36"/>
    <s v="Neapol"/>
    <x v="2"/>
    <x v="0"/>
    <n v="26"/>
    <n v="8"/>
    <n v="0"/>
  </r>
  <r>
    <x v="36"/>
    <s v="Neapol"/>
    <x v="0"/>
    <x v="0"/>
    <n v="38"/>
    <n v="66"/>
    <n v="0"/>
  </r>
  <r>
    <x v="37"/>
    <s v="Monako"/>
    <x v="0"/>
    <x v="1"/>
    <n v="38"/>
    <n v="98"/>
    <n v="21"/>
  </r>
  <r>
    <x v="37"/>
    <s v="Monako"/>
    <x v="3"/>
    <x v="1"/>
    <n v="44"/>
    <n v="37"/>
    <n v="0"/>
  </r>
  <r>
    <x v="37"/>
    <s v="Monako"/>
    <x v="2"/>
    <x v="0"/>
    <n v="21"/>
    <n v="8"/>
    <n v="0"/>
  </r>
  <r>
    <x v="37"/>
    <s v="Monako"/>
    <x v="1"/>
    <x v="0"/>
    <n v="10"/>
    <n v="39"/>
    <n v="0"/>
  </r>
  <r>
    <x v="38"/>
    <s v="Barcelona"/>
    <x v="3"/>
    <x v="1"/>
    <n v="15"/>
    <n v="38"/>
    <n v="24"/>
  </r>
  <r>
    <x v="38"/>
    <s v="Barcelona"/>
    <x v="1"/>
    <x v="1"/>
    <n v="22"/>
    <n v="63"/>
    <n v="0"/>
  </r>
  <r>
    <x v="38"/>
    <s v="Barcelona"/>
    <x v="0"/>
    <x v="0"/>
    <n v="9"/>
    <n v="60"/>
    <n v="0"/>
  </r>
  <r>
    <x v="38"/>
    <s v="Barcelona"/>
    <x v="4"/>
    <x v="0"/>
    <n v="6"/>
    <n v="19"/>
    <n v="0"/>
  </r>
  <r>
    <x v="38"/>
    <s v="Barcelona"/>
    <x v="2"/>
    <x v="0"/>
    <n v="4"/>
    <n v="8"/>
    <n v="0"/>
  </r>
  <r>
    <x v="39"/>
    <s v="Walencja"/>
    <x v="4"/>
    <x v="1"/>
    <n v="6"/>
    <n v="25"/>
    <n v="0"/>
  </r>
  <r>
    <x v="39"/>
    <s v="Walencja"/>
    <x v="0"/>
    <x v="0"/>
    <n v="48"/>
    <n v="79"/>
    <n v="0"/>
  </r>
  <r>
    <x v="40"/>
    <s v="Algier"/>
    <x v="1"/>
    <x v="0"/>
    <n v="34"/>
    <n v="42"/>
    <n v="16"/>
  </r>
  <r>
    <x v="40"/>
    <s v="Algier"/>
    <x v="3"/>
    <x v="1"/>
    <n v="49"/>
    <n v="35"/>
    <n v="0"/>
  </r>
  <r>
    <x v="40"/>
    <s v="Algier"/>
    <x v="2"/>
    <x v="0"/>
    <n v="10"/>
    <n v="8"/>
    <n v="0"/>
  </r>
  <r>
    <x v="40"/>
    <s v="Algier"/>
    <x v="4"/>
    <x v="0"/>
    <n v="47"/>
    <n v="21"/>
    <n v="0"/>
  </r>
  <r>
    <x v="40"/>
    <s v="Algier"/>
    <x v="0"/>
    <x v="0"/>
    <n v="48"/>
    <n v="66"/>
    <n v="0"/>
  </r>
  <r>
    <x v="41"/>
    <s v="Tunis"/>
    <x v="1"/>
    <x v="1"/>
    <n v="34"/>
    <n v="58"/>
    <n v="14"/>
  </r>
  <r>
    <x v="41"/>
    <s v="Tunis"/>
    <x v="2"/>
    <x v="0"/>
    <n v="5"/>
    <n v="9"/>
    <n v="0"/>
  </r>
  <r>
    <x v="42"/>
    <s v="Benghazi"/>
    <x v="4"/>
    <x v="1"/>
    <n v="46"/>
    <n v="30"/>
    <n v="18"/>
  </r>
  <r>
    <x v="42"/>
    <s v="Benghazi"/>
    <x v="0"/>
    <x v="0"/>
    <n v="49"/>
    <n v="65"/>
    <n v="0"/>
  </r>
  <r>
    <x v="42"/>
    <s v="Benghazi"/>
    <x v="2"/>
    <x v="0"/>
    <n v="16"/>
    <n v="8"/>
    <n v="0"/>
  </r>
  <r>
    <x v="43"/>
    <s v="Aleksandria"/>
    <x v="1"/>
    <x v="0"/>
    <n v="5"/>
    <n v="37"/>
    <n v="25"/>
  </r>
  <r>
    <x v="43"/>
    <s v="Aleksandria"/>
    <x v="4"/>
    <x v="1"/>
    <n v="1"/>
    <n v="32"/>
    <n v="0"/>
  </r>
  <r>
    <x v="43"/>
    <s v="Aleksandria"/>
    <x v="2"/>
    <x v="0"/>
    <n v="34"/>
    <n v="7"/>
    <n v="0"/>
  </r>
  <r>
    <x v="43"/>
    <s v="Aleksandria"/>
    <x v="0"/>
    <x v="0"/>
    <n v="29"/>
    <n v="59"/>
    <n v="0"/>
  </r>
  <r>
    <x v="44"/>
    <s v="Bejrut"/>
    <x v="3"/>
    <x v="0"/>
    <n v="34"/>
    <n v="24"/>
    <n v="20"/>
  </r>
  <r>
    <x v="44"/>
    <s v="Bejrut"/>
    <x v="4"/>
    <x v="0"/>
    <n v="27"/>
    <n v="20"/>
    <n v="0"/>
  </r>
  <r>
    <x v="44"/>
    <s v="Bejrut"/>
    <x v="2"/>
    <x v="0"/>
    <n v="40"/>
    <n v="8"/>
    <n v="0"/>
  </r>
  <r>
    <x v="45"/>
    <s v="Palermo"/>
    <x v="0"/>
    <x v="1"/>
    <n v="184"/>
    <n v="99"/>
    <n v="23"/>
  </r>
  <r>
    <x v="45"/>
    <s v="Palermo"/>
    <x v="1"/>
    <x v="0"/>
    <n v="48"/>
    <n v="38"/>
    <n v="0"/>
  </r>
  <r>
    <x v="45"/>
    <s v="Palermo"/>
    <x v="3"/>
    <x v="0"/>
    <n v="21"/>
    <n v="23"/>
    <n v="0"/>
  </r>
  <r>
    <x v="46"/>
    <s v="Neapol"/>
    <x v="0"/>
    <x v="0"/>
    <n v="47"/>
    <n v="66"/>
    <n v="17"/>
  </r>
  <r>
    <x v="46"/>
    <s v="Neapol"/>
    <x v="3"/>
    <x v="0"/>
    <n v="6"/>
    <n v="25"/>
    <n v="0"/>
  </r>
  <r>
    <x v="46"/>
    <s v="Neapol"/>
    <x v="1"/>
    <x v="0"/>
    <n v="47"/>
    <n v="41"/>
    <n v="0"/>
  </r>
  <r>
    <x v="47"/>
    <s v="Monako"/>
    <x v="2"/>
    <x v="1"/>
    <n v="192"/>
    <n v="12"/>
    <n v="21"/>
  </r>
  <r>
    <x v="47"/>
    <s v="Monako"/>
    <x v="3"/>
    <x v="1"/>
    <n v="48"/>
    <n v="37"/>
    <n v="0"/>
  </r>
  <r>
    <x v="47"/>
    <s v="Monako"/>
    <x v="0"/>
    <x v="0"/>
    <n v="18"/>
    <n v="62"/>
    <n v="0"/>
  </r>
  <r>
    <x v="47"/>
    <s v="Monako"/>
    <x v="1"/>
    <x v="0"/>
    <n v="25"/>
    <n v="39"/>
    <n v="0"/>
  </r>
  <r>
    <x v="47"/>
    <s v="Monako"/>
    <x v="4"/>
    <x v="0"/>
    <n v="2"/>
    <n v="20"/>
    <n v="0"/>
  </r>
  <r>
    <x v="48"/>
    <s v="Barcelona"/>
    <x v="3"/>
    <x v="1"/>
    <n v="13"/>
    <n v="38"/>
    <n v="24"/>
  </r>
  <r>
    <x v="48"/>
    <s v="Barcelona"/>
    <x v="1"/>
    <x v="1"/>
    <n v="121"/>
    <n v="63"/>
    <n v="0"/>
  </r>
  <r>
    <x v="48"/>
    <s v="Barcelona"/>
    <x v="4"/>
    <x v="0"/>
    <n v="30"/>
    <n v="19"/>
    <n v="0"/>
  </r>
  <r>
    <x v="48"/>
    <s v="Barcelona"/>
    <x v="2"/>
    <x v="0"/>
    <n v="46"/>
    <n v="8"/>
    <n v="0"/>
  </r>
  <r>
    <x v="49"/>
    <s v="Walencja"/>
    <x v="2"/>
    <x v="1"/>
    <n v="49"/>
    <n v="11"/>
    <n v="12"/>
  </r>
  <r>
    <x v="49"/>
    <s v="Walencja"/>
    <x v="0"/>
    <x v="1"/>
    <n v="61"/>
    <n v="90"/>
    <n v="0"/>
  </r>
  <r>
    <x v="49"/>
    <s v="Walencja"/>
    <x v="4"/>
    <x v="0"/>
    <n v="19"/>
    <n v="22"/>
    <n v="0"/>
  </r>
  <r>
    <x v="49"/>
    <s v="Walencja"/>
    <x v="1"/>
    <x v="0"/>
    <n v="22"/>
    <n v="44"/>
    <n v="0"/>
  </r>
  <r>
    <x v="50"/>
    <s v="Algier"/>
    <x v="3"/>
    <x v="0"/>
    <n v="9"/>
    <n v="25"/>
    <n v="16"/>
  </r>
  <r>
    <x v="50"/>
    <s v="Algier"/>
    <x v="0"/>
    <x v="1"/>
    <n v="4"/>
    <n v="94"/>
    <n v="0"/>
  </r>
  <r>
    <x v="50"/>
    <s v="Algier"/>
    <x v="4"/>
    <x v="0"/>
    <n v="8"/>
    <n v="21"/>
    <n v="0"/>
  </r>
  <r>
    <x v="50"/>
    <s v="Algier"/>
    <x v="2"/>
    <x v="0"/>
    <n v="47"/>
    <n v="8"/>
    <n v="0"/>
  </r>
  <r>
    <x v="51"/>
    <s v="Tunis"/>
    <x v="4"/>
    <x v="1"/>
    <n v="82"/>
    <n v="29"/>
    <n v="14"/>
  </r>
  <r>
    <x v="51"/>
    <s v="Tunis"/>
    <x v="1"/>
    <x v="1"/>
    <n v="26"/>
    <n v="58"/>
    <n v="0"/>
  </r>
  <r>
    <x v="51"/>
    <s v="Tunis"/>
    <x v="2"/>
    <x v="0"/>
    <n v="24"/>
    <n v="9"/>
    <n v="0"/>
  </r>
  <r>
    <x v="51"/>
    <s v="Tunis"/>
    <x v="3"/>
    <x v="0"/>
    <n v="36"/>
    <n v="26"/>
    <n v="0"/>
  </r>
  <r>
    <x v="51"/>
    <s v="Tunis"/>
    <x v="0"/>
    <x v="0"/>
    <n v="6"/>
    <n v="68"/>
    <n v="0"/>
  </r>
  <r>
    <x v="52"/>
    <s v="Benghazi"/>
    <x v="3"/>
    <x v="1"/>
    <n v="45"/>
    <n v="36"/>
    <n v="18"/>
  </r>
  <r>
    <x v="52"/>
    <s v="Benghazi"/>
    <x v="2"/>
    <x v="0"/>
    <n v="18"/>
    <n v="8"/>
    <n v="0"/>
  </r>
  <r>
    <x v="52"/>
    <s v="Benghazi"/>
    <x v="1"/>
    <x v="0"/>
    <n v="20"/>
    <n v="41"/>
    <n v="0"/>
  </r>
  <r>
    <x v="53"/>
    <s v="Aleksandria"/>
    <x v="4"/>
    <x v="1"/>
    <n v="4"/>
    <n v="32"/>
    <n v="25"/>
  </r>
  <r>
    <x v="53"/>
    <s v="Aleksandria"/>
    <x v="1"/>
    <x v="0"/>
    <n v="48"/>
    <n v="37"/>
    <n v="0"/>
  </r>
  <r>
    <x v="54"/>
    <s v="Bejrut"/>
    <x v="1"/>
    <x v="1"/>
    <n v="64"/>
    <n v="61"/>
    <n v="20"/>
  </r>
  <r>
    <x v="54"/>
    <s v="Bejrut"/>
    <x v="0"/>
    <x v="0"/>
    <n v="43"/>
    <n v="63"/>
    <n v="0"/>
  </r>
  <r>
    <x v="54"/>
    <s v="Bejrut"/>
    <x v="3"/>
    <x v="0"/>
    <n v="24"/>
    <n v="24"/>
    <n v="0"/>
  </r>
  <r>
    <x v="55"/>
    <s v="Palermo"/>
    <x v="1"/>
    <x v="1"/>
    <n v="4"/>
    <n v="62"/>
    <n v="23"/>
  </r>
  <r>
    <x v="55"/>
    <s v="Palermo"/>
    <x v="4"/>
    <x v="0"/>
    <n v="35"/>
    <n v="19"/>
    <n v="0"/>
  </r>
  <r>
    <x v="55"/>
    <s v="Palermo"/>
    <x v="2"/>
    <x v="0"/>
    <n v="41"/>
    <n v="8"/>
    <n v="0"/>
  </r>
  <r>
    <x v="55"/>
    <s v="Palermo"/>
    <x v="0"/>
    <x v="0"/>
    <n v="23"/>
    <n v="61"/>
    <n v="0"/>
  </r>
  <r>
    <x v="55"/>
    <s v="Palermo"/>
    <x v="3"/>
    <x v="0"/>
    <n v="46"/>
    <n v="2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2">
  <r>
    <x v="0"/>
    <s v="Algier"/>
    <x v="0"/>
    <x v="0"/>
    <n v="3"/>
    <n v="80"/>
    <n v="0"/>
    <n v="0"/>
    <n v="0"/>
    <n v="3"/>
    <n v="0"/>
  </r>
  <r>
    <x v="0"/>
    <s v="Algier"/>
    <x v="1"/>
    <x v="0"/>
    <n v="32"/>
    <n v="50"/>
    <n v="0"/>
    <n v="0"/>
    <n v="0"/>
    <n v="3"/>
    <n v="32"/>
  </r>
  <r>
    <x v="0"/>
    <s v="Algier"/>
    <x v="2"/>
    <x v="0"/>
    <n v="38"/>
    <n v="10"/>
    <n v="38"/>
    <n v="0"/>
    <n v="0"/>
    <n v="3"/>
    <n v="32"/>
  </r>
  <r>
    <x v="0"/>
    <s v="Algier"/>
    <x v="3"/>
    <x v="0"/>
    <n v="33"/>
    <n v="30"/>
    <n v="38"/>
    <n v="33"/>
    <n v="0"/>
    <n v="3"/>
    <n v="32"/>
  </r>
  <r>
    <x v="0"/>
    <s v="Algier"/>
    <x v="4"/>
    <x v="0"/>
    <n v="43"/>
    <n v="25"/>
    <n v="38"/>
    <n v="33"/>
    <n v="43"/>
    <n v="3"/>
    <n v="32"/>
  </r>
  <r>
    <x v="1"/>
    <s v="Tunis"/>
    <x v="1"/>
    <x v="1"/>
    <n v="32"/>
    <n v="58"/>
    <n v="38"/>
    <n v="33"/>
    <n v="43"/>
    <n v="3"/>
    <n v="0"/>
  </r>
  <r>
    <x v="1"/>
    <s v="Tunis"/>
    <x v="3"/>
    <x v="0"/>
    <n v="14"/>
    <n v="26"/>
    <n v="38"/>
    <n v="47"/>
    <n v="43"/>
    <n v="3"/>
    <n v="0"/>
  </r>
  <r>
    <x v="2"/>
    <s v="Benghazi"/>
    <x v="1"/>
    <x v="0"/>
    <n v="44"/>
    <n v="46"/>
    <n v="38"/>
    <n v="47"/>
    <n v="43"/>
    <n v="3"/>
    <n v="44"/>
  </r>
  <r>
    <x v="2"/>
    <s v="Benghazi"/>
    <x v="3"/>
    <x v="0"/>
    <n v="1"/>
    <n v="28"/>
    <n v="38"/>
    <n v="48"/>
    <n v="43"/>
    <n v="3"/>
    <n v="44"/>
  </r>
  <r>
    <x v="2"/>
    <s v="Benghazi"/>
    <x v="0"/>
    <x v="0"/>
    <n v="21"/>
    <n v="74"/>
    <n v="38"/>
    <n v="48"/>
    <n v="43"/>
    <n v="24"/>
    <n v="44"/>
  </r>
  <r>
    <x v="3"/>
    <s v="Aleksandria"/>
    <x v="4"/>
    <x v="1"/>
    <n v="43"/>
    <n v="32"/>
    <n v="38"/>
    <n v="48"/>
    <n v="0"/>
    <n v="24"/>
    <n v="44"/>
  </r>
  <r>
    <x v="3"/>
    <s v="Aleksandria"/>
    <x v="2"/>
    <x v="1"/>
    <n v="38"/>
    <n v="13"/>
    <n v="0"/>
    <n v="48"/>
    <n v="0"/>
    <n v="24"/>
    <n v="44"/>
  </r>
  <r>
    <x v="3"/>
    <s v="Aleksandria"/>
    <x v="0"/>
    <x v="0"/>
    <n v="9"/>
    <n v="59"/>
    <n v="0"/>
    <n v="48"/>
    <n v="0"/>
    <n v="33"/>
    <n v="44"/>
  </r>
  <r>
    <x v="3"/>
    <s v="Aleksandria"/>
    <x v="1"/>
    <x v="0"/>
    <n v="8"/>
    <n v="37"/>
    <n v="0"/>
    <n v="48"/>
    <n v="0"/>
    <n v="33"/>
    <n v="52"/>
  </r>
  <r>
    <x v="4"/>
    <s v="Bejrut"/>
    <x v="1"/>
    <x v="1"/>
    <n v="50"/>
    <n v="61"/>
    <n v="0"/>
    <n v="48"/>
    <n v="0"/>
    <n v="33"/>
    <n v="2"/>
  </r>
  <r>
    <x v="4"/>
    <s v="Bejrut"/>
    <x v="4"/>
    <x v="0"/>
    <n v="32"/>
    <n v="20"/>
    <n v="0"/>
    <n v="48"/>
    <n v="32"/>
    <n v="33"/>
    <n v="2"/>
  </r>
  <r>
    <x v="4"/>
    <s v="Bejrut"/>
    <x v="2"/>
    <x v="0"/>
    <n v="7"/>
    <n v="8"/>
    <n v="7"/>
    <n v="48"/>
    <n v="32"/>
    <n v="33"/>
    <n v="2"/>
  </r>
  <r>
    <x v="4"/>
    <s v="Bejrut"/>
    <x v="3"/>
    <x v="0"/>
    <n v="10"/>
    <n v="24"/>
    <n v="7"/>
    <n v="58"/>
    <n v="32"/>
    <n v="33"/>
    <n v="2"/>
  </r>
  <r>
    <x v="5"/>
    <s v="Palermo"/>
    <x v="2"/>
    <x v="1"/>
    <n v="7"/>
    <n v="12"/>
    <n v="0"/>
    <n v="58"/>
    <n v="32"/>
    <n v="33"/>
    <n v="2"/>
  </r>
  <r>
    <x v="5"/>
    <s v="Palermo"/>
    <x v="4"/>
    <x v="0"/>
    <n v="25"/>
    <n v="19"/>
    <n v="0"/>
    <n v="58"/>
    <n v="57"/>
    <n v="33"/>
    <n v="2"/>
  </r>
  <r>
    <x v="5"/>
    <s v="Palermo"/>
    <x v="1"/>
    <x v="0"/>
    <n v="33"/>
    <n v="38"/>
    <n v="0"/>
    <n v="58"/>
    <n v="57"/>
    <n v="33"/>
    <n v="35"/>
  </r>
  <r>
    <x v="6"/>
    <s v="Neapol"/>
    <x v="3"/>
    <x v="1"/>
    <n v="36"/>
    <n v="35"/>
    <n v="0"/>
    <n v="22"/>
    <n v="57"/>
    <n v="33"/>
    <n v="35"/>
  </r>
  <r>
    <x v="6"/>
    <s v="Neapol"/>
    <x v="0"/>
    <x v="0"/>
    <n v="5"/>
    <n v="66"/>
    <n v="0"/>
    <n v="22"/>
    <n v="57"/>
    <n v="38"/>
    <n v="35"/>
  </r>
  <r>
    <x v="6"/>
    <s v="Neapol"/>
    <x v="1"/>
    <x v="0"/>
    <n v="35"/>
    <n v="41"/>
    <n v="0"/>
    <n v="22"/>
    <n v="57"/>
    <n v="38"/>
    <n v="70"/>
  </r>
  <r>
    <x v="7"/>
    <s v="Monako"/>
    <x v="0"/>
    <x v="1"/>
    <n v="38"/>
    <n v="98"/>
    <n v="0"/>
    <n v="22"/>
    <n v="57"/>
    <n v="0"/>
    <n v="70"/>
  </r>
  <r>
    <x v="7"/>
    <s v="Monako"/>
    <x v="3"/>
    <x v="0"/>
    <n v="10"/>
    <n v="23"/>
    <n v="0"/>
    <n v="32"/>
    <n v="57"/>
    <n v="0"/>
    <n v="70"/>
  </r>
  <r>
    <x v="8"/>
    <s v="Barcelona"/>
    <x v="3"/>
    <x v="1"/>
    <n v="4"/>
    <n v="38"/>
    <n v="0"/>
    <n v="28"/>
    <n v="57"/>
    <n v="0"/>
    <n v="70"/>
  </r>
  <r>
    <x v="8"/>
    <s v="Barcelona"/>
    <x v="0"/>
    <x v="0"/>
    <n v="42"/>
    <n v="60"/>
    <n v="0"/>
    <n v="28"/>
    <n v="57"/>
    <n v="42"/>
    <n v="70"/>
  </r>
  <r>
    <x v="8"/>
    <s v="Barcelona"/>
    <x v="2"/>
    <x v="0"/>
    <n v="28"/>
    <n v="8"/>
    <n v="28"/>
    <n v="28"/>
    <n v="57"/>
    <n v="42"/>
    <n v="70"/>
  </r>
  <r>
    <x v="8"/>
    <s v="Barcelona"/>
    <x v="4"/>
    <x v="0"/>
    <n v="19"/>
    <n v="19"/>
    <n v="28"/>
    <n v="28"/>
    <n v="76"/>
    <n v="42"/>
    <n v="70"/>
  </r>
  <r>
    <x v="9"/>
    <s v="Walencja"/>
    <x v="4"/>
    <x v="1"/>
    <n v="72"/>
    <n v="28"/>
    <n v="28"/>
    <n v="28"/>
    <n v="4"/>
    <n v="42"/>
    <n v="70"/>
  </r>
  <r>
    <x v="9"/>
    <s v="Walencja"/>
    <x v="0"/>
    <x v="1"/>
    <n v="42"/>
    <n v="90"/>
    <n v="28"/>
    <n v="28"/>
    <n v="4"/>
    <n v="0"/>
    <n v="70"/>
  </r>
  <r>
    <x v="9"/>
    <s v="Walencja"/>
    <x v="1"/>
    <x v="0"/>
    <n v="42"/>
    <n v="44"/>
    <n v="28"/>
    <n v="28"/>
    <n v="4"/>
    <n v="0"/>
    <n v="112"/>
  </r>
  <r>
    <x v="9"/>
    <s v="Walencja"/>
    <x v="3"/>
    <x v="0"/>
    <n v="33"/>
    <n v="26"/>
    <n v="28"/>
    <n v="61"/>
    <n v="4"/>
    <n v="0"/>
    <n v="112"/>
  </r>
  <r>
    <x v="9"/>
    <s v="Walencja"/>
    <x v="2"/>
    <x v="0"/>
    <n v="9"/>
    <n v="9"/>
    <n v="37"/>
    <n v="61"/>
    <n v="4"/>
    <n v="0"/>
    <n v="112"/>
  </r>
  <r>
    <x v="10"/>
    <s v="Algier"/>
    <x v="4"/>
    <x v="1"/>
    <n v="4"/>
    <n v="29"/>
    <n v="37"/>
    <n v="61"/>
    <n v="0"/>
    <n v="0"/>
    <n v="112"/>
  </r>
  <r>
    <x v="10"/>
    <s v="Algier"/>
    <x v="2"/>
    <x v="1"/>
    <n v="37"/>
    <n v="12"/>
    <n v="0"/>
    <n v="61"/>
    <n v="0"/>
    <n v="0"/>
    <n v="112"/>
  </r>
  <r>
    <x v="10"/>
    <s v="Algier"/>
    <x v="1"/>
    <x v="0"/>
    <n v="35"/>
    <n v="42"/>
    <n v="0"/>
    <n v="61"/>
    <n v="0"/>
    <n v="0"/>
    <n v="147"/>
  </r>
  <r>
    <x v="10"/>
    <s v="Algier"/>
    <x v="0"/>
    <x v="0"/>
    <n v="32"/>
    <n v="66"/>
    <n v="0"/>
    <n v="61"/>
    <n v="0"/>
    <n v="32"/>
    <n v="147"/>
  </r>
  <r>
    <x v="11"/>
    <s v="Tunis"/>
    <x v="0"/>
    <x v="1"/>
    <n v="32"/>
    <n v="92"/>
    <n v="0"/>
    <n v="61"/>
    <n v="0"/>
    <n v="0"/>
    <n v="147"/>
  </r>
  <r>
    <x v="11"/>
    <s v="Tunis"/>
    <x v="1"/>
    <x v="0"/>
    <n v="48"/>
    <n v="43"/>
    <n v="0"/>
    <n v="61"/>
    <n v="0"/>
    <n v="0"/>
    <n v="195"/>
  </r>
  <r>
    <x v="12"/>
    <s v="Benghazi"/>
    <x v="1"/>
    <x v="1"/>
    <n v="191"/>
    <n v="60"/>
    <n v="0"/>
    <n v="61"/>
    <n v="0"/>
    <n v="0"/>
    <n v="4"/>
  </r>
  <r>
    <x v="12"/>
    <s v="Benghazi"/>
    <x v="3"/>
    <x v="0"/>
    <n v="9"/>
    <n v="24"/>
    <n v="0"/>
    <n v="70"/>
    <n v="0"/>
    <n v="0"/>
    <n v="4"/>
  </r>
  <r>
    <x v="12"/>
    <s v="Benghazi"/>
    <x v="0"/>
    <x v="0"/>
    <n v="36"/>
    <n v="65"/>
    <n v="0"/>
    <n v="70"/>
    <n v="0"/>
    <n v="36"/>
    <n v="4"/>
  </r>
  <r>
    <x v="13"/>
    <s v="Aleksandria"/>
    <x v="2"/>
    <x v="0"/>
    <n v="47"/>
    <n v="7"/>
    <n v="47"/>
    <n v="70"/>
    <n v="0"/>
    <n v="36"/>
    <n v="4"/>
  </r>
  <r>
    <x v="13"/>
    <s v="Aleksandria"/>
    <x v="1"/>
    <x v="1"/>
    <n v="4"/>
    <n v="63"/>
    <n v="47"/>
    <n v="70"/>
    <n v="0"/>
    <n v="36"/>
    <n v="0"/>
  </r>
  <r>
    <x v="13"/>
    <s v="Aleksandria"/>
    <x v="4"/>
    <x v="0"/>
    <n v="8"/>
    <n v="19"/>
    <n v="47"/>
    <n v="70"/>
    <n v="8"/>
    <n v="36"/>
    <n v="0"/>
  </r>
  <r>
    <x v="13"/>
    <s v="Aleksandria"/>
    <x v="3"/>
    <x v="0"/>
    <n v="3"/>
    <n v="22"/>
    <n v="47"/>
    <n v="73"/>
    <n v="8"/>
    <n v="36"/>
    <n v="0"/>
  </r>
  <r>
    <x v="13"/>
    <s v="Aleksandria"/>
    <x v="0"/>
    <x v="0"/>
    <n v="41"/>
    <n v="59"/>
    <n v="47"/>
    <n v="73"/>
    <n v="8"/>
    <n v="77"/>
    <n v="0"/>
  </r>
  <r>
    <x v="14"/>
    <s v="Bejrut"/>
    <x v="1"/>
    <x v="0"/>
    <n v="44"/>
    <n v="40"/>
    <n v="47"/>
    <n v="73"/>
    <n v="8"/>
    <n v="77"/>
    <n v="44"/>
  </r>
  <r>
    <x v="14"/>
    <s v="Bejrut"/>
    <x v="2"/>
    <x v="1"/>
    <n v="45"/>
    <n v="12"/>
    <n v="2"/>
    <n v="73"/>
    <n v="8"/>
    <n v="77"/>
    <n v="44"/>
  </r>
  <r>
    <x v="14"/>
    <s v="Bejrut"/>
    <x v="4"/>
    <x v="0"/>
    <n v="40"/>
    <n v="20"/>
    <n v="2"/>
    <n v="73"/>
    <n v="48"/>
    <n v="77"/>
    <n v="44"/>
  </r>
  <r>
    <x v="14"/>
    <s v="Bejrut"/>
    <x v="0"/>
    <x v="0"/>
    <n v="3"/>
    <n v="63"/>
    <n v="2"/>
    <n v="73"/>
    <n v="48"/>
    <n v="80"/>
    <n v="44"/>
  </r>
  <r>
    <x v="14"/>
    <s v="Bejrut"/>
    <x v="3"/>
    <x v="0"/>
    <n v="17"/>
    <n v="24"/>
    <n v="2"/>
    <n v="90"/>
    <n v="48"/>
    <n v="80"/>
    <n v="44"/>
  </r>
  <r>
    <x v="15"/>
    <s v="Palermo"/>
    <x v="2"/>
    <x v="1"/>
    <n v="2"/>
    <n v="12"/>
    <n v="0"/>
    <n v="90"/>
    <n v="48"/>
    <n v="80"/>
    <n v="44"/>
  </r>
  <r>
    <x v="15"/>
    <s v="Palermo"/>
    <x v="4"/>
    <x v="0"/>
    <n v="14"/>
    <n v="19"/>
    <n v="0"/>
    <n v="90"/>
    <n v="62"/>
    <n v="80"/>
    <n v="44"/>
  </r>
  <r>
    <x v="15"/>
    <s v="Palermo"/>
    <x v="3"/>
    <x v="0"/>
    <n v="23"/>
    <n v="23"/>
    <n v="0"/>
    <n v="113"/>
    <n v="62"/>
    <n v="80"/>
    <n v="44"/>
  </r>
  <r>
    <x v="16"/>
    <s v="Neapol"/>
    <x v="2"/>
    <x v="0"/>
    <n v="11"/>
    <n v="8"/>
    <n v="11"/>
    <n v="113"/>
    <n v="62"/>
    <n v="80"/>
    <n v="44"/>
  </r>
  <r>
    <x v="16"/>
    <s v="Neapol"/>
    <x v="0"/>
    <x v="0"/>
    <n v="17"/>
    <n v="66"/>
    <n v="11"/>
    <n v="113"/>
    <n v="62"/>
    <n v="97"/>
    <n v="44"/>
  </r>
  <r>
    <x v="16"/>
    <s v="Neapol"/>
    <x v="1"/>
    <x v="0"/>
    <n v="30"/>
    <n v="41"/>
    <n v="11"/>
    <n v="113"/>
    <n v="62"/>
    <n v="97"/>
    <n v="74"/>
  </r>
  <r>
    <x v="17"/>
    <s v="Monako"/>
    <x v="0"/>
    <x v="1"/>
    <n v="97"/>
    <n v="98"/>
    <n v="11"/>
    <n v="113"/>
    <n v="62"/>
    <n v="0"/>
    <n v="74"/>
  </r>
  <r>
    <x v="17"/>
    <s v="Monako"/>
    <x v="2"/>
    <x v="1"/>
    <n v="11"/>
    <n v="12"/>
    <n v="0"/>
    <n v="113"/>
    <n v="62"/>
    <n v="0"/>
    <n v="74"/>
  </r>
  <r>
    <x v="17"/>
    <s v="Monako"/>
    <x v="4"/>
    <x v="0"/>
    <n v="17"/>
    <n v="20"/>
    <n v="0"/>
    <n v="113"/>
    <n v="79"/>
    <n v="0"/>
    <n v="74"/>
  </r>
  <r>
    <x v="17"/>
    <s v="Monako"/>
    <x v="3"/>
    <x v="0"/>
    <n v="4"/>
    <n v="23"/>
    <n v="0"/>
    <n v="117"/>
    <n v="79"/>
    <n v="0"/>
    <n v="74"/>
  </r>
  <r>
    <x v="18"/>
    <s v="Barcelona"/>
    <x v="4"/>
    <x v="1"/>
    <n v="79"/>
    <n v="31"/>
    <n v="0"/>
    <n v="117"/>
    <n v="0"/>
    <n v="0"/>
    <n v="74"/>
  </r>
  <r>
    <x v="18"/>
    <s v="Barcelona"/>
    <x v="0"/>
    <x v="0"/>
    <n v="33"/>
    <n v="60"/>
    <n v="0"/>
    <n v="117"/>
    <n v="0"/>
    <n v="33"/>
    <n v="74"/>
  </r>
  <r>
    <x v="18"/>
    <s v="Barcelona"/>
    <x v="3"/>
    <x v="0"/>
    <n v="26"/>
    <n v="23"/>
    <n v="0"/>
    <n v="143"/>
    <n v="0"/>
    <n v="33"/>
    <n v="74"/>
  </r>
  <r>
    <x v="19"/>
    <s v="Walencja"/>
    <x v="4"/>
    <x v="0"/>
    <n v="40"/>
    <n v="22"/>
    <n v="0"/>
    <n v="143"/>
    <n v="40"/>
    <n v="33"/>
    <n v="74"/>
  </r>
  <r>
    <x v="19"/>
    <s v="Walencja"/>
    <x v="2"/>
    <x v="0"/>
    <n v="42"/>
    <n v="9"/>
    <n v="42"/>
    <n v="143"/>
    <n v="40"/>
    <n v="33"/>
    <n v="74"/>
  </r>
  <r>
    <x v="19"/>
    <s v="Walencja"/>
    <x v="3"/>
    <x v="0"/>
    <n v="42"/>
    <n v="26"/>
    <n v="42"/>
    <n v="185"/>
    <n v="40"/>
    <n v="33"/>
    <n v="74"/>
  </r>
  <r>
    <x v="19"/>
    <s v="Walencja"/>
    <x v="0"/>
    <x v="0"/>
    <n v="9"/>
    <n v="70"/>
    <n v="42"/>
    <n v="185"/>
    <n v="40"/>
    <n v="42"/>
    <n v="74"/>
  </r>
  <r>
    <x v="19"/>
    <s v="Walencja"/>
    <x v="1"/>
    <x v="0"/>
    <n v="39"/>
    <n v="44"/>
    <n v="42"/>
    <n v="185"/>
    <n v="40"/>
    <n v="42"/>
    <n v="113"/>
  </r>
  <r>
    <x v="20"/>
    <s v="Algier"/>
    <x v="1"/>
    <x v="1"/>
    <n v="112"/>
    <n v="59"/>
    <n v="42"/>
    <n v="185"/>
    <n v="40"/>
    <n v="42"/>
    <n v="1"/>
  </r>
  <r>
    <x v="20"/>
    <s v="Algier"/>
    <x v="0"/>
    <x v="0"/>
    <n v="34"/>
    <n v="66"/>
    <n v="42"/>
    <n v="185"/>
    <n v="40"/>
    <n v="76"/>
    <n v="1"/>
  </r>
  <r>
    <x v="20"/>
    <s v="Algier"/>
    <x v="4"/>
    <x v="0"/>
    <n v="5"/>
    <n v="21"/>
    <n v="42"/>
    <n v="185"/>
    <n v="45"/>
    <n v="76"/>
    <n v="1"/>
  </r>
  <r>
    <x v="21"/>
    <s v="Tunis"/>
    <x v="0"/>
    <x v="1"/>
    <n v="74"/>
    <n v="92"/>
    <n v="42"/>
    <n v="185"/>
    <n v="45"/>
    <n v="2"/>
    <n v="1"/>
  </r>
  <r>
    <x v="21"/>
    <s v="Tunis"/>
    <x v="3"/>
    <x v="0"/>
    <n v="14"/>
    <n v="26"/>
    <n v="42"/>
    <n v="199"/>
    <n v="45"/>
    <n v="2"/>
    <n v="1"/>
  </r>
  <r>
    <x v="22"/>
    <s v="Benghazi"/>
    <x v="1"/>
    <x v="1"/>
    <n v="1"/>
    <n v="60"/>
    <n v="42"/>
    <n v="199"/>
    <n v="45"/>
    <n v="2"/>
    <n v="0"/>
  </r>
  <r>
    <x v="22"/>
    <s v="Benghazi"/>
    <x v="3"/>
    <x v="1"/>
    <n v="43"/>
    <n v="36"/>
    <n v="42"/>
    <n v="156"/>
    <n v="45"/>
    <n v="2"/>
    <n v="0"/>
  </r>
  <r>
    <x v="22"/>
    <s v="Benghazi"/>
    <x v="2"/>
    <x v="0"/>
    <n v="30"/>
    <n v="8"/>
    <n v="72"/>
    <n v="156"/>
    <n v="45"/>
    <n v="2"/>
    <n v="0"/>
  </r>
  <r>
    <x v="22"/>
    <s v="Benghazi"/>
    <x v="4"/>
    <x v="0"/>
    <n v="14"/>
    <n v="20"/>
    <n v="72"/>
    <n v="156"/>
    <n v="59"/>
    <n v="2"/>
    <n v="0"/>
  </r>
  <r>
    <x v="23"/>
    <s v="Aleksandria"/>
    <x v="3"/>
    <x v="1"/>
    <n v="33"/>
    <n v="38"/>
    <n v="72"/>
    <n v="123"/>
    <n v="59"/>
    <n v="2"/>
    <n v="0"/>
  </r>
  <r>
    <x v="23"/>
    <s v="Aleksandria"/>
    <x v="1"/>
    <x v="0"/>
    <n v="35"/>
    <n v="37"/>
    <n v="72"/>
    <n v="123"/>
    <n v="59"/>
    <n v="2"/>
    <n v="35"/>
  </r>
  <r>
    <x v="23"/>
    <s v="Aleksandria"/>
    <x v="4"/>
    <x v="0"/>
    <n v="40"/>
    <n v="19"/>
    <n v="72"/>
    <n v="123"/>
    <n v="99"/>
    <n v="2"/>
    <n v="35"/>
  </r>
  <r>
    <x v="24"/>
    <s v="Bejrut"/>
    <x v="3"/>
    <x v="1"/>
    <n v="21"/>
    <n v="36"/>
    <n v="72"/>
    <n v="102"/>
    <n v="99"/>
    <n v="2"/>
    <n v="35"/>
  </r>
  <r>
    <x v="24"/>
    <s v="Bejrut"/>
    <x v="0"/>
    <x v="1"/>
    <n v="2"/>
    <n v="97"/>
    <n v="72"/>
    <n v="102"/>
    <n v="99"/>
    <n v="0"/>
    <n v="35"/>
  </r>
  <r>
    <x v="24"/>
    <s v="Bejrut"/>
    <x v="4"/>
    <x v="0"/>
    <n v="12"/>
    <n v="20"/>
    <n v="72"/>
    <n v="102"/>
    <n v="111"/>
    <n v="0"/>
    <n v="35"/>
  </r>
  <r>
    <x v="24"/>
    <s v="Bejrut"/>
    <x v="2"/>
    <x v="0"/>
    <n v="15"/>
    <n v="8"/>
    <n v="87"/>
    <n v="102"/>
    <n v="111"/>
    <n v="0"/>
    <n v="35"/>
  </r>
  <r>
    <x v="24"/>
    <s v="Bejrut"/>
    <x v="1"/>
    <x v="0"/>
    <n v="1"/>
    <n v="40"/>
    <n v="87"/>
    <n v="102"/>
    <n v="111"/>
    <n v="0"/>
    <n v="36"/>
  </r>
  <r>
    <x v="25"/>
    <s v="Palermo"/>
    <x v="2"/>
    <x v="1"/>
    <n v="86"/>
    <n v="12"/>
    <n v="1"/>
    <n v="102"/>
    <n v="111"/>
    <n v="0"/>
    <n v="36"/>
  </r>
  <r>
    <x v="25"/>
    <s v="Palermo"/>
    <x v="4"/>
    <x v="1"/>
    <n v="110"/>
    <n v="31"/>
    <n v="1"/>
    <n v="102"/>
    <n v="1"/>
    <n v="0"/>
    <n v="36"/>
  </r>
  <r>
    <x v="25"/>
    <s v="Palermo"/>
    <x v="1"/>
    <x v="0"/>
    <n v="33"/>
    <n v="38"/>
    <n v="1"/>
    <n v="102"/>
    <n v="1"/>
    <n v="0"/>
    <n v="69"/>
  </r>
  <r>
    <x v="25"/>
    <s v="Palermo"/>
    <x v="3"/>
    <x v="0"/>
    <n v="13"/>
    <n v="23"/>
    <n v="1"/>
    <n v="115"/>
    <n v="1"/>
    <n v="0"/>
    <n v="69"/>
  </r>
  <r>
    <x v="25"/>
    <s v="Palermo"/>
    <x v="0"/>
    <x v="0"/>
    <n v="37"/>
    <n v="61"/>
    <n v="1"/>
    <n v="115"/>
    <n v="1"/>
    <n v="37"/>
    <n v="69"/>
  </r>
  <r>
    <x v="26"/>
    <s v="Neapol"/>
    <x v="2"/>
    <x v="1"/>
    <n v="1"/>
    <n v="12"/>
    <n v="0"/>
    <n v="115"/>
    <n v="1"/>
    <n v="37"/>
    <n v="69"/>
  </r>
  <r>
    <x v="26"/>
    <s v="Neapol"/>
    <x v="1"/>
    <x v="1"/>
    <n v="68"/>
    <n v="59"/>
    <n v="0"/>
    <n v="115"/>
    <n v="1"/>
    <n v="37"/>
    <n v="1"/>
  </r>
  <r>
    <x v="26"/>
    <s v="Neapol"/>
    <x v="0"/>
    <x v="0"/>
    <n v="35"/>
    <n v="66"/>
    <n v="0"/>
    <n v="115"/>
    <n v="1"/>
    <n v="72"/>
    <n v="1"/>
  </r>
  <r>
    <x v="26"/>
    <s v="Neapol"/>
    <x v="4"/>
    <x v="0"/>
    <n v="25"/>
    <n v="21"/>
    <n v="0"/>
    <n v="115"/>
    <n v="26"/>
    <n v="72"/>
    <n v="1"/>
  </r>
  <r>
    <x v="26"/>
    <s v="Neapol"/>
    <x v="3"/>
    <x v="0"/>
    <n v="10"/>
    <n v="25"/>
    <n v="0"/>
    <n v="125"/>
    <n v="26"/>
    <n v="72"/>
    <n v="1"/>
  </r>
  <r>
    <x v="27"/>
    <s v="Monako"/>
    <x v="3"/>
    <x v="1"/>
    <n v="38"/>
    <n v="37"/>
    <n v="0"/>
    <n v="87"/>
    <n v="26"/>
    <n v="72"/>
    <n v="1"/>
  </r>
  <r>
    <x v="27"/>
    <s v="Monako"/>
    <x v="2"/>
    <x v="0"/>
    <n v="22"/>
    <n v="8"/>
    <n v="22"/>
    <n v="87"/>
    <n v="26"/>
    <n v="72"/>
    <n v="1"/>
  </r>
  <r>
    <x v="27"/>
    <s v="Monako"/>
    <x v="4"/>
    <x v="0"/>
    <n v="25"/>
    <n v="20"/>
    <n v="22"/>
    <n v="87"/>
    <n v="51"/>
    <n v="72"/>
    <n v="1"/>
  </r>
  <r>
    <x v="27"/>
    <s v="Monako"/>
    <x v="1"/>
    <x v="0"/>
    <n v="8"/>
    <n v="39"/>
    <n v="22"/>
    <n v="87"/>
    <n v="51"/>
    <n v="72"/>
    <n v="9"/>
  </r>
  <r>
    <x v="27"/>
    <s v="Monako"/>
    <x v="0"/>
    <x v="0"/>
    <n v="45"/>
    <n v="62"/>
    <n v="22"/>
    <n v="87"/>
    <n v="51"/>
    <n v="117"/>
    <n v="9"/>
  </r>
  <r>
    <x v="28"/>
    <s v="Barcelona"/>
    <x v="0"/>
    <x v="1"/>
    <n v="116"/>
    <n v="100"/>
    <n v="22"/>
    <n v="87"/>
    <n v="51"/>
    <n v="1"/>
    <n v="9"/>
  </r>
  <r>
    <x v="28"/>
    <s v="Barcelona"/>
    <x v="4"/>
    <x v="0"/>
    <n v="29"/>
    <n v="19"/>
    <n v="22"/>
    <n v="87"/>
    <n v="80"/>
    <n v="1"/>
    <n v="9"/>
  </r>
  <r>
    <x v="29"/>
    <s v="Walencja"/>
    <x v="3"/>
    <x v="1"/>
    <n v="5"/>
    <n v="34"/>
    <n v="22"/>
    <n v="82"/>
    <n v="80"/>
    <n v="1"/>
    <n v="9"/>
  </r>
  <r>
    <x v="29"/>
    <s v="Walencja"/>
    <x v="2"/>
    <x v="1"/>
    <n v="22"/>
    <n v="11"/>
    <n v="0"/>
    <n v="82"/>
    <n v="80"/>
    <n v="1"/>
    <n v="9"/>
  </r>
  <r>
    <x v="29"/>
    <s v="Walencja"/>
    <x v="4"/>
    <x v="0"/>
    <n v="37"/>
    <n v="22"/>
    <n v="0"/>
    <n v="82"/>
    <n v="117"/>
    <n v="1"/>
    <n v="9"/>
  </r>
  <r>
    <x v="29"/>
    <s v="Walencja"/>
    <x v="0"/>
    <x v="0"/>
    <n v="10"/>
    <n v="70"/>
    <n v="0"/>
    <n v="82"/>
    <n v="117"/>
    <n v="11"/>
    <n v="9"/>
  </r>
  <r>
    <x v="29"/>
    <s v="Walencja"/>
    <x v="1"/>
    <x v="0"/>
    <n v="42"/>
    <n v="44"/>
    <n v="0"/>
    <n v="82"/>
    <n v="117"/>
    <n v="11"/>
    <n v="51"/>
  </r>
  <r>
    <x v="30"/>
    <s v="Algier"/>
    <x v="0"/>
    <x v="1"/>
    <n v="11"/>
    <n v="94"/>
    <n v="0"/>
    <n v="82"/>
    <n v="117"/>
    <n v="0"/>
    <n v="51"/>
  </r>
  <r>
    <x v="30"/>
    <s v="Algier"/>
    <x v="1"/>
    <x v="1"/>
    <n v="48"/>
    <n v="59"/>
    <n v="0"/>
    <n v="82"/>
    <n v="117"/>
    <n v="0"/>
    <n v="3"/>
  </r>
  <r>
    <x v="30"/>
    <s v="Algier"/>
    <x v="4"/>
    <x v="0"/>
    <n v="20"/>
    <n v="21"/>
    <n v="0"/>
    <n v="82"/>
    <n v="137"/>
    <n v="0"/>
    <n v="3"/>
  </r>
  <r>
    <x v="30"/>
    <s v="Algier"/>
    <x v="3"/>
    <x v="0"/>
    <n v="26"/>
    <n v="25"/>
    <n v="0"/>
    <n v="108"/>
    <n v="137"/>
    <n v="0"/>
    <n v="3"/>
  </r>
  <r>
    <x v="31"/>
    <s v="Tunis"/>
    <x v="2"/>
    <x v="0"/>
    <n v="24"/>
    <n v="9"/>
    <n v="24"/>
    <n v="108"/>
    <n v="137"/>
    <n v="0"/>
    <n v="3"/>
  </r>
  <r>
    <x v="31"/>
    <s v="Tunis"/>
    <x v="0"/>
    <x v="0"/>
    <n v="38"/>
    <n v="68"/>
    <n v="24"/>
    <n v="108"/>
    <n v="137"/>
    <n v="38"/>
    <n v="3"/>
  </r>
  <r>
    <x v="31"/>
    <s v="Tunis"/>
    <x v="4"/>
    <x v="0"/>
    <n v="14"/>
    <n v="21"/>
    <n v="24"/>
    <n v="108"/>
    <n v="151"/>
    <n v="38"/>
    <n v="3"/>
  </r>
  <r>
    <x v="31"/>
    <s v="Tunis"/>
    <x v="1"/>
    <x v="0"/>
    <n v="4"/>
    <n v="43"/>
    <n v="24"/>
    <n v="108"/>
    <n v="151"/>
    <n v="38"/>
    <n v="7"/>
  </r>
  <r>
    <x v="32"/>
    <s v="Benghazi"/>
    <x v="3"/>
    <x v="1"/>
    <n v="19"/>
    <n v="36"/>
    <n v="24"/>
    <n v="89"/>
    <n v="151"/>
    <n v="38"/>
    <n v="7"/>
  </r>
  <r>
    <x v="32"/>
    <s v="Benghazi"/>
    <x v="0"/>
    <x v="0"/>
    <n v="30"/>
    <n v="65"/>
    <n v="24"/>
    <n v="89"/>
    <n v="151"/>
    <n v="68"/>
    <n v="7"/>
  </r>
  <r>
    <x v="33"/>
    <s v="Aleksandria"/>
    <x v="1"/>
    <x v="1"/>
    <n v="6"/>
    <n v="63"/>
    <n v="24"/>
    <n v="89"/>
    <n v="151"/>
    <n v="68"/>
    <n v="1"/>
  </r>
  <r>
    <x v="33"/>
    <s v="Aleksandria"/>
    <x v="0"/>
    <x v="0"/>
    <n v="43"/>
    <n v="59"/>
    <n v="24"/>
    <n v="89"/>
    <n v="151"/>
    <n v="111"/>
    <n v="1"/>
  </r>
  <r>
    <x v="34"/>
    <s v="Bejrut"/>
    <x v="1"/>
    <x v="1"/>
    <n v="1"/>
    <n v="61"/>
    <n v="24"/>
    <n v="89"/>
    <n v="151"/>
    <n v="111"/>
    <n v="0"/>
  </r>
  <r>
    <x v="34"/>
    <s v="Bejrut"/>
    <x v="4"/>
    <x v="1"/>
    <n v="147"/>
    <n v="30"/>
    <n v="24"/>
    <n v="89"/>
    <n v="4"/>
    <n v="111"/>
    <n v="0"/>
  </r>
  <r>
    <x v="34"/>
    <s v="Bejrut"/>
    <x v="2"/>
    <x v="0"/>
    <n v="15"/>
    <n v="8"/>
    <n v="39"/>
    <n v="89"/>
    <n v="4"/>
    <n v="111"/>
    <n v="0"/>
  </r>
  <r>
    <x v="34"/>
    <s v="Bejrut"/>
    <x v="0"/>
    <x v="0"/>
    <n v="24"/>
    <n v="63"/>
    <n v="39"/>
    <n v="89"/>
    <n v="4"/>
    <n v="135"/>
    <n v="0"/>
  </r>
  <r>
    <x v="34"/>
    <s v="Bejrut"/>
    <x v="3"/>
    <x v="0"/>
    <n v="19"/>
    <n v="24"/>
    <n v="39"/>
    <n v="108"/>
    <n v="4"/>
    <n v="135"/>
    <n v="0"/>
  </r>
  <r>
    <x v="35"/>
    <s v="Palermo"/>
    <x v="0"/>
    <x v="1"/>
    <n v="134"/>
    <n v="99"/>
    <n v="39"/>
    <n v="108"/>
    <n v="4"/>
    <n v="1"/>
    <n v="0"/>
  </r>
  <r>
    <x v="35"/>
    <s v="Palermo"/>
    <x v="1"/>
    <x v="0"/>
    <n v="12"/>
    <n v="38"/>
    <n v="39"/>
    <n v="108"/>
    <n v="4"/>
    <n v="1"/>
    <n v="12"/>
  </r>
  <r>
    <x v="36"/>
    <s v="Neapol"/>
    <x v="4"/>
    <x v="1"/>
    <n v="4"/>
    <n v="30"/>
    <n v="39"/>
    <n v="108"/>
    <n v="0"/>
    <n v="1"/>
    <n v="12"/>
  </r>
  <r>
    <x v="36"/>
    <s v="Neapol"/>
    <x v="2"/>
    <x v="0"/>
    <n v="26"/>
    <n v="8"/>
    <n v="65"/>
    <n v="108"/>
    <n v="0"/>
    <n v="1"/>
    <n v="12"/>
  </r>
  <r>
    <x v="36"/>
    <s v="Neapol"/>
    <x v="0"/>
    <x v="0"/>
    <n v="38"/>
    <n v="66"/>
    <n v="65"/>
    <n v="108"/>
    <n v="0"/>
    <n v="39"/>
    <n v="12"/>
  </r>
  <r>
    <x v="37"/>
    <s v="Monako"/>
    <x v="0"/>
    <x v="1"/>
    <n v="38"/>
    <n v="98"/>
    <n v="65"/>
    <n v="108"/>
    <n v="0"/>
    <n v="1"/>
    <n v="12"/>
  </r>
  <r>
    <x v="37"/>
    <s v="Monako"/>
    <x v="3"/>
    <x v="1"/>
    <n v="44"/>
    <n v="37"/>
    <n v="65"/>
    <n v="64"/>
    <n v="0"/>
    <n v="1"/>
    <n v="12"/>
  </r>
  <r>
    <x v="37"/>
    <s v="Monako"/>
    <x v="2"/>
    <x v="0"/>
    <n v="21"/>
    <n v="8"/>
    <n v="86"/>
    <n v="64"/>
    <n v="0"/>
    <n v="1"/>
    <n v="12"/>
  </r>
  <r>
    <x v="37"/>
    <s v="Monako"/>
    <x v="1"/>
    <x v="0"/>
    <n v="10"/>
    <n v="39"/>
    <n v="86"/>
    <n v="64"/>
    <n v="0"/>
    <n v="1"/>
    <n v="22"/>
  </r>
  <r>
    <x v="38"/>
    <s v="Barcelona"/>
    <x v="3"/>
    <x v="1"/>
    <n v="15"/>
    <n v="38"/>
    <n v="86"/>
    <n v="49"/>
    <n v="0"/>
    <n v="1"/>
    <n v="22"/>
  </r>
  <r>
    <x v="38"/>
    <s v="Barcelona"/>
    <x v="1"/>
    <x v="1"/>
    <n v="22"/>
    <n v="63"/>
    <n v="86"/>
    <n v="49"/>
    <n v="0"/>
    <n v="1"/>
    <n v="0"/>
  </r>
  <r>
    <x v="38"/>
    <s v="Barcelona"/>
    <x v="0"/>
    <x v="0"/>
    <n v="9"/>
    <n v="60"/>
    <n v="86"/>
    <n v="49"/>
    <n v="0"/>
    <n v="10"/>
    <n v="0"/>
  </r>
  <r>
    <x v="38"/>
    <s v="Barcelona"/>
    <x v="4"/>
    <x v="0"/>
    <n v="6"/>
    <n v="19"/>
    <n v="86"/>
    <n v="49"/>
    <n v="6"/>
    <n v="10"/>
    <n v="0"/>
  </r>
  <r>
    <x v="38"/>
    <s v="Barcelona"/>
    <x v="2"/>
    <x v="0"/>
    <n v="4"/>
    <n v="8"/>
    <n v="90"/>
    <n v="49"/>
    <n v="6"/>
    <n v="10"/>
    <n v="0"/>
  </r>
  <r>
    <x v="39"/>
    <s v="Walencja"/>
    <x v="4"/>
    <x v="1"/>
    <n v="6"/>
    <n v="25"/>
    <n v="90"/>
    <n v="49"/>
    <n v="0"/>
    <n v="10"/>
    <n v="0"/>
  </r>
  <r>
    <x v="39"/>
    <s v="Walencja"/>
    <x v="0"/>
    <x v="0"/>
    <n v="48"/>
    <n v="79"/>
    <n v="90"/>
    <n v="49"/>
    <n v="0"/>
    <n v="58"/>
    <n v="0"/>
  </r>
  <r>
    <x v="40"/>
    <s v="Algier"/>
    <x v="1"/>
    <x v="0"/>
    <n v="34"/>
    <n v="42"/>
    <n v="90"/>
    <n v="49"/>
    <n v="0"/>
    <n v="58"/>
    <n v="34"/>
  </r>
  <r>
    <x v="40"/>
    <s v="Algier"/>
    <x v="3"/>
    <x v="1"/>
    <n v="49"/>
    <n v="35"/>
    <n v="90"/>
    <n v="0"/>
    <n v="0"/>
    <n v="58"/>
    <n v="34"/>
  </r>
  <r>
    <x v="40"/>
    <s v="Algier"/>
    <x v="2"/>
    <x v="0"/>
    <n v="10"/>
    <n v="8"/>
    <n v="100"/>
    <n v="0"/>
    <n v="0"/>
    <n v="58"/>
    <n v="34"/>
  </r>
  <r>
    <x v="40"/>
    <s v="Algier"/>
    <x v="4"/>
    <x v="0"/>
    <n v="47"/>
    <n v="21"/>
    <n v="100"/>
    <n v="0"/>
    <n v="47"/>
    <n v="58"/>
    <n v="34"/>
  </r>
  <r>
    <x v="40"/>
    <s v="Algier"/>
    <x v="0"/>
    <x v="0"/>
    <n v="48"/>
    <n v="66"/>
    <n v="100"/>
    <n v="0"/>
    <n v="47"/>
    <n v="106"/>
    <n v="34"/>
  </r>
  <r>
    <x v="41"/>
    <s v="Tunis"/>
    <x v="1"/>
    <x v="1"/>
    <n v="34"/>
    <n v="58"/>
    <n v="100"/>
    <n v="0"/>
    <n v="47"/>
    <n v="106"/>
    <n v="0"/>
  </r>
  <r>
    <x v="41"/>
    <s v="Tunis"/>
    <x v="2"/>
    <x v="0"/>
    <n v="5"/>
    <n v="9"/>
    <n v="105"/>
    <n v="0"/>
    <n v="47"/>
    <n v="106"/>
    <n v="0"/>
  </r>
  <r>
    <x v="42"/>
    <s v="Benghazi"/>
    <x v="4"/>
    <x v="1"/>
    <n v="46"/>
    <n v="30"/>
    <n v="105"/>
    <n v="0"/>
    <n v="1"/>
    <n v="106"/>
    <n v="0"/>
  </r>
  <r>
    <x v="42"/>
    <s v="Benghazi"/>
    <x v="0"/>
    <x v="0"/>
    <n v="49"/>
    <n v="65"/>
    <n v="105"/>
    <n v="0"/>
    <n v="1"/>
    <n v="155"/>
    <n v="0"/>
  </r>
  <r>
    <x v="42"/>
    <s v="Benghazi"/>
    <x v="2"/>
    <x v="0"/>
    <n v="16"/>
    <n v="8"/>
    <n v="121"/>
    <n v="0"/>
    <n v="1"/>
    <n v="155"/>
    <n v="0"/>
  </r>
  <r>
    <x v="43"/>
    <s v="Aleksandria"/>
    <x v="1"/>
    <x v="0"/>
    <n v="5"/>
    <n v="37"/>
    <n v="121"/>
    <n v="0"/>
    <n v="1"/>
    <n v="155"/>
    <n v="5"/>
  </r>
  <r>
    <x v="43"/>
    <s v="Aleksandria"/>
    <x v="4"/>
    <x v="1"/>
    <n v="1"/>
    <n v="32"/>
    <n v="121"/>
    <n v="0"/>
    <n v="0"/>
    <n v="155"/>
    <n v="5"/>
  </r>
  <r>
    <x v="43"/>
    <s v="Aleksandria"/>
    <x v="2"/>
    <x v="0"/>
    <n v="34"/>
    <n v="7"/>
    <n v="155"/>
    <n v="0"/>
    <n v="0"/>
    <n v="155"/>
    <n v="5"/>
  </r>
  <r>
    <x v="43"/>
    <s v="Aleksandria"/>
    <x v="0"/>
    <x v="0"/>
    <n v="29"/>
    <n v="59"/>
    <n v="155"/>
    <n v="0"/>
    <n v="0"/>
    <n v="184"/>
    <n v="5"/>
  </r>
  <r>
    <x v="44"/>
    <s v="Bejrut"/>
    <x v="3"/>
    <x v="0"/>
    <n v="34"/>
    <n v="24"/>
    <n v="155"/>
    <n v="34"/>
    <n v="0"/>
    <n v="184"/>
    <n v="5"/>
  </r>
  <r>
    <x v="44"/>
    <s v="Bejrut"/>
    <x v="4"/>
    <x v="0"/>
    <n v="27"/>
    <n v="20"/>
    <n v="155"/>
    <n v="34"/>
    <n v="27"/>
    <n v="184"/>
    <n v="5"/>
  </r>
  <r>
    <x v="44"/>
    <s v="Bejrut"/>
    <x v="2"/>
    <x v="0"/>
    <n v="40"/>
    <n v="8"/>
    <n v="195"/>
    <n v="34"/>
    <n v="27"/>
    <n v="184"/>
    <n v="5"/>
  </r>
  <r>
    <x v="45"/>
    <s v="Palermo"/>
    <x v="0"/>
    <x v="1"/>
    <n v="184"/>
    <n v="99"/>
    <n v="195"/>
    <n v="34"/>
    <n v="27"/>
    <n v="0"/>
    <n v="5"/>
  </r>
  <r>
    <x v="45"/>
    <s v="Palermo"/>
    <x v="1"/>
    <x v="0"/>
    <n v="48"/>
    <n v="38"/>
    <n v="195"/>
    <n v="34"/>
    <n v="27"/>
    <n v="0"/>
    <n v="53"/>
  </r>
  <r>
    <x v="45"/>
    <s v="Palermo"/>
    <x v="3"/>
    <x v="0"/>
    <n v="21"/>
    <n v="23"/>
    <n v="195"/>
    <n v="55"/>
    <n v="27"/>
    <n v="0"/>
    <n v="53"/>
  </r>
  <r>
    <x v="46"/>
    <s v="Neapol"/>
    <x v="0"/>
    <x v="0"/>
    <n v="47"/>
    <n v="66"/>
    <n v="195"/>
    <n v="55"/>
    <n v="27"/>
    <n v="47"/>
    <n v="53"/>
  </r>
  <r>
    <x v="46"/>
    <s v="Neapol"/>
    <x v="3"/>
    <x v="0"/>
    <n v="6"/>
    <n v="25"/>
    <n v="195"/>
    <n v="61"/>
    <n v="27"/>
    <n v="47"/>
    <n v="53"/>
  </r>
  <r>
    <x v="46"/>
    <s v="Neapol"/>
    <x v="1"/>
    <x v="0"/>
    <n v="47"/>
    <n v="41"/>
    <n v="195"/>
    <n v="61"/>
    <n v="27"/>
    <n v="47"/>
    <n v="100"/>
  </r>
  <r>
    <x v="47"/>
    <s v="Monako"/>
    <x v="2"/>
    <x v="1"/>
    <n v="192"/>
    <n v="12"/>
    <n v="3"/>
    <n v="61"/>
    <n v="27"/>
    <n v="47"/>
    <n v="100"/>
  </r>
  <r>
    <x v="47"/>
    <s v="Monako"/>
    <x v="3"/>
    <x v="1"/>
    <n v="48"/>
    <n v="37"/>
    <n v="3"/>
    <n v="13"/>
    <n v="27"/>
    <n v="47"/>
    <n v="100"/>
  </r>
  <r>
    <x v="47"/>
    <s v="Monako"/>
    <x v="0"/>
    <x v="0"/>
    <n v="18"/>
    <n v="62"/>
    <n v="3"/>
    <n v="13"/>
    <n v="27"/>
    <n v="65"/>
    <n v="100"/>
  </r>
  <r>
    <x v="47"/>
    <s v="Monako"/>
    <x v="1"/>
    <x v="0"/>
    <n v="25"/>
    <n v="39"/>
    <n v="3"/>
    <n v="13"/>
    <n v="27"/>
    <n v="65"/>
    <n v="125"/>
  </r>
  <r>
    <x v="47"/>
    <s v="Monako"/>
    <x v="4"/>
    <x v="0"/>
    <n v="2"/>
    <n v="20"/>
    <n v="3"/>
    <n v="13"/>
    <n v="29"/>
    <n v="65"/>
    <n v="125"/>
  </r>
  <r>
    <x v="48"/>
    <s v="Barcelona"/>
    <x v="3"/>
    <x v="1"/>
    <n v="13"/>
    <n v="38"/>
    <n v="3"/>
    <n v="0"/>
    <n v="29"/>
    <n v="65"/>
    <n v="125"/>
  </r>
  <r>
    <x v="48"/>
    <s v="Barcelona"/>
    <x v="1"/>
    <x v="1"/>
    <n v="121"/>
    <n v="63"/>
    <n v="3"/>
    <n v="0"/>
    <n v="29"/>
    <n v="65"/>
    <n v="4"/>
  </r>
  <r>
    <x v="48"/>
    <s v="Barcelona"/>
    <x v="4"/>
    <x v="0"/>
    <n v="30"/>
    <n v="19"/>
    <n v="3"/>
    <n v="0"/>
    <n v="59"/>
    <n v="65"/>
    <n v="4"/>
  </r>
  <r>
    <x v="48"/>
    <s v="Barcelona"/>
    <x v="2"/>
    <x v="0"/>
    <n v="46"/>
    <n v="8"/>
    <n v="49"/>
    <n v="0"/>
    <n v="59"/>
    <n v="65"/>
    <n v="4"/>
  </r>
  <r>
    <x v="49"/>
    <s v="Walencja"/>
    <x v="2"/>
    <x v="1"/>
    <n v="49"/>
    <n v="11"/>
    <n v="0"/>
    <n v="0"/>
    <n v="59"/>
    <n v="65"/>
    <n v="4"/>
  </r>
  <r>
    <x v="49"/>
    <s v="Walencja"/>
    <x v="0"/>
    <x v="1"/>
    <n v="61"/>
    <n v="90"/>
    <n v="0"/>
    <n v="0"/>
    <n v="59"/>
    <n v="4"/>
    <n v="4"/>
  </r>
  <r>
    <x v="49"/>
    <s v="Walencja"/>
    <x v="4"/>
    <x v="0"/>
    <n v="19"/>
    <n v="22"/>
    <n v="0"/>
    <n v="0"/>
    <n v="78"/>
    <n v="4"/>
    <n v="4"/>
  </r>
  <r>
    <x v="49"/>
    <s v="Walencja"/>
    <x v="1"/>
    <x v="0"/>
    <n v="22"/>
    <n v="44"/>
    <n v="0"/>
    <n v="0"/>
    <n v="78"/>
    <n v="4"/>
    <n v="26"/>
  </r>
  <r>
    <x v="50"/>
    <s v="Algier"/>
    <x v="3"/>
    <x v="0"/>
    <n v="9"/>
    <n v="25"/>
    <n v="0"/>
    <n v="9"/>
    <n v="78"/>
    <n v="4"/>
    <n v="26"/>
  </r>
  <r>
    <x v="50"/>
    <s v="Algier"/>
    <x v="0"/>
    <x v="1"/>
    <n v="4"/>
    <n v="94"/>
    <n v="0"/>
    <n v="9"/>
    <n v="78"/>
    <n v="0"/>
    <n v="26"/>
  </r>
  <r>
    <x v="50"/>
    <s v="Algier"/>
    <x v="4"/>
    <x v="0"/>
    <n v="8"/>
    <n v="21"/>
    <n v="0"/>
    <n v="9"/>
    <n v="86"/>
    <n v="0"/>
    <n v="26"/>
  </r>
  <r>
    <x v="50"/>
    <s v="Algier"/>
    <x v="2"/>
    <x v="0"/>
    <n v="47"/>
    <n v="8"/>
    <n v="47"/>
    <n v="9"/>
    <n v="86"/>
    <n v="0"/>
    <n v="26"/>
  </r>
  <r>
    <x v="51"/>
    <s v="Tunis"/>
    <x v="4"/>
    <x v="1"/>
    <n v="82"/>
    <n v="29"/>
    <n v="47"/>
    <n v="9"/>
    <n v="4"/>
    <n v="0"/>
    <n v="26"/>
  </r>
  <r>
    <x v="51"/>
    <s v="Tunis"/>
    <x v="1"/>
    <x v="1"/>
    <n v="26"/>
    <n v="58"/>
    <n v="47"/>
    <n v="9"/>
    <n v="4"/>
    <n v="0"/>
    <n v="0"/>
  </r>
  <r>
    <x v="51"/>
    <s v="Tunis"/>
    <x v="2"/>
    <x v="0"/>
    <n v="24"/>
    <n v="9"/>
    <n v="71"/>
    <n v="9"/>
    <n v="4"/>
    <n v="0"/>
    <n v="0"/>
  </r>
  <r>
    <x v="51"/>
    <s v="Tunis"/>
    <x v="3"/>
    <x v="0"/>
    <n v="36"/>
    <n v="26"/>
    <n v="71"/>
    <n v="45"/>
    <n v="4"/>
    <n v="0"/>
    <n v="0"/>
  </r>
  <r>
    <x v="51"/>
    <s v="Tunis"/>
    <x v="0"/>
    <x v="0"/>
    <n v="6"/>
    <n v="68"/>
    <n v="71"/>
    <n v="45"/>
    <n v="4"/>
    <n v="6"/>
    <n v="0"/>
  </r>
  <r>
    <x v="52"/>
    <s v="Benghazi"/>
    <x v="3"/>
    <x v="1"/>
    <n v="45"/>
    <n v="36"/>
    <n v="71"/>
    <n v="0"/>
    <n v="4"/>
    <n v="6"/>
    <n v="0"/>
  </r>
  <r>
    <x v="52"/>
    <s v="Benghazi"/>
    <x v="2"/>
    <x v="0"/>
    <n v="18"/>
    <n v="8"/>
    <n v="89"/>
    <n v="0"/>
    <n v="4"/>
    <n v="6"/>
    <n v="0"/>
  </r>
  <r>
    <x v="52"/>
    <s v="Benghazi"/>
    <x v="1"/>
    <x v="0"/>
    <n v="20"/>
    <n v="41"/>
    <n v="89"/>
    <n v="0"/>
    <n v="4"/>
    <n v="6"/>
    <n v="20"/>
  </r>
  <r>
    <x v="53"/>
    <s v="Aleksandria"/>
    <x v="4"/>
    <x v="1"/>
    <n v="4"/>
    <n v="32"/>
    <n v="89"/>
    <n v="0"/>
    <n v="0"/>
    <n v="6"/>
    <n v="20"/>
  </r>
  <r>
    <x v="53"/>
    <s v="Aleksandria"/>
    <x v="1"/>
    <x v="0"/>
    <n v="48"/>
    <n v="37"/>
    <n v="89"/>
    <n v="0"/>
    <n v="0"/>
    <n v="6"/>
    <n v="68"/>
  </r>
  <r>
    <x v="54"/>
    <s v="Bejrut"/>
    <x v="1"/>
    <x v="1"/>
    <n v="64"/>
    <n v="61"/>
    <n v="89"/>
    <n v="0"/>
    <n v="0"/>
    <n v="6"/>
    <n v="4"/>
  </r>
  <r>
    <x v="54"/>
    <s v="Bejrut"/>
    <x v="0"/>
    <x v="0"/>
    <n v="43"/>
    <n v="63"/>
    <n v="89"/>
    <n v="0"/>
    <n v="0"/>
    <n v="49"/>
    <n v="4"/>
  </r>
  <r>
    <x v="54"/>
    <s v="Bejrut"/>
    <x v="3"/>
    <x v="0"/>
    <n v="24"/>
    <n v="24"/>
    <n v="89"/>
    <n v="24"/>
    <n v="0"/>
    <n v="49"/>
    <n v="4"/>
  </r>
  <r>
    <x v="55"/>
    <s v="Palermo"/>
    <x v="1"/>
    <x v="1"/>
    <n v="4"/>
    <n v="62"/>
    <n v="89"/>
    <n v="24"/>
    <n v="0"/>
    <n v="49"/>
    <n v="0"/>
  </r>
  <r>
    <x v="55"/>
    <s v="Palermo"/>
    <x v="4"/>
    <x v="0"/>
    <n v="35"/>
    <n v="19"/>
    <n v="89"/>
    <n v="24"/>
    <n v="35"/>
    <n v="49"/>
    <n v="0"/>
  </r>
  <r>
    <x v="55"/>
    <s v="Palermo"/>
    <x v="2"/>
    <x v="0"/>
    <n v="41"/>
    <n v="8"/>
    <n v="130"/>
    <n v="24"/>
    <n v="35"/>
    <n v="49"/>
    <n v="0"/>
  </r>
  <r>
    <x v="55"/>
    <s v="Palermo"/>
    <x v="0"/>
    <x v="0"/>
    <n v="23"/>
    <n v="61"/>
    <n v="130"/>
    <n v="24"/>
    <n v="35"/>
    <n v="72"/>
    <n v="0"/>
  </r>
  <r>
    <x v="55"/>
    <s v="Palermo"/>
    <x v="3"/>
    <x v="0"/>
    <n v="46"/>
    <n v="23"/>
    <n v="130"/>
    <n v="70"/>
    <n v="35"/>
    <n v="7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10" applyNumberFormats="0" applyBorderFormats="0" applyFontFormats="0" applyPatternFormats="0" applyAlignmentFormats="0" applyWidthHeightFormats="1" dataCaption="Wartości" updatedVersion="3" minRefreshableVersion="3" showCalcMbrs="0" useAutoFormatting="1" rowGrandTotals="0" colGrandTotals="0" itemPrintTitles="1" createdVersion="3" indent="0" compact="0" compactData="0" multipleFieldFilters="0">
  <location ref="A3:C8" firstHeaderRow="1" firstDataRow="1" firstDataCol="2"/>
  <pivotFields count="7">
    <pivotField compact="0" numFmtId="14" outline="0" showAll="0" defaultSubtotal="0"/>
    <pivotField compact="0" outline="0" showAll="0" defaultSubtotal="0"/>
    <pivotField axis="axisRow" compact="0" outline="0" showAll="0" sortType="descending" defaultSubtotal="0">
      <items count="5">
        <item x="1"/>
        <item x="0"/>
        <item x="4"/>
        <item x="3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ascending" defaultSubtotal="0">
      <items count="2">
        <item h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defaultSubtotal="0"/>
    <pivotField compact="0" outline="0" showAll="0" defaultSubtotal="0"/>
    <pivotField compact="0" outline="0" showAll="0" defaultSubtotal="0"/>
  </pivotFields>
  <rowFields count="2">
    <field x="2"/>
    <field x="3"/>
  </rowFields>
  <rowItems count="5">
    <i>
      <x v="1"/>
      <x v="1"/>
    </i>
    <i>
      <x/>
      <x v="1"/>
    </i>
    <i>
      <x v="2"/>
      <x v="1"/>
    </i>
    <i>
      <x v="4"/>
      <x v="1"/>
    </i>
    <i>
      <x v="3"/>
      <x v="1"/>
    </i>
  </rowItems>
  <colItems count="1">
    <i/>
  </colItems>
  <dataFields count="1">
    <dataField name="Suma z ile ton" fld="4" baseField="0" baseItem="0"/>
  </dataFields>
  <formats count="6">
    <format dxfId="32">
      <pivotArea outline="0" collapsedLevelsAreSubtotals="1" fieldPosition="0">
        <references count="2">
          <reference field="2" count="1" selected="0">
            <x v="1"/>
          </reference>
          <reference field="3" count="0" selected="0"/>
        </references>
      </pivotArea>
    </format>
    <format dxfId="31">
      <pivotArea dataOnly="0" labelOnly="1" outline="0" fieldPosition="0">
        <references count="1">
          <reference field="2" count="1">
            <x v="1"/>
          </reference>
        </references>
      </pivotArea>
    </format>
    <format dxfId="30">
      <pivotArea dataOnly="0" labelOnly="1" outline="0" fieldPosition="0">
        <references count="2">
          <reference field="2" count="1" selected="0">
            <x v="1"/>
          </reference>
          <reference field="3" count="0"/>
        </references>
      </pivotArea>
    </format>
    <format dxfId="29">
      <pivotArea outline="0" collapsedLevelsAreSubtotals="1" fieldPosition="0">
        <references count="2">
          <reference field="2" count="1" selected="0">
            <x v="1"/>
          </reference>
          <reference field="3" count="0" selected="0"/>
        </references>
      </pivotArea>
    </format>
    <format dxfId="28">
      <pivotArea dataOnly="0" labelOnly="1" outline="0" fieldPosition="0">
        <references count="1">
          <reference field="2" count="1">
            <x v="1"/>
          </reference>
        </references>
      </pivotArea>
    </format>
    <format dxfId="27">
      <pivotArea dataOnly="0" labelOnly="1" outline="0" fieldPosition="0">
        <references count="2">
          <reference field="2" count="1" selected="0">
            <x v="1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7" cacheId="33" applyNumberFormats="0" applyBorderFormats="0" applyFontFormats="0" applyPatternFormats="0" applyAlignmentFormats="0" applyWidthHeightFormats="1" dataCaption="Wartości" updatedVersion="3" minRefreshableVersion="3" showCalcMbrs="0" useAutoFormatting="1" rowGrandTotals="0" colGrandTotals="0" itemPrintTitles="1" createdVersion="3" indent="0" compact="0" compactData="0" multipleFieldFilters="0" chartFormat="1">
  <location ref="N3:Q34" firstHeaderRow="1" firstDataRow="2" firstDataCol="2" rowPageCount="1" colPageCount="1"/>
  <pivotFields count="12"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axis="axisPage" compact="0" outline="0" multipleItemSelectionAllowed="1" showAll="0" defaultSubtotal="0">
      <items count="5">
        <item h="1" x="2"/>
        <item h="1" x="3"/>
        <item h="1" x="4"/>
        <item h="1" x="0"/>
        <item x="1"/>
      </items>
    </pivotField>
    <pivotField axis="axisCol" compact="0" outline="0" showAll="0" defaultSubtotal="0">
      <items count="2">
        <item x="1"/>
        <item x="0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">
        <item x="0"/>
        <item x="1"/>
        <item x="2"/>
        <item x="3"/>
        <item x="4"/>
      </items>
    </pivotField>
  </pivotFields>
  <rowFields count="2">
    <field x="11"/>
    <field x="0"/>
  </rowFields>
  <rowItems count="30">
    <i>
      <x v="1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3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3"/>
  </colFields>
  <colItems count="2">
    <i>
      <x/>
    </i>
    <i>
      <x v="1"/>
    </i>
  </colItems>
  <pageFields count="1">
    <pageField fld="2" hier="-1"/>
  </pageFields>
  <dataFields count="1">
    <dataField name="Suma z ile ton" fld="4" baseField="0" baseItem="0"/>
  </dataFields>
  <chartFormats count="4">
    <chartFormat chart="0" format="7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G203" totalsRowShown="0">
  <autoFilter ref="A1:G203">
    <filterColumn colId="6"/>
  </autoFilter>
  <tableColumns count="7">
    <tableColumn id="1" name="data" dataDxfId="33"/>
    <tableColumn id="2" name="port"/>
    <tableColumn id="3" name="towar"/>
    <tableColumn id="4" name="Z/W"/>
    <tableColumn id="5" name="ile ton"/>
    <tableColumn id="6" name="cena za tone w talarach"/>
    <tableColumn id="7" name="dni na morzu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G203" totalsRowShown="0">
  <autoFilter ref="A1:G203">
    <filterColumn colId="6"/>
  </autoFilter>
  <tableColumns count="7">
    <tableColumn id="1" name="data" dataDxfId="26"/>
    <tableColumn id="2" name="port"/>
    <tableColumn id="3" name="towar"/>
    <tableColumn id="4" name="Z/W"/>
    <tableColumn id="5" name="ile ton"/>
    <tableColumn id="6" name="cena za tone w talarach"/>
    <tableColumn id="7" name="dni na morzu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14" displayName="Tabela14" ref="A1:K203" totalsRowShown="0">
  <autoFilter ref="A1:K203">
    <filterColumn colId="0">
      <filters>
        <dateGroupItem year="2018" month="7" dateTimeGrouping="month"/>
        <dateGroupItem year="2018" month="8" day="5" dateTimeGrouping="day"/>
        <dateGroupItem year="2016" month="1" day="24" dateTimeGrouping="day"/>
        <dateGroupItem year="2016" month="2" dateTimeGrouping="month"/>
      </filters>
    </filterColumn>
    <filterColumn colId="6"/>
    <filterColumn colId="7"/>
    <filterColumn colId="8"/>
    <filterColumn colId="9"/>
    <filterColumn colId="10"/>
  </autoFilter>
  <tableColumns count="11">
    <tableColumn id="1" name="data" dataDxfId="25"/>
    <tableColumn id="2" name="port"/>
    <tableColumn id="3" name="towar"/>
    <tableColumn id="4" name="Z/W"/>
    <tableColumn id="5" name="ile ton"/>
    <tableColumn id="6" name="cena za tone w talarach"/>
    <tableColumn id="8" name="T1" dataDxfId="21">
      <calculatedColumnFormula>IF(D2="Z", IF(C2="T1", SUM(G1,E2), G1), IF(C2="T1", G1 - E2, G1))</calculatedColumnFormula>
    </tableColumn>
    <tableColumn id="9" name="T2" dataDxfId="23">
      <calculatedColumnFormula>IF(C2="T2", E2, 0)</calculatedColumnFormula>
    </tableColumn>
    <tableColumn id="10" name="T3" dataDxfId="24">
      <calculatedColumnFormula>IF(C2="T3", E2, 0)</calculatedColumnFormula>
    </tableColumn>
    <tableColumn id="11" name="T4" dataDxfId="22">
      <calculatedColumnFormula>IF(C2="T4", E2, 0)</calculatedColumnFormula>
    </tableColumn>
    <tableColumn id="12" name="T5" dataDxfId="20">
      <calculatedColumnFormula>IF(D2="Z", IF(C2="T2", SUM(K1,E2), K1), IF(C2="T2", K1 - E2,K1))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a145" displayName="Tabela145" ref="A1:K203" totalsRowShown="0">
  <autoFilter ref="A1:K203">
    <filterColumn colId="6"/>
    <filterColumn colId="7"/>
    <filterColumn colId="8"/>
    <filterColumn colId="9"/>
    <filterColumn colId="10"/>
  </autoFilter>
  <tableColumns count="11">
    <tableColumn id="1" name="data" dataDxfId="19"/>
    <tableColumn id="2" name="port"/>
    <tableColumn id="3" name="towar"/>
    <tableColumn id="4" name="Z/W"/>
    <tableColumn id="5" name="ile ton"/>
    <tableColumn id="6" name="cena za tone w talarach"/>
    <tableColumn id="8" name="T1" dataDxfId="18">
      <calculatedColumnFormula>IF(D2="Z", IF(C2="T1", SUM(G1,E2), G1), IF(C2="T1", G1 - E2, G1))</calculatedColumnFormula>
    </tableColumn>
    <tableColumn id="9" name="T2" dataDxfId="17">
      <calculatedColumnFormula>IF(C2="T2", E2, 0)</calculatedColumnFormula>
    </tableColumn>
    <tableColumn id="10" name="T3" dataDxfId="16">
      <calculatedColumnFormula>IF(C2="T3", E2, 0)</calculatedColumnFormula>
    </tableColumn>
    <tableColumn id="11" name="T4" dataDxfId="15">
      <calculatedColumnFormula>IF(C2="T4", E2, 0)</calculatedColumnFormula>
    </tableColumn>
    <tableColumn id="12" name="T5" dataDxfId="14">
      <calculatedColumnFormula>IF(D2="Z", IF(C2="T2", SUM(K1,E2), K1), IF(C2="T2", K1 - E2,K1))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ela16" displayName="Tabela16" ref="A1:I204" totalsRowShown="0">
  <autoFilter ref="A1:I204">
    <filterColumn colId="6"/>
    <filterColumn colId="7"/>
    <filterColumn colId="8"/>
  </autoFilter>
  <tableColumns count="9">
    <tableColumn id="1" name="data" dataDxfId="13"/>
    <tableColumn id="2" name="port"/>
    <tableColumn id="3" name="towar"/>
    <tableColumn id="4" name="Z/W"/>
    <tableColumn id="5" name="ile ton"/>
    <tableColumn id="6" name="cena za tone w talarach"/>
    <tableColumn id="7" name="dni na morzu"/>
    <tableColumn id="8" name="saldo" dataDxfId="12"/>
    <tableColumn id="9" name="całkowity kosz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3"/>
  <sheetViews>
    <sheetView workbookViewId="0">
      <selection activeCell="G7" sqref="G7"/>
    </sheetView>
  </sheetViews>
  <sheetFormatPr defaultRowHeight="15"/>
  <cols>
    <col min="1" max="1" width="10.7109375" bestFit="1" customWidth="1"/>
    <col min="2" max="2" width="11.42578125" bestFit="1" customWidth="1"/>
    <col min="3" max="3" width="8.28515625" customWidth="1"/>
    <col min="4" max="4" width="6.85546875" customWidth="1"/>
    <col min="5" max="5" width="8.85546875" customWidth="1"/>
    <col min="6" max="6" width="23.5703125" customWidth="1"/>
    <col min="7" max="7" width="17.85546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</row>
    <row r="2" spans="1:7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v>0</v>
      </c>
    </row>
    <row r="3" spans="1:7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>MAX(A3 - A2 - 1, 0)</f>
        <v>0</v>
      </c>
    </row>
    <row r="4" spans="1:7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ref="G4:G67" si="0">MAX(A4 - A3 - 1, 0)</f>
        <v>0</v>
      </c>
    </row>
    <row r="5" spans="1:7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0"/>
        <v>0</v>
      </c>
    </row>
    <row r="6" spans="1:7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0"/>
        <v>0</v>
      </c>
    </row>
    <row r="7" spans="1:7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0"/>
        <v>14</v>
      </c>
    </row>
    <row r="8" spans="1:7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0"/>
        <v>0</v>
      </c>
    </row>
    <row r="9" spans="1:7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0"/>
        <v>7</v>
      </c>
    </row>
    <row r="10" spans="1:7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0"/>
        <v>0</v>
      </c>
    </row>
    <row r="11" spans="1:7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0"/>
        <v>0</v>
      </c>
    </row>
    <row r="12" spans="1:7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0"/>
        <v>25</v>
      </c>
    </row>
    <row r="13" spans="1:7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0"/>
        <v>0</v>
      </c>
    </row>
    <row r="14" spans="1:7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0"/>
        <v>0</v>
      </c>
    </row>
    <row r="15" spans="1:7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0"/>
        <v>0</v>
      </c>
    </row>
    <row r="16" spans="1:7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0"/>
        <v>20</v>
      </c>
    </row>
    <row r="17" spans="1:7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0"/>
        <v>0</v>
      </c>
    </row>
    <row r="18" spans="1:7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0"/>
        <v>0</v>
      </c>
    </row>
    <row r="19" spans="1:7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0"/>
        <v>0</v>
      </c>
    </row>
    <row r="20" spans="1:7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0"/>
        <v>23</v>
      </c>
    </row>
    <row r="21" spans="1:7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0"/>
        <v>0</v>
      </c>
    </row>
    <row r="22" spans="1:7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0"/>
        <v>0</v>
      </c>
    </row>
    <row r="23" spans="1:7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0"/>
        <v>17</v>
      </c>
    </row>
    <row r="24" spans="1:7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0"/>
        <v>0</v>
      </c>
    </row>
    <row r="25" spans="1:7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0"/>
        <v>0</v>
      </c>
    </row>
    <row r="26" spans="1:7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0"/>
        <v>21</v>
      </c>
    </row>
    <row r="27" spans="1:7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0"/>
        <v>0</v>
      </c>
    </row>
    <row r="28" spans="1:7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0"/>
        <v>24</v>
      </c>
    </row>
    <row r="29" spans="1:7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0"/>
        <v>0</v>
      </c>
    </row>
    <row r="30" spans="1:7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0"/>
        <v>0</v>
      </c>
    </row>
    <row r="31" spans="1:7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0"/>
        <v>0</v>
      </c>
    </row>
    <row r="32" spans="1:7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0"/>
        <v>12</v>
      </c>
    </row>
    <row r="33" spans="1:7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0"/>
        <v>0</v>
      </c>
    </row>
    <row r="34" spans="1:7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0"/>
        <v>0</v>
      </c>
    </row>
    <row r="35" spans="1:7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0"/>
        <v>0</v>
      </c>
    </row>
    <row r="36" spans="1:7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0"/>
        <v>0</v>
      </c>
    </row>
    <row r="37" spans="1:7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0"/>
        <v>16</v>
      </c>
    </row>
    <row r="38" spans="1:7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0"/>
        <v>0</v>
      </c>
    </row>
    <row r="39" spans="1:7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0"/>
        <v>0</v>
      </c>
    </row>
    <row r="40" spans="1:7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0"/>
        <v>0</v>
      </c>
    </row>
    <row r="41" spans="1:7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0"/>
        <v>14</v>
      </c>
    </row>
    <row r="42" spans="1:7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0"/>
        <v>0</v>
      </c>
    </row>
    <row r="43" spans="1:7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0"/>
        <v>18</v>
      </c>
    </row>
    <row r="44" spans="1:7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0"/>
        <v>0</v>
      </c>
    </row>
    <row r="45" spans="1:7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0"/>
        <v>0</v>
      </c>
    </row>
    <row r="46" spans="1:7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0"/>
        <v>25</v>
      </c>
    </row>
    <row r="47" spans="1:7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0"/>
        <v>0</v>
      </c>
    </row>
    <row r="48" spans="1:7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0"/>
        <v>0</v>
      </c>
    </row>
    <row r="49" spans="1:7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0"/>
        <v>0</v>
      </c>
    </row>
    <row r="50" spans="1:7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0"/>
        <v>0</v>
      </c>
    </row>
    <row r="51" spans="1:7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0"/>
        <v>20</v>
      </c>
    </row>
    <row r="52" spans="1:7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0"/>
        <v>0</v>
      </c>
    </row>
    <row r="53" spans="1:7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0"/>
        <v>0</v>
      </c>
    </row>
    <row r="54" spans="1:7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0"/>
        <v>0</v>
      </c>
    </row>
    <row r="55" spans="1:7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0"/>
        <v>0</v>
      </c>
    </row>
    <row r="56" spans="1:7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0"/>
        <v>23</v>
      </c>
    </row>
    <row r="57" spans="1:7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0"/>
        <v>0</v>
      </c>
    </row>
    <row r="58" spans="1:7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0"/>
        <v>0</v>
      </c>
    </row>
    <row r="59" spans="1:7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0"/>
        <v>17</v>
      </c>
    </row>
    <row r="60" spans="1:7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0"/>
        <v>0</v>
      </c>
    </row>
    <row r="61" spans="1:7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0"/>
        <v>0</v>
      </c>
    </row>
    <row r="62" spans="1:7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0"/>
        <v>21</v>
      </c>
    </row>
    <row r="63" spans="1:7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0"/>
        <v>0</v>
      </c>
    </row>
    <row r="64" spans="1:7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0"/>
        <v>0</v>
      </c>
    </row>
    <row r="65" spans="1:7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0"/>
        <v>0</v>
      </c>
    </row>
    <row r="66" spans="1:7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0"/>
        <v>24</v>
      </c>
    </row>
    <row r="67" spans="1:7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si="0"/>
        <v>0</v>
      </c>
    </row>
    <row r="68" spans="1:7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ref="G68:G131" si="1">MAX(A68 - A67 - 1, 0)</f>
        <v>0</v>
      </c>
    </row>
    <row r="69" spans="1:7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1"/>
        <v>12</v>
      </c>
    </row>
    <row r="70" spans="1:7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1"/>
        <v>0</v>
      </c>
    </row>
    <row r="71" spans="1:7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1"/>
        <v>0</v>
      </c>
    </row>
    <row r="72" spans="1:7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1"/>
        <v>0</v>
      </c>
    </row>
    <row r="73" spans="1:7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1"/>
        <v>0</v>
      </c>
    </row>
    <row r="74" spans="1:7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1"/>
        <v>16</v>
      </c>
    </row>
    <row r="75" spans="1:7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1"/>
        <v>0</v>
      </c>
    </row>
    <row r="76" spans="1:7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1"/>
        <v>0</v>
      </c>
    </row>
    <row r="77" spans="1:7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1"/>
        <v>14</v>
      </c>
    </row>
    <row r="78" spans="1:7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1"/>
        <v>0</v>
      </c>
    </row>
    <row r="79" spans="1:7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1"/>
        <v>18</v>
      </c>
    </row>
    <row r="80" spans="1:7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1"/>
        <v>0</v>
      </c>
    </row>
    <row r="81" spans="1:7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1"/>
        <v>0</v>
      </c>
    </row>
    <row r="82" spans="1:7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1"/>
        <v>0</v>
      </c>
    </row>
    <row r="83" spans="1:7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1"/>
        <v>25</v>
      </c>
    </row>
    <row r="84" spans="1:7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1"/>
        <v>0</v>
      </c>
    </row>
    <row r="85" spans="1:7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1"/>
        <v>0</v>
      </c>
    </row>
    <row r="86" spans="1:7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1"/>
        <v>20</v>
      </c>
    </row>
    <row r="87" spans="1:7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1"/>
        <v>0</v>
      </c>
    </row>
    <row r="88" spans="1:7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1"/>
        <v>0</v>
      </c>
    </row>
    <row r="89" spans="1:7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1"/>
        <v>0</v>
      </c>
    </row>
    <row r="90" spans="1:7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1"/>
        <v>0</v>
      </c>
    </row>
    <row r="91" spans="1:7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1"/>
        <v>23</v>
      </c>
    </row>
    <row r="92" spans="1:7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1"/>
        <v>0</v>
      </c>
    </row>
    <row r="93" spans="1:7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1"/>
        <v>0</v>
      </c>
    </row>
    <row r="94" spans="1:7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1"/>
        <v>0</v>
      </c>
    </row>
    <row r="95" spans="1:7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1"/>
        <v>0</v>
      </c>
    </row>
    <row r="96" spans="1:7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1"/>
        <v>17</v>
      </c>
    </row>
    <row r="97" spans="1:7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1"/>
        <v>0</v>
      </c>
    </row>
    <row r="98" spans="1:7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1"/>
        <v>0</v>
      </c>
    </row>
    <row r="99" spans="1:7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1"/>
        <v>0</v>
      </c>
    </row>
    <row r="100" spans="1:7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1"/>
        <v>0</v>
      </c>
    </row>
    <row r="101" spans="1:7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1"/>
        <v>21</v>
      </c>
    </row>
    <row r="102" spans="1:7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1"/>
        <v>0</v>
      </c>
    </row>
    <row r="103" spans="1:7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1"/>
        <v>0</v>
      </c>
    </row>
    <row r="104" spans="1:7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1"/>
        <v>0</v>
      </c>
    </row>
    <row r="105" spans="1:7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1"/>
        <v>0</v>
      </c>
    </row>
    <row r="106" spans="1:7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1"/>
        <v>24</v>
      </c>
    </row>
    <row r="107" spans="1:7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1"/>
        <v>0</v>
      </c>
    </row>
    <row r="108" spans="1:7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1"/>
        <v>12</v>
      </c>
    </row>
    <row r="109" spans="1:7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1"/>
        <v>0</v>
      </c>
    </row>
    <row r="110" spans="1:7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1"/>
        <v>0</v>
      </c>
    </row>
    <row r="111" spans="1:7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1"/>
        <v>0</v>
      </c>
    </row>
    <row r="112" spans="1:7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1"/>
        <v>0</v>
      </c>
    </row>
    <row r="113" spans="1:7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1"/>
        <v>16</v>
      </c>
    </row>
    <row r="114" spans="1:7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1"/>
        <v>0</v>
      </c>
    </row>
    <row r="115" spans="1:7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1"/>
        <v>0</v>
      </c>
    </row>
    <row r="116" spans="1:7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1"/>
        <v>0</v>
      </c>
    </row>
    <row r="117" spans="1:7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1"/>
        <v>14</v>
      </c>
    </row>
    <row r="118" spans="1:7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1"/>
        <v>0</v>
      </c>
    </row>
    <row r="119" spans="1:7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1"/>
        <v>0</v>
      </c>
    </row>
    <row r="120" spans="1:7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1"/>
        <v>0</v>
      </c>
    </row>
    <row r="121" spans="1:7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1"/>
        <v>18</v>
      </c>
    </row>
    <row r="122" spans="1:7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1"/>
        <v>0</v>
      </c>
    </row>
    <row r="123" spans="1:7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1"/>
        <v>25</v>
      </c>
    </row>
    <row r="124" spans="1:7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1"/>
        <v>0</v>
      </c>
    </row>
    <row r="125" spans="1:7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1"/>
        <v>20</v>
      </c>
    </row>
    <row r="126" spans="1:7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1"/>
        <v>0</v>
      </c>
    </row>
    <row r="127" spans="1:7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1"/>
        <v>0</v>
      </c>
    </row>
    <row r="128" spans="1:7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1"/>
        <v>0</v>
      </c>
    </row>
    <row r="129" spans="1:7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1"/>
        <v>0</v>
      </c>
    </row>
    <row r="130" spans="1:7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1"/>
        <v>23</v>
      </c>
    </row>
    <row r="131" spans="1:7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si="1"/>
        <v>0</v>
      </c>
    </row>
    <row r="132" spans="1:7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ref="G132:G195" si="2">MAX(A132 - A131 - 1, 0)</f>
        <v>17</v>
      </c>
    </row>
    <row r="133" spans="1:7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2"/>
        <v>0</v>
      </c>
    </row>
    <row r="134" spans="1:7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2"/>
        <v>0</v>
      </c>
    </row>
    <row r="135" spans="1:7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2"/>
        <v>21</v>
      </c>
    </row>
    <row r="136" spans="1:7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2"/>
        <v>0</v>
      </c>
    </row>
    <row r="137" spans="1:7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2"/>
        <v>0</v>
      </c>
    </row>
    <row r="138" spans="1:7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2"/>
        <v>0</v>
      </c>
    </row>
    <row r="139" spans="1:7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2"/>
        <v>24</v>
      </c>
    </row>
    <row r="140" spans="1:7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2"/>
        <v>0</v>
      </c>
    </row>
    <row r="141" spans="1:7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2"/>
        <v>0</v>
      </c>
    </row>
    <row r="142" spans="1:7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2"/>
        <v>0</v>
      </c>
    </row>
    <row r="143" spans="1:7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2"/>
        <v>0</v>
      </c>
    </row>
    <row r="144" spans="1:7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2"/>
        <v>0</v>
      </c>
    </row>
    <row r="145" spans="1:7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2"/>
        <v>0</v>
      </c>
    </row>
    <row r="146" spans="1:7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2"/>
        <v>16</v>
      </c>
    </row>
    <row r="147" spans="1:7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2"/>
        <v>0</v>
      </c>
    </row>
    <row r="148" spans="1:7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2"/>
        <v>0</v>
      </c>
    </row>
    <row r="149" spans="1:7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2"/>
        <v>0</v>
      </c>
    </row>
    <row r="150" spans="1:7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2"/>
        <v>0</v>
      </c>
    </row>
    <row r="151" spans="1:7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2"/>
        <v>14</v>
      </c>
    </row>
    <row r="152" spans="1:7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2"/>
        <v>0</v>
      </c>
    </row>
    <row r="153" spans="1:7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2"/>
        <v>18</v>
      </c>
    </row>
    <row r="154" spans="1:7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2"/>
        <v>0</v>
      </c>
    </row>
    <row r="155" spans="1:7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2"/>
        <v>0</v>
      </c>
    </row>
    <row r="156" spans="1:7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2"/>
        <v>25</v>
      </c>
    </row>
    <row r="157" spans="1:7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2"/>
        <v>0</v>
      </c>
    </row>
    <row r="158" spans="1:7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2"/>
        <v>0</v>
      </c>
    </row>
    <row r="159" spans="1:7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2"/>
        <v>0</v>
      </c>
    </row>
    <row r="160" spans="1:7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2"/>
        <v>20</v>
      </c>
    </row>
    <row r="161" spans="1:7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2"/>
        <v>0</v>
      </c>
    </row>
    <row r="162" spans="1:7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2"/>
        <v>0</v>
      </c>
    </row>
    <row r="163" spans="1:7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2"/>
        <v>23</v>
      </c>
    </row>
    <row r="164" spans="1:7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2"/>
        <v>0</v>
      </c>
    </row>
    <row r="165" spans="1:7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2"/>
        <v>0</v>
      </c>
    </row>
    <row r="166" spans="1:7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2"/>
        <v>17</v>
      </c>
    </row>
    <row r="167" spans="1:7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2"/>
        <v>0</v>
      </c>
    </row>
    <row r="168" spans="1:7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2"/>
        <v>0</v>
      </c>
    </row>
    <row r="169" spans="1:7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2"/>
        <v>21</v>
      </c>
    </row>
    <row r="170" spans="1:7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2"/>
        <v>0</v>
      </c>
    </row>
    <row r="171" spans="1:7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2"/>
        <v>0</v>
      </c>
    </row>
    <row r="172" spans="1:7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2"/>
        <v>0</v>
      </c>
    </row>
    <row r="173" spans="1:7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2"/>
        <v>0</v>
      </c>
    </row>
    <row r="174" spans="1:7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2"/>
        <v>24</v>
      </c>
    </row>
    <row r="175" spans="1:7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2"/>
        <v>0</v>
      </c>
    </row>
    <row r="176" spans="1:7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2"/>
        <v>0</v>
      </c>
    </row>
    <row r="177" spans="1:7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2"/>
        <v>0</v>
      </c>
    </row>
    <row r="178" spans="1:7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2"/>
        <v>12</v>
      </c>
    </row>
    <row r="179" spans="1:7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2"/>
        <v>0</v>
      </c>
    </row>
    <row r="180" spans="1:7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2"/>
        <v>0</v>
      </c>
    </row>
    <row r="181" spans="1:7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2"/>
        <v>0</v>
      </c>
    </row>
    <row r="182" spans="1:7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2"/>
        <v>16</v>
      </c>
    </row>
    <row r="183" spans="1:7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2"/>
        <v>0</v>
      </c>
    </row>
    <row r="184" spans="1:7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2"/>
        <v>0</v>
      </c>
    </row>
    <row r="185" spans="1:7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2"/>
        <v>0</v>
      </c>
    </row>
    <row r="186" spans="1:7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2"/>
        <v>14</v>
      </c>
    </row>
    <row r="187" spans="1:7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2"/>
        <v>0</v>
      </c>
    </row>
    <row r="188" spans="1:7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2"/>
        <v>0</v>
      </c>
    </row>
    <row r="189" spans="1:7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2"/>
        <v>0</v>
      </c>
    </row>
    <row r="190" spans="1:7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2"/>
        <v>0</v>
      </c>
    </row>
    <row r="191" spans="1:7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2"/>
        <v>18</v>
      </c>
    </row>
    <row r="192" spans="1:7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2"/>
        <v>0</v>
      </c>
    </row>
    <row r="193" spans="1:7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2"/>
        <v>0</v>
      </c>
    </row>
    <row r="194" spans="1:7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2"/>
        <v>25</v>
      </c>
    </row>
    <row r="195" spans="1:7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si="2"/>
        <v>0</v>
      </c>
    </row>
    <row r="196" spans="1:7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ref="G196:G203" si="3">MAX(A196 - A195 - 1, 0)</f>
        <v>20</v>
      </c>
    </row>
    <row r="197" spans="1:7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3"/>
        <v>0</v>
      </c>
    </row>
    <row r="198" spans="1:7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3"/>
        <v>0</v>
      </c>
    </row>
    <row r="199" spans="1:7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3"/>
        <v>23</v>
      </c>
    </row>
    <row r="200" spans="1:7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3"/>
        <v>0</v>
      </c>
    </row>
    <row r="201" spans="1:7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3"/>
        <v>0</v>
      </c>
    </row>
    <row r="202" spans="1:7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3"/>
        <v>0</v>
      </c>
    </row>
    <row r="203" spans="1:7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3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C8"/>
  <sheetViews>
    <sheetView workbookViewId="0">
      <selection activeCell="A4" sqref="A4:C4"/>
    </sheetView>
  </sheetViews>
  <sheetFormatPr defaultRowHeight="15"/>
  <cols>
    <col min="1" max="1" width="17.7109375" customWidth="1"/>
    <col min="2" max="2" width="7.140625" customWidth="1"/>
    <col min="3" max="3" width="13.42578125" customWidth="1"/>
  </cols>
  <sheetData>
    <row r="3" spans="1:3">
      <c r="A3" s="2" t="s">
        <v>2</v>
      </c>
      <c r="B3" s="2" t="s">
        <v>3</v>
      </c>
      <c r="C3" t="s">
        <v>23</v>
      </c>
    </row>
    <row r="4" spans="1:3">
      <c r="A4" s="4" t="s">
        <v>7</v>
      </c>
      <c r="B4" s="4" t="s">
        <v>8</v>
      </c>
      <c r="C4" s="5">
        <v>905</v>
      </c>
    </row>
    <row r="5" spans="1:3">
      <c r="A5" t="s">
        <v>9</v>
      </c>
      <c r="B5" t="s">
        <v>8</v>
      </c>
      <c r="C5" s="3">
        <v>784</v>
      </c>
    </row>
    <row r="6" spans="1:3">
      <c r="A6" t="s">
        <v>12</v>
      </c>
      <c r="B6" t="s">
        <v>8</v>
      </c>
      <c r="C6" s="3">
        <v>633</v>
      </c>
    </row>
    <row r="7" spans="1:3">
      <c r="A7" t="s">
        <v>10</v>
      </c>
      <c r="B7" t="s">
        <v>8</v>
      </c>
      <c r="C7" s="3">
        <v>620</v>
      </c>
    </row>
    <row r="8" spans="1:3">
      <c r="A8" t="s">
        <v>11</v>
      </c>
      <c r="B8" t="s">
        <v>8</v>
      </c>
      <c r="C8" s="3">
        <v>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03"/>
  <sheetViews>
    <sheetView workbookViewId="0">
      <selection activeCell="J5" sqref="J5"/>
    </sheetView>
  </sheetViews>
  <sheetFormatPr defaultRowHeight="15"/>
  <cols>
    <col min="1" max="1" width="10.7109375" bestFit="1" customWidth="1"/>
    <col min="2" max="2" width="11.42578125" bestFit="1" customWidth="1"/>
    <col min="3" max="3" width="8.28515625" customWidth="1"/>
    <col min="4" max="4" width="6.85546875" customWidth="1"/>
    <col min="5" max="5" width="8.85546875" customWidth="1"/>
    <col min="6" max="6" width="23.5703125" customWidth="1"/>
    <col min="7" max="7" width="17.85546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</row>
    <row r="2" spans="1:10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v>0</v>
      </c>
    </row>
    <row r="3" spans="1:10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>MAX(A3 - A2 - 1, 0)</f>
        <v>0</v>
      </c>
      <c r="I3" s="7" t="s">
        <v>25</v>
      </c>
      <c r="J3" s="7">
        <f>COUNTIF(Tabela13[dni na morzu], "&gt;20")</f>
        <v>22</v>
      </c>
    </row>
    <row r="4" spans="1:10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ref="G4:G67" si="0">MAX(A4 - A3 - 1, 0)</f>
        <v>0</v>
      </c>
    </row>
    <row r="5" spans="1:10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0"/>
        <v>0</v>
      </c>
    </row>
    <row r="6" spans="1:10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0"/>
        <v>0</v>
      </c>
    </row>
    <row r="7" spans="1:10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0"/>
        <v>14</v>
      </c>
    </row>
    <row r="8" spans="1:10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0"/>
        <v>0</v>
      </c>
    </row>
    <row r="9" spans="1:10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0"/>
        <v>7</v>
      </c>
    </row>
    <row r="10" spans="1:10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0"/>
        <v>0</v>
      </c>
    </row>
    <row r="11" spans="1:10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0"/>
        <v>0</v>
      </c>
    </row>
    <row r="12" spans="1:10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0"/>
        <v>25</v>
      </c>
    </row>
    <row r="13" spans="1:10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0"/>
        <v>0</v>
      </c>
    </row>
    <row r="14" spans="1:10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0"/>
        <v>0</v>
      </c>
    </row>
    <row r="15" spans="1:10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0"/>
        <v>0</v>
      </c>
    </row>
    <row r="16" spans="1:10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0"/>
        <v>20</v>
      </c>
    </row>
    <row r="17" spans="1:7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0"/>
        <v>0</v>
      </c>
    </row>
    <row r="18" spans="1:7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0"/>
        <v>0</v>
      </c>
    </row>
    <row r="19" spans="1:7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0"/>
        <v>0</v>
      </c>
    </row>
    <row r="20" spans="1:7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0"/>
        <v>23</v>
      </c>
    </row>
    <row r="21" spans="1:7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0"/>
        <v>0</v>
      </c>
    </row>
    <row r="22" spans="1:7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0"/>
        <v>0</v>
      </c>
    </row>
    <row r="23" spans="1:7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0"/>
        <v>17</v>
      </c>
    </row>
    <row r="24" spans="1:7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0"/>
        <v>0</v>
      </c>
    </row>
    <row r="25" spans="1:7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0"/>
        <v>0</v>
      </c>
    </row>
    <row r="26" spans="1:7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0"/>
        <v>21</v>
      </c>
    </row>
    <row r="27" spans="1:7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0"/>
        <v>0</v>
      </c>
    </row>
    <row r="28" spans="1:7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0"/>
        <v>24</v>
      </c>
    </row>
    <row r="29" spans="1:7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0"/>
        <v>0</v>
      </c>
    </row>
    <row r="30" spans="1:7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0"/>
        <v>0</v>
      </c>
    </row>
    <row r="31" spans="1:7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0"/>
        <v>0</v>
      </c>
    </row>
    <row r="32" spans="1:7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0"/>
        <v>12</v>
      </c>
    </row>
    <row r="33" spans="1:7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0"/>
        <v>0</v>
      </c>
    </row>
    <row r="34" spans="1:7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0"/>
        <v>0</v>
      </c>
    </row>
    <row r="35" spans="1:7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0"/>
        <v>0</v>
      </c>
    </row>
    <row r="36" spans="1:7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0"/>
        <v>0</v>
      </c>
    </row>
    <row r="37" spans="1:7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0"/>
        <v>16</v>
      </c>
    </row>
    <row r="38" spans="1:7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0"/>
        <v>0</v>
      </c>
    </row>
    <row r="39" spans="1:7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0"/>
        <v>0</v>
      </c>
    </row>
    <row r="40" spans="1:7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0"/>
        <v>0</v>
      </c>
    </row>
    <row r="41" spans="1:7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0"/>
        <v>14</v>
      </c>
    </row>
    <row r="42" spans="1:7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0"/>
        <v>0</v>
      </c>
    </row>
    <row r="43" spans="1:7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0"/>
        <v>18</v>
      </c>
    </row>
    <row r="44" spans="1:7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0"/>
        <v>0</v>
      </c>
    </row>
    <row r="45" spans="1:7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0"/>
        <v>0</v>
      </c>
    </row>
    <row r="46" spans="1:7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0"/>
        <v>25</v>
      </c>
    </row>
    <row r="47" spans="1:7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0"/>
        <v>0</v>
      </c>
    </row>
    <row r="48" spans="1:7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0"/>
        <v>0</v>
      </c>
    </row>
    <row r="49" spans="1:7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0"/>
        <v>0</v>
      </c>
    </row>
    <row r="50" spans="1:7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0"/>
        <v>0</v>
      </c>
    </row>
    <row r="51" spans="1:7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0"/>
        <v>20</v>
      </c>
    </row>
    <row r="52" spans="1:7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0"/>
        <v>0</v>
      </c>
    </row>
    <row r="53" spans="1:7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0"/>
        <v>0</v>
      </c>
    </row>
    <row r="54" spans="1:7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0"/>
        <v>0</v>
      </c>
    </row>
    <row r="55" spans="1:7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0"/>
        <v>0</v>
      </c>
    </row>
    <row r="56" spans="1:7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0"/>
        <v>23</v>
      </c>
    </row>
    <row r="57" spans="1:7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0"/>
        <v>0</v>
      </c>
    </row>
    <row r="58" spans="1:7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0"/>
        <v>0</v>
      </c>
    </row>
    <row r="59" spans="1:7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0"/>
        <v>17</v>
      </c>
    </row>
    <row r="60" spans="1:7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0"/>
        <v>0</v>
      </c>
    </row>
    <row r="61" spans="1:7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0"/>
        <v>0</v>
      </c>
    </row>
    <row r="62" spans="1:7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0"/>
        <v>21</v>
      </c>
    </row>
    <row r="63" spans="1:7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0"/>
        <v>0</v>
      </c>
    </row>
    <row r="64" spans="1:7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0"/>
        <v>0</v>
      </c>
    </row>
    <row r="65" spans="1:7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0"/>
        <v>0</v>
      </c>
    </row>
    <row r="66" spans="1:7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0"/>
        <v>24</v>
      </c>
    </row>
    <row r="67" spans="1:7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si="0"/>
        <v>0</v>
      </c>
    </row>
    <row r="68" spans="1:7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ref="G68:G131" si="1">MAX(A68 - A67 - 1, 0)</f>
        <v>0</v>
      </c>
    </row>
    <row r="69" spans="1:7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1"/>
        <v>12</v>
      </c>
    </row>
    <row r="70" spans="1:7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1"/>
        <v>0</v>
      </c>
    </row>
    <row r="71" spans="1:7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1"/>
        <v>0</v>
      </c>
    </row>
    <row r="72" spans="1:7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1"/>
        <v>0</v>
      </c>
    </row>
    <row r="73" spans="1:7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1"/>
        <v>0</v>
      </c>
    </row>
    <row r="74" spans="1:7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1"/>
        <v>16</v>
      </c>
    </row>
    <row r="75" spans="1:7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1"/>
        <v>0</v>
      </c>
    </row>
    <row r="76" spans="1:7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1"/>
        <v>0</v>
      </c>
    </row>
    <row r="77" spans="1:7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1"/>
        <v>14</v>
      </c>
    </row>
    <row r="78" spans="1:7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1"/>
        <v>0</v>
      </c>
    </row>
    <row r="79" spans="1:7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1"/>
        <v>18</v>
      </c>
    </row>
    <row r="80" spans="1:7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1"/>
        <v>0</v>
      </c>
    </row>
    <row r="81" spans="1:7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1"/>
        <v>0</v>
      </c>
    </row>
    <row r="82" spans="1:7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1"/>
        <v>0</v>
      </c>
    </row>
    <row r="83" spans="1:7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1"/>
        <v>25</v>
      </c>
    </row>
    <row r="84" spans="1:7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1"/>
        <v>0</v>
      </c>
    </row>
    <row r="85" spans="1:7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1"/>
        <v>0</v>
      </c>
    </row>
    <row r="86" spans="1:7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1"/>
        <v>20</v>
      </c>
    </row>
    <row r="87" spans="1:7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1"/>
        <v>0</v>
      </c>
    </row>
    <row r="88" spans="1:7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1"/>
        <v>0</v>
      </c>
    </row>
    <row r="89" spans="1:7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1"/>
        <v>0</v>
      </c>
    </row>
    <row r="90" spans="1:7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1"/>
        <v>0</v>
      </c>
    </row>
    <row r="91" spans="1:7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1"/>
        <v>23</v>
      </c>
    </row>
    <row r="92" spans="1:7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1"/>
        <v>0</v>
      </c>
    </row>
    <row r="93" spans="1:7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1"/>
        <v>0</v>
      </c>
    </row>
    <row r="94" spans="1:7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1"/>
        <v>0</v>
      </c>
    </row>
    <row r="95" spans="1:7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1"/>
        <v>0</v>
      </c>
    </row>
    <row r="96" spans="1:7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1"/>
        <v>17</v>
      </c>
    </row>
    <row r="97" spans="1:7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1"/>
        <v>0</v>
      </c>
    </row>
    <row r="98" spans="1:7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1"/>
        <v>0</v>
      </c>
    </row>
    <row r="99" spans="1:7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1"/>
        <v>0</v>
      </c>
    </row>
    <row r="100" spans="1:7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1"/>
        <v>0</v>
      </c>
    </row>
    <row r="101" spans="1:7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1"/>
        <v>21</v>
      </c>
    </row>
    <row r="102" spans="1:7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1"/>
        <v>0</v>
      </c>
    </row>
    <row r="103" spans="1:7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1"/>
        <v>0</v>
      </c>
    </row>
    <row r="104" spans="1:7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1"/>
        <v>0</v>
      </c>
    </row>
    <row r="105" spans="1:7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1"/>
        <v>0</v>
      </c>
    </row>
    <row r="106" spans="1:7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1"/>
        <v>24</v>
      </c>
    </row>
    <row r="107" spans="1:7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1"/>
        <v>0</v>
      </c>
    </row>
    <row r="108" spans="1:7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1"/>
        <v>12</v>
      </c>
    </row>
    <row r="109" spans="1:7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1"/>
        <v>0</v>
      </c>
    </row>
    <row r="110" spans="1:7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1"/>
        <v>0</v>
      </c>
    </row>
    <row r="111" spans="1:7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1"/>
        <v>0</v>
      </c>
    </row>
    <row r="112" spans="1:7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1"/>
        <v>0</v>
      </c>
    </row>
    <row r="113" spans="1:7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1"/>
        <v>16</v>
      </c>
    </row>
    <row r="114" spans="1:7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1"/>
        <v>0</v>
      </c>
    </row>
    <row r="115" spans="1:7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1"/>
        <v>0</v>
      </c>
    </row>
    <row r="116" spans="1:7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1"/>
        <v>0</v>
      </c>
    </row>
    <row r="117" spans="1:7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1"/>
        <v>14</v>
      </c>
    </row>
    <row r="118" spans="1:7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1"/>
        <v>0</v>
      </c>
    </row>
    <row r="119" spans="1:7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1"/>
        <v>0</v>
      </c>
    </row>
    <row r="120" spans="1:7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1"/>
        <v>0</v>
      </c>
    </row>
    <row r="121" spans="1:7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1"/>
        <v>18</v>
      </c>
    </row>
    <row r="122" spans="1:7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1"/>
        <v>0</v>
      </c>
    </row>
    <row r="123" spans="1:7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1"/>
        <v>25</v>
      </c>
    </row>
    <row r="124" spans="1:7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1"/>
        <v>0</v>
      </c>
    </row>
    <row r="125" spans="1:7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1"/>
        <v>20</v>
      </c>
    </row>
    <row r="126" spans="1:7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1"/>
        <v>0</v>
      </c>
    </row>
    <row r="127" spans="1:7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1"/>
        <v>0</v>
      </c>
    </row>
    <row r="128" spans="1:7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1"/>
        <v>0</v>
      </c>
    </row>
    <row r="129" spans="1:7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1"/>
        <v>0</v>
      </c>
    </row>
    <row r="130" spans="1:7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1"/>
        <v>23</v>
      </c>
    </row>
    <row r="131" spans="1:7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si="1"/>
        <v>0</v>
      </c>
    </row>
    <row r="132" spans="1:7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ref="G132:G195" si="2">MAX(A132 - A131 - 1, 0)</f>
        <v>17</v>
      </c>
    </row>
    <row r="133" spans="1:7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2"/>
        <v>0</v>
      </c>
    </row>
    <row r="134" spans="1:7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2"/>
        <v>0</v>
      </c>
    </row>
    <row r="135" spans="1:7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2"/>
        <v>21</v>
      </c>
    </row>
    <row r="136" spans="1:7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2"/>
        <v>0</v>
      </c>
    </row>
    <row r="137" spans="1:7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2"/>
        <v>0</v>
      </c>
    </row>
    <row r="138" spans="1:7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2"/>
        <v>0</v>
      </c>
    </row>
    <row r="139" spans="1:7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2"/>
        <v>24</v>
      </c>
    </row>
    <row r="140" spans="1:7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2"/>
        <v>0</v>
      </c>
    </row>
    <row r="141" spans="1:7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2"/>
        <v>0</v>
      </c>
    </row>
    <row r="142" spans="1:7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2"/>
        <v>0</v>
      </c>
    </row>
    <row r="143" spans="1:7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2"/>
        <v>0</v>
      </c>
    </row>
    <row r="144" spans="1:7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2"/>
        <v>0</v>
      </c>
    </row>
    <row r="145" spans="1:7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2"/>
        <v>0</v>
      </c>
    </row>
    <row r="146" spans="1:7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2"/>
        <v>16</v>
      </c>
    </row>
    <row r="147" spans="1:7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2"/>
        <v>0</v>
      </c>
    </row>
    <row r="148" spans="1:7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2"/>
        <v>0</v>
      </c>
    </row>
    <row r="149" spans="1:7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2"/>
        <v>0</v>
      </c>
    </row>
    <row r="150" spans="1:7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2"/>
        <v>0</v>
      </c>
    </row>
    <row r="151" spans="1:7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2"/>
        <v>14</v>
      </c>
    </row>
    <row r="152" spans="1:7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2"/>
        <v>0</v>
      </c>
    </row>
    <row r="153" spans="1:7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2"/>
        <v>18</v>
      </c>
    </row>
    <row r="154" spans="1:7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2"/>
        <v>0</v>
      </c>
    </row>
    <row r="155" spans="1:7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2"/>
        <v>0</v>
      </c>
    </row>
    <row r="156" spans="1:7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2"/>
        <v>25</v>
      </c>
    </row>
    <row r="157" spans="1:7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2"/>
        <v>0</v>
      </c>
    </row>
    <row r="158" spans="1:7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2"/>
        <v>0</v>
      </c>
    </row>
    <row r="159" spans="1:7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2"/>
        <v>0</v>
      </c>
    </row>
    <row r="160" spans="1:7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2"/>
        <v>20</v>
      </c>
    </row>
    <row r="161" spans="1:7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2"/>
        <v>0</v>
      </c>
    </row>
    <row r="162" spans="1:7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2"/>
        <v>0</v>
      </c>
    </row>
    <row r="163" spans="1:7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2"/>
        <v>23</v>
      </c>
    </row>
    <row r="164" spans="1:7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2"/>
        <v>0</v>
      </c>
    </row>
    <row r="165" spans="1:7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2"/>
        <v>0</v>
      </c>
    </row>
    <row r="166" spans="1:7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2"/>
        <v>17</v>
      </c>
    </row>
    <row r="167" spans="1:7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2"/>
        <v>0</v>
      </c>
    </row>
    <row r="168" spans="1:7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2"/>
        <v>0</v>
      </c>
    </row>
    <row r="169" spans="1:7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2"/>
        <v>21</v>
      </c>
    </row>
    <row r="170" spans="1:7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2"/>
        <v>0</v>
      </c>
    </row>
    <row r="171" spans="1:7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2"/>
        <v>0</v>
      </c>
    </row>
    <row r="172" spans="1:7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2"/>
        <v>0</v>
      </c>
    </row>
    <row r="173" spans="1:7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2"/>
        <v>0</v>
      </c>
    </row>
    <row r="174" spans="1:7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2"/>
        <v>24</v>
      </c>
    </row>
    <row r="175" spans="1:7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2"/>
        <v>0</v>
      </c>
    </row>
    <row r="176" spans="1:7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2"/>
        <v>0</v>
      </c>
    </row>
    <row r="177" spans="1:7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2"/>
        <v>0</v>
      </c>
    </row>
    <row r="178" spans="1:7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2"/>
        <v>12</v>
      </c>
    </row>
    <row r="179" spans="1:7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2"/>
        <v>0</v>
      </c>
    </row>
    <row r="180" spans="1:7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2"/>
        <v>0</v>
      </c>
    </row>
    <row r="181" spans="1:7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2"/>
        <v>0</v>
      </c>
    </row>
    <row r="182" spans="1:7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2"/>
        <v>16</v>
      </c>
    </row>
    <row r="183" spans="1:7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2"/>
        <v>0</v>
      </c>
    </row>
    <row r="184" spans="1:7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2"/>
        <v>0</v>
      </c>
    </row>
    <row r="185" spans="1:7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2"/>
        <v>0</v>
      </c>
    </row>
    <row r="186" spans="1:7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2"/>
        <v>14</v>
      </c>
    </row>
    <row r="187" spans="1:7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2"/>
        <v>0</v>
      </c>
    </row>
    <row r="188" spans="1:7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2"/>
        <v>0</v>
      </c>
    </row>
    <row r="189" spans="1:7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2"/>
        <v>0</v>
      </c>
    </row>
    <row r="190" spans="1:7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2"/>
        <v>0</v>
      </c>
    </row>
    <row r="191" spans="1:7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2"/>
        <v>18</v>
      </c>
    </row>
    <row r="192" spans="1:7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2"/>
        <v>0</v>
      </c>
    </row>
    <row r="193" spans="1:7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2"/>
        <v>0</v>
      </c>
    </row>
    <row r="194" spans="1:7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2"/>
        <v>25</v>
      </c>
    </row>
    <row r="195" spans="1:7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si="2"/>
        <v>0</v>
      </c>
    </row>
    <row r="196" spans="1:7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ref="G196:G203" si="3">MAX(A196 - A195 - 1, 0)</f>
        <v>20</v>
      </c>
    </row>
    <row r="197" spans="1:7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3"/>
        <v>0</v>
      </c>
    </row>
    <row r="198" spans="1:7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3"/>
        <v>0</v>
      </c>
    </row>
    <row r="199" spans="1:7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3"/>
        <v>23</v>
      </c>
    </row>
    <row r="200" spans="1:7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3"/>
        <v>0</v>
      </c>
    </row>
    <row r="201" spans="1:7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3"/>
        <v>0</v>
      </c>
    </row>
    <row r="202" spans="1:7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3"/>
        <v>0</v>
      </c>
    </row>
    <row r="203" spans="1:7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3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Z207"/>
  <sheetViews>
    <sheetView workbookViewId="0">
      <selection activeCell="H214" sqref="H214"/>
    </sheetView>
  </sheetViews>
  <sheetFormatPr defaultRowHeight="15"/>
  <cols>
    <col min="1" max="1" width="10.7109375" bestFit="1" customWidth="1"/>
    <col min="2" max="2" width="11.42578125" bestFit="1" customWidth="1"/>
    <col min="3" max="3" width="8.28515625" customWidth="1"/>
    <col min="4" max="4" width="6.85546875" customWidth="1"/>
    <col min="5" max="5" width="8.85546875" customWidth="1"/>
    <col min="6" max="6" width="23.5703125" customWidth="1"/>
    <col min="14" max="14" width="17.7109375" customWidth="1"/>
    <col min="15" max="24" width="10.710937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7</v>
      </c>
      <c r="K1" t="s">
        <v>9</v>
      </c>
    </row>
    <row r="2" spans="1:26" ht="15" hidden="1" customHeight="1" thickBot="1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 s="3">
        <v>0</v>
      </c>
      <c r="H2" s="3">
        <v>0</v>
      </c>
      <c r="I2" s="3">
        <v>0</v>
      </c>
      <c r="J2" s="3">
        <v>3</v>
      </c>
      <c r="K2" s="3">
        <v>0</v>
      </c>
    </row>
    <row r="3" spans="1:26" ht="15" hidden="1" customHeight="1" thickBot="1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 s="3">
        <f t="shared" ref="G3:G65" si="0">IF(D3="Z", IF(C3="T1", SUM(G2,E3), G2), IF(C3="T1", G2 - E3, G2))</f>
        <v>0</v>
      </c>
      <c r="H3" s="3">
        <f>IF(D3="Z", IF(C3="T2", SUM(H2,E3), H2), IF(C3="T2", H2 - E3, H2))</f>
        <v>0</v>
      </c>
      <c r="I3" s="3">
        <f>IF(D3="Z", IF(C3="T3", SUM(I2,E3), I2), IF(C3="T3", I2 - E3, I2))</f>
        <v>0</v>
      </c>
      <c r="J3" s="3">
        <f>IF(D3="Z", IF(C3="T4", SUM(J2,E3), J2), IF(C3="T4", J2 - E3,J2))</f>
        <v>3</v>
      </c>
      <c r="K3" s="3">
        <f>IF(D3="Z", IF(C3="T5", SUM(K2,E3), K2), IF(C3="T5", K2 - E3,K2))</f>
        <v>32</v>
      </c>
    </row>
    <row r="4" spans="1:26" ht="15" hidden="1" customHeight="1" thickBot="1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 s="3">
        <f t="shared" si="0"/>
        <v>38</v>
      </c>
      <c r="H4" s="3">
        <f t="shared" ref="H4:H67" si="1">IF(D4="Z", IF(C4="T2", SUM(H3,E4), H3), IF(C4="T2", H3 - E4, H3))</f>
        <v>0</v>
      </c>
      <c r="I4" s="3">
        <f t="shared" ref="I4:I67" si="2">IF(D4="Z", IF(C4="T3", SUM(I3,E4), I3), IF(C4="T3", I3 - E4, I3))</f>
        <v>0</v>
      </c>
      <c r="J4" s="3">
        <f t="shared" ref="J4:J67" si="3">IF(D4="Z", IF(C4="T4", SUM(J3,E4), J3), IF(C4="T4", J3 - E4,J3))</f>
        <v>3</v>
      </c>
      <c r="K4" s="3">
        <f t="shared" ref="K4:K67" si="4">IF(D4="Z", IF(C4="T5", SUM(K3,E4), K3), IF(C4="T5", K3 - E4,K3))</f>
        <v>32</v>
      </c>
    </row>
    <row r="5" spans="1:26" ht="15.75" hidden="1" customHeight="1" thickBot="1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 s="3">
        <f t="shared" si="0"/>
        <v>38</v>
      </c>
      <c r="H5" s="3">
        <f t="shared" si="1"/>
        <v>33</v>
      </c>
      <c r="I5" s="3">
        <f t="shared" si="2"/>
        <v>0</v>
      </c>
      <c r="J5" s="3">
        <f t="shared" si="3"/>
        <v>3</v>
      </c>
      <c r="K5" s="3">
        <f t="shared" si="4"/>
        <v>32</v>
      </c>
    </row>
    <row r="6" spans="1:26" ht="15" hidden="1" customHeight="1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 s="3">
        <f t="shared" si="0"/>
        <v>38</v>
      </c>
      <c r="H6" s="3">
        <f t="shared" si="1"/>
        <v>33</v>
      </c>
      <c r="I6" s="3">
        <f t="shared" si="2"/>
        <v>43</v>
      </c>
      <c r="J6" s="3">
        <f t="shared" si="3"/>
        <v>3</v>
      </c>
      <c r="K6" s="3">
        <f t="shared" si="4"/>
        <v>32</v>
      </c>
    </row>
    <row r="7" spans="1:26" ht="15" hidden="1" customHeight="1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 s="3">
        <f t="shared" si="0"/>
        <v>38</v>
      </c>
      <c r="H7" s="3">
        <f t="shared" si="1"/>
        <v>33</v>
      </c>
      <c r="I7" s="3">
        <f t="shared" si="2"/>
        <v>43</v>
      </c>
      <c r="J7" s="3">
        <f t="shared" si="3"/>
        <v>3</v>
      </c>
      <c r="K7" s="3">
        <f t="shared" si="4"/>
        <v>0</v>
      </c>
    </row>
    <row r="8" spans="1:26" ht="15" hidden="1" customHeight="1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 s="3">
        <f t="shared" si="0"/>
        <v>38</v>
      </c>
      <c r="H8" s="3">
        <f t="shared" si="1"/>
        <v>47</v>
      </c>
      <c r="I8" s="3">
        <f t="shared" si="2"/>
        <v>43</v>
      </c>
      <c r="J8" s="3">
        <f t="shared" si="3"/>
        <v>3</v>
      </c>
      <c r="K8" s="3">
        <f t="shared" si="4"/>
        <v>0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" customHeight="1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 s="3">
        <f t="shared" si="0"/>
        <v>38</v>
      </c>
      <c r="H9" s="3">
        <f t="shared" si="1"/>
        <v>47</v>
      </c>
      <c r="I9" s="3">
        <f t="shared" si="2"/>
        <v>43</v>
      </c>
      <c r="J9" s="3">
        <f t="shared" si="3"/>
        <v>3</v>
      </c>
      <c r="K9" s="3">
        <f t="shared" si="4"/>
        <v>44</v>
      </c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thickBot="1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 s="3">
        <f t="shared" si="0"/>
        <v>38</v>
      </c>
      <c r="H10" s="3">
        <f t="shared" si="1"/>
        <v>48</v>
      </c>
      <c r="I10" s="3">
        <f t="shared" si="2"/>
        <v>43</v>
      </c>
      <c r="J10" s="3">
        <f t="shared" si="3"/>
        <v>3</v>
      </c>
      <c r="K10" s="3">
        <f t="shared" si="4"/>
        <v>44</v>
      </c>
      <c r="N10" s="6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 thickBot="1">
      <c r="A11" s="8">
        <v>42393</v>
      </c>
      <c r="B11" s="9" t="s">
        <v>15</v>
      </c>
      <c r="C11" s="9" t="s">
        <v>7</v>
      </c>
      <c r="D11" s="9" t="s">
        <v>8</v>
      </c>
      <c r="E11" s="9">
        <v>21</v>
      </c>
      <c r="F11" s="9">
        <v>74</v>
      </c>
      <c r="G11" s="11">
        <f t="shared" si="0"/>
        <v>38</v>
      </c>
      <c r="H11" s="11">
        <f t="shared" si="1"/>
        <v>48</v>
      </c>
      <c r="I11" s="11">
        <f t="shared" si="2"/>
        <v>43</v>
      </c>
      <c r="J11" s="11">
        <f t="shared" si="3"/>
        <v>24</v>
      </c>
      <c r="K11" s="10">
        <f t="shared" si="4"/>
        <v>44</v>
      </c>
      <c r="N11" s="6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" customHeight="1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 s="3">
        <f t="shared" si="0"/>
        <v>38</v>
      </c>
      <c r="H12" s="3">
        <f t="shared" si="1"/>
        <v>48</v>
      </c>
      <c r="I12" s="3">
        <f t="shared" si="2"/>
        <v>0</v>
      </c>
      <c r="J12" s="3">
        <f t="shared" si="3"/>
        <v>24</v>
      </c>
      <c r="K12" s="3">
        <f t="shared" si="4"/>
        <v>44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" customHeight="1" thickBot="1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 s="3">
        <f t="shared" si="0"/>
        <v>0</v>
      </c>
      <c r="H13" s="3">
        <f t="shared" si="1"/>
        <v>48</v>
      </c>
      <c r="I13" s="3">
        <f t="shared" si="2"/>
        <v>0</v>
      </c>
      <c r="J13" s="3">
        <f t="shared" si="3"/>
        <v>24</v>
      </c>
      <c r="K13" s="3">
        <f t="shared" si="4"/>
        <v>44</v>
      </c>
      <c r="Q13" s="13"/>
      <c r="R13" s="13"/>
      <c r="S13" s="13"/>
      <c r="T13" s="13"/>
      <c r="U13" s="13"/>
      <c r="V13" s="13"/>
      <c r="W13" s="13"/>
      <c r="X13" s="13"/>
      <c r="Y13" s="14"/>
      <c r="Z13" s="12"/>
    </row>
    <row r="14" spans="1:26" ht="15" customHeight="1" thickTop="1" thickBot="1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 s="3">
        <f t="shared" si="0"/>
        <v>0</v>
      </c>
      <c r="H14" s="3">
        <f t="shared" si="1"/>
        <v>48</v>
      </c>
      <c r="I14" s="3">
        <f t="shared" si="2"/>
        <v>0</v>
      </c>
      <c r="J14" s="3">
        <f t="shared" si="3"/>
        <v>33</v>
      </c>
      <c r="K14" s="3">
        <f t="shared" si="4"/>
        <v>44</v>
      </c>
      <c r="Q14" s="12"/>
      <c r="R14" s="12"/>
      <c r="S14" s="12"/>
      <c r="T14" s="12"/>
      <c r="U14" s="12"/>
      <c r="V14" s="12"/>
      <c r="W14" s="12"/>
      <c r="X14" s="12"/>
      <c r="Y14" s="14"/>
      <c r="Z14" s="12"/>
    </row>
    <row r="15" spans="1:26" ht="15" customHeight="1" thickTop="1" thickBot="1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 s="3">
        <f t="shared" si="0"/>
        <v>0</v>
      </c>
      <c r="H15" s="3">
        <f t="shared" si="1"/>
        <v>48</v>
      </c>
      <c r="I15" s="3">
        <f t="shared" si="2"/>
        <v>0</v>
      </c>
      <c r="J15" s="3">
        <f t="shared" si="3"/>
        <v>33</v>
      </c>
      <c r="K15" s="3">
        <f t="shared" si="4"/>
        <v>52</v>
      </c>
      <c r="Q15" s="12"/>
      <c r="R15" s="12"/>
      <c r="S15" s="12"/>
      <c r="T15" s="12"/>
      <c r="U15" s="12"/>
      <c r="V15" s="12"/>
      <c r="W15" s="12"/>
      <c r="X15" s="12"/>
      <c r="Y15" s="14"/>
      <c r="Z15" s="12"/>
    </row>
    <row r="16" spans="1:26" ht="15" hidden="1" customHeight="1" thickTop="1" thickBot="1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 s="3">
        <f t="shared" si="0"/>
        <v>0</v>
      </c>
      <c r="H16" s="3">
        <f t="shared" si="1"/>
        <v>48</v>
      </c>
      <c r="I16" s="3">
        <f t="shared" si="2"/>
        <v>0</v>
      </c>
      <c r="J16" s="3">
        <f t="shared" si="3"/>
        <v>33</v>
      </c>
      <c r="K16" s="3">
        <f t="shared" si="4"/>
        <v>2</v>
      </c>
      <c r="Q16" s="12"/>
      <c r="R16" s="12"/>
      <c r="S16" s="12"/>
      <c r="T16" s="12"/>
      <c r="U16" s="12"/>
      <c r="V16" s="12"/>
      <c r="W16" s="12"/>
      <c r="X16" s="12"/>
      <c r="Y16" s="14"/>
      <c r="Z16" s="12"/>
    </row>
    <row r="17" spans="1:26" ht="15" hidden="1" customHeight="1" thickTop="1" thickBot="1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 s="3">
        <f t="shared" si="0"/>
        <v>0</v>
      </c>
      <c r="H17" s="3">
        <f t="shared" si="1"/>
        <v>48</v>
      </c>
      <c r="I17" s="3">
        <f t="shared" si="2"/>
        <v>32</v>
      </c>
      <c r="J17" s="3">
        <f t="shared" si="3"/>
        <v>33</v>
      </c>
      <c r="K17" s="3">
        <f t="shared" si="4"/>
        <v>2</v>
      </c>
      <c r="Q17" s="12"/>
      <c r="R17" s="12"/>
      <c r="S17" s="12"/>
      <c r="T17" s="12"/>
      <c r="U17" s="12"/>
      <c r="V17" s="12"/>
      <c r="W17" s="12"/>
      <c r="X17" s="12"/>
      <c r="Y17" s="14"/>
      <c r="Z17" s="12"/>
    </row>
    <row r="18" spans="1:26" ht="15" hidden="1" customHeight="1" thickTop="1" thickBot="1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 s="3">
        <f t="shared" si="0"/>
        <v>7</v>
      </c>
      <c r="H18" s="3">
        <f t="shared" si="1"/>
        <v>48</v>
      </c>
      <c r="I18" s="3">
        <f t="shared" si="2"/>
        <v>32</v>
      </c>
      <c r="J18" s="3">
        <f t="shared" si="3"/>
        <v>33</v>
      </c>
      <c r="K18" s="3">
        <f t="shared" si="4"/>
        <v>2</v>
      </c>
      <c r="Q18" s="12"/>
      <c r="R18" s="12"/>
      <c r="S18" s="12"/>
      <c r="T18" s="12"/>
      <c r="U18" s="12"/>
      <c r="V18" s="12"/>
      <c r="W18" s="12"/>
      <c r="X18" s="12"/>
      <c r="Y18" s="14"/>
      <c r="Z18" s="12"/>
    </row>
    <row r="19" spans="1:26" ht="16.5" hidden="1" customHeight="1" thickTop="1" thickBot="1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 s="3">
        <f t="shared" si="0"/>
        <v>7</v>
      </c>
      <c r="H19" s="3">
        <f t="shared" si="1"/>
        <v>58</v>
      </c>
      <c r="I19" s="3">
        <f t="shared" si="2"/>
        <v>32</v>
      </c>
      <c r="J19" s="3">
        <f t="shared" si="3"/>
        <v>33</v>
      </c>
      <c r="K19" s="3">
        <f t="shared" si="4"/>
        <v>2</v>
      </c>
      <c r="Q19" s="12"/>
      <c r="R19" s="12"/>
      <c r="S19" s="12"/>
      <c r="T19" s="12"/>
      <c r="U19" s="12"/>
      <c r="V19" s="12"/>
      <c r="W19" s="12"/>
      <c r="X19" s="12"/>
      <c r="Y19" s="14"/>
      <c r="Z19" s="12"/>
    </row>
    <row r="20" spans="1:26" ht="15" hidden="1" customHeight="1" thickTop="1" thickBot="1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 s="3">
        <f>IF(D20="Z", IF(C20="T1", SUM(G19,E20), G19), IF(C20="T1", G19 - E20, G19))</f>
        <v>0</v>
      </c>
      <c r="H20" s="3">
        <f t="shared" si="1"/>
        <v>58</v>
      </c>
      <c r="I20" s="3">
        <f t="shared" si="2"/>
        <v>32</v>
      </c>
      <c r="J20" s="3">
        <f t="shared" si="3"/>
        <v>33</v>
      </c>
      <c r="K20" s="3">
        <f t="shared" si="4"/>
        <v>2</v>
      </c>
      <c r="Q20" s="12"/>
      <c r="R20" s="12"/>
      <c r="S20" s="12"/>
      <c r="T20" s="12"/>
      <c r="U20" s="12"/>
      <c r="V20" s="12"/>
      <c r="W20" s="12"/>
      <c r="X20" s="12"/>
      <c r="Y20" s="14"/>
      <c r="Z20" s="12"/>
    </row>
    <row r="21" spans="1:26" ht="15" hidden="1" customHeight="1" thickTop="1" thickBot="1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 s="3">
        <f t="shared" si="0"/>
        <v>0</v>
      </c>
      <c r="H21" s="3">
        <f t="shared" si="1"/>
        <v>58</v>
      </c>
      <c r="I21" s="3">
        <f t="shared" si="2"/>
        <v>57</v>
      </c>
      <c r="J21" s="3">
        <f t="shared" si="3"/>
        <v>33</v>
      </c>
      <c r="K21" s="3">
        <f t="shared" si="4"/>
        <v>2</v>
      </c>
      <c r="Q21" s="12"/>
      <c r="R21" s="12"/>
      <c r="S21" s="12"/>
      <c r="T21" s="12"/>
      <c r="U21" s="12"/>
      <c r="V21" s="12"/>
      <c r="W21" s="12"/>
      <c r="X21" s="12"/>
      <c r="Y21" s="14"/>
      <c r="Z21" s="12"/>
    </row>
    <row r="22" spans="1:26" ht="15" hidden="1" customHeight="1" thickTop="1" thickBot="1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 s="3">
        <f t="shared" si="0"/>
        <v>0</v>
      </c>
      <c r="H22" s="3">
        <f t="shared" si="1"/>
        <v>58</v>
      </c>
      <c r="I22" s="3">
        <f t="shared" si="2"/>
        <v>57</v>
      </c>
      <c r="J22" s="3">
        <f t="shared" si="3"/>
        <v>33</v>
      </c>
      <c r="K22" s="3">
        <f t="shared" si="4"/>
        <v>35</v>
      </c>
      <c r="Q22" s="12"/>
      <c r="R22" s="12"/>
      <c r="S22" s="12"/>
      <c r="T22" s="12"/>
      <c r="U22" s="12"/>
      <c r="V22" s="12"/>
      <c r="W22" s="12"/>
      <c r="X22" s="12"/>
      <c r="Y22" s="14"/>
      <c r="Z22" s="12"/>
    </row>
    <row r="23" spans="1:26" ht="16.5" hidden="1" customHeight="1" thickTop="1" thickBot="1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 s="3">
        <f t="shared" si="0"/>
        <v>0</v>
      </c>
      <c r="H23" s="3">
        <f t="shared" si="1"/>
        <v>22</v>
      </c>
      <c r="I23" s="3">
        <f t="shared" si="2"/>
        <v>57</v>
      </c>
      <c r="J23" s="3">
        <f t="shared" si="3"/>
        <v>33</v>
      </c>
      <c r="K23" s="3">
        <f t="shared" si="4"/>
        <v>35</v>
      </c>
      <c r="Q23" s="12"/>
      <c r="R23" s="12"/>
      <c r="S23" s="12"/>
      <c r="T23" s="12"/>
      <c r="U23" s="12"/>
      <c r="V23" s="12"/>
      <c r="W23" s="12"/>
      <c r="X23" s="12"/>
      <c r="Y23" s="14"/>
      <c r="Z23" s="12"/>
    </row>
    <row r="24" spans="1:26" ht="15" hidden="1" customHeight="1" thickTop="1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 s="3">
        <f t="shared" si="0"/>
        <v>0</v>
      </c>
      <c r="H24" s="3">
        <f t="shared" si="1"/>
        <v>22</v>
      </c>
      <c r="I24" s="3">
        <f t="shared" si="2"/>
        <v>57</v>
      </c>
      <c r="J24" s="3">
        <f t="shared" si="3"/>
        <v>38</v>
      </c>
      <c r="K24" s="3">
        <f t="shared" si="4"/>
        <v>35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" hidden="1" customHeight="1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 s="3">
        <f t="shared" si="0"/>
        <v>0</v>
      </c>
      <c r="H25" s="3">
        <f t="shared" si="1"/>
        <v>22</v>
      </c>
      <c r="I25" s="3">
        <f t="shared" si="2"/>
        <v>57</v>
      </c>
      <c r="J25" s="3">
        <f t="shared" si="3"/>
        <v>38</v>
      </c>
      <c r="K25" s="3">
        <f>IF(D25="Z", IF(C25="T5", SUM(K24,E25), K24), IF(C25="T5", K24 - E25,K24))</f>
        <v>70</v>
      </c>
    </row>
    <row r="26" spans="1:26" ht="15" hidden="1" customHeight="1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 s="3">
        <f t="shared" si="0"/>
        <v>0</v>
      </c>
      <c r="H26" s="3">
        <f t="shared" si="1"/>
        <v>22</v>
      </c>
      <c r="I26" s="3">
        <f t="shared" si="2"/>
        <v>57</v>
      </c>
      <c r="J26" s="3">
        <f t="shared" si="3"/>
        <v>0</v>
      </c>
      <c r="K26" s="3">
        <f t="shared" si="4"/>
        <v>70</v>
      </c>
    </row>
    <row r="27" spans="1:26" ht="15" hidden="1" customHeight="1" thickTop="1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 s="3">
        <f t="shared" si="0"/>
        <v>0</v>
      </c>
      <c r="H27" s="3">
        <f t="shared" si="1"/>
        <v>32</v>
      </c>
      <c r="I27" s="3">
        <f t="shared" si="2"/>
        <v>57</v>
      </c>
      <c r="J27" s="3">
        <f t="shared" si="3"/>
        <v>0</v>
      </c>
      <c r="K27" s="3">
        <f t="shared" si="4"/>
        <v>70</v>
      </c>
    </row>
    <row r="28" spans="1:26" ht="15" hidden="1" customHeight="1" thickTop="1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 s="3">
        <f t="shared" si="0"/>
        <v>0</v>
      </c>
      <c r="H28" s="3">
        <f t="shared" si="1"/>
        <v>28</v>
      </c>
      <c r="I28" s="3">
        <f t="shared" si="2"/>
        <v>57</v>
      </c>
      <c r="J28" s="3">
        <f t="shared" si="3"/>
        <v>0</v>
      </c>
      <c r="K28" s="3">
        <f t="shared" si="4"/>
        <v>70</v>
      </c>
    </row>
    <row r="29" spans="1:26" ht="15" hidden="1" customHeight="1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 s="3">
        <f t="shared" si="0"/>
        <v>0</v>
      </c>
      <c r="H29" s="3">
        <f t="shared" si="1"/>
        <v>28</v>
      </c>
      <c r="I29" s="3">
        <f t="shared" si="2"/>
        <v>57</v>
      </c>
      <c r="J29" s="3">
        <f t="shared" si="3"/>
        <v>42</v>
      </c>
      <c r="K29" s="3">
        <f t="shared" si="4"/>
        <v>70</v>
      </c>
    </row>
    <row r="30" spans="1:26" ht="15" hidden="1" customHeight="1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 s="3">
        <f t="shared" si="0"/>
        <v>28</v>
      </c>
      <c r="H30" s="3">
        <f t="shared" si="1"/>
        <v>28</v>
      </c>
      <c r="I30" s="3">
        <f t="shared" si="2"/>
        <v>57</v>
      </c>
      <c r="J30" s="3">
        <f t="shared" si="3"/>
        <v>42</v>
      </c>
      <c r="K30" s="3">
        <f t="shared" si="4"/>
        <v>70</v>
      </c>
    </row>
    <row r="31" spans="1:26" ht="15" hidden="1" customHeight="1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 s="3">
        <f t="shared" si="0"/>
        <v>28</v>
      </c>
      <c r="H31" s="3">
        <f t="shared" si="1"/>
        <v>28</v>
      </c>
      <c r="I31" s="3">
        <f t="shared" si="2"/>
        <v>76</v>
      </c>
      <c r="J31" s="3">
        <f t="shared" si="3"/>
        <v>42</v>
      </c>
      <c r="K31" s="3">
        <f t="shared" si="4"/>
        <v>70</v>
      </c>
    </row>
    <row r="32" spans="1:26" ht="15" hidden="1" customHeight="1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 s="3">
        <f t="shared" si="0"/>
        <v>28</v>
      </c>
      <c r="H32" s="3">
        <f t="shared" si="1"/>
        <v>28</v>
      </c>
      <c r="I32" s="3">
        <f t="shared" si="2"/>
        <v>4</v>
      </c>
      <c r="J32" s="3">
        <f t="shared" si="3"/>
        <v>42</v>
      </c>
      <c r="K32" s="3">
        <f t="shared" si="4"/>
        <v>70</v>
      </c>
    </row>
    <row r="33" spans="1:11" ht="15" hidden="1" customHeight="1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 s="3">
        <f t="shared" si="0"/>
        <v>28</v>
      </c>
      <c r="H33" s="3">
        <f t="shared" si="1"/>
        <v>28</v>
      </c>
      <c r="I33" s="3">
        <f t="shared" si="2"/>
        <v>4</v>
      </c>
      <c r="J33" s="3">
        <f t="shared" si="3"/>
        <v>0</v>
      </c>
      <c r="K33" s="3">
        <f t="shared" si="4"/>
        <v>70</v>
      </c>
    </row>
    <row r="34" spans="1:11" ht="15" hidden="1" customHeight="1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 s="3">
        <f t="shared" si="0"/>
        <v>28</v>
      </c>
      <c r="H34" s="3">
        <f t="shared" si="1"/>
        <v>28</v>
      </c>
      <c r="I34" s="3">
        <f t="shared" si="2"/>
        <v>4</v>
      </c>
      <c r="J34" s="3">
        <f t="shared" si="3"/>
        <v>0</v>
      </c>
      <c r="K34" s="3">
        <f t="shared" si="4"/>
        <v>112</v>
      </c>
    </row>
    <row r="35" spans="1:11" ht="15" hidden="1" customHeight="1" thickTop="1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 s="3">
        <f t="shared" si="0"/>
        <v>28</v>
      </c>
      <c r="H35" s="3">
        <f t="shared" si="1"/>
        <v>61</v>
      </c>
      <c r="I35" s="3">
        <f t="shared" si="2"/>
        <v>4</v>
      </c>
      <c r="J35" s="3">
        <f t="shared" si="3"/>
        <v>0</v>
      </c>
      <c r="K35" s="3">
        <f t="shared" si="4"/>
        <v>112</v>
      </c>
    </row>
    <row r="36" spans="1:11" ht="15" hidden="1" customHeight="1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 s="3">
        <f t="shared" si="0"/>
        <v>37</v>
      </c>
      <c r="H36" s="3">
        <f t="shared" si="1"/>
        <v>61</v>
      </c>
      <c r="I36" s="3">
        <f t="shared" si="2"/>
        <v>4</v>
      </c>
      <c r="J36" s="3">
        <f t="shared" si="3"/>
        <v>0</v>
      </c>
      <c r="K36" s="3">
        <f t="shared" si="4"/>
        <v>112</v>
      </c>
    </row>
    <row r="37" spans="1:11" ht="15" hidden="1" customHeight="1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 s="3">
        <f t="shared" si="0"/>
        <v>37</v>
      </c>
      <c r="H37" s="3">
        <f t="shared" si="1"/>
        <v>61</v>
      </c>
      <c r="I37" s="3">
        <f t="shared" si="2"/>
        <v>0</v>
      </c>
      <c r="J37" s="3">
        <f t="shared" si="3"/>
        <v>0</v>
      </c>
      <c r="K37" s="3">
        <f t="shared" si="4"/>
        <v>112</v>
      </c>
    </row>
    <row r="38" spans="1:11" ht="15" hidden="1" customHeight="1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 s="3">
        <f t="shared" si="0"/>
        <v>0</v>
      </c>
      <c r="H38" s="3">
        <f t="shared" si="1"/>
        <v>61</v>
      </c>
      <c r="I38" s="3">
        <f t="shared" si="2"/>
        <v>0</v>
      </c>
      <c r="J38" s="3">
        <f t="shared" si="3"/>
        <v>0</v>
      </c>
      <c r="K38" s="3">
        <f t="shared" si="4"/>
        <v>112</v>
      </c>
    </row>
    <row r="39" spans="1:11" ht="15" hidden="1" customHeight="1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 s="3">
        <f t="shared" si="0"/>
        <v>0</v>
      </c>
      <c r="H39" s="3">
        <f t="shared" si="1"/>
        <v>61</v>
      </c>
      <c r="I39" s="3">
        <f t="shared" si="2"/>
        <v>0</v>
      </c>
      <c r="J39" s="3">
        <f t="shared" si="3"/>
        <v>0</v>
      </c>
      <c r="K39" s="3">
        <f t="shared" si="4"/>
        <v>147</v>
      </c>
    </row>
    <row r="40" spans="1:11" ht="15" hidden="1" customHeight="1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 s="3">
        <f t="shared" si="0"/>
        <v>0</v>
      </c>
      <c r="H40" s="3">
        <f t="shared" si="1"/>
        <v>61</v>
      </c>
      <c r="I40" s="3">
        <f t="shared" si="2"/>
        <v>0</v>
      </c>
      <c r="J40" s="3">
        <f t="shared" si="3"/>
        <v>32</v>
      </c>
      <c r="K40" s="3">
        <f t="shared" si="4"/>
        <v>147</v>
      </c>
    </row>
    <row r="41" spans="1:11" ht="15" hidden="1" customHeight="1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 s="3">
        <f t="shared" si="0"/>
        <v>0</v>
      </c>
      <c r="H41" s="3">
        <f t="shared" si="1"/>
        <v>61</v>
      </c>
      <c r="I41" s="3">
        <f t="shared" si="2"/>
        <v>0</v>
      </c>
      <c r="J41" s="3">
        <f t="shared" si="3"/>
        <v>0</v>
      </c>
      <c r="K41" s="3">
        <f t="shared" si="4"/>
        <v>147</v>
      </c>
    </row>
    <row r="42" spans="1:11" ht="15" hidden="1" customHeight="1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 s="3">
        <f t="shared" si="0"/>
        <v>0</v>
      </c>
      <c r="H42" s="3">
        <f t="shared" si="1"/>
        <v>61</v>
      </c>
      <c r="I42" s="3">
        <f t="shared" si="2"/>
        <v>0</v>
      </c>
      <c r="J42" s="3">
        <f t="shared" si="3"/>
        <v>0</v>
      </c>
      <c r="K42" s="3">
        <f t="shared" si="4"/>
        <v>195</v>
      </c>
    </row>
    <row r="43" spans="1:11" ht="15" hidden="1" customHeight="1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 s="3">
        <f t="shared" si="0"/>
        <v>0</v>
      </c>
      <c r="H43" s="3">
        <f t="shared" si="1"/>
        <v>61</v>
      </c>
      <c r="I43" s="3">
        <f t="shared" si="2"/>
        <v>0</v>
      </c>
      <c r="J43" s="3">
        <f t="shared" si="3"/>
        <v>0</v>
      </c>
      <c r="K43" s="3">
        <f t="shared" si="4"/>
        <v>4</v>
      </c>
    </row>
    <row r="44" spans="1:11" ht="15" hidden="1" customHeight="1" thickTop="1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 s="3">
        <f t="shared" si="0"/>
        <v>0</v>
      </c>
      <c r="H44" s="3">
        <f t="shared" si="1"/>
        <v>70</v>
      </c>
      <c r="I44" s="3">
        <f t="shared" si="2"/>
        <v>0</v>
      </c>
      <c r="J44" s="3">
        <f t="shared" si="3"/>
        <v>0</v>
      </c>
      <c r="K44" s="3">
        <f t="shared" si="4"/>
        <v>4</v>
      </c>
    </row>
    <row r="45" spans="1:11" ht="15" hidden="1" customHeight="1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 s="3">
        <f t="shared" si="0"/>
        <v>0</v>
      </c>
      <c r="H45" s="3">
        <f t="shared" si="1"/>
        <v>70</v>
      </c>
      <c r="I45" s="3">
        <f t="shared" si="2"/>
        <v>0</v>
      </c>
      <c r="J45" s="3">
        <f t="shared" si="3"/>
        <v>36</v>
      </c>
      <c r="K45" s="3">
        <f t="shared" si="4"/>
        <v>4</v>
      </c>
    </row>
    <row r="46" spans="1:11" ht="15" hidden="1" customHeight="1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 s="3">
        <f t="shared" si="0"/>
        <v>47</v>
      </c>
      <c r="H46" s="3">
        <f t="shared" si="1"/>
        <v>70</v>
      </c>
      <c r="I46" s="3">
        <f t="shared" si="2"/>
        <v>0</v>
      </c>
      <c r="J46" s="3">
        <f t="shared" si="3"/>
        <v>36</v>
      </c>
      <c r="K46" s="3">
        <f t="shared" si="4"/>
        <v>4</v>
      </c>
    </row>
    <row r="47" spans="1:11" ht="15" hidden="1" customHeight="1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 s="3">
        <f t="shared" si="0"/>
        <v>47</v>
      </c>
      <c r="H47" s="3">
        <f t="shared" si="1"/>
        <v>70</v>
      </c>
      <c r="I47" s="3">
        <f t="shared" si="2"/>
        <v>0</v>
      </c>
      <c r="J47" s="3">
        <f t="shared" si="3"/>
        <v>36</v>
      </c>
      <c r="K47" s="3">
        <f t="shared" si="4"/>
        <v>0</v>
      </c>
    </row>
    <row r="48" spans="1:11" ht="15" hidden="1" customHeight="1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 s="3">
        <f t="shared" si="0"/>
        <v>47</v>
      </c>
      <c r="H48" s="3">
        <f t="shared" si="1"/>
        <v>70</v>
      </c>
      <c r="I48" s="3">
        <f t="shared" si="2"/>
        <v>8</v>
      </c>
      <c r="J48" s="3">
        <f t="shared" si="3"/>
        <v>36</v>
      </c>
      <c r="K48" s="3">
        <f t="shared" si="4"/>
        <v>0</v>
      </c>
    </row>
    <row r="49" spans="1:11" ht="15" hidden="1" customHeight="1" thickTop="1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 s="3">
        <f t="shared" si="0"/>
        <v>47</v>
      </c>
      <c r="H49" s="3">
        <f t="shared" si="1"/>
        <v>73</v>
      </c>
      <c r="I49" s="3">
        <f t="shared" si="2"/>
        <v>8</v>
      </c>
      <c r="J49" s="3">
        <f t="shared" si="3"/>
        <v>36</v>
      </c>
      <c r="K49" s="3">
        <f t="shared" si="4"/>
        <v>0</v>
      </c>
    </row>
    <row r="50" spans="1:11" ht="15" hidden="1" customHeight="1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 s="3">
        <f t="shared" si="0"/>
        <v>47</v>
      </c>
      <c r="H50" s="3">
        <f t="shared" si="1"/>
        <v>73</v>
      </c>
      <c r="I50" s="3">
        <f t="shared" si="2"/>
        <v>8</v>
      </c>
      <c r="J50" s="3">
        <f t="shared" si="3"/>
        <v>77</v>
      </c>
      <c r="K50" s="3">
        <f t="shared" si="4"/>
        <v>0</v>
      </c>
    </row>
    <row r="51" spans="1:11" ht="15" hidden="1" customHeight="1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 s="3">
        <f t="shared" si="0"/>
        <v>47</v>
      </c>
      <c r="H51" s="3">
        <f t="shared" si="1"/>
        <v>73</v>
      </c>
      <c r="I51" s="3">
        <f t="shared" si="2"/>
        <v>8</v>
      </c>
      <c r="J51" s="3">
        <f t="shared" si="3"/>
        <v>77</v>
      </c>
      <c r="K51" s="3">
        <f t="shared" si="4"/>
        <v>44</v>
      </c>
    </row>
    <row r="52" spans="1:11" ht="15" hidden="1" customHeight="1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 s="3">
        <f t="shared" si="0"/>
        <v>2</v>
      </c>
      <c r="H52" s="3">
        <f t="shared" si="1"/>
        <v>73</v>
      </c>
      <c r="I52" s="3">
        <f t="shared" si="2"/>
        <v>8</v>
      </c>
      <c r="J52" s="3">
        <f t="shared" si="3"/>
        <v>77</v>
      </c>
      <c r="K52" s="3">
        <f t="shared" si="4"/>
        <v>44</v>
      </c>
    </row>
    <row r="53" spans="1:11" ht="15" hidden="1" customHeight="1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 s="3">
        <f t="shared" si="0"/>
        <v>2</v>
      </c>
      <c r="H53" s="3">
        <f t="shared" si="1"/>
        <v>73</v>
      </c>
      <c r="I53" s="3">
        <f t="shared" si="2"/>
        <v>48</v>
      </c>
      <c r="J53" s="3">
        <f t="shared" si="3"/>
        <v>77</v>
      </c>
      <c r="K53" s="3">
        <f t="shared" si="4"/>
        <v>44</v>
      </c>
    </row>
    <row r="54" spans="1:11" ht="15" hidden="1" customHeight="1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 s="3">
        <f t="shared" si="0"/>
        <v>2</v>
      </c>
      <c r="H54" s="3">
        <f t="shared" si="1"/>
        <v>73</v>
      </c>
      <c r="I54" s="3">
        <f t="shared" si="2"/>
        <v>48</v>
      </c>
      <c r="J54" s="3">
        <f t="shared" si="3"/>
        <v>80</v>
      </c>
      <c r="K54" s="3">
        <f t="shared" si="4"/>
        <v>44</v>
      </c>
    </row>
    <row r="55" spans="1:11" ht="15" hidden="1" customHeight="1" thickTop="1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 s="3">
        <f t="shared" si="0"/>
        <v>2</v>
      </c>
      <c r="H55" s="3">
        <f t="shared" si="1"/>
        <v>90</v>
      </c>
      <c r="I55" s="3">
        <f t="shared" si="2"/>
        <v>48</v>
      </c>
      <c r="J55" s="3">
        <f t="shared" si="3"/>
        <v>80</v>
      </c>
      <c r="K55" s="3">
        <f t="shared" si="4"/>
        <v>44</v>
      </c>
    </row>
    <row r="56" spans="1:11" ht="15" hidden="1" customHeight="1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 s="3">
        <f t="shared" si="0"/>
        <v>0</v>
      </c>
      <c r="H56" s="3">
        <f t="shared" si="1"/>
        <v>90</v>
      </c>
      <c r="I56" s="3">
        <f t="shared" si="2"/>
        <v>48</v>
      </c>
      <c r="J56" s="3">
        <f t="shared" si="3"/>
        <v>80</v>
      </c>
      <c r="K56" s="3">
        <f t="shared" si="4"/>
        <v>44</v>
      </c>
    </row>
    <row r="57" spans="1:11" ht="15" hidden="1" customHeight="1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 s="3">
        <f t="shared" si="0"/>
        <v>0</v>
      </c>
      <c r="H57" s="3">
        <f t="shared" si="1"/>
        <v>90</v>
      </c>
      <c r="I57" s="3">
        <f t="shared" si="2"/>
        <v>62</v>
      </c>
      <c r="J57" s="3">
        <f t="shared" si="3"/>
        <v>80</v>
      </c>
      <c r="K57" s="3">
        <f t="shared" si="4"/>
        <v>44</v>
      </c>
    </row>
    <row r="58" spans="1:11" ht="15" hidden="1" customHeight="1" thickTop="1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 s="3">
        <f t="shared" si="0"/>
        <v>0</v>
      </c>
      <c r="H58" s="3">
        <f t="shared" si="1"/>
        <v>113</v>
      </c>
      <c r="I58" s="3">
        <f t="shared" si="2"/>
        <v>62</v>
      </c>
      <c r="J58" s="3">
        <f t="shared" si="3"/>
        <v>80</v>
      </c>
      <c r="K58" s="3">
        <f t="shared" si="4"/>
        <v>44</v>
      </c>
    </row>
    <row r="59" spans="1:11" ht="15" hidden="1" customHeight="1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 s="3">
        <f t="shared" si="0"/>
        <v>11</v>
      </c>
      <c r="H59" s="3">
        <f t="shared" si="1"/>
        <v>113</v>
      </c>
      <c r="I59" s="3">
        <f t="shared" si="2"/>
        <v>62</v>
      </c>
      <c r="J59" s="3">
        <f t="shared" si="3"/>
        <v>80</v>
      </c>
      <c r="K59" s="3">
        <f t="shared" si="4"/>
        <v>44</v>
      </c>
    </row>
    <row r="60" spans="1:11" ht="15" hidden="1" customHeight="1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 s="3">
        <f t="shared" si="0"/>
        <v>11</v>
      </c>
      <c r="H60" s="3">
        <f t="shared" si="1"/>
        <v>113</v>
      </c>
      <c r="I60" s="3">
        <f t="shared" si="2"/>
        <v>62</v>
      </c>
      <c r="J60" s="3">
        <f t="shared" si="3"/>
        <v>97</v>
      </c>
      <c r="K60" s="3">
        <f t="shared" si="4"/>
        <v>44</v>
      </c>
    </row>
    <row r="61" spans="1:11" ht="15" hidden="1" customHeight="1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 s="3">
        <f t="shared" si="0"/>
        <v>11</v>
      </c>
      <c r="H61" s="3">
        <f t="shared" si="1"/>
        <v>113</v>
      </c>
      <c r="I61" s="3">
        <f t="shared" si="2"/>
        <v>62</v>
      </c>
      <c r="J61" s="3">
        <f t="shared" si="3"/>
        <v>97</v>
      </c>
      <c r="K61" s="3">
        <f t="shared" si="4"/>
        <v>74</v>
      </c>
    </row>
    <row r="62" spans="1:11" ht="15" hidden="1" customHeight="1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 s="3">
        <f t="shared" si="0"/>
        <v>11</v>
      </c>
      <c r="H62" s="3">
        <f t="shared" si="1"/>
        <v>113</v>
      </c>
      <c r="I62" s="3">
        <f t="shared" si="2"/>
        <v>62</v>
      </c>
      <c r="J62" s="3">
        <f t="shared" si="3"/>
        <v>0</v>
      </c>
      <c r="K62" s="3">
        <f t="shared" si="4"/>
        <v>74</v>
      </c>
    </row>
    <row r="63" spans="1:11" ht="15" hidden="1" customHeight="1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 s="3">
        <f t="shared" si="0"/>
        <v>0</v>
      </c>
      <c r="H63" s="3">
        <f t="shared" si="1"/>
        <v>113</v>
      </c>
      <c r="I63" s="3">
        <f t="shared" si="2"/>
        <v>62</v>
      </c>
      <c r="J63" s="3">
        <f t="shared" si="3"/>
        <v>0</v>
      </c>
      <c r="K63" s="3">
        <f t="shared" si="4"/>
        <v>74</v>
      </c>
    </row>
    <row r="64" spans="1:11" ht="15" hidden="1" customHeight="1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 s="3">
        <f t="shared" si="0"/>
        <v>0</v>
      </c>
      <c r="H64" s="3">
        <f t="shared" si="1"/>
        <v>113</v>
      </c>
      <c r="I64" s="3">
        <f t="shared" si="2"/>
        <v>79</v>
      </c>
      <c r="J64" s="3">
        <f t="shared" si="3"/>
        <v>0</v>
      </c>
      <c r="K64" s="3">
        <f t="shared" si="4"/>
        <v>74</v>
      </c>
    </row>
    <row r="65" spans="1:11" ht="15" hidden="1" customHeight="1" thickTop="1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 s="3">
        <f t="shared" si="0"/>
        <v>0</v>
      </c>
      <c r="H65" s="3">
        <f t="shared" si="1"/>
        <v>117</v>
      </c>
      <c r="I65" s="3">
        <f t="shared" si="2"/>
        <v>79</v>
      </c>
      <c r="J65" s="3">
        <f t="shared" si="3"/>
        <v>0</v>
      </c>
      <c r="K65" s="3">
        <f t="shared" si="4"/>
        <v>74</v>
      </c>
    </row>
    <row r="66" spans="1:11" ht="15" hidden="1" customHeight="1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 s="3">
        <f t="shared" ref="G66:G129" si="5">IF(D66="Z", IF(C66="T1", SUM(G65,E66), G65), IF(C66="T1", G65 - E66, G65))</f>
        <v>0</v>
      </c>
      <c r="H66" s="3">
        <f t="shared" si="1"/>
        <v>117</v>
      </c>
      <c r="I66" s="3">
        <f t="shared" si="2"/>
        <v>0</v>
      </c>
      <c r="J66" s="3">
        <f t="shared" si="3"/>
        <v>0</v>
      </c>
      <c r="K66" s="3">
        <f t="shared" si="4"/>
        <v>74</v>
      </c>
    </row>
    <row r="67" spans="1:11" ht="15" hidden="1" customHeight="1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 s="3">
        <f t="shared" si="5"/>
        <v>0</v>
      </c>
      <c r="H67" s="3">
        <f t="shared" si="1"/>
        <v>117</v>
      </c>
      <c r="I67" s="3">
        <f t="shared" si="2"/>
        <v>0</v>
      </c>
      <c r="J67" s="3">
        <f t="shared" si="3"/>
        <v>33</v>
      </c>
      <c r="K67" s="3">
        <f t="shared" si="4"/>
        <v>74</v>
      </c>
    </row>
    <row r="68" spans="1:11" ht="15" hidden="1" customHeight="1" thickTop="1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 s="3">
        <f t="shared" si="5"/>
        <v>0</v>
      </c>
      <c r="H68" s="3">
        <f t="shared" ref="H68:H131" si="6">IF(D68="Z", IF(C68="T2", SUM(H67,E68), H67), IF(C68="T2", H67 - E68, H67))</f>
        <v>143</v>
      </c>
      <c r="I68" s="3">
        <f t="shared" ref="I68:I131" si="7">IF(D68="Z", IF(C68="T3", SUM(I67,E68), I67), IF(C68="T3", I67 - E68, I67))</f>
        <v>0</v>
      </c>
      <c r="J68" s="3">
        <f t="shared" ref="J68:J131" si="8">IF(D68="Z", IF(C68="T4", SUM(J67,E68), J67), IF(C68="T4", J67 - E68,J67))</f>
        <v>33</v>
      </c>
      <c r="K68" s="3">
        <f t="shared" ref="K68:K131" si="9">IF(D68="Z", IF(C68="T5", SUM(K67,E68), K67), IF(C68="T5", K67 - E68,K67))</f>
        <v>74</v>
      </c>
    </row>
    <row r="69" spans="1:11" ht="15" hidden="1" customHeight="1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 s="3">
        <f t="shared" si="5"/>
        <v>0</v>
      </c>
      <c r="H69" s="3">
        <f t="shared" si="6"/>
        <v>143</v>
      </c>
      <c r="I69" s="3">
        <f t="shared" si="7"/>
        <v>40</v>
      </c>
      <c r="J69" s="3">
        <f t="shared" si="8"/>
        <v>33</v>
      </c>
      <c r="K69" s="3">
        <f t="shared" si="9"/>
        <v>74</v>
      </c>
    </row>
    <row r="70" spans="1:11" ht="15" hidden="1" customHeight="1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 s="3">
        <f t="shared" si="5"/>
        <v>42</v>
      </c>
      <c r="H70" s="3">
        <f t="shared" si="6"/>
        <v>143</v>
      </c>
      <c r="I70" s="3">
        <f t="shared" si="7"/>
        <v>40</v>
      </c>
      <c r="J70" s="3">
        <f t="shared" si="8"/>
        <v>33</v>
      </c>
      <c r="K70" s="3">
        <f t="shared" si="9"/>
        <v>74</v>
      </c>
    </row>
    <row r="71" spans="1:11" ht="15" hidden="1" customHeight="1" thickTop="1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 s="3">
        <f t="shared" si="5"/>
        <v>42</v>
      </c>
      <c r="H71" s="3">
        <f t="shared" si="6"/>
        <v>185</v>
      </c>
      <c r="I71" s="3">
        <f t="shared" si="7"/>
        <v>40</v>
      </c>
      <c r="J71" s="3">
        <f t="shared" si="8"/>
        <v>33</v>
      </c>
      <c r="K71" s="3">
        <f t="shared" si="9"/>
        <v>74</v>
      </c>
    </row>
    <row r="72" spans="1:11" ht="15" hidden="1" customHeight="1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 s="3">
        <f t="shared" si="5"/>
        <v>42</v>
      </c>
      <c r="H72" s="3">
        <f t="shared" si="6"/>
        <v>185</v>
      </c>
      <c r="I72" s="3">
        <f t="shared" si="7"/>
        <v>40</v>
      </c>
      <c r="J72" s="3">
        <f t="shared" si="8"/>
        <v>42</v>
      </c>
      <c r="K72" s="3">
        <f t="shared" si="9"/>
        <v>74</v>
      </c>
    </row>
    <row r="73" spans="1:11" ht="15" hidden="1" customHeight="1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 s="3">
        <f t="shared" si="5"/>
        <v>42</v>
      </c>
      <c r="H73" s="3">
        <f t="shared" si="6"/>
        <v>185</v>
      </c>
      <c r="I73" s="3">
        <f t="shared" si="7"/>
        <v>40</v>
      </c>
      <c r="J73" s="3">
        <f t="shared" si="8"/>
        <v>42</v>
      </c>
      <c r="K73" s="3">
        <f t="shared" si="9"/>
        <v>113</v>
      </c>
    </row>
    <row r="74" spans="1:11" ht="15" hidden="1" customHeight="1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 s="3">
        <f t="shared" si="5"/>
        <v>42</v>
      </c>
      <c r="H74" s="3">
        <f t="shared" si="6"/>
        <v>185</v>
      </c>
      <c r="I74" s="3">
        <f t="shared" si="7"/>
        <v>40</v>
      </c>
      <c r="J74" s="3">
        <f t="shared" si="8"/>
        <v>42</v>
      </c>
      <c r="K74" s="3">
        <f t="shared" si="9"/>
        <v>1</v>
      </c>
    </row>
    <row r="75" spans="1:11" ht="15" hidden="1" customHeight="1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 s="3">
        <f t="shared" si="5"/>
        <v>42</v>
      </c>
      <c r="H75" s="3">
        <f t="shared" si="6"/>
        <v>185</v>
      </c>
      <c r="I75" s="3">
        <f t="shared" si="7"/>
        <v>40</v>
      </c>
      <c r="J75" s="3">
        <f t="shared" si="8"/>
        <v>76</v>
      </c>
      <c r="K75" s="3">
        <f t="shared" si="9"/>
        <v>1</v>
      </c>
    </row>
    <row r="76" spans="1:11" ht="15" hidden="1" customHeight="1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 s="3">
        <f t="shared" si="5"/>
        <v>42</v>
      </c>
      <c r="H76" s="3">
        <f t="shared" si="6"/>
        <v>185</v>
      </c>
      <c r="I76" s="3">
        <f t="shared" si="7"/>
        <v>45</v>
      </c>
      <c r="J76" s="3">
        <f t="shared" si="8"/>
        <v>76</v>
      </c>
      <c r="K76" s="3">
        <f t="shared" si="9"/>
        <v>1</v>
      </c>
    </row>
    <row r="77" spans="1:11" ht="15" hidden="1" customHeight="1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 s="3">
        <f t="shared" si="5"/>
        <v>42</v>
      </c>
      <c r="H77" s="3">
        <f t="shared" si="6"/>
        <v>185</v>
      </c>
      <c r="I77" s="3">
        <f t="shared" si="7"/>
        <v>45</v>
      </c>
      <c r="J77" s="3">
        <f t="shared" si="8"/>
        <v>2</v>
      </c>
      <c r="K77" s="3">
        <f t="shared" si="9"/>
        <v>1</v>
      </c>
    </row>
    <row r="78" spans="1:11" ht="15" hidden="1" customHeight="1" thickTop="1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 s="3">
        <f t="shared" si="5"/>
        <v>42</v>
      </c>
      <c r="H78" s="3">
        <f t="shared" si="6"/>
        <v>199</v>
      </c>
      <c r="I78" s="3">
        <f t="shared" si="7"/>
        <v>45</v>
      </c>
      <c r="J78" s="3">
        <f t="shared" si="8"/>
        <v>2</v>
      </c>
      <c r="K78" s="3">
        <f t="shared" si="9"/>
        <v>1</v>
      </c>
    </row>
    <row r="79" spans="1:11" ht="15" hidden="1" customHeight="1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 s="3">
        <f t="shared" si="5"/>
        <v>42</v>
      </c>
      <c r="H79" s="3">
        <f t="shared" si="6"/>
        <v>199</v>
      </c>
      <c r="I79" s="3">
        <f t="shared" si="7"/>
        <v>45</v>
      </c>
      <c r="J79" s="3">
        <f t="shared" si="8"/>
        <v>2</v>
      </c>
      <c r="K79" s="3">
        <f t="shared" si="9"/>
        <v>0</v>
      </c>
    </row>
    <row r="80" spans="1:11" ht="15" hidden="1" customHeight="1" thickTop="1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 s="3">
        <f t="shared" si="5"/>
        <v>42</v>
      </c>
      <c r="H80" s="3">
        <f t="shared" si="6"/>
        <v>156</v>
      </c>
      <c r="I80" s="3">
        <f t="shared" si="7"/>
        <v>45</v>
      </c>
      <c r="J80" s="3">
        <f t="shared" si="8"/>
        <v>2</v>
      </c>
      <c r="K80" s="3">
        <f t="shared" si="9"/>
        <v>0</v>
      </c>
    </row>
    <row r="81" spans="1:11" ht="15" hidden="1" customHeight="1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 s="3">
        <f t="shared" si="5"/>
        <v>72</v>
      </c>
      <c r="H81" s="3">
        <f t="shared" si="6"/>
        <v>156</v>
      </c>
      <c r="I81" s="3">
        <f t="shared" si="7"/>
        <v>45</v>
      </c>
      <c r="J81" s="3">
        <f t="shared" si="8"/>
        <v>2</v>
      </c>
      <c r="K81" s="3">
        <f t="shared" si="9"/>
        <v>0</v>
      </c>
    </row>
    <row r="82" spans="1:11" ht="15" hidden="1" customHeight="1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 s="3">
        <f t="shared" si="5"/>
        <v>72</v>
      </c>
      <c r="H82" s="3">
        <f t="shared" si="6"/>
        <v>156</v>
      </c>
      <c r="I82" s="3">
        <f t="shared" si="7"/>
        <v>59</v>
      </c>
      <c r="J82" s="3">
        <f t="shared" si="8"/>
        <v>2</v>
      </c>
      <c r="K82" s="3">
        <f t="shared" si="9"/>
        <v>0</v>
      </c>
    </row>
    <row r="83" spans="1:11" ht="15" hidden="1" customHeight="1" thickTop="1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 s="3">
        <f t="shared" si="5"/>
        <v>72</v>
      </c>
      <c r="H83" s="3">
        <f t="shared" si="6"/>
        <v>123</v>
      </c>
      <c r="I83" s="3">
        <f t="shared" si="7"/>
        <v>59</v>
      </c>
      <c r="J83" s="3">
        <f t="shared" si="8"/>
        <v>2</v>
      </c>
      <c r="K83" s="3">
        <f t="shared" si="9"/>
        <v>0</v>
      </c>
    </row>
    <row r="84" spans="1:11" ht="15" hidden="1" customHeight="1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 s="3">
        <f t="shared" si="5"/>
        <v>72</v>
      </c>
      <c r="H84" s="3">
        <f t="shared" si="6"/>
        <v>123</v>
      </c>
      <c r="I84" s="3">
        <f t="shared" si="7"/>
        <v>59</v>
      </c>
      <c r="J84" s="3">
        <f t="shared" si="8"/>
        <v>2</v>
      </c>
      <c r="K84" s="3">
        <f t="shared" si="9"/>
        <v>35</v>
      </c>
    </row>
    <row r="85" spans="1:11" ht="15" hidden="1" customHeight="1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 s="3">
        <f t="shared" si="5"/>
        <v>72</v>
      </c>
      <c r="H85" s="3">
        <f t="shared" si="6"/>
        <v>123</v>
      </c>
      <c r="I85" s="3">
        <f t="shared" si="7"/>
        <v>99</v>
      </c>
      <c r="J85" s="3">
        <f t="shared" si="8"/>
        <v>2</v>
      </c>
      <c r="K85" s="3">
        <f t="shared" si="9"/>
        <v>35</v>
      </c>
    </row>
    <row r="86" spans="1:11" ht="15" hidden="1" customHeight="1" thickTop="1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 s="3">
        <f t="shared" si="5"/>
        <v>72</v>
      </c>
      <c r="H86" s="3">
        <f t="shared" si="6"/>
        <v>102</v>
      </c>
      <c r="I86" s="3">
        <f t="shared" si="7"/>
        <v>99</v>
      </c>
      <c r="J86" s="3">
        <f t="shared" si="8"/>
        <v>2</v>
      </c>
      <c r="K86" s="3">
        <f t="shared" si="9"/>
        <v>35</v>
      </c>
    </row>
    <row r="87" spans="1:11" ht="15" hidden="1" customHeight="1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 s="3">
        <f t="shared" si="5"/>
        <v>72</v>
      </c>
      <c r="H87" s="3">
        <f t="shared" si="6"/>
        <v>102</v>
      </c>
      <c r="I87" s="3">
        <f t="shared" si="7"/>
        <v>99</v>
      </c>
      <c r="J87" s="3">
        <f t="shared" si="8"/>
        <v>0</v>
      </c>
      <c r="K87" s="3">
        <f t="shared" si="9"/>
        <v>35</v>
      </c>
    </row>
    <row r="88" spans="1:11" ht="15" hidden="1" customHeight="1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 s="3">
        <f t="shared" si="5"/>
        <v>72</v>
      </c>
      <c r="H88" s="3">
        <f t="shared" si="6"/>
        <v>102</v>
      </c>
      <c r="I88" s="3">
        <f t="shared" si="7"/>
        <v>111</v>
      </c>
      <c r="J88" s="3">
        <f t="shared" si="8"/>
        <v>0</v>
      </c>
      <c r="K88" s="3">
        <f t="shared" si="9"/>
        <v>35</v>
      </c>
    </row>
    <row r="89" spans="1:11" ht="15" hidden="1" customHeight="1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 s="3">
        <f t="shared" si="5"/>
        <v>87</v>
      </c>
      <c r="H89" s="3">
        <f t="shared" si="6"/>
        <v>102</v>
      </c>
      <c r="I89" s="3">
        <f t="shared" si="7"/>
        <v>111</v>
      </c>
      <c r="J89" s="3">
        <f t="shared" si="8"/>
        <v>0</v>
      </c>
      <c r="K89" s="3">
        <f t="shared" si="9"/>
        <v>35</v>
      </c>
    </row>
    <row r="90" spans="1:11" ht="15" hidden="1" customHeight="1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 s="3">
        <f t="shared" si="5"/>
        <v>87</v>
      </c>
      <c r="H90" s="3">
        <f t="shared" si="6"/>
        <v>102</v>
      </c>
      <c r="I90" s="3">
        <f t="shared" si="7"/>
        <v>111</v>
      </c>
      <c r="J90" s="3">
        <f t="shared" si="8"/>
        <v>0</v>
      </c>
      <c r="K90" s="3">
        <f t="shared" si="9"/>
        <v>36</v>
      </c>
    </row>
    <row r="91" spans="1:11" ht="15" hidden="1" customHeight="1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 s="3">
        <f t="shared" si="5"/>
        <v>1</v>
      </c>
      <c r="H91" s="3">
        <f t="shared" si="6"/>
        <v>102</v>
      </c>
      <c r="I91" s="3">
        <f t="shared" si="7"/>
        <v>111</v>
      </c>
      <c r="J91" s="3">
        <f t="shared" si="8"/>
        <v>0</v>
      </c>
      <c r="K91" s="3">
        <f t="shared" si="9"/>
        <v>36</v>
      </c>
    </row>
    <row r="92" spans="1:11" ht="15" hidden="1" customHeight="1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 s="3">
        <f t="shared" si="5"/>
        <v>1</v>
      </c>
      <c r="H92" s="3">
        <f t="shared" si="6"/>
        <v>102</v>
      </c>
      <c r="I92" s="3">
        <f t="shared" si="7"/>
        <v>1</v>
      </c>
      <c r="J92" s="3">
        <f t="shared" si="8"/>
        <v>0</v>
      </c>
      <c r="K92" s="3">
        <f t="shared" si="9"/>
        <v>36</v>
      </c>
    </row>
    <row r="93" spans="1:11" ht="15" hidden="1" customHeight="1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 s="3">
        <f t="shared" si="5"/>
        <v>1</v>
      </c>
      <c r="H93" s="3">
        <f t="shared" si="6"/>
        <v>102</v>
      </c>
      <c r="I93" s="3">
        <f t="shared" si="7"/>
        <v>1</v>
      </c>
      <c r="J93" s="3">
        <f t="shared" si="8"/>
        <v>0</v>
      </c>
      <c r="K93" s="3">
        <f t="shared" si="9"/>
        <v>69</v>
      </c>
    </row>
    <row r="94" spans="1:11" ht="15" hidden="1" customHeight="1" thickTop="1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 s="3">
        <f t="shared" si="5"/>
        <v>1</v>
      </c>
      <c r="H94" s="3">
        <f t="shared" si="6"/>
        <v>115</v>
      </c>
      <c r="I94" s="3">
        <f t="shared" si="7"/>
        <v>1</v>
      </c>
      <c r="J94" s="3">
        <f t="shared" si="8"/>
        <v>0</v>
      </c>
      <c r="K94" s="3">
        <f t="shared" si="9"/>
        <v>69</v>
      </c>
    </row>
    <row r="95" spans="1:11" ht="15" hidden="1" customHeight="1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 s="3">
        <f t="shared" si="5"/>
        <v>1</v>
      </c>
      <c r="H95" s="3">
        <f t="shared" si="6"/>
        <v>115</v>
      </c>
      <c r="I95" s="3">
        <f t="shared" si="7"/>
        <v>1</v>
      </c>
      <c r="J95" s="3">
        <f t="shared" si="8"/>
        <v>37</v>
      </c>
      <c r="K95" s="3">
        <f t="shared" si="9"/>
        <v>69</v>
      </c>
    </row>
    <row r="96" spans="1:11" ht="15" hidden="1" customHeight="1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 s="3">
        <f t="shared" si="5"/>
        <v>0</v>
      </c>
      <c r="H96" s="3">
        <f t="shared" si="6"/>
        <v>115</v>
      </c>
      <c r="I96" s="3">
        <f t="shared" si="7"/>
        <v>1</v>
      </c>
      <c r="J96" s="3">
        <f t="shared" si="8"/>
        <v>37</v>
      </c>
      <c r="K96" s="3">
        <f t="shared" si="9"/>
        <v>69</v>
      </c>
    </row>
    <row r="97" spans="1:11" ht="15" hidden="1" customHeight="1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 s="3">
        <f t="shared" si="5"/>
        <v>0</v>
      </c>
      <c r="H97" s="3">
        <f t="shared" si="6"/>
        <v>115</v>
      </c>
      <c r="I97" s="3">
        <f t="shared" si="7"/>
        <v>1</v>
      </c>
      <c r="J97" s="3">
        <f t="shared" si="8"/>
        <v>37</v>
      </c>
      <c r="K97" s="3">
        <f t="shared" si="9"/>
        <v>1</v>
      </c>
    </row>
    <row r="98" spans="1:11" ht="15" hidden="1" customHeight="1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 s="3">
        <f t="shared" si="5"/>
        <v>0</v>
      </c>
      <c r="H98" s="3">
        <f t="shared" si="6"/>
        <v>115</v>
      </c>
      <c r="I98" s="3">
        <f t="shared" si="7"/>
        <v>1</v>
      </c>
      <c r="J98" s="3">
        <f t="shared" si="8"/>
        <v>72</v>
      </c>
      <c r="K98" s="3">
        <f t="shared" si="9"/>
        <v>1</v>
      </c>
    </row>
    <row r="99" spans="1:11" ht="15" hidden="1" customHeight="1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 s="3">
        <f t="shared" si="5"/>
        <v>0</v>
      </c>
      <c r="H99" s="3">
        <f t="shared" si="6"/>
        <v>115</v>
      </c>
      <c r="I99" s="3">
        <f t="shared" si="7"/>
        <v>26</v>
      </c>
      <c r="J99" s="3">
        <f t="shared" si="8"/>
        <v>72</v>
      </c>
      <c r="K99" s="3">
        <f t="shared" si="9"/>
        <v>1</v>
      </c>
    </row>
    <row r="100" spans="1:11" ht="15" hidden="1" customHeight="1" thickTop="1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 s="3">
        <f t="shared" si="5"/>
        <v>0</v>
      </c>
      <c r="H100" s="3">
        <f t="shared" si="6"/>
        <v>125</v>
      </c>
      <c r="I100" s="3">
        <f t="shared" si="7"/>
        <v>26</v>
      </c>
      <c r="J100" s="3">
        <f t="shared" si="8"/>
        <v>72</v>
      </c>
      <c r="K100" s="3">
        <f t="shared" si="9"/>
        <v>1</v>
      </c>
    </row>
    <row r="101" spans="1:11" ht="15" hidden="1" customHeight="1" thickTop="1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 s="3">
        <f t="shared" si="5"/>
        <v>0</v>
      </c>
      <c r="H101" s="3">
        <f t="shared" si="6"/>
        <v>87</v>
      </c>
      <c r="I101" s="3">
        <f t="shared" si="7"/>
        <v>26</v>
      </c>
      <c r="J101" s="3">
        <f t="shared" si="8"/>
        <v>72</v>
      </c>
      <c r="K101" s="3">
        <f t="shared" si="9"/>
        <v>1</v>
      </c>
    </row>
    <row r="102" spans="1:11" ht="15" hidden="1" customHeight="1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 s="3">
        <f t="shared" si="5"/>
        <v>22</v>
      </c>
      <c r="H102" s="3">
        <f t="shared" si="6"/>
        <v>87</v>
      </c>
      <c r="I102" s="3">
        <f t="shared" si="7"/>
        <v>26</v>
      </c>
      <c r="J102" s="3">
        <f t="shared" si="8"/>
        <v>72</v>
      </c>
      <c r="K102" s="3">
        <f t="shared" si="9"/>
        <v>1</v>
      </c>
    </row>
    <row r="103" spans="1:11" ht="15" hidden="1" customHeight="1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 s="3">
        <f t="shared" si="5"/>
        <v>22</v>
      </c>
      <c r="H103" s="3">
        <f t="shared" si="6"/>
        <v>87</v>
      </c>
      <c r="I103" s="3">
        <f t="shared" si="7"/>
        <v>51</v>
      </c>
      <c r="J103" s="3">
        <f t="shared" si="8"/>
        <v>72</v>
      </c>
      <c r="K103" s="3">
        <f t="shared" si="9"/>
        <v>1</v>
      </c>
    </row>
    <row r="104" spans="1:11" ht="15" hidden="1" customHeight="1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 s="3">
        <f t="shared" si="5"/>
        <v>22</v>
      </c>
      <c r="H104" s="3">
        <f t="shared" si="6"/>
        <v>87</v>
      </c>
      <c r="I104" s="3">
        <f t="shared" si="7"/>
        <v>51</v>
      </c>
      <c r="J104" s="3">
        <f t="shared" si="8"/>
        <v>72</v>
      </c>
      <c r="K104" s="3">
        <f t="shared" si="9"/>
        <v>9</v>
      </c>
    </row>
    <row r="105" spans="1:11" ht="15" hidden="1" customHeight="1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 s="3">
        <f t="shared" si="5"/>
        <v>22</v>
      </c>
      <c r="H105" s="3">
        <f t="shared" si="6"/>
        <v>87</v>
      </c>
      <c r="I105" s="3">
        <f t="shared" si="7"/>
        <v>51</v>
      </c>
      <c r="J105" s="3">
        <f t="shared" si="8"/>
        <v>117</v>
      </c>
      <c r="K105" s="3">
        <f t="shared" si="9"/>
        <v>9</v>
      </c>
    </row>
    <row r="106" spans="1:11" ht="15" hidden="1" customHeight="1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 s="3">
        <f t="shared" si="5"/>
        <v>22</v>
      </c>
      <c r="H106" s="3">
        <f t="shared" si="6"/>
        <v>87</v>
      </c>
      <c r="I106" s="3">
        <f t="shared" si="7"/>
        <v>51</v>
      </c>
      <c r="J106" s="3">
        <f t="shared" si="8"/>
        <v>1</v>
      </c>
      <c r="K106" s="3">
        <f t="shared" si="9"/>
        <v>9</v>
      </c>
    </row>
    <row r="107" spans="1:11" ht="15" hidden="1" customHeight="1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 s="3">
        <f t="shared" si="5"/>
        <v>22</v>
      </c>
      <c r="H107" s="3">
        <f t="shared" si="6"/>
        <v>87</v>
      </c>
      <c r="I107" s="3">
        <f t="shared" si="7"/>
        <v>80</v>
      </c>
      <c r="J107" s="3">
        <f t="shared" si="8"/>
        <v>1</v>
      </c>
      <c r="K107" s="3">
        <f t="shared" si="9"/>
        <v>9</v>
      </c>
    </row>
    <row r="108" spans="1:11" ht="15" hidden="1" customHeight="1" thickTop="1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 s="3">
        <f t="shared" si="5"/>
        <v>22</v>
      </c>
      <c r="H108" s="3">
        <f t="shared" si="6"/>
        <v>82</v>
      </c>
      <c r="I108" s="3">
        <f t="shared" si="7"/>
        <v>80</v>
      </c>
      <c r="J108" s="3">
        <f t="shared" si="8"/>
        <v>1</v>
      </c>
      <c r="K108" s="3">
        <f t="shared" si="9"/>
        <v>9</v>
      </c>
    </row>
    <row r="109" spans="1:11" ht="15" hidden="1" customHeight="1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 s="3">
        <f t="shared" si="5"/>
        <v>0</v>
      </c>
      <c r="H109" s="3">
        <f t="shared" si="6"/>
        <v>82</v>
      </c>
      <c r="I109" s="3">
        <f t="shared" si="7"/>
        <v>80</v>
      </c>
      <c r="J109" s="3">
        <f t="shared" si="8"/>
        <v>1</v>
      </c>
      <c r="K109" s="3">
        <f t="shared" si="9"/>
        <v>9</v>
      </c>
    </row>
    <row r="110" spans="1:11" ht="15" hidden="1" customHeight="1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 s="3">
        <f t="shared" si="5"/>
        <v>0</v>
      </c>
      <c r="H110" s="3">
        <f t="shared" si="6"/>
        <v>82</v>
      </c>
      <c r="I110" s="3">
        <f t="shared" si="7"/>
        <v>117</v>
      </c>
      <c r="J110" s="3">
        <f t="shared" si="8"/>
        <v>1</v>
      </c>
      <c r="K110" s="3">
        <f t="shared" si="9"/>
        <v>9</v>
      </c>
    </row>
    <row r="111" spans="1:11" ht="15" hidden="1" customHeight="1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 s="3">
        <f t="shared" si="5"/>
        <v>0</v>
      </c>
      <c r="H111" s="3">
        <f t="shared" si="6"/>
        <v>82</v>
      </c>
      <c r="I111" s="3">
        <f t="shared" si="7"/>
        <v>117</v>
      </c>
      <c r="J111" s="3">
        <f t="shared" si="8"/>
        <v>11</v>
      </c>
      <c r="K111" s="3">
        <f t="shared" si="9"/>
        <v>9</v>
      </c>
    </row>
    <row r="112" spans="1:11" ht="15" hidden="1" customHeight="1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 s="3">
        <f t="shared" si="5"/>
        <v>0</v>
      </c>
      <c r="H112" s="3">
        <f t="shared" si="6"/>
        <v>82</v>
      </c>
      <c r="I112" s="3">
        <f t="shared" si="7"/>
        <v>117</v>
      </c>
      <c r="J112" s="3">
        <f t="shared" si="8"/>
        <v>11</v>
      </c>
      <c r="K112" s="3">
        <f t="shared" si="9"/>
        <v>51</v>
      </c>
    </row>
    <row r="113" spans="1:11" ht="15" hidden="1" customHeight="1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 s="3">
        <f t="shared" si="5"/>
        <v>0</v>
      </c>
      <c r="H113" s="3">
        <f t="shared" si="6"/>
        <v>82</v>
      </c>
      <c r="I113" s="3">
        <f t="shared" si="7"/>
        <v>117</v>
      </c>
      <c r="J113" s="3">
        <f t="shared" si="8"/>
        <v>0</v>
      </c>
      <c r="K113" s="3">
        <f t="shared" si="9"/>
        <v>51</v>
      </c>
    </row>
    <row r="114" spans="1:11" ht="15" hidden="1" customHeight="1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 s="3">
        <f t="shared" si="5"/>
        <v>0</v>
      </c>
      <c r="H114" s="3">
        <f t="shared" si="6"/>
        <v>82</v>
      </c>
      <c r="I114" s="3">
        <f t="shared" si="7"/>
        <v>117</v>
      </c>
      <c r="J114" s="3">
        <f t="shared" si="8"/>
        <v>0</v>
      </c>
      <c r="K114" s="3">
        <f t="shared" si="9"/>
        <v>3</v>
      </c>
    </row>
    <row r="115" spans="1:11" ht="15" hidden="1" customHeight="1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 s="3">
        <f t="shared" si="5"/>
        <v>0</v>
      </c>
      <c r="H115" s="3">
        <f t="shared" si="6"/>
        <v>82</v>
      </c>
      <c r="I115" s="3">
        <f t="shared" si="7"/>
        <v>137</v>
      </c>
      <c r="J115" s="3">
        <f t="shared" si="8"/>
        <v>0</v>
      </c>
      <c r="K115" s="3">
        <f t="shared" si="9"/>
        <v>3</v>
      </c>
    </row>
    <row r="116" spans="1:11" ht="15" hidden="1" customHeight="1" thickTop="1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 s="3">
        <f t="shared" si="5"/>
        <v>0</v>
      </c>
      <c r="H116" s="3">
        <f t="shared" si="6"/>
        <v>108</v>
      </c>
      <c r="I116" s="3">
        <f t="shared" si="7"/>
        <v>137</v>
      </c>
      <c r="J116" s="3">
        <f t="shared" si="8"/>
        <v>0</v>
      </c>
      <c r="K116" s="3">
        <f t="shared" si="9"/>
        <v>3</v>
      </c>
    </row>
    <row r="117" spans="1:11" ht="15" hidden="1" customHeight="1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 s="3">
        <f t="shared" si="5"/>
        <v>24</v>
      </c>
      <c r="H117" s="3">
        <f t="shared" si="6"/>
        <v>108</v>
      </c>
      <c r="I117" s="3">
        <f t="shared" si="7"/>
        <v>137</v>
      </c>
      <c r="J117" s="3">
        <f t="shared" si="8"/>
        <v>0</v>
      </c>
      <c r="K117" s="3">
        <f t="shared" si="9"/>
        <v>3</v>
      </c>
    </row>
    <row r="118" spans="1:11" ht="15" hidden="1" customHeight="1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 s="3">
        <f t="shared" si="5"/>
        <v>24</v>
      </c>
      <c r="H118" s="3">
        <f t="shared" si="6"/>
        <v>108</v>
      </c>
      <c r="I118" s="3">
        <f t="shared" si="7"/>
        <v>137</v>
      </c>
      <c r="J118" s="3">
        <f t="shared" si="8"/>
        <v>38</v>
      </c>
      <c r="K118" s="3">
        <f t="shared" si="9"/>
        <v>3</v>
      </c>
    </row>
    <row r="119" spans="1:11" ht="15" hidden="1" customHeight="1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 s="3">
        <f t="shared" si="5"/>
        <v>24</v>
      </c>
      <c r="H119" s="3">
        <f t="shared" si="6"/>
        <v>108</v>
      </c>
      <c r="I119" s="3">
        <f t="shared" si="7"/>
        <v>151</v>
      </c>
      <c r="J119" s="3">
        <f t="shared" si="8"/>
        <v>38</v>
      </c>
      <c r="K119" s="3">
        <f t="shared" si="9"/>
        <v>3</v>
      </c>
    </row>
    <row r="120" spans="1:11" ht="15" hidden="1" customHeight="1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 s="3">
        <f t="shared" si="5"/>
        <v>24</v>
      </c>
      <c r="H120" s="3">
        <f t="shared" si="6"/>
        <v>108</v>
      </c>
      <c r="I120" s="3">
        <f t="shared" si="7"/>
        <v>151</v>
      </c>
      <c r="J120" s="3">
        <f t="shared" si="8"/>
        <v>38</v>
      </c>
      <c r="K120" s="3">
        <f t="shared" si="9"/>
        <v>7</v>
      </c>
    </row>
    <row r="121" spans="1:11" ht="15" hidden="1" customHeight="1" thickTop="1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 s="3">
        <f t="shared" si="5"/>
        <v>24</v>
      </c>
      <c r="H121" s="3">
        <f t="shared" si="6"/>
        <v>89</v>
      </c>
      <c r="I121" s="3">
        <f t="shared" si="7"/>
        <v>151</v>
      </c>
      <c r="J121" s="3">
        <f t="shared" si="8"/>
        <v>38</v>
      </c>
      <c r="K121" s="3">
        <f t="shared" si="9"/>
        <v>7</v>
      </c>
    </row>
    <row r="122" spans="1:11" ht="15" hidden="1" customHeight="1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 s="3">
        <f t="shared" si="5"/>
        <v>24</v>
      </c>
      <c r="H122" s="3">
        <f t="shared" si="6"/>
        <v>89</v>
      </c>
      <c r="I122" s="3">
        <f t="shared" si="7"/>
        <v>151</v>
      </c>
      <c r="J122" s="3">
        <f t="shared" si="8"/>
        <v>68</v>
      </c>
      <c r="K122" s="3">
        <f t="shared" si="9"/>
        <v>7</v>
      </c>
    </row>
    <row r="123" spans="1:11" ht="15" hidden="1" customHeight="1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 s="3">
        <f t="shared" si="5"/>
        <v>24</v>
      </c>
      <c r="H123" s="3">
        <f t="shared" si="6"/>
        <v>89</v>
      </c>
      <c r="I123" s="3">
        <f t="shared" si="7"/>
        <v>151</v>
      </c>
      <c r="J123" s="3">
        <f t="shared" si="8"/>
        <v>68</v>
      </c>
      <c r="K123" s="3">
        <f t="shared" si="9"/>
        <v>1</v>
      </c>
    </row>
    <row r="124" spans="1:11" ht="15" hidden="1" customHeight="1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 s="3">
        <f t="shared" si="5"/>
        <v>24</v>
      </c>
      <c r="H124" s="3">
        <f t="shared" si="6"/>
        <v>89</v>
      </c>
      <c r="I124" s="3">
        <f t="shared" si="7"/>
        <v>151</v>
      </c>
      <c r="J124" s="3">
        <f t="shared" si="8"/>
        <v>111</v>
      </c>
      <c r="K124" s="3">
        <f t="shared" si="9"/>
        <v>1</v>
      </c>
    </row>
    <row r="125" spans="1:11" ht="15" hidden="1" customHeight="1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 s="3">
        <f t="shared" si="5"/>
        <v>24</v>
      </c>
      <c r="H125" s="3">
        <f t="shared" si="6"/>
        <v>89</v>
      </c>
      <c r="I125" s="3">
        <f t="shared" si="7"/>
        <v>151</v>
      </c>
      <c r="J125" s="3">
        <f t="shared" si="8"/>
        <v>111</v>
      </c>
      <c r="K125" s="3">
        <f t="shared" si="9"/>
        <v>0</v>
      </c>
    </row>
    <row r="126" spans="1:11" ht="15" hidden="1" customHeight="1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 s="3">
        <f t="shared" si="5"/>
        <v>24</v>
      </c>
      <c r="H126" s="3">
        <f t="shared" si="6"/>
        <v>89</v>
      </c>
      <c r="I126" s="3">
        <f t="shared" si="7"/>
        <v>4</v>
      </c>
      <c r="J126" s="3">
        <f t="shared" si="8"/>
        <v>111</v>
      </c>
      <c r="K126" s="3">
        <f t="shared" si="9"/>
        <v>0</v>
      </c>
    </row>
    <row r="127" spans="1:11" ht="15" hidden="1" customHeight="1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 s="3">
        <f t="shared" si="5"/>
        <v>39</v>
      </c>
      <c r="H127" s="3">
        <f t="shared" si="6"/>
        <v>89</v>
      </c>
      <c r="I127" s="3">
        <f t="shared" si="7"/>
        <v>4</v>
      </c>
      <c r="J127" s="3">
        <f t="shared" si="8"/>
        <v>111</v>
      </c>
      <c r="K127" s="3">
        <f t="shared" si="9"/>
        <v>0</v>
      </c>
    </row>
    <row r="128" spans="1:11" ht="15" hidden="1" customHeight="1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 s="3">
        <f t="shared" si="5"/>
        <v>39</v>
      </c>
      <c r="H128" s="3">
        <f t="shared" si="6"/>
        <v>89</v>
      </c>
      <c r="I128" s="3">
        <f t="shared" si="7"/>
        <v>4</v>
      </c>
      <c r="J128" s="3">
        <f t="shared" si="8"/>
        <v>135</v>
      </c>
      <c r="K128" s="3">
        <f t="shared" si="9"/>
        <v>0</v>
      </c>
    </row>
    <row r="129" spans="1:11" ht="15" hidden="1" customHeight="1" thickTop="1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 s="3">
        <f t="shared" si="5"/>
        <v>39</v>
      </c>
      <c r="H129" s="3">
        <f t="shared" si="6"/>
        <v>108</v>
      </c>
      <c r="I129" s="3">
        <f t="shared" si="7"/>
        <v>4</v>
      </c>
      <c r="J129" s="3">
        <f t="shared" si="8"/>
        <v>135</v>
      </c>
      <c r="K129" s="3">
        <f t="shared" si="9"/>
        <v>0</v>
      </c>
    </row>
    <row r="130" spans="1:11" ht="15" hidden="1" customHeight="1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 s="3">
        <f t="shared" ref="G130:G193" si="10">IF(D130="Z", IF(C130="T1", SUM(G129,E130), G129), IF(C130="T1", G129 - E130, G129))</f>
        <v>39</v>
      </c>
      <c r="H130" s="3">
        <f t="shared" si="6"/>
        <v>108</v>
      </c>
      <c r="I130" s="3">
        <f t="shared" si="7"/>
        <v>4</v>
      </c>
      <c r="J130" s="3">
        <f t="shared" si="8"/>
        <v>1</v>
      </c>
      <c r="K130" s="3">
        <f t="shared" si="9"/>
        <v>0</v>
      </c>
    </row>
    <row r="131" spans="1:11" ht="15" hidden="1" customHeight="1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 s="3">
        <f t="shared" si="10"/>
        <v>39</v>
      </c>
      <c r="H131" s="3">
        <f t="shared" si="6"/>
        <v>108</v>
      </c>
      <c r="I131" s="3">
        <f t="shared" si="7"/>
        <v>4</v>
      </c>
      <c r="J131" s="3">
        <f t="shared" si="8"/>
        <v>1</v>
      </c>
      <c r="K131" s="3">
        <f t="shared" si="9"/>
        <v>12</v>
      </c>
    </row>
    <row r="132" spans="1:11" ht="15" hidden="1" customHeight="1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 s="3">
        <f t="shared" si="10"/>
        <v>39</v>
      </c>
      <c r="H132" s="3">
        <f t="shared" ref="H132:H195" si="11">IF(D132="Z", IF(C132="T2", SUM(H131,E132), H131), IF(C132="T2", H131 - E132, H131))</f>
        <v>108</v>
      </c>
      <c r="I132" s="3">
        <f t="shared" ref="I132:I195" si="12">IF(D132="Z", IF(C132="T3", SUM(I131,E132), I131), IF(C132="T3", I131 - E132, I131))</f>
        <v>0</v>
      </c>
      <c r="J132" s="3">
        <f t="shared" ref="J132:J195" si="13">IF(D132="Z", IF(C132="T4", SUM(J131,E132), J131), IF(C132="T4", J131 - E132,J131))</f>
        <v>1</v>
      </c>
      <c r="K132" s="3">
        <f t="shared" ref="K132:K195" si="14">IF(D132="Z", IF(C132="T5", SUM(K131,E132), K131), IF(C132="T5", K131 - E132,K131))</f>
        <v>12</v>
      </c>
    </row>
    <row r="133" spans="1:11" ht="15" hidden="1" customHeight="1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 s="3">
        <f t="shared" si="10"/>
        <v>65</v>
      </c>
      <c r="H133" s="3">
        <f t="shared" si="11"/>
        <v>108</v>
      </c>
      <c r="I133" s="3">
        <f t="shared" si="12"/>
        <v>0</v>
      </c>
      <c r="J133" s="3">
        <f t="shared" si="13"/>
        <v>1</v>
      </c>
      <c r="K133" s="3">
        <f t="shared" si="14"/>
        <v>12</v>
      </c>
    </row>
    <row r="134" spans="1:11" ht="15" hidden="1" customHeight="1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 s="3">
        <f t="shared" si="10"/>
        <v>65</v>
      </c>
      <c r="H134" s="3">
        <f t="shared" si="11"/>
        <v>108</v>
      </c>
      <c r="I134" s="3">
        <f t="shared" si="12"/>
        <v>0</v>
      </c>
      <c r="J134" s="3">
        <f t="shared" si="13"/>
        <v>39</v>
      </c>
      <c r="K134" s="3">
        <f t="shared" si="14"/>
        <v>12</v>
      </c>
    </row>
    <row r="135" spans="1:11" ht="15" hidden="1" customHeight="1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 s="3">
        <f t="shared" si="10"/>
        <v>65</v>
      </c>
      <c r="H135" s="3">
        <f t="shared" si="11"/>
        <v>108</v>
      </c>
      <c r="I135" s="3">
        <f t="shared" si="12"/>
        <v>0</v>
      </c>
      <c r="J135" s="3">
        <f t="shared" si="13"/>
        <v>1</v>
      </c>
      <c r="K135" s="3">
        <f t="shared" si="14"/>
        <v>12</v>
      </c>
    </row>
    <row r="136" spans="1:11" ht="15" hidden="1" customHeight="1" thickTop="1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 s="3">
        <f t="shared" si="10"/>
        <v>65</v>
      </c>
      <c r="H136" s="3">
        <f t="shared" si="11"/>
        <v>64</v>
      </c>
      <c r="I136" s="3">
        <f t="shared" si="12"/>
        <v>0</v>
      </c>
      <c r="J136" s="3">
        <f t="shared" si="13"/>
        <v>1</v>
      </c>
      <c r="K136" s="3">
        <f t="shared" si="14"/>
        <v>12</v>
      </c>
    </row>
    <row r="137" spans="1:11" ht="15" hidden="1" customHeight="1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 s="3">
        <f t="shared" si="10"/>
        <v>86</v>
      </c>
      <c r="H137" s="3">
        <f t="shared" si="11"/>
        <v>64</v>
      </c>
      <c r="I137" s="3">
        <f t="shared" si="12"/>
        <v>0</v>
      </c>
      <c r="J137" s="3">
        <f t="shared" si="13"/>
        <v>1</v>
      </c>
      <c r="K137" s="3">
        <f t="shared" si="14"/>
        <v>12</v>
      </c>
    </row>
    <row r="138" spans="1:11" ht="15" hidden="1" customHeight="1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 s="3">
        <f t="shared" si="10"/>
        <v>86</v>
      </c>
      <c r="H138" s="3">
        <f t="shared" si="11"/>
        <v>64</v>
      </c>
      <c r="I138" s="3">
        <f t="shared" si="12"/>
        <v>0</v>
      </c>
      <c r="J138" s="3">
        <f t="shared" si="13"/>
        <v>1</v>
      </c>
      <c r="K138" s="3">
        <f t="shared" si="14"/>
        <v>22</v>
      </c>
    </row>
    <row r="139" spans="1:11" ht="15" hidden="1" customHeight="1" thickTop="1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 s="3">
        <f t="shared" si="10"/>
        <v>86</v>
      </c>
      <c r="H139" s="3">
        <f t="shared" si="11"/>
        <v>49</v>
      </c>
      <c r="I139" s="3">
        <f t="shared" si="12"/>
        <v>0</v>
      </c>
      <c r="J139" s="3">
        <f t="shared" si="13"/>
        <v>1</v>
      </c>
      <c r="K139" s="3">
        <f t="shared" si="14"/>
        <v>22</v>
      </c>
    </row>
    <row r="140" spans="1:11" ht="15" hidden="1" customHeight="1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 s="3">
        <f t="shared" si="10"/>
        <v>86</v>
      </c>
      <c r="H140" s="3">
        <f t="shared" si="11"/>
        <v>49</v>
      </c>
      <c r="I140" s="3">
        <f t="shared" si="12"/>
        <v>0</v>
      </c>
      <c r="J140" s="3">
        <f t="shared" si="13"/>
        <v>1</v>
      </c>
      <c r="K140" s="3">
        <f t="shared" si="14"/>
        <v>0</v>
      </c>
    </row>
    <row r="141" spans="1:11" ht="15" hidden="1" customHeight="1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 s="3">
        <f t="shared" si="10"/>
        <v>86</v>
      </c>
      <c r="H141" s="3">
        <f t="shared" si="11"/>
        <v>49</v>
      </c>
      <c r="I141" s="3">
        <f t="shared" si="12"/>
        <v>0</v>
      </c>
      <c r="J141" s="3">
        <f t="shared" si="13"/>
        <v>10</v>
      </c>
      <c r="K141" s="3">
        <f t="shared" si="14"/>
        <v>0</v>
      </c>
    </row>
    <row r="142" spans="1:11" ht="15" hidden="1" customHeight="1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 s="3">
        <f t="shared" si="10"/>
        <v>86</v>
      </c>
      <c r="H142" s="3">
        <f t="shared" si="11"/>
        <v>49</v>
      </c>
      <c r="I142" s="3">
        <f t="shared" si="12"/>
        <v>6</v>
      </c>
      <c r="J142" s="3">
        <f t="shared" si="13"/>
        <v>10</v>
      </c>
      <c r="K142" s="3">
        <f t="shared" si="14"/>
        <v>0</v>
      </c>
    </row>
    <row r="143" spans="1:11" ht="15" hidden="1" customHeight="1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 s="3">
        <f t="shared" si="10"/>
        <v>90</v>
      </c>
      <c r="H143" s="3">
        <f t="shared" si="11"/>
        <v>49</v>
      </c>
      <c r="I143" s="3">
        <f t="shared" si="12"/>
        <v>6</v>
      </c>
      <c r="J143" s="3">
        <f t="shared" si="13"/>
        <v>10</v>
      </c>
      <c r="K143" s="3">
        <f t="shared" si="14"/>
        <v>0</v>
      </c>
    </row>
    <row r="144" spans="1:11" ht="15" hidden="1" customHeight="1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 s="3">
        <f t="shared" si="10"/>
        <v>90</v>
      </c>
      <c r="H144" s="3">
        <f t="shared" si="11"/>
        <v>49</v>
      </c>
      <c r="I144" s="3">
        <f t="shared" si="12"/>
        <v>0</v>
      </c>
      <c r="J144" s="3">
        <f t="shared" si="13"/>
        <v>10</v>
      </c>
      <c r="K144" s="3">
        <f t="shared" si="14"/>
        <v>0</v>
      </c>
    </row>
    <row r="145" spans="1:11" ht="15" hidden="1" customHeight="1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 s="3">
        <f t="shared" si="10"/>
        <v>90</v>
      </c>
      <c r="H145" s="3">
        <f t="shared" si="11"/>
        <v>49</v>
      </c>
      <c r="I145" s="3">
        <f t="shared" si="12"/>
        <v>0</v>
      </c>
      <c r="J145" s="3">
        <f t="shared" si="13"/>
        <v>58</v>
      </c>
      <c r="K145" s="3">
        <f t="shared" si="14"/>
        <v>0</v>
      </c>
    </row>
    <row r="146" spans="1:11" ht="15" hidden="1" customHeight="1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 s="3">
        <f t="shared" si="10"/>
        <v>90</v>
      </c>
      <c r="H146" s="3">
        <f t="shared" si="11"/>
        <v>49</v>
      </c>
      <c r="I146" s="3">
        <f t="shared" si="12"/>
        <v>0</v>
      </c>
      <c r="J146" s="3">
        <f t="shared" si="13"/>
        <v>58</v>
      </c>
      <c r="K146" s="3">
        <f t="shared" si="14"/>
        <v>34</v>
      </c>
    </row>
    <row r="147" spans="1:11" ht="15" hidden="1" customHeight="1" thickTop="1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 s="3">
        <f t="shared" si="10"/>
        <v>90</v>
      </c>
      <c r="H147" s="3">
        <f t="shared" si="11"/>
        <v>0</v>
      </c>
      <c r="I147" s="3">
        <f t="shared" si="12"/>
        <v>0</v>
      </c>
      <c r="J147" s="3">
        <f t="shared" si="13"/>
        <v>58</v>
      </c>
      <c r="K147" s="3">
        <f t="shared" si="14"/>
        <v>34</v>
      </c>
    </row>
    <row r="148" spans="1:11" ht="15" hidden="1" customHeight="1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 s="3">
        <f t="shared" si="10"/>
        <v>100</v>
      </c>
      <c r="H148" s="3">
        <f t="shared" si="11"/>
        <v>0</v>
      </c>
      <c r="I148" s="3">
        <f t="shared" si="12"/>
        <v>0</v>
      </c>
      <c r="J148" s="3">
        <f t="shared" si="13"/>
        <v>58</v>
      </c>
      <c r="K148" s="3">
        <f t="shared" si="14"/>
        <v>34</v>
      </c>
    </row>
    <row r="149" spans="1:11" ht="15" hidden="1" customHeight="1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 s="3">
        <f t="shared" si="10"/>
        <v>100</v>
      </c>
      <c r="H149" s="3">
        <f t="shared" si="11"/>
        <v>0</v>
      </c>
      <c r="I149" s="3">
        <f t="shared" si="12"/>
        <v>47</v>
      </c>
      <c r="J149" s="3">
        <f t="shared" si="13"/>
        <v>58</v>
      </c>
      <c r="K149" s="3">
        <f t="shared" si="14"/>
        <v>34</v>
      </c>
    </row>
    <row r="150" spans="1:11" ht="15" hidden="1" customHeight="1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 s="3">
        <f t="shared" si="10"/>
        <v>100</v>
      </c>
      <c r="H150" s="3">
        <f t="shared" si="11"/>
        <v>0</v>
      </c>
      <c r="I150" s="3">
        <f t="shared" si="12"/>
        <v>47</v>
      </c>
      <c r="J150" s="3">
        <f t="shared" si="13"/>
        <v>106</v>
      </c>
      <c r="K150" s="3">
        <f t="shared" si="14"/>
        <v>34</v>
      </c>
    </row>
    <row r="151" spans="1:11" ht="15" hidden="1" customHeight="1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 s="3">
        <f t="shared" si="10"/>
        <v>100</v>
      </c>
      <c r="H151" s="3">
        <f t="shared" si="11"/>
        <v>0</v>
      </c>
      <c r="I151" s="3">
        <f t="shared" si="12"/>
        <v>47</v>
      </c>
      <c r="J151" s="3">
        <f t="shared" si="13"/>
        <v>106</v>
      </c>
      <c r="K151" s="3">
        <f t="shared" si="14"/>
        <v>0</v>
      </c>
    </row>
    <row r="152" spans="1:11" ht="15" hidden="1" customHeight="1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 s="3">
        <f t="shared" si="10"/>
        <v>105</v>
      </c>
      <c r="H152" s="3">
        <f t="shared" si="11"/>
        <v>0</v>
      </c>
      <c r="I152" s="3">
        <f t="shared" si="12"/>
        <v>47</v>
      </c>
      <c r="J152" s="3">
        <f t="shared" si="13"/>
        <v>106</v>
      </c>
      <c r="K152" s="3">
        <f t="shared" si="14"/>
        <v>0</v>
      </c>
    </row>
    <row r="153" spans="1:11" ht="15" hidden="1" customHeight="1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 s="3">
        <f t="shared" si="10"/>
        <v>105</v>
      </c>
      <c r="H153" s="3">
        <f t="shared" si="11"/>
        <v>0</v>
      </c>
      <c r="I153" s="3">
        <f t="shared" si="12"/>
        <v>1</v>
      </c>
      <c r="J153" s="3">
        <f t="shared" si="13"/>
        <v>106</v>
      </c>
      <c r="K153" s="3">
        <f t="shared" si="14"/>
        <v>0</v>
      </c>
    </row>
    <row r="154" spans="1:11" ht="15" hidden="1" customHeight="1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 s="3">
        <f t="shared" si="10"/>
        <v>105</v>
      </c>
      <c r="H154" s="3">
        <f t="shared" si="11"/>
        <v>0</v>
      </c>
      <c r="I154" s="3">
        <f t="shared" si="12"/>
        <v>1</v>
      </c>
      <c r="J154" s="3">
        <f t="shared" si="13"/>
        <v>155</v>
      </c>
      <c r="K154" s="3">
        <f t="shared" si="14"/>
        <v>0</v>
      </c>
    </row>
    <row r="155" spans="1:11" ht="15" hidden="1" customHeight="1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 s="3">
        <f t="shared" si="10"/>
        <v>121</v>
      </c>
      <c r="H155" s="3">
        <f t="shared" si="11"/>
        <v>0</v>
      </c>
      <c r="I155" s="3">
        <f t="shared" si="12"/>
        <v>1</v>
      </c>
      <c r="J155" s="3">
        <f t="shared" si="13"/>
        <v>155</v>
      </c>
      <c r="K155" s="3">
        <f t="shared" si="14"/>
        <v>0</v>
      </c>
    </row>
    <row r="156" spans="1:11" ht="15" hidden="1" customHeight="1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 s="3">
        <f t="shared" si="10"/>
        <v>121</v>
      </c>
      <c r="H156" s="3">
        <f t="shared" si="11"/>
        <v>0</v>
      </c>
      <c r="I156" s="3">
        <f t="shared" si="12"/>
        <v>1</v>
      </c>
      <c r="J156" s="3">
        <f t="shared" si="13"/>
        <v>155</v>
      </c>
      <c r="K156" s="3">
        <f t="shared" si="14"/>
        <v>5</v>
      </c>
    </row>
    <row r="157" spans="1:11" ht="15" hidden="1" customHeight="1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 s="3">
        <f t="shared" si="10"/>
        <v>121</v>
      </c>
      <c r="H157" s="3">
        <f t="shared" si="11"/>
        <v>0</v>
      </c>
      <c r="I157" s="3">
        <f t="shared" si="12"/>
        <v>0</v>
      </c>
      <c r="J157" s="3">
        <f t="shared" si="13"/>
        <v>155</v>
      </c>
      <c r="K157" s="3">
        <f t="shared" si="14"/>
        <v>5</v>
      </c>
    </row>
    <row r="158" spans="1:11" ht="15" hidden="1" customHeight="1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 s="3">
        <f t="shared" si="10"/>
        <v>155</v>
      </c>
      <c r="H158" s="3">
        <f t="shared" si="11"/>
        <v>0</v>
      </c>
      <c r="I158" s="3">
        <f t="shared" si="12"/>
        <v>0</v>
      </c>
      <c r="J158" s="3">
        <f t="shared" si="13"/>
        <v>155</v>
      </c>
      <c r="K158" s="3">
        <f t="shared" si="14"/>
        <v>5</v>
      </c>
    </row>
    <row r="159" spans="1:11" ht="15" hidden="1" customHeight="1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 s="3">
        <f t="shared" si="10"/>
        <v>155</v>
      </c>
      <c r="H159" s="3">
        <f t="shared" si="11"/>
        <v>0</v>
      </c>
      <c r="I159" s="3">
        <f t="shared" si="12"/>
        <v>0</v>
      </c>
      <c r="J159" s="3">
        <f t="shared" si="13"/>
        <v>184</v>
      </c>
      <c r="K159" s="3">
        <f t="shared" si="14"/>
        <v>5</v>
      </c>
    </row>
    <row r="160" spans="1:11" ht="15" hidden="1" customHeight="1" thickTop="1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 s="3">
        <f t="shared" si="10"/>
        <v>155</v>
      </c>
      <c r="H160" s="3">
        <f t="shared" si="11"/>
        <v>34</v>
      </c>
      <c r="I160" s="3">
        <f t="shared" si="12"/>
        <v>0</v>
      </c>
      <c r="J160" s="3">
        <f t="shared" si="13"/>
        <v>184</v>
      </c>
      <c r="K160" s="3">
        <f t="shared" si="14"/>
        <v>5</v>
      </c>
    </row>
    <row r="161" spans="1:11" ht="15" hidden="1" customHeight="1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 s="3">
        <f t="shared" si="10"/>
        <v>155</v>
      </c>
      <c r="H161" s="3">
        <f t="shared" si="11"/>
        <v>34</v>
      </c>
      <c r="I161" s="3">
        <f t="shared" si="12"/>
        <v>27</v>
      </c>
      <c r="J161" s="3">
        <f t="shared" si="13"/>
        <v>184</v>
      </c>
      <c r="K161" s="3">
        <f t="shared" si="14"/>
        <v>5</v>
      </c>
    </row>
    <row r="162" spans="1:11" ht="15" hidden="1" customHeight="1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 s="3">
        <f t="shared" si="10"/>
        <v>195</v>
      </c>
      <c r="H162" s="3">
        <f t="shared" si="11"/>
        <v>34</v>
      </c>
      <c r="I162" s="3">
        <f t="shared" si="12"/>
        <v>27</v>
      </c>
      <c r="J162" s="3">
        <f t="shared" si="13"/>
        <v>184</v>
      </c>
      <c r="K162" s="3">
        <f t="shared" si="14"/>
        <v>5</v>
      </c>
    </row>
    <row r="163" spans="1:11" ht="15" hidden="1" customHeight="1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 s="3">
        <f t="shared" si="10"/>
        <v>195</v>
      </c>
      <c r="H163" s="3">
        <f t="shared" si="11"/>
        <v>34</v>
      </c>
      <c r="I163" s="3">
        <f t="shared" si="12"/>
        <v>27</v>
      </c>
      <c r="J163" s="3">
        <f t="shared" si="13"/>
        <v>0</v>
      </c>
      <c r="K163" s="3">
        <f t="shared" si="14"/>
        <v>5</v>
      </c>
    </row>
    <row r="164" spans="1:11" ht="15" hidden="1" customHeight="1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 s="3">
        <f t="shared" si="10"/>
        <v>195</v>
      </c>
      <c r="H164" s="3">
        <f t="shared" si="11"/>
        <v>34</v>
      </c>
      <c r="I164" s="3">
        <f t="shared" si="12"/>
        <v>27</v>
      </c>
      <c r="J164" s="3">
        <f t="shared" si="13"/>
        <v>0</v>
      </c>
      <c r="K164" s="3">
        <f t="shared" si="14"/>
        <v>53</v>
      </c>
    </row>
    <row r="165" spans="1:11" ht="15" hidden="1" customHeight="1" thickTop="1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 s="3">
        <f t="shared" si="10"/>
        <v>195</v>
      </c>
      <c r="H165" s="3">
        <f t="shared" si="11"/>
        <v>55</v>
      </c>
      <c r="I165" s="3">
        <f t="shared" si="12"/>
        <v>27</v>
      </c>
      <c r="J165" s="3">
        <f t="shared" si="13"/>
        <v>0</v>
      </c>
      <c r="K165" s="3">
        <f t="shared" si="14"/>
        <v>53</v>
      </c>
    </row>
    <row r="166" spans="1:11" ht="15" hidden="1" customHeight="1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 s="3">
        <f t="shared" si="10"/>
        <v>195</v>
      </c>
      <c r="H166" s="3">
        <f t="shared" si="11"/>
        <v>55</v>
      </c>
      <c r="I166" s="3">
        <f t="shared" si="12"/>
        <v>27</v>
      </c>
      <c r="J166" s="3">
        <f t="shared" si="13"/>
        <v>47</v>
      </c>
      <c r="K166" s="3">
        <f t="shared" si="14"/>
        <v>53</v>
      </c>
    </row>
    <row r="167" spans="1:11" ht="15" hidden="1" customHeight="1" thickTop="1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 s="3">
        <f t="shared" si="10"/>
        <v>195</v>
      </c>
      <c r="H167" s="3">
        <f t="shared" si="11"/>
        <v>61</v>
      </c>
      <c r="I167" s="3">
        <f t="shared" si="12"/>
        <v>27</v>
      </c>
      <c r="J167" s="3">
        <f t="shared" si="13"/>
        <v>47</v>
      </c>
      <c r="K167" s="3">
        <f t="shared" si="14"/>
        <v>53</v>
      </c>
    </row>
    <row r="168" spans="1:11" ht="15" hidden="1" customHeight="1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 s="3">
        <f t="shared" si="10"/>
        <v>195</v>
      </c>
      <c r="H168" s="3">
        <f t="shared" si="11"/>
        <v>61</v>
      </c>
      <c r="I168" s="3">
        <f t="shared" si="12"/>
        <v>27</v>
      </c>
      <c r="J168" s="3">
        <f t="shared" si="13"/>
        <v>47</v>
      </c>
      <c r="K168" s="3">
        <f t="shared" si="14"/>
        <v>100</v>
      </c>
    </row>
    <row r="169" spans="1:11" ht="15" customHeight="1" thickTop="1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 s="3">
        <f t="shared" si="10"/>
        <v>3</v>
      </c>
      <c r="H169" s="3">
        <f t="shared" si="11"/>
        <v>61</v>
      </c>
      <c r="I169" s="3">
        <f t="shared" si="12"/>
        <v>27</v>
      </c>
      <c r="J169" s="3">
        <f t="shared" si="13"/>
        <v>47</v>
      </c>
      <c r="K169" s="3">
        <f t="shared" si="14"/>
        <v>100</v>
      </c>
    </row>
    <row r="170" spans="1:11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 s="3">
        <f t="shared" si="10"/>
        <v>3</v>
      </c>
      <c r="H170" s="3">
        <f t="shared" si="11"/>
        <v>13</v>
      </c>
      <c r="I170" s="3">
        <f t="shared" si="12"/>
        <v>27</v>
      </c>
      <c r="J170" s="3">
        <f t="shared" si="13"/>
        <v>47</v>
      </c>
      <c r="K170" s="3">
        <f t="shared" si="14"/>
        <v>100</v>
      </c>
    </row>
    <row r="171" spans="1:11" ht="15" customHeight="1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 s="3">
        <f t="shared" si="10"/>
        <v>3</v>
      </c>
      <c r="H171" s="3">
        <f t="shared" si="11"/>
        <v>13</v>
      </c>
      <c r="I171" s="3">
        <f t="shared" si="12"/>
        <v>27</v>
      </c>
      <c r="J171" s="3">
        <f t="shared" si="13"/>
        <v>65</v>
      </c>
      <c r="K171" s="3">
        <f t="shared" si="14"/>
        <v>100</v>
      </c>
    </row>
    <row r="172" spans="1:11" ht="15" customHeight="1" thickBot="1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 s="3">
        <f t="shared" si="10"/>
        <v>3</v>
      </c>
      <c r="H172" s="3">
        <f t="shared" si="11"/>
        <v>13</v>
      </c>
      <c r="I172" s="3">
        <f t="shared" si="12"/>
        <v>27</v>
      </c>
      <c r="J172" s="3">
        <f t="shared" si="13"/>
        <v>65</v>
      </c>
      <c r="K172" s="3">
        <f t="shared" si="14"/>
        <v>125</v>
      </c>
    </row>
    <row r="173" spans="1:11" ht="15.75" customHeight="1" thickBot="1">
      <c r="A173" s="8">
        <v>43292</v>
      </c>
      <c r="B173" s="9" t="s">
        <v>20</v>
      </c>
      <c r="C173" s="9" t="s">
        <v>12</v>
      </c>
      <c r="D173" s="9" t="s">
        <v>8</v>
      </c>
      <c r="E173" s="9">
        <v>2</v>
      </c>
      <c r="F173" s="9">
        <v>20</v>
      </c>
      <c r="G173" s="11">
        <f t="shared" si="10"/>
        <v>3</v>
      </c>
      <c r="H173" s="11">
        <f t="shared" si="11"/>
        <v>13</v>
      </c>
      <c r="I173" s="11">
        <f t="shared" si="12"/>
        <v>29</v>
      </c>
      <c r="J173" s="11">
        <f t="shared" si="13"/>
        <v>65</v>
      </c>
      <c r="K173" s="10">
        <f t="shared" si="14"/>
        <v>125</v>
      </c>
    </row>
    <row r="174" spans="1:11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 s="3">
        <f t="shared" si="10"/>
        <v>3</v>
      </c>
      <c r="H174" s="3">
        <f t="shared" si="11"/>
        <v>0</v>
      </c>
      <c r="I174" s="3">
        <f t="shared" si="12"/>
        <v>29</v>
      </c>
      <c r="J174" s="3">
        <f t="shared" si="13"/>
        <v>65</v>
      </c>
      <c r="K174" s="3">
        <f t="shared" si="14"/>
        <v>125</v>
      </c>
    </row>
    <row r="175" spans="1:11" ht="15" customHeight="1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 s="3">
        <f t="shared" si="10"/>
        <v>3</v>
      </c>
      <c r="H175" s="3">
        <f t="shared" si="11"/>
        <v>0</v>
      </c>
      <c r="I175" s="3">
        <f t="shared" si="12"/>
        <v>29</v>
      </c>
      <c r="J175" s="3">
        <f t="shared" si="13"/>
        <v>65</v>
      </c>
      <c r="K175" s="3">
        <f t="shared" si="14"/>
        <v>4</v>
      </c>
    </row>
    <row r="176" spans="1:11" ht="15" customHeight="1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 s="3">
        <f t="shared" si="10"/>
        <v>3</v>
      </c>
      <c r="H176" s="3">
        <f t="shared" si="11"/>
        <v>0</v>
      </c>
      <c r="I176" s="3">
        <f t="shared" si="12"/>
        <v>59</v>
      </c>
      <c r="J176" s="3">
        <f t="shared" si="13"/>
        <v>65</v>
      </c>
      <c r="K176" s="3">
        <f t="shared" si="14"/>
        <v>4</v>
      </c>
    </row>
    <row r="177" spans="1:11" ht="15" customHeight="1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 s="3">
        <f t="shared" si="10"/>
        <v>49</v>
      </c>
      <c r="H177" s="3">
        <f t="shared" si="11"/>
        <v>0</v>
      </c>
      <c r="I177" s="3">
        <f t="shared" si="12"/>
        <v>59</v>
      </c>
      <c r="J177" s="3">
        <f t="shared" si="13"/>
        <v>65</v>
      </c>
      <c r="K177" s="3">
        <f t="shared" si="14"/>
        <v>4</v>
      </c>
    </row>
    <row r="178" spans="1:11" ht="15" hidden="1" customHeight="1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 s="3">
        <f t="shared" si="10"/>
        <v>0</v>
      </c>
      <c r="H178" s="3">
        <f t="shared" si="11"/>
        <v>0</v>
      </c>
      <c r="I178" s="3">
        <f t="shared" si="12"/>
        <v>59</v>
      </c>
      <c r="J178" s="3">
        <f t="shared" si="13"/>
        <v>65</v>
      </c>
      <c r="K178" s="3">
        <f t="shared" si="14"/>
        <v>4</v>
      </c>
    </row>
    <row r="179" spans="1:11" ht="15" hidden="1" customHeight="1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 s="3">
        <f t="shared" si="10"/>
        <v>0</v>
      </c>
      <c r="H179" s="3">
        <f t="shared" si="11"/>
        <v>0</v>
      </c>
      <c r="I179" s="3">
        <f t="shared" si="12"/>
        <v>59</v>
      </c>
      <c r="J179" s="3">
        <f t="shared" si="13"/>
        <v>4</v>
      </c>
      <c r="K179" s="3">
        <f t="shared" si="14"/>
        <v>4</v>
      </c>
    </row>
    <row r="180" spans="1:11" ht="15" hidden="1" customHeight="1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 s="3">
        <f t="shared" si="10"/>
        <v>0</v>
      </c>
      <c r="H180" s="3">
        <f t="shared" si="11"/>
        <v>0</v>
      </c>
      <c r="I180" s="3">
        <f t="shared" si="12"/>
        <v>78</v>
      </c>
      <c r="J180" s="3">
        <f t="shared" si="13"/>
        <v>4</v>
      </c>
      <c r="K180" s="3">
        <f t="shared" si="14"/>
        <v>4</v>
      </c>
    </row>
    <row r="181" spans="1:11" ht="15" hidden="1" customHeight="1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 s="3">
        <f t="shared" si="10"/>
        <v>0</v>
      </c>
      <c r="H181" s="3">
        <f t="shared" si="11"/>
        <v>0</v>
      </c>
      <c r="I181" s="3">
        <f t="shared" si="12"/>
        <v>78</v>
      </c>
      <c r="J181" s="3">
        <f t="shared" si="13"/>
        <v>4</v>
      </c>
      <c r="K181" s="3">
        <f t="shared" si="14"/>
        <v>26</v>
      </c>
    </row>
    <row r="182" spans="1:11" ht="15" hidden="1" customHeight="1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 s="3">
        <f t="shared" si="10"/>
        <v>0</v>
      </c>
      <c r="H182" s="3">
        <f t="shared" si="11"/>
        <v>9</v>
      </c>
      <c r="I182" s="3">
        <f t="shared" si="12"/>
        <v>78</v>
      </c>
      <c r="J182" s="3">
        <f t="shared" si="13"/>
        <v>4</v>
      </c>
      <c r="K182" s="3">
        <f t="shared" si="14"/>
        <v>26</v>
      </c>
    </row>
    <row r="183" spans="1:11" ht="15" hidden="1" customHeight="1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 s="3">
        <f t="shared" si="10"/>
        <v>0</v>
      </c>
      <c r="H183" s="3">
        <f t="shared" si="11"/>
        <v>9</v>
      </c>
      <c r="I183" s="3">
        <f t="shared" si="12"/>
        <v>78</v>
      </c>
      <c r="J183" s="3">
        <f t="shared" si="13"/>
        <v>0</v>
      </c>
      <c r="K183" s="3">
        <f t="shared" si="14"/>
        <v>26</v>
      </c>
    </row>
    <row r="184" spans="1:11" ht="15" hidden="1" customHeight="1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 s="3">
        <f t="shared" si="10"/>
        <v>0</v>
      </c>
      <c r="H184" s="3">
        <f t="shared" si="11"/>
        <v>9</v>
      </c>
      <c r="I184" s="3">
        <f t="shared" si="12"/>
        <v>86</v>
      </c>
      <c r="J184" s="3">
        <f t="shared" si="13"/>
        <v>0</v>
      </c>
      <c r="K184" s="3">
        <f t="shared" si="14"/>
        <v>26</v>
      </c>
    </row>
    <row r="185" spans="1:11" ht="15" hidden="1" customHeight="1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 s="3">
        <f t="shared" si="10"/>
        <v>47</v>
      </c>
      <c r="H185" s="3">
        <f t="shared" si="11"/>
        <v>9</v>
      </c>
      <c r="I185" s="3">
        <f t="shared" si="12"/>
        <v>86</v>
      </c>
      <c r="J185" s="3">
        <f t="shared" si="13"/>
        <v>0</v>
      </c>
      <c r="K185" s="3">
        <f t="shared" si="14"/>
        <v>26</v>
      </c>
    </row>
    <row r="186" spans="1:11" ht="15" hidden="1" customHeight="1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 s="3">
        <f t="shared" si="10"/>
        <v>47</v>
      </c>
      <c r="H186" s="3">
        <f t="shared" si="11"/>
        <v>9</v>
      </c>
      <c r="I186" s="3">
        <f t="shared" si="12"/>
        <v>4</v>
      </c>
      <c r="J186" s="3">
        <f t="shared" si="13"/>
        <v>0</v>
      </c>
      <c r="K186" s="3">
        <f t="shared" si="14"/>
        <v>26</v>
      </c>
    </row>
    <row r="187" spans="1:11" ht="15" hidden="1" customHeight="1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 s="3">
        <f t="shared" si="10"/>
        <v>47</v>
      </c>
      <c r="H187" s="3">
        <f t="shared" si="11"/>
        <v>9</v>
      </c>
      <c r="I187" s="3">
        <f t="shared" si="12"/>
        <v>4</v>
      </c>
      <c r="J187" s="3">
        <f t="shared" si="13"/>
        <v>0</v>
      </c>
      <c r="K187" s="3">
        <f t="shared" si="14"/>
        <v>0</v>
      </c>
    </row>
    <row r="188" spans="1:11" ht="15" hidden="1" customHeight="1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 s="3">
        <f t="shared" si="10"/>
        <v>71</v>
      </c>
      <c r="H188" s="3">
        <f t="shared" si="11"/>
        <v>9</v>
      </c>
      <c r="I188" s="3">
        <f t="shared" si="12"/>
        <v>4</v>
      </c>
      <c r="J188" s="3">
        <f t="shared" si="13"/>
        <v>0</v>
      </c>
      <c r="K188" s="3">
        <f t="shared" si="14"/>
        <v>0</v>
      </c>
    </row>
    <row r="189" spans="1:11" ht="15" hidden="1" customHeight="1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 s="3">
        <f t="shared" si="10"/>
        <v>71</v>
      </c>
      <c r="H189" s="3">
        <f t="shared" si="11"/>
        <v>45</v>
      </c>
      <c r="I189" s="3">
        <f t="shared" si="12"/>
        <v>4</v>
      </c>
      <c r="J189" s="3">
        <f t="shared" si="13"/>
        <v>0</v>
      </c>
      <c r="K189" s="3">
        <f t="shared" si="14"/>
        <v>0</v>
      </c>
    </row>
    <row r="190" spans="1:11" ht="15" hidden="1" customHeight="1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 s="3">
        <f t="shared" si="10"/>
        <v>71</v>
      </c>
      <c r="H190" s="3">
        <f t="shared" si="11"/>
        <v>45</v>
      </c>
      <c r="I190" s="3">
        <f t="shared" si="12"/>
        <v>4</v>
      </c>
      <c r="J190" s="3">
        <f t="shared" si="13"/>
        <v>6</v>
      </c>
      <c r="K190" s="3">
        <f t="shared" si="14"/>
        <v>0</v>
      </c>
    </row>
    <row r="191" spans="1:11" ht="15" hidden="1" customHeight="1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 s="3">
        <f t="shared" si="10"/>
        <v>71</v>
      </c>
      <c r="H191" s="3">
        <f t="shared" si="11"/>
        <v>0</v>
      </c>
      <c r="I191" s="3">
        <f t="shared" si="12"/>
        <v>4</v>
      </c>
      <c r="J191" s="3">
        <f t="shared" si="13"/>
        <v>6</v>
      </c>
      <c r="K191" s="3">
        <f t="shared" si="14"/>
        <v>0</v>
      </c>
    </row>
    <row r="192" spans="1:11" ht="15" hidden="1" customHeight="1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 s="3">
        <f t="shared" si="10"/>
        <v>89</v>
      </c>
      <c r="H192" s="3">
        <f t="shared" si="11"/>
        <v>0</v>
      </c>
      <c r="I192" s="3">
        <f t="shared" si="12"/>
        <v>4</v>
      </c>
      <c r="J192" s="3">
        <f t="shared" si="13"/>
        <v>6</v>
      </c>
      <c r="K192" s="3">
        <f t="shared" si="14"/>
        <v>0</v>
      </c>
    </row>
    <row r="193" spans="1:18" ht="15" hidden="1" customHeight="1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 s="3">
        <f t="shared" si="10"/>
        <v>89</v>
      </c>
      <c r="H193" s="3">
        <f t="shared" si="11"/>
        <v>0</v>
      </c>
      <c r="I193" s="3">
        <f t="shared" si="12"/>
        <v>4</v>
      </c>
      <c r="J193" s="3">
        <f t="shared" si="13"/>
        <v>6</v>
      </c>
      <c r="K193" s="3">
        <f t="shared" si="14"/>
        <v>20</v>
      </c>
    </row>
    <row r="194" spans="1:18" ht="15" hidden="1" customHeight="1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 s="3">
        <f t="shared" ref="G194:G203" si="15">IF(D194="Z", IF(C194="T1", SUM(G193,E194), G193), IF(C194="T1", G193 - E194, G193))</f>
        <v>89</v>
      </c>
      <c r="H194" s="3">
        <f t="shared" si="11"/>
        <v>0</v>
      </c>
      <c r="I194" s="3">
        <f t="shared" si="12"/>
        <v>0</v>
      </c>
      <c r="J194" s="3">
        <f t="shared" si="13"/>
        <v>6</v>
      </c>
      <c r="K194" s="3">
        <f t="shared" si="14"/>
        <v>20</v>
      </c>
    </row>
    <row r="195" spans="1:18" ht="15" hidden="1" customHeight="1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 s="3">
        <f t="shared" si="15"/>
        <v>89</v>
      </c>
      <c r="H195" s="3">
        <f t="shared" si="11"/>
        <v>0</v>
      </c>
      <c r="I195" s="3">
        <f t="shared" si="12"/>
        <v>0</v>
      </c>
      <c r="J195" s="3">
        <f t="shared" si="13"/>
        <v>6</v>
      </c>
      <c r="K195" s="3">
        <f t="shared" si="14"/>
        <v>68</v>
      </c>
    </row>
    <row r="196" spans="1:18" ht="15" hidden="1" customHeight="1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 s="3">
        <f t="shared" si="15"/>
        <v>89</v>
      </c>
      <c r="H196" s="3">
        <f t="shared" ref="H196:H203" si="16">IF(D196="Z", IF(C196="T2", SUM(H195,E196), H195), IF(C196="T2", H195 - E196, H195))</f>
        <v>0</v>
      </c>
      <c r="I196" s="3">
        <f t="shared" ref="I196:I203" si="17">IF(D196="Z", IF(C196="T3", SUM(I195,E196), I195), IF(C196="T3", I195 - E196, I195))</f>
        <v>0</v>
      </c>
      <c r="J196" s="3">
        <f t="shared" ref="J196:J203" si="18">IF(D196="Z", IF(C196="T4", SUM(J195,E196), J195), IF(C196="T4", J195 - E196,J195))</f>
        <v>6</v>
      </c>
      <c r="K196" s="3">
        <f t="shared" ref="K196:K203" si="19">IF(D196="Z", IF(C196="T5", SUM(K195,E196), K195), IF(C196="T5", K195 - E196,K195))</f>
        <v>4</v>
      </c>
    </row>
    <row r="197" spans="1:18" ht="15" hidden="1" customHeight="1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 s="3">
        <f t="shared" si="15"/>
        <v>89</v>
      </c>
      <c r="H197" s="3">
        <f t="shared" si="16"/>
        <v>0</v>
      </c>
      <c r="I197" s="3">
        <f t="shared" si="17"/>
        <v>0</v>
      </c>
      <c r="J197" s="3">
        <f t="shared" si="18"/>
        <v>49</v>
      </c>
      <c r="K197" s="3">
        <f t="shared" si="19"/>
        <v>4</v>
      </c>
    </row>
    <row r="198" spans="1:18" ht="15" hidden="1" customHeight="1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 s="3">
        <f t="shared" si="15"/>
        <v>89</v>
      </c>
      <c r="H198" s="3">
        <f t="shared" si="16"/>
        <v>24</v>
      </c>
      <c r="I198" s="3">
        <f t="shared" si="17"/>
        <v>0</v>
      </c>
      <c r="J198" s="3">
        <f t="shared" si="18"/>
        <v>49</v>
      </c>
      <c r="K198" s="3">
        <f t="shared" si="19"/>
        <v>4</v>
      </c>
    </row>
    <row r="199" spans="1:18" ht="15" hidden="1" customHeight="1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 s="3">
        <f t="shared" si="15"/>
        <v>89</v>
      </c>
      <c r="H199" s="3">
        <f t="shared" si="16"/>
        <v>24</v>
      </c>
      <c r="I199" s="3">
        <f t="shared" si="17"/>
        <v>0</v>
      </c>
      <c r="J199" s="3">
        <f t="shared" si="18"/>
        <v>49</v>
      </c>
      <c r="K199" s="3">
        <f t="shared" si="19"/>
        <v>0</v>
      </c>
    </row>
    <row r="200" spans="1:18" ht="15" hidden="1" customHeight="1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 s="3">
        <f t="shared" si="15"/>
        <v>89</v>
      </c>
      <c r="H200" s="3">
        <f t="shared" si="16"/>
        <v>24</v>
      </c>
      <c r="I200" s="3">
        <f t="shared" si="17"/>
        <v>35</v>
      </c>
      <c r="J200" s="3">
        <f t="shared" si="18"/>
        <v>49</v>
      </c>
      <c r="K200" s="3">
        <f t="shared" si="19"/>
        <v>0</v>
      </c>
    </row>
    <row r="201" spans="1:18" ht="15" hidden="1" customHeight="1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 s="3">
        <f t="shared" si="15"/>
        <v>130</v>
      </c>
      <c r="H201" s="3">
        <f t="shared" si="16"/>
        <v>24</v>
      </c>
      <c r="I201" s="3">
        <f t="shared" si="17"/>
        <v>35</v>
      </c>
      <c r="J201" s="3">
        <f t="shared" si="18"/>
        <v>49</v>
      </c>
      <c r="K201" s="3">
        <f t="shared" si="19"/>
        <v>0</v>
      </c>
    </row>
    <row r="202" spans="1:18" ht="15" hidden="1" customHeight="1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 s="3">
        <f t="shared" si="15"/>
        <v>130</v>
      </c>
      <c r="H202" s="3">
        <f t="shared" si="16"/>
        <v>24</v>
      </c>
      <c r="I202" s="3">
        <f t="shared" si="17"/>
        <v>35</v>
      </c>
      <c r="J202" s="3">
        <f t="shared" si="18"/>
        <v>72</v>
      </c>
      <c r="K202" s="3">
        <f t="shared" si="19"/>
        <v>0</v>
      </c>
    </row>
    <row r="203" spans="1:18" ht="15" hidden="1" customHeight="1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 s="3">
        <f t="shared" si="15"/>
        <v>130</v>
      </c>
      <c r="H203" s="3">
        <f t="shared" si="16"/>
        <v>70</v>
      </c>
      <c r="I203" s="3">
        <f t="shared" si="17"/>
        <v>35</v>
      </c>
      <c r="J203" s="3">
        <f t="shared" si="18"/>
        <v>72</v>
      </c>
      <c r="K203" s="3">
        <f t="shared" si="19"/>
        <v>0</v>
      </c>
    </row>
    <row r="204" spans="1:18" ht="15.75" thickBot="1"/>
    <row r="205" spans="1:18" ht="15.75" thickBot="1">
      <c r="O205" s="16" t="s">
        <v>27</v>
      </c>
      <c r="P205" s="21"/>
      <c r="Q205" s="16" t="s">
        <v>28</v>
      </c>
      <c r="R205" s="17"/>
    </row>
    <row r="206" spans="1:18" ht="15.75" thickBot="1">
      <c r="N206" s="15" t="s">
        <v>26</v>
      </c>
      <c r="O206" s="16">
        <f>MIN(G11:K11)</f>
        <v>24</v>
      </c>
      <c r="P206" s="17" t="s">
        <v>7</v>
      </c>
      <c r="Q206" s="16">
        <f>MAX(G11:K11)</f>
        <v>48</v>
      </c>
      <c r="R206" s="17" t="s">
        <v>11</v>
      </c>
    </row>
    <row r="207" spans="1:18" ht="15.75" thickBot="1">
      <c r="N207" s="18" t="s">
        <v>29</v>
      </c>
      <c r="O207" s="19">
        <f>MIN(G173:K173)</f>
        <v>3</v>
      </c>
      <c r="P207" s="20" t="s">
        <v>10</v>
      </c>
      <c r="Q207" s="19">
        <f>MAX(G173:K173)</f>
        <v>125</v>
      </c>
      <c r="R207" s="20" t="s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Z209"/>
  <sheetViews>
    <sheetView workbookViewId="0">
      <selection activeCell="S16" sqref="S16"/>
    </sheetView>
  </sheetViews>
  <sheetFormatPr defaultRowHeight="15"/>
  <cols>
    <col min="1" max="1" width="10.7109375" bestFit="1" customWidth="1"/>
    <col min="2" max="2" width="11.42578125" bestFit="1" customWidth="1"/>
    <col min="3" max="3" width="8.28515625" customWidth="1"/>
    <col min="4" max="4" width="6.85546875" customWidth="1"/>
    <col min="5" max="5" width="8.85546875" customWidth="1"/>
    <col min="6" max="6" width="23.5703125" customWidth="1"/>
    <col min="14" max="14" width="9.5703125" customWidth="1"/>
    <col min="15" max="16" width="7.140625" customWidth="1"/>
    <col min="17" max="18" width="3" customWidth="1"/>
    <col min="19" max="19" width="13.85546875" bestFit="1" customWidth="1"/>
    <col min="20" max="24" width="10.710937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7</v>
      </c>
      <c r="K1" t="s">
        <v>9</v>
      </c>
      <c r="N1" s="2" t="s">
        <v>2</v>
      </c>
      <c r="O1" t="s">
        <v>9</v>
      </c>
    </row>
    <row r="2" spans="1:26" ht="15" customHeight="1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 s="3">
        <v>0</v>
      </c>
      <c r="H2" s="3">
        <v>0</v>
      </c>
      <c r="I2" s="3">
        <v>0</v>
      </c>
      <c r="J2" s="3">
        <v>3</v>
      </c>
      <c r="K2" s="3">
        <v>0</v>
      </c>
    </row>
    <row r="3" spans="1:26" ht="15" customHeight="1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 s="3">
        <f t="shared" ref="G3:G66" si="0">IF(D3="Z", IF(C3="T1", SUM(G2,E3), G2), IF(C3="T1", G2 - E3, G2))</f>
        <v>0</v>
      </c>
      <c r="H3" s="3">
        <f>IF(D3="Z", IF(C3="T2", SUM(H2,E3), H2), IF(C3="T2", H2 - E3, H2))</f>
        <v>0</v>
      </c>
      <c r="I3" s="3">
        <f>IF(D3="Z", IF(C3="T3", SUM(I2,E3), I2), IF(C3="T3", I2 - E3, I2))</f>
        <v>0</v>
      </c>
      <c r="J3" s="3">
        <f>IF(D3="Z", IF(C3="T4", SUM(J2,E3), J2), IF(C3="T4", J2 - E3,J2))</f>
        <v>3</v>
      </c>
      <c r="K3" s="3">
        <f>IF(D3="Z", IF(C3="T5", SUM(K2,E3), K2), IF(C3="T5", K2 - E3,K2))</f>
        <v>32</v>
      </c>
      <c r="N3" s="2" t="s">
        <v>23</v>
      </c>
      <c r="P3" s="2" t="s">
        <v>3</v>
      </c>
    </row>
    <row r="4" spans="1:26" ht="15" customHeight="1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 s="3">
        <f t="shared" si="0"/>
        <v>38</v>
      </c>
      <c r="H4" s="3">
        <f t="shared" ref="H4:H67" si="1">IF(D4="Z", IF(C4="T2", SUM(H3,E4), H3), IF(C4="T2", H3 - E4, H3))</f>
        <v>0</v>
      </c>
      <c r="I4" s="3">
        <f t="shared" ref="I4:I67" si="2">IF(D4="Z", IF(C4="T3", SUM(I3,E4), I3), IF(C4="T3", I3 - E4, I3))</f>
        <v>0</v>
      </c>
      <c r="J4" s="3">
        <f t="shared" ref="J4:J67" si="3">IF(D4="Z", IF(C4="T4", SUM(J3,E4), J3), IF(C4="T4", J3 - E4,J3))</f>
        <v>3</v>
      </c>
      <c r="K4" s="3">
        <f t="shared" ref="K4:K67" si="4">IF(D4="Z", IF(C4="T5", SUM(K3,E4), K3), IF(C4="T5", K3 - E4,K3))</f>
        <v>32</v>
      </c>
      <c r="N4" s="2" t="s">
        <v>42</v>
      </c>
      <c r="O4" s="2" t="s">
        <v>0</v>
      </c>
      <c r="P4" t="s">
        <v>14</v>
      </c>
      <c r="Q4" t="s">
        <v>8</v>
      </c>
    </row>
    <row r="5" spans="1:26" ht="15.75" customHeight="1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 s="3">
        <f t="shared" si="0"/>
        <v>38</v>
      </c>
      <c r="H5" s="3">
        <f t="shared" si="1"/>
        <v>33</v>
      </c>
      <c r="I5" s="3">
        <f t="shared" si="2"/>
        <v>0</v>
      </c>
      <c r="J5" s="3">
        <f t="shared" si="3"/>
        <v>3</v>
      </c>
      <c r="K5" s="3">
        <f t="shared" si="4"/>
        <v>32</v>
      </c>
      <c r="N5" t="s">
        <v>43</v>
      </c>
      <c r="O5" s="1" t="s">
        <v>30</v>
      </c>
      <c r="P5" s="3">
        <v>32</v>
      </c>
      <c r="Q5" s="3">
        <v>76</v>
      </c>
    </row>
    <row r="6" spans="1:26" ht="15" customHeight="1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 s="3">
        <f t="shared" si="0"/>
        <v>38</v>
      </c>
      <c r="H6" s="3">
        <f t="shared" si="1"/>
        <v>33</v>
      </c>
      <c r="I6" s="3">
        <f t="shared" si="2"/>
        <v>43</v>
      </c>
      <c r="J6" s="3">
        <f t="shared" si="3"/>
        <v>3</v>
      </c>
      <c r="K6" s="3">
        <f t="shared" si="4"/>
        <v>32</v>
      </c>
      <c r="O6" s="1" t="s">
        <v>31</v>
      </c>
      <c r="P6" s="3"/>
      <c r="Q6" s="3">
        <v>8</v>
      </c>
    </row>
    <row r="7" spans="1:26" ht="15" customHeight="1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 s="3">
        <f t="shared" si="0"/>
        <v>38</v>
      </c>
      <c r="H7" s="3">
        <f t="shared" si="1"/>
        <v>33</v>
      </c>
      <c r="I7" s="3">
        <f t="shared" si="2"/>
        <v>43</v>
      </c>
      <c r="J7" s="3">
        <f t="shared" si="3"/>
        <v>3</v>
      </c>
      <c r="K7" s="3">
        <f t="shared" si="4"/>
        <v>0</v>
      </c>
      <c r="O7" s="1" t="s">
        <v>32</v>
      </c>
      <c r="P7" s="3">
        <v>50</v>
      </c>
      <c r="Q7" s="3"/>
    </row>
    <row r="8" spans="1:26" ht="15" customHeight="1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 s="3">
        <f t="shared" si="0"/>
        <v>38</v>
      </c>
      <c r="H8" s="3">
        <f t="shared" si="1"/>
        <v>47</v>
      </c>
      <c r="I8" s="3">
        <f t="shared" si="2"/>
        <v>43</v>
      </c>
      <c r="J8" s="3">
        <f t="shared" si="3"/>
        <v>3</v>
      </c>
      <c r="K8" s="3">
        <f t="shared" si="4"/>
        <v>0</v>
      </c>
      <c r="O8" s="1" t="s">
        <v>33</v>
      </c>
      <c r="P8" s="3"/>
      <c r="Q8" s="3">
        <v>68</v>
      </c>
      <c r="T8" s="12"/>
      <c r="U8" s="12"/>
      <c r="V8" s="12"/>
      <c r="W8" s="12"/>
      <c r="X8" s="12"/>
      <c r="Y8" s="12"/>
      <c r="Z8" s="12"/>
    </row>
    <row r="9" spans="1:26" ht="15" customHeight="1">
      <c r="A9" s="23">
        <v>42393</v>
      </c>
      <c r="B9" s="24" t="s">
        <v>15</v>
      </c>
      <c r="C9" s="24" t="s">
        <v>9</v>
      </c>
      <c r="D9" s="24" t="s">
        <v>8</v>
      </c>
      <c r="E9" s="24">
        <v>44</v>
      </c>
      <c r="F9" s="24">
        <v>46</v>
      </c>
      <c r="G9" s="25">
        <f t="shared" si="0"/>
        <v>38</v>
      </c>
      <c r="H9" s="25">
        <f t="shared" si="1"/>
        <v>47</v>
      </c>
      <c r="I9" s="25">
        <f t="shared" si="2"/>
        <v>43</v>
      </c>
      <c r="J9" s="25">
        <f t="shared" si="3"/>
        <v>3</v>
      </c>
      <c r="K9" s="25">
        <f t="shared" si="4"/>
        <v>44</v>
      </c>
      <c r="O9" s="1" t="s">
        <v>35</v>
      </c>
      <c r="P9" s="3"/>
      <c r="Q9" s="3">
        <v>42</v>
      </c>
      <c r="T9" s="12"/>
      <c r="U9" s="12"/>
      <c r="V9" s="12"/>
      <c r="W9" s="12"/>
      <c r="X9" s="12"/>
      <c r="Y9" s="12"/>
      <c r="Z9" s="12"/>
    </row>
    <row r="10" spans="1:26">
      <c r="A10" s="23">
        <v>42393</v>
      </c>
      <c r="B10" s="24" t="s">
        <v>15</v>
      </c>
      <c r="C10" s="24" t="s">
        <v>11</v>
      </c>
      <c r="D10" s="24" t="s">
        <v>8</v>
      </c>
      <c r="E10" s="24">
        <v>1</v>
      </c>
      <c r="F10" s="24">
        <v>28</v>
      </c>
      <c r="G10" s="25">
        <f t="shared" si="0"/>
        <v>38</v>
      </c>
      <c r="H10" s="25">
        <f t="shared" si="1"/>
        <v>48</v>
      </c>
      <c r="I10" s="25">
        <f t="shared" si="2"/>
        <v>43</v>
      </c>
      <c r="J10" s="25">
        <f t="shared" si="3"/>
        <v>3</v>
      </c>
      <c r="K10" s="25">
        <f t="shared" si="4"/>
        <v>44</v>
      </c>
      <c r="O10" s="1" t="s">
        <v>36</v>
      </c>
      <c r="P10" s="3"/>
      <c r="Q10" s="3">
        <v>83</v>
      </c>
      <c r="T10" s="12"/>
      <c r="U10" s="12"/>
      <c r="V10" s="12"/>
      <c r="W10" s="12"/>
      <c r="X10" s="12"/>
      <c r="Y10" s="12"/>
      <c r="Z10" s="12"/>
    </row>
    <row r="11" spans="1:26" ht="15.75" customHeight="1">
      <c r="A11" s="23">
        <v>42393</v>
      </c>
      <c r="B11" s="24" t="s">
        <v>15</v>
      </c>
      <c r="C11" s="24" t="s">
        <v>7</v>
      </c>
      <c r="D11" s="24" t="s">
        <v>8</v>
      </c>
      <c r="E11" s="24">
        <v>21</v>
      </c>
      <c r="F11" s="24">
        <v>74</v>
      </c>
      <c r="G11" s="26">
        <f t="shared" si="0"/>
        <v>38</v>
      </c>
      <c r="H11" s="26">
        <f t="shared" si="1"/>
        <v>48</v>
      </c>
      <c r="I11" s="26">
        <f t="shared" si="2"/>
        <v>43</v>
      </c>
      <c r="J11" s="26">
        <f t="shared" si="3"/>
        <v>24</v>
      </c>
      <c r="K11" s="26">
        <f t="shared" si="4"/>
        <v>44</v>
      </c>
      <c r="O11" s="1" t="s">
        <v>37</v>
      </c>
      <c r="P11" s="3">
        <v>191</v>
      </c>
      <c r="Q11" s="3"/>
      <c r="T11" s="12"/>
      <c r="U11" s="12"/>
      <c r="V11" s="12"/>
      <c r="W11" s="12"/>
      <c r="X11" s="12"/>
      <c r="Y11" s="12"/>
      <c r="Z11" s="12"/>
    </row>
    <row r="12" spans="1:26" ht="15" customHeight="1">
      <c r="A12" s="23">
        <v>42419</v>
      </c>
      <c r="B12" s="24" t="s">
        <v>16</v>
      </c>
      <c r="C12" s="24" t="s">
        <v>12</v>
      </c>
      <c r="D12" s="24" t="s">
        <v>14</v>
      </c>
      <c r="E12" s="24">
        <v>43</v>
      </c>
      <c r="F12" s="24">
        <v>32</v>
      </c>
      <c r="G12" s="25">
        <f t="shared" si="0"/>
        <v>38</v>
      </c>
      <c r="H12" s="25">
        <f t="shared" si="1"/>
        <v>48</v>
      </c>
      <c r="I12" s="25">
        <f t="shared" si="2"/>
        <v>0</v>
      </c>
      <c r="J12" s="25">
        <f t="shared" si="3"/>
        <v>24</v>
      </c>
      <c r="K12" s="25">
        <f t="shared" si="4"/>
        <v>44</v>
      </c>
      <c r="O12" s="1" t="s">
        <v>38</v>
      </c>
      <c r="P12" s="3">
        <v>4</v>
      </c>
      <c r="Q12" s="3">
        <v>44</v>
      </c>
      <c r="T12" s="12"/>
      <c r="U12" s="12"/>
      <c r="V12" s="12"/>
      <c r="W12" s="12"/>
      <c r="X12" s="12"/>
      <c r="Y12" s="12"/>
      <c r="Z12" s="12"/>
    </row>
    <row r="13" spans="1:26" ht="15" customHeight="1" thickBot="1">
      <c r="A13" s="23">
        <v>42419</v>
      </c>
      <c r="B13" s="24" t="s">
        <v>16</v>
      </c>
      <c r="C13" s="24" t="s">
        <v>10</v>
      </c>
      <c r="D13" s="24" t="s">
        <v>14</v>
      </c>
      <c r="E13" s="24">
        <v>38</v>
      </c>
      <c r="F13" s="24">
        <v>13</v>
      </c>
      <c r="G13" s="25">
        <f t="shared" si="0"/>
        <v>0</v>
      </c>
      <c r="H13" s="25">
        <f t="shared" si="1"/>
        <v>48</v>
      </c>
      <c r="I13" s="25">
        <f t="shared" si="2"/>
        <v>0</v>
      </c>
      <c r="J13" s="25">
        <f t="shared" si="3"/>
        <v>24</v>
      </c>
      <c r="K13" s="25">
        <f t="shared" si="4"/>
        <v>44</v>
      </c>
      <c r="O13" s="1" t="s">
        <v>40</v>
      </c>
      <c r="P13" s="3"/>
      <c r="Q13" s="3">
        <v>30</v>
      </c>
      <c r="T13" s="13"/>
      <c r="U13" s="13"/>
      <c r="V13" s="13"/>
      <c r="W13" s="13"/>
      <c r="X13" s="13"/>
      <c r="Y13" s="14"/>
      <c r="Z13" s="12"/>
    </row>
    <row r="14" spans="1:26" ht="15" customHeight="1" thickTop="1" thickBot="1">
      <c r="A14" s="23">
        <v>42419</v>
      </c>
      <c r="B14" s="24" t="s">
        <v>16</v>
      </c>
      <c r="C14" s="24" t="s">
        <v>7</v>
      </c>
      <c r="D14" s="24" t="s">
        <v>8</v>
      </c>
      <c r="E14" s="24">
        <v>9</v>
      </c>
      <c r="F14" s="24">
        <v>59</v>
      </c>
      <c r="G14" s="25">
        <f t="shared" si="0"/>
        <v>0</v>
      </c>
      <c r="H14" s="25">
        <f t="shared" si="1"/>
        <v>48</v>
      </c>
      <c r="I14" s="25">
        <f t="shared" si="2"/>
        <v>0</v>
      </c>
      <c r="J14" s="25">
        <f t="shared" si="3"/>
        <v>33</v>
      </c>
      <c r="K14" s="25">
        <f t="shared" si="4"/>
        <v>44</v>
      </c>
      <c r="N14" t="s">
        <v>44</v>
      </c>
      <c r="O14" s="1" t="s">
        <v>30</v>
      </c>
      <c r="P14" s="3">
        <v>112</v>
      </c>
      <c r="Q14" s="3">
        <v>39</v>
      </c>
      <c r="T14" s="12"/>
      <c r="U14" s="12"/>
      <c r="V14" s="12"/>
      <c r="W14" s="12"/>
      <c r="X14" s="12"/>
      <c r="Y14" s="14"/>
      <c r="Z14" s="12"/>
    </row>
    <row r="15" spans="1:26" ht="15" customHeight="1" thickTop="1" thickBot="1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 s="3">
        <f t="shared" si="0"/>
        <v>0</v>
      </c>
      <c r="H15" s="3">
        <f t="shared" si="1"/>
        <v>48</v>
      </c>
      <c r="I15" s="3">
        <f t="shared" si="2"/>
        <v>0</v>
      </c>
      <c r="J15" s="3">
        <f t="shared" si="3"/>
        <v>33</v>
      </c>
      <c r="K15" s="3">
        <f t="shared" si="4"/>
        <v>52</v>
      </c>
      <c r="O15" s="1" t="s">
        <v>31</v>
      </c>
      <c r="P15" s="3">
        <v>1</v>
      </c>
      <c r="Q15" s="3"/>
      <c r="T15" s="12"/>
      <c r="U15" s="12"/>
      <c r="V15" s="12"/>
      <c r="W15" s="12"/>
      <c r="X15" s="12"/>
      <c r="Y15" s="14"/>
      <c r="Z15" s="12"/>
    </row>
    <row r="16" spans="1:26" ht="15" customHeight="1" thickTop="1" thickBot="1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 s="3">
        <f t="shared" si="0"/>
        <v>0</v>
      </c>
      <c r="H16" s="3">
        <f t="shared" si="1"/>
        <v>48</v>
      </c>
      <c r="I16" s="3">
        <f t="shared" si="2"/>
        <v>0</v>
      </c>
      <c r="J16" s="3">
        <f t="shared" si="3"/>
        <v>33</v>
      </c>
      <c r="K16" s="3">
        <f t="shared" si="4"/>
        <v>2</v>
      </c>
      <c r="O16" s="1" t="s">
        <v>32</v>
      </c>
      <c r="P16" s="3"/>
      <c r="Q16" s="3">
        <v>35</v>
      </c>
      <c r="T16" s="12"/>
      <c r="U16" s="12"/>
      <c r="V16" s="12"/>
      <c r="W16" s="12"/>
      <c r="X16" s="12"/>
      <c r="Y16" s="14"/>
      <c r="Z16" s="12"/>
    </row>
    <row r="17" spans="1:26" ht="15" customHeight="1" thickTop="1" thickBot="1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 s="3">
        <f t="shared" si="0"/>
        <v>0</v>
      </c>
      <c r="H17" s="3">
        <f t="shared" si="1"/>
        <v>48</v>
      </c>
      <c r="I17" s="3">
        <f t="shared" si="2"/>
        <v>32</v>
      </c>
      <c r="J17" s="3">
        <f t="shared" si="3"/>
        <v>33</v>
      </c>
      <c r="K17" s="3">
        <f t="shared" si="4"/>
        <v>2</v>
      </c>
      <c r="O17" s="1" t="s">
        <v>33</v>
      </c>
      <c r="P17" s="3"/>
      <c r="Q17" s="3">
        <v>1</v>
      </c>
      <c r="T17" s="12"/>
      <c r="U17" s="12"/>
      <c r="V17" s="12"/>
      <c r="W17" s="12"/>
      <c r="X17" s="12"/>
      <c r="Y17" s="14"/>
      <c r="Z17" s="12"/>
    </row>
    <row r="18" spans="1:26" ht="15" customHeight="1" thickTop="1" thickBot="1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 s="3">
        <f t="shared" si="0"/>
        <v>7</v>
      </c>
      <c r="H18" s="3">
        <f t="shared" si="1"/>
        <v>48</v>
      </c>
      <c r="I18" s="3">
        <f t="shared" si="2"/>
        <v>32</v>
      </c>
      <c r="J18" s="3">
        <f t="shared" si="3"/>
        <v>33</v>
      </c>
      <c r="K18" s="3">
        <f t="shared" si="4"/>
        <v>2</v>
      </c>
      <c r="O18" s="1" t="s">
        <v>34</v>
      </c>
      <c r="P18" s="3">
        <v>68</v>
      </c>
      <c r="Q18" s="3">
        <v>33</v>
      </c>
      <c r="T18" s="12"/>
      <c r="U18" s="12"/>
      <c r="V18" s="12"/>
      <c r="W18" s="12"/>
      <c r="X18" s="12"/>
      <c r="Y18" s="14"/>
      <c r="Z18" s="12"/>
    </row>
    <row r="19" spans="1:26" ht="16.5" customHeight="1" thickTop="1" thickBot="1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 s="3">
        <f t="shared" si="0"/>
        <v>7</v>
      </c>
      <c r="H19" s="3">
        <f t="shared" si="1"/>
        <v>58</v>
      </c>
      <c r="I19" s="3">
        <f t="shared" si="2"/>
        <v>32</v>
      </c>
      <c r="J19" s="3">
        <f t="shared" si="3"/>
        <v>33</v>
      </c>
      <c r="K19" s="3">
        <f t="shared" si="4"/>
        <v>2</v>
      </c>
      <c r="O19" s="1" t="s">
        <v>35</v>
      </c>
      <c r="P19" s="3"/>
      <c r="Q19" s="3">
        <v>8</v>
      </c>
      <c r="T19" s="12"/>
      <c r="U19" s="12"/>
      <c r="V19" s="12"/>
      <c r="W19" s="12"/>
      <c r="X19" s="12"/>
      <c r="Y19" s="14"/>
      <c r="Z19" s="12"/>
    </row>
    <row r="20" spans="1:26" ht="15" customHeight="1" thickTop="1" thickBot="1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 s="3">
        <f>IF(D20="Z", IF(C20="T1", SUM(G19,E20), G19), IF(C20="T1", G19 - E20, G19))</f>
        <v>0</v>
      </c>
      <c r="H20" s="3">
        <f t="shared" si="1"/>
        <v>58</v>
      </c>
      <c r="I20" s="3">
        <f t="shared" si="2"/>
        <v>32</v>
      </c>
      <c r="J20" s="3">
        <f t="shared" si="3"/>
        <v>33</v>
      </c>
      <c r="K20" s="3">
        <f t="shared" si="4"/>
        <v>2</v>
      </c>
      <c r="O20" s="1" t="s">
        <v>36</v>
      </c>
      <c r="P20" s="3"/>
      <c r="Q20" s="3">
        <v>42</v>
      </c>
      <c r="T20" s="12"/>
      <c r="U20" s="12"/>
      <c r="V20" s="12"/>
      <c r="W20" s="12"/>
      <c r="X20" s="12"/>
      <c r="Y20" s="14"/>
      <c r="Z20" s="12"/>
    </row>
    <row r="21" spans="1:26" ht="15" customHeight="1" thickTop="1" thickBot="1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 s="3">
        <f t="shared" si="0"/>
        <v>0</v>
      </c>
      <c r="H21" s="3">
        <f t="shared" si="1"/>
        <v>58</v>
      </c>
      <c r="I21" s="3">
        <f t="shared" si="2"/>
        <v>57</v>
      </c>
      <c r="J21" s="3">
        <f t="shared" si="3"/>
        <v>33</v>
      </c>
      <c r="K21" s="3">
        <f t="shared" si="4"/>
        <v>2</v>
      </c>
      <c r="O21" s="1" t="s">
        <v>37</v>
      </c>
      <c r="P21" s="3">
        <v>48</v>
      </c>
      <c r="Q21" s="3">
        <v>4</v>
      </c>
      <c r="T21" s="12"/>
      <c r="U21" s="12"/>
      <c r="V21" s="12"/>
      <c r="W21" s="12"/>
      <c r="X21" s="12"/>
      <c r="Y21" s="14"/>
      <c r="Z21" s="12"/>
    </row>
    <row r="22" spans="1:26" ht="15" customHeight="1" thickTop="1" thickBot="1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 s="3">
        <f t="shared" si="0"/>
        <v>0</v>
      </c>
      <c r="H22" s="3">
        <f t="shared" si="1"/>
        <v>58</v>
      </c>
      <c r="I22" s="3">
        <f t="shared" si="2"/>
        <v>57</v>
      </c>
      <c r="J22" s="3">
        <f t="shared" si="3"/>
        <v>33</v>
      </c>
      <c r="K22" s="3">
        <f t="shared" si="4"/>
        <v>35</v>
      </c>
      <c r="O22" s="1" t="s">
        <v>39</v>
      </c>
      <c r="P22" s="3">
        <v>6</v>
      </c>
      <c r="Q22" s="3"/>
      <c r="T22" s="12"/>
      <c r="U22" s="12"/>
      <c r="V22" s="12"/>
      <c r="W22" s="12"/>
      <c r="X22" s="12"/>
      <c r="Y22" s="14"/>
      <c r="Z22" s="12"/>
    </row>
    <row r="23" spans="1:26" ht="16.5" customHeight="1" thickTop="1" thickBot="1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 s="3">
        <f t="shared" si="0"/>
        <v>0</v>
      </c>
      <c r="H23" s="3">
        <f t="shared" si="1"/>
        <v>22</v>
      </c>
      <c r="I23" s="3">
        <f t="shared" si="2"/>
        <v>57</v>
      </c>
      <c r="J23" s="3">
        <f t="shared" si="3"/>
        <v>33</v>
      </c>
      <c r="K23" s="3">
        <f t="shared" si="4"/>
        <v>35</v>
      </c>
      <c r="O23" s="1" t="s">
        <v>40</v>
      </c>
      <c r="P23" s="3">
        <v>1</v>
      </c>
      <c r="Q23" s="3">
        <v>12</v>
      </c>
      <c r="T23" s="12"/>
      <c r="U23" s="12"/>
      <c r="V23" s="12"/>
      <c r="W23" s="12"/>
      <c r="X23" s="12"/>
      <c r="Y23" s="14"/>
      <c r="Z23" s="12"/>
    </row>
    <row r="24" spans="1:26" ht="15" customHeight="1" thickTop="1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 s="3">
        <f t="shared" si="0"/>
        <v>0</v>
      </c>
      <c r="H24" s="3">
        <f t="shared" si="1"/>
        <v>22</v>
      </c>
      <c r="I24" s="3">
        <f t="shared" si="2"/>
        <v>57</v>
      </c>
      <c r="J24" s="3">
        <f t="shared" si="3"/>
        <v>38</v>
      </c>
      <c r="K24" s="3">
        <f t="shared" si="4"/>
        <v>35</v>
      </c>
      <c r="N24" t="s">
        <v>45</v>
      </c>
      <c r="O24" s="1" t="s">
        <v>30</v>
      </c>
      <c r="P24" s="3">
        <v>22</v>
      </c>
      <c r="Q24" s="3">
        <v>10</v>
      </c>
      <c r="T24" s="12"/>
      <c r="U24" s="12"/>
      <c r="V24" s="12"/>
      <c r="W24" s="12"/>
      <c r="X24" s="12"/>
      <c r="Y24" s="12"/>
      <c r="Z24" s="12"/>
    </row>
    <row r="25" spans="1:26" ht="15" customHeight="1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 s="3">
        <f t="shared" si="0"/>
        <v>0</v>
      </c>
      <c r="H25" s="3">
        <f t="shared" si="1"/>
        <v>22</v>
      </c>
      <c r="I25" s="3">
        <f t="shared" si="2"/>
        <v>57</v>
      </c>
      <c r="J25" s="3">
        <f t="shared" si="3"/>
        <v>38</v>
      </c>
      <c r="K25" s="3">
        <f>IF(D25="Z", IF(C25="T5", SUM(K24,E25), K24), IF(C25="T5", K24 - E25,K24))</f>
        <v>70</v>
      </c>
      <c r="O25" s="1" t="s">
        <v>31</v>
      </c>
      <c r="P25" s="3"/>
      <c r="Q25" s="3">
        <v>34</v>
      </c>
    </row>
    <row r="26" spans="1:26" ht="15" customHeight="1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 s="3">
        <f t="shared" si="0"/>
        <v>0</v>
      </c>
      <c r="H26" s="3">
        <f t="shared" si="1"/>
        <v>22</v>
      </c>
      <c r="I26" s="3">
        <f t="shared" si="2"/>
        <v>57</v>
      </c>
      <c r="J26" s="3">
        <f t="shared" si="3"/>
        <v>0</v>
      </c>
      <c r="K26" s="3">
        <f t="shared" si="4"/>
        <v>70</v>
      </c>
      <c r="O26" s="1" t="s">
        <v>32</v>
      </c>
      <c r="P26" s="3">
        <v>34</v>
      </c>
      <c r="Q26" s="3"/>
    </row>
    <row r="27" spans="1:26" ht="15" customHeight="1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 s="3">
        <f t="shared" si="0"/>
        <v>0</v>
      </c>
      <c r="H27" s="3">
        <f t="shared" si="1"/>
        <v>32</v>
      </c>
      <c r="I27" s="3">
        <f t="shared" si="2"/>
        <v>57</v>
      </c>
      <c r="J27" s="3">
        <f t="shared" si="3"/>
        <v>0</v>
      </c>
      <c r="K27" s="3">
        <f t="shared" si="4"/>
        <v>70</v>
      </c>
      <c r="O27" s="1" t="s">
        <v>33</v>
      </c>
      <c r="P27" s="3"/>
      <c r="Q27" s="3">
        <v>5</v>
      </c>
    </row>
    <row r="28" spans="1:26" ht="15" customHeight="1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 s="3">
        <f t="shared" si="0"/>
        <v>0</v>
      </c>
      <c r="H28" s="3">
        <f t="shared" si="1"/>
        <v>28</v>
      </c>
      <c r="I28" s="3">
        <f t="shared" si="2"/>
        <v>57</v>
      </c>
      <c r="J28" s="3">
        <f t="shared" si="3"/>
        <v>0</v>
      </c>
      <c r="K28" s="3">
        <f t="shared" si="4"/>
        <v>70</v>
      </c>
      <c r="O28" s="1" t="s">
        <v>35</v>
      </c>
      <c r="P28" s="3"/>
      <c r="Q28" s="3">
        <v>95</v>
      </c>
    </row>
    <row r="29" spans="1:26" ht="15" customHeight="1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 s="3">
        <f t="shared" si="0"/>
        <v>0</v>
      </c>
      <c r="H29" s="3">
        <f t="shared" si="1"/>
        <v>28</v>
      </c>
      <c r="I29" s="3">
        <f t="shared" si="2"/>
        <v>57</v>
      </c>
      <c r="J29" s="3">
        <f t="shared" si="3"/>
        <v>42</v>
      </c>
      <c r="K29" s="3">
        <f t="shared" si="4"/>
        <v>70</v>
      </c>
      <c r="O29" s="1" t="s">
        <v>36</v>
      </c>
      <c r="P29" s="3"/>
      <c r="Q29" s="3">
        <v>25</v>
      </c>
    </row>
    <row r="30" spans="1:26" ht="15" customHeight="1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 s="3">
        <f t="shared" si="0"/>
        <v>28</v>
      </c>
      <c r="H30" s="3">
        <f t="shared" si="1"/>
        <v>28</v>
      </c>
      <c r="I30" s="3">
        <f t="shared" si="2"/>
        <v>57</v>
      </c>
      <c r="J30" s="3">
        <f t="shared" si="3"/>
        <v>42</v>
      </c>
      <c r="K30" s="3">
        <f t="shared" si="4"/>
        <v>70</v>
      </c>
      <c r="O30" s="1" t="s">
        <v>37</v>
      </c>
      <c r="P30" s="3">
        <v>121</v>
      </c>
      <c r="Q30" s="3">
        <v>22</v>
      </c>
    </row>
    <row r="31" spans="1:26" ht="15" customHeight="1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 s="3">
        <f t="shared" si="0"/>
        <v>28</v>
      </c>
      <c r="H31" s="3">
        <f t="shared" si="1"/>
        <v>28</v>
      </c>
      <c r="I31" s="3">
        <f t="shared" si="2"/>
        <v>76</v>
      </c>
      <c r="J31" s="3">
        <f t="shared" si="3"/>
        <v>42</v>
      </c>
      <c r="K31" s="3">
        <f t="shared" si="4"/>
        <v>70</v>
      </c>
      <c r="O31" s="1" t="s">
        <v>38</v>
      </c>
      <c r="P31" s="3">
        <v>26</v>
      </c>
      <c r="Q31" s="3"/>
    </row>
    <row r="32" spans="1:26" ht="15" customHeight="1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 s="3">
        <f t="shared" si="0"/>
        <v>28</v>
      </c>
      <c r="H32" s="3">
        <f t="shared" si="1"/>
        <v>28</v>
      </c>
      <c r="I32" s="3">
        <f t="shared" si="2"/>
        <v>4</v>
      </c>
      <c r="J32" s="3">
        <f t="shared" si="3"/>
        <v>42</v>
      </c>
      <c r="K32" s="3">
        <f t="shared" si="4"/>
        <v>70</v>
      </c>
      <c r="O32" s="1" t="s">
        <v>39</v>
      </c>
      <c r="P32" s="3"/>
      <c r="Q32" s="3">
        <v>20</v>
      </c>
    </row>
    <row r="33" spans="1:17" ht="15" customHeight="1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 s="3">
        <f t="shared" si="0"/>
        <v>28</v>
      </c>
      <c r="H33" s="3">
        <f t="shared" si="1"/>
        <v>28</v>
      </c>
      <c r="I33" s="3">
        <f t="shared" si="2"/>
        <v>4</v>
      </c>
      <c r="J33" s="3">
        <f t="shared" si="3"/>
        <v>0</v>
      </c>
      <c r="K33" s="3">
        <f t="shared" si="4"/>
        <v>70</v>
      </c>
      <c r="O33" s="1" t="s">
        <v>40</v>
      </c>
      <c r="P33" s="3">
        <v>64</v>
      </c>
      <c r="Q33" s="3">
        <v>48</v>
      </c>
    </row>
    <row r="34" spans="1:17" ht="15" customHeight="1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 s="3">
        <f t="shared" si="0"/>
        <v>28</v>
      </c>
      <c r="H34" s="3">
        <f t="shared" si="1"/>
        <v>28</v>
      </c>
      <c r="I34" s="3">
        <f t="shared" si="2"/>
        <v>4</v>
      </c>
      <c r="J34" s="3">
        <f t="shared" si="3"/>
        <v>0</v>
      </c>
      <c r="K34" s="3">
        <f t="shared" si="4"/>
        <v>112</v>
      </c>
      <c r="O34" s="1" t="s">
        <v>41</v>
      </c>
      <c r="P34" s="3">
        <v>4</v>
      </c>
      <c r="Q34" s="3"/>
    </row>
    <row r="35" spans="1:17" ht="15" customHeight="1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 s="3">
        <f t="shared" si="0"/>
        <v>28</v>
      </c>
      <c r="H35" s="3">
        <f t="shared" si="1"/>
        <v>61</v>
      </c>
      <c r="I35" s="3">
        <f t="shared" si="2"/>
        <v>4</v>
      </c>
      <c r="J35" s="3">
        <f t="shared" si="3"/>
        <v>0</v>
      </c>
      <c r="K35" s="3">
        <f t="shared" si="4"/>
        <v>112</v>
      </c>
    </row>
    <row r="36" spans="1:17" ht="15" customHeight="1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 s="3">
        <f t="shared" si="0"/>
        <v>37</v>
      </c>
      <c r="H36" s="3">
        <f t="shared" si="1"/>
        <v>61</v>
      </c>
      <c r="I36" s="3">
        <f t="shared" si="2"/>
        <v>4</v>
      </c>
      <c r="J36" s="3">
        <f t="shared" si="3"/>
        <v>0</v>
      </c>
      <c r="K36" s="3">
        <f t="shared" si="4"/>
        <v>112</v>
      </c>
    </row>
    <row r="37" spans="1:17" ht="15" customHeight="1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 s="3">
        <f t="shared" si="0"/>
        <v>37</v>
      </c>
      <c r="H37" s="3">
        <f t="shared" si="1"/>
        <v>61</v>
      </c>
      <c r="I37" s="3">
        <f t="shared" si="2"/>
        <v>0</v>
      </c>
      <c r="J37" s="3">
        <f t="shared" si="3"/>
        <v>0</v>
      </c>
      <c r="K37" s="3">
        <f t="shared" si="4"/>
        <v>112</v>
      </c>
    </row>
    <row r="38" spans="1:17" ht="15" customHeight="1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 s="3">
        <f t="shared" si="0"/>
        <v>0</v>
      </c>
      <c r="H38" s="3">
        <f t="shared" si="1"/>
        <v>61</v>
      </c>
      <c r="I38" s="3">
        <f t="shared" si="2"/>
        <v>0</v>
      </c>
      <c r="J38" s="3">
        <f t="shared" si="3"/>
        <v>0</v>
      </c>
      <c r="K38" s="3">
        <f t="shared" si="4"/>
        <v>112</v>
      </c>
    </row>
    <row r="39" spans="1:17" ht="15" customHeight="1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 s="3">
        <f t="shared" si="0"/>
        <v>0</v>
      </c>
      <c r="H39" s="3">
        <f t="shared" si="1"/>
        <v>61</v>
      </c>
      <c r="I39" s="3">
        <f t="shared" si="2"/>
        <v>0</v>
      </c>
      <c r="J39" s="3">
        <f t="shared" si="3"/>
        <v>0</v>
      </c>
      <c r="K39" s="3">
        <f t="shared" si="4"/>
        <v>147</v>
      </c>
    </row>
    <row r="40" spans="1:17" ht="15" customHeight="1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 s="3">
        <f t="shared" si="0"/>
        <v>0</v>
      </c>
      <c r="H40" s="3">
        <f t="shared" si="1"/>
        <v>61</v>
      </c>
      <c r="I40" s="3">
        <f t="shared" si="2"/>
        <v>0</v>
      </c>
      <c r="J40" s="3">
        <f t="shared" si="3"/>
        <v>32</v>
      </c>
      <c r="K40" s="3">
        <f t="shared" si="4"/>
        <v>147</v>
      </c>
    </row>
    <row r="41" spans="1:17" ht="15" customHeight="1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 s="3">
        <f t="shared" si="0"/>
        <v>0</v>
      </c>
      <c r="H41" s="3">
        <f t="shared" si="1"/>
        <v>61</v>
      </c>
      <c r="I41" s="3">
        <f t="shared" si="2"/>
        <v>0</v>
      </c>
      <c r="J41" s="3">
        <f t="shared" si="3"/>
        <v>0</v>
      </c>
      <c r="K41" s="3">
        <f t="shared" si="4"/>
        <v>147</v>
      </c>
    </row>
    <row r="42" spans="1:17" ht="15" customHeight="1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 s="3">
        <f t="shared" si="0"/>
        <v>0</v>
      </c>
      <c r="H42" s="3">
        <f t="shared" si="1"/>
        <v>61</v>
      </c>
      <c r="I42" s="3">
        <f t="shared" si="2"/>
        <v>0</v>
      </c>
      <c r="J42" s="3">
        <f t="shared" si="3"/>
        <v>0</v>
      </c>
      <c r="K42" s="3">
        <f t="shared" si="4"/>
        <v>195</v>
      </c>
    </row>
    <row r="43" spans="1:17" ht="15" customHeight="1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 s="3">
        <f t="shared" si="0"/>
        <v>0</v>
      </c>
      <c r="H43" s="3">
        <f t="shared" si="1"/>
        <v>61</v>
      </c>
      <c r="I43" s="3">
        <f t="shared" si="2"/>
        <v>0</v>
      </c>
      <c r="J43" s="3">
        <f t="shared" si="3"/>
        <v>0</v>
      </c>
      <c r="K43" s="3">
        <f t="shared" si="4"/>
        <v>4</v>
      </c>
    </row>
    <row r="44" spans="1:17" ht="15" customHeight="1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 s="3">
        <f t="shared" si="0"/>
        <v>0</v>
      </c>
      <c r="H44" s="3">
        <f t="shared" si="1"/>
        <v>70</v>
      </c>
      <c r="I44" s="3">
        <f t="shared" si="2"/>
        <v>0</v>
      </c>
      <c r="J44" s="3">
        <f t="shared" si="3"/>
        <v>0</v>
      </c>
      <c r="K44" s="3">
        <f t="shared" si="4"/>
        <v>4</v>
      </c>
    </row>
    <row r="45" spans="1:17" ht="15" customHeight="1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 s="3">
        <f t="shared" si="0"/>
        <v>0</v>
      </c>
      <c r="H45" s="3">
        <f t="shared" si="1"/>
        <v>70</v>
      </c>
      <c r="I45" s="3">
        <f t="shared" si="2"/>
        <v>0</v>
      </c>
      <c r="J45" s="3">
        <f t="shared" si="3"/>
        <v>36</v>
      </c>
      <c r="K45" s="3">
        <f t="shared" si="4"/>
        <v>4</v>
      </c>
    </row>
    <row r="46" spans="1:17" ht="15" customHeight="1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 s="3">
        <f t="shared" si="0"/>
        <v>47</v>
      </c>
      <c r="H46" s="3">
        <f t="shared" si="1"/>
        <v>70</v>
      </c>
      <c r="I46" s="3">
        <f t="shared" si="2"/>
        <v>0</v>
      </c>
      <c r="J46" s="3">
        <f t="shared" si="3"/>
        <v>36</v>
      </c>
      <c r="K46" s="3">
        <f t="shared" si="4"/>
        <v>4</v>
      </c>
    </row>
    <row r="47" spans="1:17" ht="15" customHeight="1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 s="3">
        <f t="shared" si="0"/>
        <v>47</v>
      </c>
      <c r="H47" s="3">
        <f t="shared" si="1"/>
        <v>70</v>
      </c>
      <c r="I47" s="3">
        <f t="shared" si="2"/>
        <v>0</v>
      </c>
      <c r="J47" s="3">
        <f t="shared" si="3"/>
        <v>36</v>
      </c>
      <c r="K47" s="3">
        <f t="shared" si="4"/>
        <v>0</v>
      </c>
    </row>
    <row r="48" spans="1:17" ht="15" customHeight="1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 s="3">
        <f t="shared" si="0"/>
        <v>47</v>
      </c>
      <c r="H48" s="3">
        <f t="shared" si="1"/>
        <v>70</v>
      </c>
      <c r="I48" s="3">
        <f t="shared" si="2"/>
        <v>8</v>
      </c>
      <c r="J48" s="3">
        <f t="shared" si="3"/>
        <v>36</v>
      </c>
      <c r="K48" s="3">
        <f t="shared" si="4"/>
        <v>0</v>
      </c>
    </row>
    <row r="49" spans="1:11" ht="15" customHeight="1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 s="3">
        <f t="shared" si="0"/>
        <v>47</v>
      </c>
      <c r="H49" s="3">
        <f t="shared" si="1"/>
        <v>73</v>
      </c>
      <c r="I49" s="3">
        <f t="shared" si="2"/>
        <v>8</v>
      </c>
      <c r="J49" s="3">
        <f t="shared" si="3"/>
        <v>36</v>
      </c>
      <c r="K49" s="3">
        <f t="shared" si="4"/>
        <v>0</v>
      </c>
    </row>
    <row r="50" spans="1:11" ht="15" customHeight="1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 s="3">
        <f t="shared" si="0"/>
        <v>47</v>
      </c>
      <c r="H50" s="3">
        <f t="shared" si="1"/>
        <v>73</v>
      </c>
      <c r="I50" s="3">
        <f t="shared" si="2"/>
        <v>8</v>
      </c>
      <c r="J50" s="3">
        <f t="shared" si="3"/>
        <v>77</v>
      </c>
      <c r="K50" s="3">
        <f t="shared" si="4"/>
        <v>0</v>
      </c>
    </row>
    <row r="51" spans="1:11" ht="15" customHeight="1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 s="3">
        <f t="shared" si="0"/>
        <v>47</v>
      </c>
      <c r="H51" s="3">
        <f t="shared" si="1"/>
        <v>73</v>
      </c>
      <c r="I51" s="3">
        <f t="shared" si="2"/>
        <v>8</v>
      </c>
      <c r="J51" s="3">
        <f t="shared" si="3"/>
        <v>77</v>
      </c>
      <c r="K51" s="3">
        <f t="shared" si="4"/>
        <v>44</v>
      </c>
    </row>
    <row r="52" spans="1:11" ht="15" customHeight="1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 s="3">
        <f t="shared" si="0"/>
        <v>2</v>
      </c>
      <c r="H52" s="3">
        <f t="shared" si="1"/>
        <v>73</v>
      </c>
      <c r="I52" s="3">
        <f t="shared" si="2"/>
        <v>8</v>
      </c>
      <c r="J52" s="3">
        <f t="shared" si="3"/>
        <v>77</v>
      </c>
      <c r="K52" s="3">
        <f t="shared" si="4"/>
        <v>44</v>
      </c>
    </row>
    <row r="53" spans="1:11" ht="15" customHeight="1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 s="3">
        <f t="shared" si="0"/>
        <v>2</v>
      </c>
      <c r="H53" s="3">
        <f t="shared" si="1"/>
        <v>73</v>
      </c>
      <c r="I53" s="3">
        <f t="shared" si="2"/>
        <v>48</v>
      </c>
      <c r="J53" s="3">
        <f t="shared" si="3"/>
        <v>77</v>
      </c>
      <c r="K53" s="3">
        <f t="shared" si="4"/>
        <v>44</v>
      </c>
    </row>
    <row r="54" spans="1:11" ht="15" customHeight="1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 s="3">
        <f t="shared" si="0"/>
        <v>2</v>
      </c>
      <c r="H54" s="3">
        <f t="shared" si="1"/>
        <v>73</v>
      </c>
      <c r="I54" s="3">
        <f t="shared" si="2"/>
        <v>48</v>
      </c>
      <c r="J54" s="3">
        <f t="shared" si="3"/>
        <v>80</v>
      </c>
      <c r="K54" s="3">
        <f t="shared" si="4"/>
        <v>44</v>
      </c>
    </row>
    <row r="55" spans="1:11" ht="15" customHeight="1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 s="3">
        <f t="shared" si="0"/>
        <v>2</v>
      </c>
      <c r="H55" s="3">
        <f t="shared" si="1"/>
        <v>90</v>
      </c>
      <c r="I55" s="3">
        <f t="shared" si="2"/>
        <v>48</v>
      </c>
      <c r="J55" s="3">
        <f t="shared" si="3"/>
        <v>80</v>
      </c>
      <c r="K55" s="3">
        <f t="shared" si="4"/>
        <v>44</v>
      </c>
    </row>
    <row r="56" spans="1:11" ht="15" customHeight="1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 s="3">
        <f t="shared" si="0"/>
        <v>0</v>
      </c>
      <c r="H56" s="3">
        <f t="shared" si="1"/>
        <v>90</v>
      </c>
      <c r="I56" s="3">
        <f t="shared" si="2"/>
        <v>48</v>
      </c>
      <c r="J56" s="3">
        <f t="shared" si="3"/>
        <v>80</v>
      </c>
      <c r="K56" s="3">
        <f t="shared" si="4"/>
        <v>44</v>
      </c>
    </row>
    <row r="57" spans="1:11" ht="15" customHeight="1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 s="3">
        <f t="shared" si="0"/>
        <v>0</v>
      </c>
      <c r="H57" s="3">
        <f t="shared" si="1"/>
        <v>90</v>
      </c>
      <c r="I57" s="3">
        <f t="shared" si="2"/>
        <v>62</v>
      </c>
      <c r="J57" s="3">
        <f t="shared" si="3"/>
        <v>80</v>
      </c>
      <c r="K57" s="3">
        <f t="shared" si="4"/>
        <v>44</v>
      </c>
    </row>
    <row r="58" spans="1:11" ht="15" customHeight="1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 s="3">
        <f t="shared" si="0"/>
        <v>0</v>
      </c>
      <c r="H58" s="3">
        <f t="shared" si="1"/>
        <v>113</v>
      </c>
      <c r="I58" s="3">
        <f t="shared" si="2"/>
        <v>62</v>
      </c>
      <c r="J58" s="3">
        <f t="shared" si="3"/>
        <v>80</v>
      </c>
      <c r="K58" s="3">
        <f t="shared" si="4"/>
        <v>44</v>
      </c>
    </row>
    <row r="59" spans="1:11" ht="15" customHeight="1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 s="3">
        <f t="shared" si="0"/>
        <v>11</v>
      </c>
      <c r="H59" s="3">
        <f t="shared" si="1"/>
        <v>113</v>
      </c>
      <c r="I59" s="3">
        <f t="shared" si="2"/>
        <v>62</v>
      </c>
      <c r="J59" s="3">
        <f t="shared" si="3"/>
        <v>80</v>
      </c>
      <c r="K59" s="3">
        <f t="shared" si="4"/>
        <v>44</v>
      </c>
    </row>
    <row r="60" spans="1:11" ht="15" customHeight="1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 s="3">
        <f t="shared" si="0"/>
        <v>11</v>
      </c>
      <c r="H60" s="3">
        <f t="shared" si="1"/>
        <v>113</v>
      </c>
      <c r="I60" s="3">
        <f t="shared" si="2"/>
        <v>62</v>
      </c>
      <c r="J60" s="3">
        <f t="shared" si="3"/>
        <v>97</v>
      </c>
      <c r="K60" s="3">
        <f t="shared" si="4"/>
        <v>44</v>
      </c>
    </row>
    <row r="61" spans="1:11" ht="15" customHeight="1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 s="3">
        <f t="shared" si="0"/>
        <v>11</v>
      </c>
      <c r="H61" s="3">
        <f t="shared" si="1"/>
        <v>113</v>
      </c>
      <c r="I61" s="3">
        <f t="shared" si="2"/>
        <v>62</v>
      </c>
      <c r="J61" s="3">
        <f t="shared" si="3"/>
        <v>97</v>
      </c>
      <c r="K61" s="3">
        <f t="shared" si="4"/>
        <v>74</v>
      </c>
    </row>
    <row r="62" spans="1:11" ht="15" customHeight="1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 s="3">
        <f t="shared" si="0"/>
        <v>11</v>
      </c>
      <c r="H62" s="3">
        <f t="shared" si="1"/>
        <v>113</v>
      </c>
      <c r="I62" s="3">
        <f t="shared" si="2"/>
        <v>62</v>
      </c>
      <c r="J62" s="3">
        <f t="shared" si="3"/>
        <v>0</v>
      </c>
      <c r="K62" s="3">
        <f t="shared" si="4"/>
        <v>74</v>
      </c>
    </row>
    <row r="63" spans="1:11" ht="15" customHeight="1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 s="3">
        <f t="shared" si="0"/>
        <v>0</v>
      </c>
      <c r="H63" s="3">
        <f t="shared" si="1"/>
        <v>113</v>
      </c>
      <c r="I63" s="3">
        <f t="shared" si="2"/>
        <v>62</v>
      </c>
      <c r="J63" s="3">
        <f t="shared" si="3"/>
        <v>0</v>
      </c>
      <c r="K63" s="3">
        <f t="shared" si="4"/>
        <v>74</v>
      </c>
    </row>
    <row r="64" spans="1:11" ht="15" customHeight="1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 s="3">
        <f t="shared" si="0"/>
        <v>0</v>
      </c>
      <c r="H64" s="3">
        <f t="shared" si="1"/>
        <v>113</v>
      </c>
      <c r="I64" s="3">
        <f t="shared" si="2"/>
        <v>79</v>
      </c>
      <c r="J64" s="3">
        <f t="shared" si="3"/>
        <v>0</v>
      </c>
      <c r="K64" s="3">
        <f t="shared" si="4"/>
        <v>74</v>
      </c>
    </row>
    <row r="65" spans="1:11" ht="15" customHeight="1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 s="3">
        <f t="shared" si="0"/>
        <v>0</v>
      </c>
      <c r="H65" s="3">
        <f t="shared" si="1"/>
        <v>117</v>
      </c>
      <c r="I65" s="3">
        <f t="shared" si="2"/>
        <v>79</v>
      </c>
      <c r="J65" s="3">
        <f t="shared" si="3"/>
        <v>0</v>
      </c>
      <c r="K65" s="3">
        <f t="shared" si="4"/>
        <v>74</v>
      </c>
    </row>
    <row r="66" spans="1:11" ht="15" customHeight="1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 s="3">
        <f t="shared" si="0"/>
        <v>0</v>
      </c>
      <c r="H66" s="3">
        <f t="shared" si="1"/>
        <v>117</v>
      </c>
      <c r="I66" s="3">
        <f t="shared" si="2"/>
        <v>0</v>
      </c>
      <c r="J66" s="3">
        <f t="shared" si="3"/>
        <v>0</v>
      </c>
      <c r="K66" s="3">
        <f t="shared" si="4"/>
        <v>74</v>
      </c>
    </row>
    <row r="67" spans="1:11" ht="15" customHeight="1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 s="3">
        <f t="shared" ref="G67:G130" si="5">IF(D67="Z", IF(C67="T1", SUM(G66,E67), G66), IF(C67="T1", G66 - E67, G66))</f>
        <v>0</v>
      </c>
      <c r="H67" s="3">
        <f t="shared" si="1"/>
        <v>117</v>
      </c>
      <c r="I67" s="3">
        <f t="shared" si="2"/>
        <v>0</v>
      </c>
      <c r="J67" s="3">
        <f t="shared" si="3"/>
        <v>33</v>
      </c>
      <c r="K67" s="3">
        <f t="shared" si="4"/>
        <v>74</v>
      </c>
    </row>
    <row r="68" spans="1:11" ht="15" customHeight="1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 s="3">
        <f t="shared" si="5"/>
        <v>0</v>
      </c>
      <c r="H68" s="3">
        <f t="shared" ref="H68:H131" si="6">IF(D68="Z", IF(C68="T2", SUM(H67,E68), H67), IF(C68="T2", H67 - E68, H67))</f>
        <v>143</v>
      </c>
      <c r="I68" s="3">
        <f t="shared" ref="I68:I131" si="7">IF(D68="Z", IF(C68="T3", SUM(I67,E68), I67), IF(C68="T3", I67 - E68, I67))</f>
        <v>0</v>
      </c>
      <c r="J68" s="3">
        <f t="shared" ref="J68:J131" si="8">IF(D68="Z", IF(C68="T4", SUM(J67,E68), J67), IF(C68="T4", J67 - E68,J67))</f>
        <v>33</v>
      </c>
      <c r="K68" s="3">
        <f t="shared" ref="K68:K131" si="9">IF(D68="Z", IF(C68="T5", SUM(K67,E68), K67), IF(C68="T5", K67 - E68,K67))</f>
        <v>74</v>
      </c>
    </row>
    <row r="69" spans="1:11" ht="15" customHeight="1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 s="3">
        <f t="shared" si="5"/>
        <v>0</v>
      </c>
      <c r="H69" s="3">
        <f t="shared" si="6"/>
        <v>143</v>
      </c>
      <c r="I69" s="3">
        <f t="shared" si="7"/>
        <v>40</v>
      </c>
      <c r="J69" s="3">
        <f t="shared" si="8"/>
        <v>33</v>
      </c>
      <c r="K69" s="3">
        <f t="shared" si="9"/>
        <v>74</v>
      </c>
    </row>
    <row r="70" spans="1:11" ht="15" customHeight="1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 s="3">
        <f t="shared" si="5"/>
        <v>42</v>
      </c>
      <c r="H70" s="3">
        <f t="shared" si="6"/>
        <v>143</v>
      </c>
      <c r="I70" s="3">
        <f t="shared" si="7"/>
        <v>40</v>
      </c>
      <c r="J70" s="3">
        <f t="shared" si="8"/>
        <v>33</v>
      </c>
      <c r="K70" s="3">
        <f t="shared" si="9"/>
        <v>74</v>
      </c>
    </row>
    <row r="71" spans="1:11" ht="15" customHeight="1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 s="3">
        <f t="shared" si="5"/>
        <v>42</v>
      </c>
      <c r="H71" s="3">
        <f t="shared" si="6"/>
        <v>185</v>
      </c>
      <c r="I71" s="3">
        <f t="shared" si="7"/>
        <v>40</v>
      </c>
      <c r="J71" s="3">
        <f t="shared" si="8"/>
        <v>33</v>
      </c>
      <c r="K71" s="3">
        <f t="shared" si="9"/>
        <v>74</v>
      </c>
    </row>
    <row r="72" spans="1:11" ht="15" customHeight="1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 s="3">
        <f t="shared" si="5"/>
        <v>42</v>
      </c>
      <c r="H72" s="3">
        <f t="shared" si="6"/>
        <v>185</v>
      </c>
      <c r="I72" s="3">
        <f t="shared" si="7"/>
        <v>40</v>
      </c>
      <c r="J72" s="3">
        <f t="shared" si="8"/>
        <v>42</v>
      </c>
      <c r="K72" s="3">
        <f t="shared" si="9"/>
        <v>74</v>
      </c>
    </row>
    <row r="73" spans="1:11" ht="15" customHeight="1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 s="3">
        <f t="shared" si="5"/>
        <v>42</v>
      </c>
      <c r="H73" s="3">
        <f t="shared" si="6"/>
        <v>185</v>
      </c>
      <c r="I73" s="3">
        <f t="shared" si="7"/>
        <v>40</v>
      </c>
      <c r="J73" s="3">
        <f t="shared" si="8"/>
        <v>42</v>
      </c>
      <c r="K73" s="3">
        <f t="shared" si="9"/>
        <v>113</v>
      </c>
    </row>
    <row r="74" spans="1:11" ht="15" customHeight="1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 s="3">
        <f t="shared" si="5"/>
        <v>42</v>
      </c>
      <c r="H74" s="3">
        <f t="shared" si="6"/>
        <v>185</v>
      </c>
      <c r="I74" s="3">
        <f t="shared" si="7"/>
        <v>40</v>
      </c>
      <c r="J74" s="3">
        <f t="shared" si="8"/>
        <v>42</v>
      </c>
      <c r="K74" s="3">
        <f t="shared" si="9"/>
        <v>1</v>
      </c>
    </row>
    <row r="75" spans="1:11" ht="15" customHeight="1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 s="3">
        <f t="shared" si="5"/>
        <v>42</v>
      </c>
      <c r="H75" s="3">
        <f t="shared" si="6"/>
        <v>185</v>
      </c>
      <c r="I75" s="3">
        <f t="shared" si="7"/>
        <v>40</v>
      </c>
      <c r="J75" s="3">
        <f t="shared" si="8"/>
        <v>76</v>
      </c>
      <c r="K75" s="3">
        <f t="shared" si="9"/>
        <v>1</v>
      </c>
    </row>
    <row r="76" spans="1:11" ht="15" customHeight="1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 s="3">
        <f t="shared" si="5"/>
        <v>42</v>
      </c>
      <c r="H76" s="3">
        <f t="shared" si="6"/>
        <v>185</v>
      </c>
      <c r="I76" s="3">
        <f t="shared" si="7"/>
        <v>45</v>
      </c>
      <c r="J76" s="3">
        <f t="shared" si="8"/>
        <v>76</v>
      </c>
      <c r="K76" s="3">
        <f t="shared" si="9"/>
        <v>1</v>
      </c>
    </row>
    <row r="77" spans="1:11" ht="15" customHeight="1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 s="3">
        <f t="shared" si="5"/>
        <v>42</v>
      </c>
      <c r="H77" s="3">
        <f t="shared" si="6"/>
        <v>185</v>
      </c>
      <c r="I77" s="3">
        <f t="shared" si="7"/>
        <v>45</v>
      </c>
      <c r="J77" s="3">
        <f t="shared" si="8"/>
        <v>2</v>
      </c>
      <c r="K77" s="3">
        <f t="shared" si="9"/>
        <v>1</v>
      </c>
    </row>
    <row r="78" spans="1:11" ht="15" customHeight="1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 s="3">
        <f t="shared" si="5"/>
        <v>42</v>
      </c>
      <c r="H78" s="3">
        <f t="shared" si="6"/>
        <v>199</v>
      </c>
      <c r="I78" s="3">
        <f t="shared" si="7"/>
        <v>45</v>
      </c>
      <c r="J78" s="3">
        <f t="shared" si="8"/>
        <v>2</v>
      </c>
      <c r="K78" s="3">
        <f t="shared" si="9"/>
        <v>1</v>
      </c>
    </row>
    <row r="79" spans="1:11" ht="15" customHeight="1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 s="3">
        <f t="shared" si="5"/>
        <v>42</v>
      </c>
      <c r="H79" s="3">
        <f t="shared" si="6"/>
        <v>199</v>
      </c>
      <c r="I79" s="3">
        <f t="shared" si="7"/>
        <v>45</v>
      </c>
      <c r="J79" s="3">
        <f t="shared" si="8"/>
        <v>2</v>
      </c>
      <c r="K79" s="3">
        <f t="shared" si="9"/>
        <v>0</v>
      </c>
    </row>
    <row r="80" spans="1:11" ht="15" customHeight="1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 s="3">
        <f t="shared" si="5"/>
        <v>42</v>
      </c>
      <c r="H80" s="3">
        <f t="shared" si="6"/>
        <v>156</v>
      </c>
      <c r="I80" s="3">
        <f t="shared" si="7"/>
        <v>45</v>
      </c>
      <c r="J80" s="3">
        <f t="shared" si="8"/>
        <v>2</v>
      </c>
      <c r="K80" s="3">
        <f t="shared" si="9"/>
        <v>0</v>
      </c>
    </row>
    <row r="81" spans="1:11" ht="15" customHeight="1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 s="3">
        <f t="shared" si="5"/>
        <v>72</v>
      </c>
      <c r="H81" s="3">
        <f t="shared" si="6"/>
        <v>156</v>
      </c>
      <c r="I81" s="3">
        <f t="shared" si="7"/>
        <v>45</v>
      </c>
      <c r="J81" s="3">
        <f t="shared" si="8"/>
        <v>2</v>
      </c>
      <c r="K81" s="3">
        <f t="shared" si="9"/>
        <v>0</v>
      </c>
    </row>
    <row r="82" spans="1:11" ht="15" customHeight="1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 s="3">
        <f t="shared" si="5"/>
        <v>72</v>
      </c>
      <c r="H82" s="3">
        <f t="shared" si="6"/>
        <v>156</v>
      </c>
      <c r="I82" s="3">
        <f t="shared" si="7"/>
        <v>59</v>
      </c>
      <c r="J82" s="3">
        <f t="shared" si="8"/>
        <v>2</v>
      </c>
      <c r="K82" s="3">
        <f t="shared" si="9"/>
        <v>0</v>
      </c>
    </row>
    <row r="83" spans="1:11" ht="15" customHeight="1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 s="3">
        <f t="shared" si="5"/>
        <v>72</v>
      </c>
      <c r="H83" s="3">
        <f t="shared" si="6"/>
        <v>123</v>
      </c>
      <c r="I83" s="3">
        <f t="shared" si="7"/>
        <v>59</v>
      </c>
      <c r="J83" s="3">
        <f t="shared" si="8"/>
        <v>2</v>
      </c>
      <c r="K83" s="3">
        <f t="shared" si="9"/>
        <v>0</v>
      </c>
    </row>
    <row r="84" spans="1:11" ht="15" customHeight="1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 s="3">
        <f t="shared" si="5"/>
        <v>72</v>
      </c>
      <c r="H84" s="3">
        <f t="shared" si="6"/>
        <v>123</v>
      </c>
      <c r="I84" s="3">
        <f t="shared" si="7"/>
        <v>59</v>
      </c>
      <c r="J84" s="3">
        <f t="shared" si="8"/>
        <v>2</v>
      </c>
      <c r="K84" s="3">
        <f t="shared" si="9"/>
        <v>35</v>
      </c>
    </row>
    <row r="85" spans="1:11" ht="15" customHeight="1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 s="3">
        <f t="shared" si="5"/>
        <v>72</v>
      </c>
      <c r="H85" s="3">
        <f t="shared" si="6"/>
        <v>123</v>
      </c>
      <c r="I85" s="3">
        <f t="shared" si="7"/>
        <v>99</v>
      </c>
      <c r="J85" s="3">
        <f t="shared" si="8"/>
        <v>2</v>
      </c>
      <c r="K85" s="3">
        <f t="shared" si="9"/>
        <v>35</v>
      </c>
    </row>
    <row r="86" spans="1:11" ht="15" customHeight="1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 s="3">
        <f t="shared" si="5"/>
        <v>72</v>
      </c>
      <c r="H86" s="3">
        <f t="shared" si="6"/>
        <v>102</v>
      </c>
      <c r="I86" s="3">
        <f t="shared" si="7"/>
        <v>99</v>
      </c>
      <c r="J86" s="3">
        <f t="shared" si="8"/>
        <v>2</v>
      </c>
      <c r="K86" s="3">
        <f t="shared" si="9"/>
        <v>35</v>
      </c>
    </row>
    <row r="87" spans="1:11" ht="15" customHeight="1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 s="3">
        <f t="shared" si="5"/>
        <v>72</v>
      </c>
      <c r="H87" s="3">
        <f t="shared" si="6"/>
        <v>102</v>
      </c>
      <c r="I87" s="3">
        <f t="shared" si="7"/>
        <v>99</v>
      </c>
      <c r="J87" s="3">
        <f t="shared" si="8"/>
        <v>0</v>
      </c>
      <c r="K87" s="3">
        <f t="shared" si="9"/>
        <v>35</v>
      </c>
    </row>
    <row r="88" spans="1:11" ht="15" customHeight="1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 s="3">
        <f t="shared" si="5"/>
        <v>72</v>
      </c>
      <c r="H88" s="3">
        <f t="shared" si="6"/>
        <v>102</v>
      </c>
      <c r="I88" s="3">
        <f t="shared" si="7"/>
        <v>111</v>
      </c>
      <c r="J88" s="3">
        <f t="shared" si="8"/>
        <v>0</v>
      </c>
      <c r="K88" s="3">
        <f t="shared" si="9"/>
        <v>35</v>
      </c>
    </row>
    <row r="89" spans="1:11" ht="15" customHeight="1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 s="3">
        <f t="shared" si="5"/>
        <v>87</v>
      </c>
      <c r="H89" s="3">
        <f t="shared" si="6"/>
        <v>102</v>
      </c>
      <c r="I89" s="3">
        <f t="shared" si="7"/>
        <v>111</v>
      </c>
      <c r="J89" s="3">
        <f t="shared" si="8"/>
        <v>0</v>
      </c>
      <c r="K89" s="3">
        <f t="shared" si="9"/>
        <v>35</v>
      </c>
    </row>
    <row r="90" spans="1:11" ht="15" customHeight="1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 s="3">
        <f t="shared" si="5"/>
        <v>87</v>
      </c>
      <c r="H90" s="3">
        <f t="shared" si="6"/>
        <v>102</v>
      </c>
      <c r="I90" s="3">
        <f t="shared" si="7"/>
        <v>111</v>
      </c>
      <c r="J90" s="3">
        <f t="shared" si="8"/>
        <v>0</v>
      </c>
      <c r="K90" s="3">
        <f t="shared" si="9"/>
        <v>36</v>
      </c>
    </row>
    <row r="91" spans="1:11" ht="15" customHeight="1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 s="3">
        <f t="shared" si="5"/>
        <v>1</v>
      </c>
      <c r="H91" s="3">
        <f t="shared" si="6"/>
        <v>102</v>
      </c>
      <c r="I91" s="3">
        <f t="shared" si="7"/>
        <v>111</v>
      </c>
      <c r="J91" s="3">
        <f t="shared" si="8"/>
        <v>0</v>
      </c>
      <c r="K91" s="3">
        <f t="shared" si="9"/>
        <v>36</v>
      </c>
    </row>
    <row r="92" spans="1:11" ht="15" customHeight="1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 s="3">
        <f t="shared" si="5"/>
        <v>1</v>
      </c>
      <c r="H92" s="3">
        <f t="shared" si="6"/>
        <v>102</v>
      </c>
      <c r="I92" s="3">
        <f t="shared" si="7"/>
        <v>1</v>
      </c>
      <c r="J92" s="3">
        <f t="shared" si="8"/>
        <v>0</v>
      </c>
      <c r="K92" s="3">
        <f t="shared" si="9"/>
        <v>36</v>
      </c>
    </row>
    <row r="93" spans="1:11" ht="15" customHeight="1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 s="3">
        <f t="shared" si="5"/>
        <v>1</v>
      </c>
      <c r="H93" s="3">
        <f t="shared" si="6"/>
        <v>102</v>
      </c>
      <c r="I93" s="3">
        <f t="shared" si="7"/>
        <v>1</v>
      </c>
      <c r="J93" s="3">
        <f t="shared" si="8"/>
        <v>0</v>
      </c>
      <c r="K93" s="3">
        <f t="shared" si="9"/>
        <v>69</v>
      </c>
    </row>
    <row r="94" spans="1:11" ht="15" customHeight="1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 s="3">
        <f t="shared" si="5"/>
        <v>1</v>
      </c>
      <c r="H94" s="3">
        <f t="shared" si="6"/>
        <v>115</v>
      </c>
      <c r="I94" s="3">
        <f t="shared" si="7"/>
        <v>1</v>
      </c>
      <c r="J94" s="3">
        <f t="shared" si="8"/>
        <v>0</v>
      </c>
      <c r="K94" s="3">
        <f t="shared" si="9"/>
        <v>69</v>
      </c>
    </row>
    <row r="95" spans="1:11" ht="15" customHeight="1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 s="3">
        <f t="shared" si="5"/>
        <v>1</v>
      </c>
      <c r="H95" s="3">
        <f t="shared" si="6"/>
        <v>115</v>
      </c>
      <c r="I95" s="3">
        <f t="shared" si="7"/>
        <v>1</v>
      </c>
      <c r="J95" s="3">
        <f t="shared" si="8"/>
        <v>37</v>
      </c>
      <c r="K95" s="3">
        <f t="shared" si="9"/>
        <v>69</v>
      </c>
    </row>
    <row r="96" spans="1:11" ht="15" customHeight="1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 s="3">
        <f t="shared" si="5"/>
        <v>0</v>
      </c>
      <c r="H96" s="3">
        <f t="shared" si="6"/>
        <v>115</v>
      </c>
      <c r="I96" s="3">
        <f t="shared" si="7"/>
        <v>1</v>
      </c>
      <c r="J96" s="3">
        <f t="shared" si="8"/>
        <v>37</v>
      </c>
      <c r="K96" s="3">
        <f t="shared" si="9"/>
        <v>69</v>
      </c>
    </row>
    <row r="97" spans="1:11" ht="15" customHeight="1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 s="3">
        <f t="shared" si="5"/>
        <v>0</v>
      </c>
      <c r="H97" s="3">
        <f t="shared" si="6"/>
        <v>115</v>
      </c>
      <c r="I97" s="3">
        <f t="shared" si="7"/>
        <v>1</v>
      </c>
      <c r="J97" s="3">
        <f t="shared" si="8"/>
        <v>37</v>
      </c>
      <c r="K97" s="3">
        <f t="shared" si="9"/>
        <v>1</v>
      </c>
    </row>
    <row r="98" spans="1:11" ht="15" customHeight="1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 s="3">
        <f t="shared" si="5"/>
        <v>0</v>
      </c>
      <c r="H98" s="3">
        <f t="shared" si="6"/>
        <v>115</v>
      </c>
      <c r="I98" s="3">
        <f t="shared" si="7"/>
        <v>1</v>
      </c>
      <c r="J98" s="3">
        <f t="shared" si="8"/>
        <v>72</v>
      </c>
      <c r="K98" s="3">
        <f t="shared" si="9"/>
        <v>1</v>
      </c>
    </row>
    <row r="99" spans="1:11" ht="15" customHeight="1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 s="3">
        <f t="shared" si="5"/>
        <v>0</v>
      </c>
      <c r="H99" s="3">
        <f t="shared" si="6"/>
        <v>115</v>
      </c>
      <c r="I99" s="3">
        <f t="shared" si="7"/>
        <v>26</v>
      </c>
      <c r="J99" s="3">
        <f t="shared" si="8"/>
        <v>72</v>
      </c>
      <c r="K99" s="3">
        <f t="shared" si="9"/>
        <v>1</v>
      </c>
    </row>
    <row r="100" spans="1:11" ht="15" customHeight="1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 s="3">
        <f t="shared" si="5"/>
        <v>0</v>
      </c>
      <c r="H100" s="3">
        <f t="shared" si="6"/>
        <v>125</v>
      </c>
      <c r="I100" s="3">
        <f t="shared" si="7"/>
        <v>26</v>
      </c>
      <c r="J100" s="3">
        <f t="shared" si="8"/>
        <v>72</v>
      </c>
      <c r="K100" s="3">
        <f t="shared" si="9"/>
        <v>1</v>
      </c>
    </row>
    <row r="101" spans="1:11" ht="15" customHeight="1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 s="3">
        <f t="shared" si="5"/>
        <v>0</v>
      </c>
      <c r="H101" s="3">
        <f t="shared" si="6"/>
        <v>87</v>
      </c>
      <c r="I101" s="3">
        <f t="shared" si="7"/>
        <v>26</v>
      </c>
      <c r="J101" s="3">
        <f t="shared" si="8"/>
        <v>72</v>
      </c>
      <c r="K101" s="3">
        <f t="shared" si="9"/>
        <v>1</v>
      </c>
    </row>
    <row r="102" spans="1:11" ht="15" customHeight="1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 s="3">
        <f t="shared" si="5"/>
        <v>22</v>
      </c>
      <c r="H102" s="3">
        <f t="shared" si="6"/>
        <v>87</v>
      </c>
      <c r="I102" s="3">
        <f t="shared" si="7"/>
        <v>26</v>
      </c>
      <c r="J102" s="3">
        <f t="shared" si="8"/>
        <v>72</v>
      </c>
      <c r="K102" s="3">
        <f t="shared" si="9"/>
        <v>1</v>
      </c>
    </row>
    <row r="103" spans="1:11" ht="15" customHeight="1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 s="3">
        <f t="shared" si="5"/>
        <v>22</v>
      </c>
      <c r="H103" s="3">
        <f t="shared" si="6"/>
        <v>87</v>
      </c>
      <c r="I103" s="3">
        <f t="shared" si="7"/>
        <v>51</v>
      </c>
      <c r="J103" s="3">
        <f t="shared" si="8"/>
        <v>72</v>
      </c>
      <c r="K103" s="3">
        <f t="shared" si="9"/>
        <v>1</v>
      </c>
    </row>
    <row r="104" spans="1:11" ht="15" customHeight="1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 s="3">
        <f t="shared" si="5"/>
        <v>22</v>
      </c>
      <c r="H104" s="3">
        <f t="shared" si="6"/>
        <v>87</v>
      </c>
      <c r="I104" s="3">
        <f t="shared" si="7"/>
        <v>51</v>
      </c>
      <c r="J104" s="3">
        <f t="shared" si="8"/>
        <v>72</v>
      </c>
      <c r="K104" s="3">
        <f t="shared" si="9"/>
        <v>9</v>
      </c>
    </row>
    <row r="105" spans="1:11" ht="15" customHeight="1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 s="3">
        <f t="shared" si="5"/>
        <v>22</v>
      </c>
      <c r="H105" s="3">
        <f t="shared" si="6"/>
        <v>87</v>
      </c>
      <c r="I105" s="3">
        <f t="shared" si="7"/>
        <v>51</v>
      </c>
      <c r="J105" s="3">
        <f t="shared" si="8"/>
        <v>117</v>
      </c>
      <c r="K105" s="3">
        <f t="shared" si="9"/>
        <v>9</v>
      </c>
    </row>
    <row r="106" spans="1:11" ht="15" customHeight="1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 s="3">
        <f t="shared" si="5"/>
        <v>22</v>
      </c>
      <c r="H106" s="3">
        <f t="shared" si="6"/>
        <v>87</v>
      </c>
      <c r="I106" s="3">
        <f t="shared" si="7"/>
        <v>51</v>
      </c>
      <c r="J106" s="3">
        <f t="shared" si="8"/>
        <v>1</v>
      </c>
      <c r="K106" s="3">
        <f t="shared" si="9"/>
        <v>9</v>
      </c>
    </row>
    <row r="107" spans="1:11" ht="15" customHeight="1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 s="3">
        <f t="shared" si="5"/>
        <v>22</v>
      </c>
      <c r="H107" s="3">
        <f t="shared" si="6"/>
        <v>87</v>
      </c>
      <c r="I107" s="3">
        <f t="shared" si="7"/>
        <v>80</v>
      </c>
      <c r="J107" s="3">
        <f t="shared" si="8"/>
        <v>1</v>
      </c>
      <c r="K107" s="3">
        <f t="shared" si="9"/>
        <v>9</v>
      </c>
    </row>
    <row r="108" spans="1:11" ht="15" customHeight="1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 s="3">
        <f t="shared" si="5"/>
        <v>22</v>
      </c>
      <c r="H108" s="3">
        <f t="shared" si="6"/>
        <v>82</v>
      </c>
      <c r="I108" s="3">
        <f t="shared" si="7"/>
        <v>80</v>
      </c>
      <c r="J108" s="3">
        <f t="shared" si="8"/>
        <v>1</v>
      </c>
      <c r="K108" s="3">
        <f t="shared" si="9"/>
        <v>9</v>
      </c>
    </row>
    <row r="109" spans="1:11" ht="15" customHeight="1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 s="3">
        <f t="shared" si="5"/>
        <v>0</v>
      </c>
      <c r="H109" s="3">
        <f t="shared" si="6"/>
        <v>82</v>
      </c>
      <c r="I109" s="3">
        <f t="shared" si="7"/>
        <v>80</v>
      </c>
      <c r="J109" s="3">
        <f t="shared" si="8"/>
        <v>1</v>
      </c>
      <c r="K109" s="3">
        <f t="shared" si="9"/>
        <v>9</v>
      </c>
    </row>
    <row r="110" spans="1:11" ht="15" customHeight="1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 s="3">
        <f t="shared" si="5"/>
        <v>0</v>
      </c>
      <c r="H110" s="3">
        <f t="shared" si="6"/>
        <v>82</v>
      </c>
      <c r="I110" s="3">
        <f t="shared" si="7"/>
        <v>117</v>
      </c>
      <c r="J110" s="3">
        <f t="shared" si="8"/>
        <v>1</v>
      </c>
      <c r="K110" s="3">
        <f t="shared" si="9"/>
        <v>9</v>
      </c>
    </row>
    <row r="111" spans="1:11" ht="15" customHeight="1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 s="3">
        <f t="shared" si="5"/>
        <v>0</v>
      </c>
      <c r="H111" s="3">
        <f t="shared" si="6"/>
        <v>82</v>
      </c>
      <c r="I111" s="3">
        <f t="shared" si="7"/>
        <v>117</v>
      </c>
      <c r="J111" s="3">
        <f t="shared" si="8"/>
        <v>11</v>
      </c>
      <c r="K111" s="3">
        <f t="shared" si="9"/>
        <v>9</v>
      </c>
    </row>
    <row r="112" spans="1:11" ht="15" customHeight="1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 s="3">
        <f t="shared" si="5"/>
        <v>0</v>
      </c>
      <c r="H112" s="3">
        <f t="shared" si="6"/>
        <v>82</v>
      </c>
      <c r="I112" s="3">
        <f t="shared" si="7"/>
        <v>117</v>
      </c>
      <c r="J112" s="3">
        <f t="shared" si="8"/>
        <v>11</v>
      </c>
      <c r="K112" s="3">
        <f t="shared" si="9"/>
        <v>51</v>
      </c>
    </row>
    <row r="113" spans="1:11" ht="15" customHeight="1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 s="3">
        <f t="shared" si="5"/>
        <v>0</v>
      </c>
      <c r="H113" s="3">
        <f t="shared" si="6"/>
        <v>82</v>
      </c>
      <c r="I113" s="3">
        <f t="shared" si="7"/>
        <v>117</v>
      </c>
      <c r="J113" s="3">
        <f t="shared" si="8"/>
        <v>0</v>
      </c>
      <c r="K113" s="3">
        <f t="shared" si="9"/>
        <v>51</v>
      </c>
    </row>
    <row r="114" spans="1:11" ht="15" customHeight="1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 s="3">
        <f t="shared" si="5"/>
        <v>0</v>
      </c>
      <c r="H114" s="3">
        <f t="shared" si="6"/>
        <v>82</v>
      </c>
      <c r="I114" s="3">
        <f t="shared" si="7"/>
        <v>117</v>
      </c>
      <c r="J114" s="3">
        <f t="shared" si="8"/>
        <v>0</v>
      </c>
      <c r="K114" s="3">
        <f t="shared" si="9"/>
        <v>3</v>
      </c>
    </row>
    <row r="115" spans="1:11" ht="15" customHeight="1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 s="3">
        <f t="shared" si="5"/>
        <v>0</v>
      </c>
      <c r="H115" s="3">
        <f t="shared" si="6"/>
        <v>82</v>
      </c>
      <c r="I115" s="3">
        <f t="shared" si="7"/>
        <v>137</v>
      </c>
      <c r="J115" s="3">
        <f t="shared" si="8"/>
        <v>0</v>
      </c>
      <c r="K115" s="3">
        <f t="shared" si="9"/>
        <v>3</v>
      </c>
    </row>
    <row r="116" spans="1:11" ht="15" customHeight="1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 s="3">
        <f t="shared" si="5"/>
        <v>0</v>
      </c>
      <c r="H116" s="3">
        <f t="shared" si="6"/>
        <v>108</v>
      </c>
      <c r="I116" s="3">
        <f t="shared" si="7"/>
        <v>137</v>
      </c>
      <c r="J116" s="3">
        <f t="shared" si="8"/>
        <v>0</v>
      </c>
      <c r="K116" s="3">
        <f t="shared" si="9"/>
        <v>3</v>
      </c>
    </row>
    <row r="117" spans="1:11" ht="15" customHeight="1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 s="3">
        <f t="shared" si="5"/>
        <v>24</v>
      </c>
      <c r="H117" s="3">
        <f t="shared" si="6"/>
        <v>108</v>
      </c>
      <c r="I117" s="3">
        <f t="shared" si="7"/>
        <v>137</v>
      </c>
      <c r="J117" s="3">
        <f t="shared" si="8"/>
        <v>0</v>
      </c>
      <c r="K117" s="3">
        <f t="shared" si="9"/>
        <v>3</v>
      </c>
    </row>
    <row r="118" spans="1:11" ht="15" customHeight="1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 s="3">
        <f t="shared" si="5"/>
        <v>24</v>
      </c>
      <c r="H118" s="3">
        <f t="shared" si="6"/>
        <v>108</v>
      </c>
      <c r="I118" s="3">
        <f t="shared" si="7"/>
        <v>137</v>
      </c>
      <c r="J118" s="3">
        <f t="shared" si="8"/>
        <v>38</v>
      </c>
      <c r="K118" s="3">
        <f t="shared" si="9"/>
        <v>3</v>
      </c>
    </row>
    <row r="119" spans="1:11" ht="15" customHeight="1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 s="3">
        <f t="shared" si="5"/>
        <v>24</v>
      </c>
      <c r="H119" s="3">
        <f t="shared" si="6"/>
        <v>108</v>
      </c>
      <c r="I119" s="3">
        <f t="shared" si="7"/>
        <v>151</v>
      </c>
      <c r="J119" s="3">
        <f t="shared" si="8"/>
        <v>38</v>
      </c>
      <c r="K119" s="3">
        <f t="shared" si="9"/>
        <v>3</v>
      </c>
    </row>
    <row r="120" spans="1:11" ht="15" customHeight="1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 s="3">
        <f t="shared" si="5"/>
        <v>24</v>
      </c>
      <c r="H120" s="3">
        <f t="shared" si="6"/>
        <v>108</v>
      </c>
      <c r="I120" s="3">
        <f t="shared" si="7"/>
        <v>151</v>
      </c>
      <c r="J120" s="3">
        <f t="shared" si="8"/>
        <v>38</v>
      </c>
      <c r="K120" s="3">
        <f t="shared" si="9"/>
        <v>7</v>
      </c>
    </row>
    <row r="121" spans="1:11" ht="15" customHeight="1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 s="3">
        <f t="shared" si="5"/>
        <v>24</v>
      </c>
      <c r="H121" s="3">
        <f t="shared" si="6"/>
        <v>89</v>
      </c>
      <c r="I121" s="3">
        <f t="shared" si="7"/>
        <v>151</v>
      </c>
      <c r="J121" s="3">
        <f t="shared" si="8"/>
        <v>38</v>
      </c>
      <c r="K121" s="3">
        <f t="shared" si="9"/>
        <v>7</v>
      </c>
    </row>
    <row r="122" spans="1:11" ht="15" customHeight="1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 s="3">
        <f t="shared" si="5"/>
        <v>24</v>
      </c>
      <c r="H122" s="3">
        <f t="shared" si="6"/>
        <v>89</v>
      </c>
      <c r="I122" s="3">
        <f t="shared" si="7"/>
        <v>151</v>
      </c>
      <c r="J122" s="3">
        <f t="shared" si="8"/>
        <v>68</v>
      </c>
      <c r="K122" s="3">
        <f t="shared" si="9"/>
        <v>7</v>
      </c>
    </row>
    <row r="123" spans="1:11" ht="15" customHeight="1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 s="3">
        <f t="shared" si="5"/>
        <v>24</v>
      </c>
      <c r="H123" s="3">
        <f t="shared" si="6"/>
        <v>89</v>
      </c>
      <c r="I123" s="3">
        <f t="shared" si="7"/>
        <v>151</v>
      </c>
      <c r="J123" s="3">
        <f t="shared" si="8"/>
        <v>68</v>
      </c>
      <c r="K123" s="3">
        <f t="shared" si="9"/>
        <v>1</v>
      </c>
    </row>
    <row r="124" spans="1:11" ht="15" customHeight="1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 s="3">
        <f t="shared" si="5"/>
        <v>24</v>
      </c>
      <c r="H124" s="3">
        <f t="shared" si="6"/>
        <v>89</v>
      </c>
      <c r="I124" s="3">
        <f t="shared" si="7"/>
        <v>151</v>
      </c>
      <c r="J124" s="3">
        <f t="shared" si="8"/>
        <v>111</v>
      </c>
      <c r="K124" s="3">
        <f t="shared" si="9"/>
        <v>1</v>
      </c>
    </row>
    <row r="125" spans="1:11" ht="15" customHeight="1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 s="3">
        <f t="shared" si="5"/>
        <v>24</v>
      </c>
      <c r="H125" s="3">
        <f t="shared" si="6"/>
        <v>89</v>
      </c>
      <c r="I125" s="3">
        <f t="shared" si="7"/>
        <v>151</v>
      </c>
      <c r="J125" s="3">
        <f t="shared" si="8"/>
        <v>111</v>
      </c>
      <c r="K125" s="3">
        <f t="shared" si="9"/>
        <v>0</v>
      </c>
    </row>
    <row r="126" spans="1:11" ht="15" customHeight="1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 s="3">
        <f t="shared" si="5"/>
        <v>24</v>
      </c>
      <c r="H126" s="3">
        <f t="shared" si="6"/>
        <v>89</v>
      </c>
      <c r="I126" s="3">
        <f t="shared" si="7"/>
        <v>4</v>
      </c>
      <c r="J126" s="3">
        <f t="shared" si="8"/>
        <v>111</v>
      </c>
      <c r="K126" s="3">
        <f t="shared" si="9"/>
        <v>0</v>
      </c>
    </row>
    <row r="127" spans="1:11" ht="15" customHeight="1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 s="3">
        <f t="shared" si="5"/>
        <v>39</v>
      </c>
      <c r="H127" s="3">
        <f t="shared" si="6"/>
        <v>89</v>
      </c>
      <c r="I127" s="3">
        <f t="shared" si="7"/>
        <v>4</v>
      </c>
      <c r="J127" s="3">
        <f t="shared" si="8"/>
        <v>111</v>
      </c>
      <c r="K127" s="3">
        <f t="shared" si="9"/>
        <v>0</v>
      </c>
    </row>
    <row r="128" spans="1:11" ht="15" customHeight="1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 s="3">
        <f t="shared" si="5"/>
        <v>39</v>
      </c>
      <c r="H128" s="3">
        <f t="shared" si="6"/>
        <v>89</v>
      </c>
      <c r="I128" s="3">
        <f t="shared" si="7"/>
        <v>4</v>
      </c>
      <c r="J128" s="3">
        <f t="shared" si="8"/>
        <v>135</v>
      </c>
      <c r="K128" s="3">
        <f t="shared" si="9"/>
        <v>0</v>
      </c>
    </row>
    <row r="129" spans="1:11" ht="15" customHeight="1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 s="3">
        <f t="shared" si="5"/>
        <v>39</v>
      </c>
      <c r="H129" s="3">
        <f t="shared" si="6"/>
        <v>108</v>
      </c>
      <c r="I129" s="3">
        <f t="shared" si="7"/>
        <v>4</v>
      </c>
      <c r="J129" s="3">
        <f t="shared" si="8"/>
        <v>135</v>
      </c>
      <c r="K129" s="3">
        <f t="shared" si="9"/>
        <v>0</v>
      </c>
    </row>
    <row r="130" spans="1:11" ht="15" customHeight="1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 s="3">
        <f t="shared" si="5"/>
        <v>39</v>
      </c>
      <c r="H130" s="3">
        <f t="shared" si="6"/>
        <v>108</v>
      </c>
      <c r="I130" s="3">
        <f t="shared" si="7"/>
        <v>4</v>
      </c>
      <c r="J130" s="3">
        <f t="shared" si="8"/>
        <v>1</v>
      </c>
      <c r="K130" s="3">
        <f t="shared" si="9"/>
        <v>0</v>
      </c>
    </row>
    <row r="131" spans="1:11" ht="15" customHeight="1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 s="3">
        <f t="shared" ref="G131:G194" si="10">IF(D131="Z", IF(C131="T1", SUM(G130,E131), G130), IF(C131="T1", G130 - E131, G130))</f>
        <v>39</v>
      </c>
      <c r="H131" s="3">
        <f t="shared" si="6"/>
        <v>108</v>
      </c>
      <c r="I131" s="3">
        <f t="shared" si="7"/>
        <v>4</v>
      </c>
      <c r="J131" s="3">
        <f t="shared" si="8"/>
        <v>1</v>
      </c>
      <c r="K131" s="3">
        <f t="shared" si="9"/>
        <v>12</v>
      </c>
    </row>
    <row r="132" spans="1:11" ht="15" customHeight="1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 s="3">
        <f t="shared" si="10"/>
        <v>39</v>
      </c>
      <c r="H132" s="3">
        <f t="shared" ref="H132:H195" si="11">IF(D132="Z", IF(C132="T2", SUM(H131,E132), H131), IF(C132="T2", H131 - E132, H131))</f>
        <v>108</v>
      </c>
      <c r="I132" s="3">
        <f t="shared" ref="I132:I195" si="12">IF(D132="Z", IF(C132="T3", SUM(I131,E132), I131), IF(C132="T3", I131 - E132, I131))</f>
        <v>0</v>
      </c>
      <c r="J132" s="3">
        <f t="shared" ref="J132:J195" si="13">IF(D132="Z", IF(C132="T4", SUM(J131,E132), J131), IF(C132="T4", J131 - E132,J131))</f>
        <v>1</v>
      </c>
      <c r="K132" s="3">
        <f t="shared" ref="K132:K195" si="14">IF(D132="Z", IF(C132="T5", SUM(K131,E132), K131), IF(C132="T5", K131 - E132,K131))</f>
        <v>12</v>
      </c>
    </row>
    <row r="133" spans="1:11" ht="15" customHeight="1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 s="3">
        <f t="shared" si="10"/>
        <v>65</v>
      </c>
      <c r="H133" s="3">
        <f t="shared" si="11"/>
        <v>108</v>
      </c>
      <c r="I133" s="3">
        <f t="shared" si="12"/>
        <v>0</v>
      </c>
      <c r="J133" s="3">
        <f t="shared" si="13"/>
        <v>1</v>
      </c>
      <c r="K133" s="3">
        <f t="shared" si="14"/>
        <v>12</v>
      </c>
    </row>
    <row r="134" spans="1:11" ht="15" customHeight="1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 s="3">
        <f t="shared" si="10"/>
        <v>65</v>
      </c>
      <c r="H134" s="3">
        <f t="shared" si="11"/>
        <v>108</v>
      </c>
      <c r="I134" s="3">
        <f t="shared" si="12"/>
        <v>0</v>
      </c>
      <c r="J134" s="3">
        <f t="shared" si="13"/>
        <v>39</v>
      </c>
      <c r="K134" s="3">
        <f t="shared" si="14"/>
        <v>12</v>
      </c>
    </row>
    <row r="135" spans="1:11" ht="15" customHeight="1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 s="3">
        <f t="shared" si="10"/>
        <v>65</v>
      </c>
      <c r="H135" s="3">
        <f t="shared" si="11"/>
        <v>108</v>
      </c>
      <c r="I135" s="3">
        <f t="shared" si="12"/>
        <v>0</v>
      </c>
      <c r="J135" s="3">
        <f t="shared" si="13"/>
        <v>1</v>
      </c>
      <c r="K135" s="3">
        <f t="shared" si="14"/>
        <v>12</v>
      </c>
    </row>
    <row r="136" spans="1:11" ht="15" customHeight="1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 s="3">
        <f t="shared" si="10"/>
        <v>65</v>
      </c>
      <c r="H136" s="3">
        <f t="shared" si="11"/>
        <v>64</v>
      </c>
      <c r="I136" s="3">
        <f t="shared" si="12"/>
        <v>0</v>
      </c>
      <c r="J136" s="3">
        <f t="shared" si="13"/>
        <v>1</v>
      </c>
      <c r="K136" s="3">
        <f t="shared" si="14"/>
        <v>12</v>
      </c>
    </row>
    <row r="137" spans="1:11" ht="15" customHeight="1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 s="3">
        <f t="shared" si="10"/>
        <v>86</v>
      </c>
      <c r="H137" s="3">
        <f t="shared" si="11"/>
        <v>64</v>
      </c>
      <c r="I137" s="3">
        <f t="shared" si="12"/>
        <v>0</v>
      </c>
      <c r="J137" s="3">
        <f t="shared" si="13"/>
        <v>1</v>
      </c>
      <c r="K137" s="3">
        <f t="shared" si="14"/>
        <v>12</v>
      </c>
    </row>
    <row r="138" spans="1:11" ht="15" customHeight="1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 s="3">
        <f t="shared" si="10"/>
        <v>86</v>
      </c>
      <c r="H138" s="3">
        <f t="shared" si="11"/>
        <v>64</v>
      </c>
      <c r="I138" s="3">
        <f t="shared" si="12"/>
        <v>0</v>
      </c>
      <c r="J138" s="3">
        <f t="shared" si="13"/>
        <v>1</v>
      </c>
      <c r="K138" s="3">
        <f t="shared" si="14"/>
        <v>22</v>
      </c>
    </row>
    <row r="139" spans="1:11" ht="15" customHeight="1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 s="3">
        <f t="shared" si="10"/>
        <v>86</v>
      </c>
      <c r="H139" s="3">
        <f t="shared" si="11"/>
        <v>49</v>
      </c>
      <c r="I139" s="3">
        <f t="shared" si="12"/>
        <v>0</v>
      </c>
      <c r="J139" s="3">
        <f t="shared" si="13"/>
        <v>1</v>
      </c>
      <c r="K139" s="3">
        <f t="shared" si="14"/>
        <v>22</v>
      </c>
    </row>
    <row r="140" spans="1:11" ht="15" customHeight="1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 s="3">
        <f t="shared" si="10"/>
        <v>86</v>
      </c>
      <c r="H140" s="3">
        <f t="shared" si="11"/>
        <v>49</v>
      </c>
      <c r="I140" s="3">
        <f t="shared" si="12"/>
        <v>0</v>
      </c>
      <c r="J140" s="3">
        <f t="shared" si="13"/>
        <v>1</v>
      </c>
      <c r="K140" s="3">
        <f t="shared" si="14"/>
        <v>0</v>
      </c>
    </row>
    <row r="141" spans="1:11" ht="15" customHeight="1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 s="3">
        <f t="shared" si="10"/>
        <v>86</v>
      </c>
      <c r="H141" s="3">
        <f t="shared" si="11"/>
        <v>49</v>
      </c>
      <c r="I141" s="3">
        <f t="shared" si="12"/>
        <v>0</v>
      </c>
      <c r="J141" s="3">
        <f t="shared" si="13"/>
        <v>10</v>
      </c>
      <c r="K141" s="3">
        <f t="shared" si="14"/>
        <v>0</v>
      </c>
    </row>
    <row r="142" spans="1:11" ht="15" customHeight="1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 s="3">
        <f t="shared" si="10"/>
        <v>86</v>
      </c>
      <c r="H142" s="3">
        <f t="shared" si="11"/>
        <v>49</v>
      </c>
      <c r="I142" s="3">
        <f t="shared" si="12"/>
        <v>6</v>
      </c>
      <c r="J142" s="3">
        <f t="shared" si="13"/>
        <v>10</v>
      </c>
      <c r="K142" s="3">
        <f t="shared" si="14"/>
        <v>0</v>
      </c>
    </row>
    <row r="143" spans="1:11" ht="15" customHeight="1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 s="3">
        <f t="shared" si="10"/>
        <v>90</v>
      </c>
      <c r="H143" s="3">
        <f t="shared" si="11"/>
        <v>49</v>
      </c>
      <c r="I143" s="3">
        <f t="shared" si="12"/>
        <v>6</v>
      </c>
      <c r="J143" s="3">
        <f t="shared" si="13"/>
        <v>10</v>
      </c>
      <c r="K143" s="3">
        <f t="shared" si="14"/>
        <v>0</v>
      </c>
    </row>
    <row r="144" spans="1:11" ht="15" customHeight="1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 s="3">
        <f t="shared" si="10"/>
        <v>90</v>
      </c>
      <c r="H144" s="3">
        <f t="shared" si="11"/>
        <v>49</v>
      </c>
      <c r="I144" s="3">
        <f t="shared" si="12"/>
        <v>0</v>
      </c>
      <c r="J144" s="3">
        <f t="shared" si="13"/>
        <v>10</v>
      </c>
      <c r="K144" s="3">
        <f t="shared" si="14"/>
        <v>0</v>
      </c>
    </row>
    <row r="145" spans="1:11" ht="15" customHeight="1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 s="3">
        <f t="shared" si="10"/>
        <v>90</v>
      </c>
      <c r="H145" s="3">
        <f t="shared" si="11"/>
        <v>49</v>
      </c>
      <c r="I145" s="3">
        <f t="shared" si="12"/>
        <v>0</v>
      </c>
      <c r="J145" s="3">
        <f t="shared" si="13"/>
        <v>58</v>
      </c>
      <c r="K145" s="3">
        <f t="shared" si="14"/>
        <v>0</v>
      </c>
    </row>
    <row r="146" spans="1:11" ht="15" customHeight="1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 s="3">
        <f t="shared" si="10"/>
        <v>90</v>
      </c>
      <c r="H146" s="3">
        <f t="shared" si="11"/>
        <v>49</v>
      </c>
      <c r="I146" s="3">
        <f t="shared" si="12"/>
        <v>0</v>
      </c>
      <c r="J146" s="3">
        <f t="shared" si="13"/>
        <v>58</v>
      </c>
      <c r="K146" s="3">
        <f t="shared" si="14"/>
        <v>34</v>
      </c>
    </row>
    <row r="147" spans="1:11" ht="15" customHeight="1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 s="3">
        <f t="shared" si="10"/>
        <v>90</v>
      </c>
      <c r="H147" s="3">
        <f t="shared" si="11"/>
        <v>0</v>
      </c>
      <c r="I147" s="3">
        <f t="shared" si="12"/>
        <v>0</v>
      </c>
      <c r="J147" s="3">
        <f t="shared" si="13"/>
        <v>58</v>
      </c>
      <c r="K147" s="3">
        <f t="shared" si="14"/>
        <v>34</v>
      </c>
    </row>
    <row r="148" spans="1:11" ht="15" customHeight="1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 s="3">
        <f t="shared" si="10"/>
        <v>100</v>
      </c>
      <c r="H148" s="3">
        <f t="shared" si="11"/>
        <v>0</v>
      </c>
      <c r="I148" s="3">
        <f t="shared" si="12"/>
        <v>0</v>
      </c>
      <c r="J148" s="3">
        <f t="shared" si="13"/>
        <v>58</v>
      </c>
      <c r="K148" s="3">
        <f t="shared" si="14"/>
        <v>34</v>
      </c>
    </row>
    <row r="149" spans="1:11" ht="15" customHeight="1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 s="3">
        <f t="shared" si="10"/>
        <v>100</v>
      </c>
      <c r="H149" s="3">
        <f t="shared" si="11"/>
        <v>0</v>
      </c>
      <c r="I149" s="3">
        <f t="shared" si="12"/>
        <v>47</v>
      </c>
      <c r="J149" s="3">
        <f t="shared" si="13"/>
        <v>58</v>
      </c>
      <c r="K149" s="3">
        <f t="shared" si="14"/>
        <v>34</v>
      </c>
    </row>
    <row r="150" spans="1:11" ht="15" customHeight="1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 s="3">
        <f t="shared" si="10"/>
        <v>100</v>
      </c>
      <c r="H150" s="3">
        <f t="shared" si="11"/>
        <v>0</v>
      </c>
      <c r="I150" s="3">
        <f t="shared" si="12"/>
        <v>47</v>
      </c>
      <c r="J150" s="3">
        <f t="shared" si="13"/>
        <v>106</v>
      </c>
      <c r="K150" s="3">
        <f t="shared" si="14"/>
        <v>34</v>
      </c>
    </row>
    <row r="151" spans="1:11" ht="15" customHeight="1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 s="3">
        <f t="shared" si="10"/>
        <v>100</v>
      </c>
      <c r="H151" s="3">
        <f t="shared" si="11"/>
        <v>0</v>
      </c>
      <c r="I151" s="3">
        <f t="shared" si="12"/>
        <v>47</v>
      </c>
      <c r="J151" s="3">
        <f t="shared" si="13"/>
        <v>106</v>
      </c>
      <c r="K151" s="3">
        <f t="shared" si="14"/>
        <v>0</v>
      </c>
    </row>
    <row r="152" spans="1:11" ht="15" customHeight="1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 s="3">
        <f t="shared" si="10"/>
        <v>105</v>
      </c>
      <c r="H152" s="3">
        <f t="shared" si="11"/>
        <v>0</v>
      </c>
      <c r="I152" s="3">
        <f t="shared" si="12"/>
        <v>47</v>
      </c>
      <c r="J152" s="3">
        <f t="shared" si="13"/>
        <v>106</v>
      </c>
      <c r="K152" s="3">
        <f t="shared" si="14"/>
        <v>0</v>
      </c>
    </row>
    <row r="153" spans="1:11" ht="15" customHeight="1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 s="3">
        <f t="shared" si="10"/>
        <v>105</v>
      </c>
      <c r="H153" s="3">
        <f t="shared" si="11"/>
        <v>0</v>
      </c>
      <c r="I153" s="3">
        <f t="shared" si="12"/>
        <v>1</v>
      </c>
      <c r="J153" s="3">
        <f t="shared" si="13"/>
        <v>106</v>
      </c>
      <c r="K153" s="3">
        <f t="shared" si="14"/>
        <v>0</v>
      </c>
    </row>
    <row r="154" spans="1:11" ht="15" customHeight="1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 s="3">
        <f t="shared" si="10"/>
        <v>105</v>
      </c>
      <c r="H154" s="3">
        <f t="shared" si="11"/>
        <v>0</v>
      </c>
      <c r="I154" s="3">
        <f t="shared" si="12"/>
        <v>1</v>
      </c>
      <c r="J154" s="3">
        <f t="shared" si="13"/>
        <v>155</v>
      </c>
      <c r="K154" s="3">
        <f t="shared" si="14"/>
        <v>0</v>
      </c>
    </row>
    <row r="155" spans="1:11" ht="15" customHeight="1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 s="3">
        <f t="shared" si="10"/>
        <v>121</v>
      </c>
      <c r="H155" s="3">
        <f t="shared" si="11"/>
        <v>0</v>
      </c>
      <c r="I155" s="3">
        <f t="shared" si="12"/>
        <v>1</v>
      </c>
      <c r="J155" s="3">
        <f t="shared" si="13"/>
        <v>155</v>
      </c>
      <c r="K155" s="3">
        <f t="shared" si="14"/>
        <v>0</v>
      </c>
    </row>
    <row r="156" spans="1:11" ht="15" customHeight="1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 s="3">
        <f t="shared" si="10"/>
        <v>121</v>
      </c>
      <c r="H156" s="3">
        <f t="shared" si="11"/>
        <v>0</v>
      </c>
      <c r="I156" s="3">
        <f t="shared" si="12"/>
        <v>1</v>
      </c>
      <c r="J156" s="3">
        <f t="shared" si="13"/>
        <v>155</v>
      </c>
      <c r="K156" s="3">
        <f t="shared" si="14"/>
        <v>5</v>
      </c>
    </row>
    <row r="157" spans="1:11" ht="15" customHeight="1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 s="3">
        <f t="shared" si="10"/>
        <v>121</v>
      </c>
      <c r="H157" s="3">
        <f t="shared" si="11"/>
        <v>0</v>
      </c>
      <c r="I157" s="3">
        <f t="shared" si="12"/>
        <v>0</v>
      </c>
      <c r="J157" s="3">
        <f t="shared" si="13"/>
        <v>155</v>
      </c>
      <c r="K157" s="3">
        <f t="shared" si="14"/>
        <v>5</v>
      </c>
    </row>
    <row r="158" spans="1:11" ht="15" customHeight="1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 s="3">
        <f t="shared" si="10"/>
        <v>155</v>
      </c>
      <c r="H158" s="3">
        <f t="shared" si="11"/>
        <v>0</v>
      </c>
      <c r="I158" s="3">
        <f t="shared" si="12"/>
        <v>0</v>
      </c>
      <c r="J158" s="3">
        <f t="shared" si="13"/>
        <v>155</v>
      </c>
      <c r="K158" s="3">
        <f t="shared" si="14"/>
        <v>5</v>
      </c>
    </row>
    <row r="159" spans="1:11" ht="15" customHeight="1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 s="3">
        <f t="shared" si="10"/>
        <v>155</v>
      </c>
      <c r="H159" s="3">
        <f t="shared" si="11"/>
        <v>0</v>
      </c>
      <c r="I159" s="3">
        <f t="shared" si="12"/>
        <v>0</v>
      </c>
      <c r="J159" s="3">
        <f t="shared" si="13"/>
        <v>184</v>
      </c>
      <c r="K159" s="3">
        <f t="shared" si="14"/>
        <v>5</v>
      </c>
    </row>
    <row r="160" spans="1:11" ht="15" customHeight="1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 s="3">
        <f t="shared" si="10"/>
        <v>155</v>
      </c>
      <c r="H160" s="3">
        <f t="shared" si="11"/>
        <v>34</v>
      </c>
      <c r="I160" s="3">
        <f t="shared" si="12"/>
        <v>0</v>
      </c>
      <c r="J160" s="3">
        <f t="shared" si="13"/>
        <v>184</v>
      </c>
      <c r="K160" s="3">
        <f t="shared" si="14"/>
        <v>5</v>
      </c>
    </row>
    <row r="161" spans="1:11" ht="15" customHeight="1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 s="3">
        <f t="shared" si="10"/>
        <v>155</v>
      </c>
      <c r="H161" s="3">
        <f t="shared" si="11"/>
        <v>34</v>
      </c>
      <c r="I161" s="3">
        <f t="shared" si="12"/>
        <v>27</v>
      </c>
      <c r="J161" s="3">
        <f t="shared" si="13"/>
        <v>184</v>
      </c>
      <c r="K161" s="3">
        <f t="shared" si="14"/>
        <v>5</v>
      </c>
    </row>
    <row r="162" spans="1:11" ht="15" customHeight="1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 s="3">
        <f t="shared" si="10"/>
        <v>195</v>
      </c>
      <c r="H162" s="3">
        <f t="shared" si="11"/>
        <v>34</v>
      </c>
      <c r="I162" s="3">
        <f t="shared" si="12"/>
        <v>27</v>
      </c>
      <c r="J162" s="3">
        <f t="shared" si="13"/>
        <v>184</v>
      </c>
      <c r="K162" s="3">
        <f t="shared" si="14"/>
        <v>5</v>
      </c>
    </row>
    <row r="163" spans="1:11" ht="15" customHeight="1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 s="3">
        <f t="shared" si="10"/>
        <v>195</v>
      </c>
      <c r="H163" s="3">
        <f t="shared" si="11"/>
        <v>34</v>
      </c>
      <c r="I163" s="3">
        <f t="shared" si="12"/>
        <v>27</v>
      </c>
      <c r="J163" s="3">
        <f t="shared" si="13"/>
        <v>0</v>
      </c>
      <c r="K163" s="3">
        <f t="shared" si="14"/>
        <v>5</v>
      </c>
    </row>
    <row r="164" spans="1:11" ht="15" customHeight="1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 s="3">
        <f t="shared" si="10"/>
        <v>195</v>
      </c>
      <c r="H164" s="3">
        <f t="shared" si="11"/>
        <v>34</v>
      </c>
      <c r="I164" s="3">
        <f t="shared" si="12"/>
        <v>27</v>
      </c>
      <c r="J164" s="3">
        <f t="shared" si="13"/>
        <v>0</v>
      </c>
      <c r="K164" s="3">
        <f t="shared" si="14"/>
        <v>53</v>
      </c>
    </row>
    <row r="165" spans="1:11" ht="15" customHeight="1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 s="3">
        <f t="shared" si="10"/>
        <v>195</v>
      </c>
      <c r="H165" s="3">
        <f t="shared" si="11"/>
        <v>55</v>
      </c>
      <c r="I165" s="3">
        <f t="shared" si="12"/>
        <v>27</v>
      </c>
      <c r="J165" s="3">
        <f t="shared" si="13"/>
        <v>0</v>
      </c>
      <c r="K165" s="3">
        <f t="shared" si="14"/>
        <v>53</v>
      </c>
    </row>
    <row r="166" spans="1:11" ht="15" customHeight="1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 s="3">
        <f t="shared" si="10"/>
        <v>195</v>
      </c>
      <c r="H166" s="3">
        <f t="shared" si="11"/>
        <v>55</v>
      </c>
      <c r="I166" s="3">
        <f t="shared" si="12"/>
        <v>27</v>
      </c>
      <c r="J166" s="3">
        <f t="shared" si="13"/>
        <v>47</v>
      </c>
      <c r="K166" s="3">
        <f t="shared" si="14"/>
        <v>53</v>
      </c>
    </row>
    <row r="167" spans="1:11" ht="15" customHeight="1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 s="3">
        <f t="shared" si="10"/>
        <v>195</v>
      </c>
      <c r="H167" s="3">
        <f t="shared" si="11"/>
        <v>61</v>
      </c>
      <c r="I167" s="3">
        <f t="shared" si="12"/>
        <v>27</v>
      </c>
      <c r="J167" s="3">
        <f t="shared" si="13"/>
        <v>47</v>
      </c>
      <c r="K167" s="3">
        <f t="shared" si="14"/>
        <v>53</v>
      </c>
    </row>
    <row r="168" spans="1:11" ht="15" customHeight="1">
      <c r="A168" s="27">
        <v>43270</v>
      </c>
      <c r="B168" s="22" t="s">
        <v>19</v>
      </c>
      <c r="C168" s="22" t="s">
        <v>9</v>
      </c>
      <c r="D168" s="22" t="s">
        <v>8</v>
      </c>
      <c r="E168" s="22">
        <v>47</v>
      </c>
      <c r="F168" s="22">
        <v>41</v>
      </c>
      <c r="G168" s="26">
        <f t="shared" si="10"/>
        <v>195</v>
      </c>
      <c r="H168" s="26">
        <f t="shared" si="11"/>
        <v>61</v>
      </c>
      <c r="I168" s="26">
        <f t="shared" si="12"/>
        <v>27</v>
      </c>
      <c r="J168" s="26">
        <f t="shared" si="13"/>
        <v>47</v>
      </c>
      <c r="K168" s="26">
        <f t="shared" si="14"/>
        <v>100</v>
      </c>
    </row>
    <row r="169" spans="1:11" ht="15" customHeight="1">
      <c r="A169" s="27">
        <v>43292</v>
      </c>
      <c r="B169" s="22" t="s">
        <v>20</v>
      </c>
      <c r="C169" s="22" t="s">
        <v>10</v>
      </c>
      <c r="D169" s="22" t="s">
        <v>14</v>
      </c>
      <c r="E169" s="22">
        <v>192</v>
      </c>
      <c r="F169" s="22">
        <v>12</v>
      </c>
      <c r="G169" s="26">
        <f t="shared" si="10"/>
        <v>3</v>
      </c>
      <c r="H169" s="26">
        <f t="shared" si="11"/>
        <v>61</v>
      </c>
      <c r="I169" s="26">
        <f t="shared" si="12"/>
        <v>27</v>
      </c>
      <c r="J169" s="26">
        <f t="shared" si="13"/>
        <v>47</v>
      </c>
      <c r="K169" s="26">
        <f t="shared" si="14"/>
        <v>100</v>
      </c>
    </row>
    <row r="170" spans="1:11">
      <c r="A170" s="27">
        <v>43292</v>
      </c>
      <c r="B170" s="22" t="s">
        <v>20</v>
      </c>
      <c r="C170" s="22" t="s">
        <v>11</v>
      </c>
      <c r="D170" s="22" t="s">
        <v>14</v>
      </c>
      <c r="E170" s="22">
        <v>48</v>
      </c>
      <c r="F170" s="22">
        <v>37</v>
      </c>
      <c r="G170" s="26">
        <f t="shared" si="10"/>
        <v>3</v>
      </c>
      <c r="H170" s="26">
        <f t="shared" si="11"/>
        <v>13</v>
      </c>
      <c r="I170" s="26">
        <f t="shared" si="12"/>
        <v>27</v>
      </c>
      <c r="J170" s="26">
        <f t="shared" si="13"/>
        <v>47</v>
      </c>
      <c r="K170" s="26">
        <f t="shared" si="14"/>
        <v>100</v>
      </c>
    </row>
    <row r="171" spans="1:11" ht="15" customHeight="1">
      <c r="A171" s="27">
        <v>43292</v>
      </c>
      <c r="B171" s="22" t="s">
        <v>20</v>
      </c>
      <c r="C171" s="22" t="s">
        <v>7</v>
      </c>
      <c r="D171" s="22" t="s">
        <v>8</v>
      </c>
      <c r="E171" s="22">
        <v>18</v>
      </c>
      <c r="F171" s="22">
        <v>62</v>
      </c>
      <c r="G171" s="26">
        <f t="shared" si="10"/>
        <v>3</v>
      </c>
      <c r="H171" s="26">
        <f t="shared" si="11"/>
        <v>13</v>
      </c>
      <c r="I171" s="26">
        <f t="shared" si="12"/>
        <v>27</v>
      </c>
      <c r="J171" s="26">
        <f t="shared" si="13"/>
        <v>65</v>
      </c>
      <c r="K171" s="26">
        <f t="shared" si="14"/>
        <v>100</v>
      </c>
    </row>
    <row r="172" spans="1:11" ht="15" customHeight="1">
      <c r="A172" s="27">
        <v>43292</v>
      </c>
      <c r="B172" s="22" t="s">
        <v>20</v>
      </c>
      <c r="C172" s="22" t="s">
        <v>9</v>
      </c>
      <c r="D172" s="22" t="s">
        <v>8</v>
      </c>
      <c r="E172" s="22">
        <v>25</v>
      </c>
      <c r="F172" s="22">
        <v>39</v>
      </c>
      <c r="G172" s="26">
        <f t="shared" si="10"/>
        <v>3</v>
      </c>
      <c r="H172" s="26">
        <f t="shared" si="11"/>
        <v>13</v>
      </c>
      <c r="I172" s="26">
        <f t="shared" si="12"/>
        <v>27</v>
      </c>
      <c r="J172" s="26">
        <f t="shared" si="13"/>
        <v>65</v>
      </c>
      <c r="K172" s="26">
        <f t="shared" si="14"/>
        <v>125</v>
      </c>
    </row>
    <row r="173" spans="1:11" ht="15.75" customHeight="1">
      <c r="A173" s="27">
        <v>43292</v>
      </c>
      <c r="B173" s="22" t="s">
        <v>20</v>
      </c>
      <c r="C173" s="22" t="s">
        <v>12</v>
      </c>
      <c r="D173" s="22" t="s">
        <v>8</v>
      </c>
      <c r="E173" s="22">
        <v>2</v>
      </c>
      <c r="F173" s="22">
        <v>20</v>
      </c>
      <c r="G173" s="26">
        <f t="shared" si="10"/>
        <v>3</v>
      </c>
      <c r="H173" s="26">
        <f t="shared" si="11"/>
        <v>13</v>
      </c>
      <c r="I173" s="26">
        <f t="shared" si="12"/>
        <v>29</v>
      </c>
      <c r="J173" s="26">
        <f t="shared" si="13"/>
        <v>65</v>
      </c>
      <c r="K173" s="26">
        <f t="shared" si="14"/>
        <v>125</v>
      </c>
    </row>
    <row r="174" spans="1:11">
      <c r="A174" s="27">
        <v>43317</v>
      </c>
      <c r="B174" s="22" t="s">
        <v>21</v>
      </c>
      <c r="C174" s="22" t="s">
        <v>11</v>
      </c>
      <c r="D174" s="22" t="s">
        <v>14</v>
      </c>
      <c r="E174" s="22">
        <v>13</v>
      </c>
      <c r="F174" s="22">
        <v>38</v>
      </c>
      <c r="G174" s="26">
        <f t="shared" si="10"/>
        <v>3</v>
      </c>
      <c r="H174" s="26">
        <f t="shared" si="11"/>
        <v>0</v>
      </c>
      <c r="I174" s="26">
        <f t="shared" si="12"/>
        <v>29</v>
      </c>
      <c r="J174" s="26">
        <f t="shared" si="13"/>
        <v>65</v>
      </c>
      <c r="K174" s="26">
        <f t="shared" si="14"/>
        <v>125</v>
      </c>
    </row>
    <row r="175" spans="1:11" ht="15" customHeight="1">
      <c r="A175" s="27">
        <v>43317</v>
      </c>
      <c r="B175" s="22" t="s">
        <v>21</v>
      </c>
      <c r="C175" s="22" t="s">
        <v>9</v>
      </c>
      <c r="D175" s="22" t="s">
        <v>14</v>
      </c>
      <c r="E175" s="22">
        <v>121</v>
      </c>
      <c r="F175" s="22">
        <v>63</v>
      </c>
      <c r="G175" s="26">
        <f t="shared" si="10"/>
        <v>3</v>
      </c>
      <c r="H175" s="26">
        <f t="shared" si="11"/>
        <v>0</v>
      </c>
      <c r="I175" s="26">
        <f t="shared" si="12"/>
        <v>29</v>
      </c>
      <c r="J175" s="26">
        <f t="shared" si="13"/>
        <v>65</v>
      </c>
      <c r="K175" s="26">
        <f t="shared" si="14"/>
        <v>4</v>
      </c>
    </row>
    <row r="176" spans="1:11" ht="15" customHeight="1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 s="3">
        <f t="shared" si="10"/>
        <v>3</v>
      </c>
      <c r="H176" s="3">
        <f t="shared" si="11"/>
        <v>0</v>
      </c>
      <c r="I176" s="3">
        <f t="shared" si="12"/>
        <v>59</v>
      </c>
      <c r="J176" s="3">
        <f t="shared" si="13"/>
        <v>65</v>
      </c>
      <c r="K176" s="3">
        <f t="shared" si="14"/>
        <v>4</v>
      </c>
    </row>
    <row r="177" spans="1:19" ht="15" customHeight="1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 s="3">
        <f t="shared" si="10"/>
        <v>49</v>
      </c>
      <c r="H177" s="3">
        <f t="shared" si="11"/>
        <v>0</v>
      </c>
      <c r="I177" s="3">
        <f t="shared" si="12"/>
        <v>59</v>
      </c>
      <c r="J177" s="3">
        <f t="shared" si="13"/>
        <v>65</v>
      </c>
      <c r="K177" s="3">
        <f t="shared" si="14"/>
        <v>4</v>
      </c>
      <c r="N177" s="22"/>
      <c r="O177" s="22"/>
      <c r="P177" s="22"/>
      <c r="Q177" s="22"/>
      <c r="R177" s="22"/>
      <c r="S177" s="12"/>
    </row>
    <row r="178" spans="1:19" ht="15" customHeight="1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 s="3">
        <f t="shared" si="10"/>
        <v>0</v>
      </c>
      <c r="H178" s="3">
        <f t="shared" si="11"/>
        <v>0</v>
      </c>
      <c r="I178" s="3">
        <f t="shared" si="12"/>
        <v>59</v>
      </c>
      <c r="J178" s="3">
        <f t="shared" si="13"/>
        <v>65</v>
      </c>
      <c r="K178" s="3">
        <f t="shared" si="14"/>
        <v>4</v>
      </c>
      <c r="N178" s="22"/>
      <c r="O178" s="22"/>
      <c r="P178" s="22"/>
      <c r="Q178" s="22"/>
      <c r="R178" s="22"/>
      <c r="S178" s="12"/>
    </row>
    <row r="179" spans="1:19" ht="15" customHeight="1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 s="3">
        <f t="shared" si="10"/>
        <v>0</v>
      </c>
      <c r="H179" s="3">
        <f t="shared" si="11"/>
        <v>0</v>
      </c>
      <c r="I179" s="3">
        <f t="shared" si="12"/>
        <v>59</v>
      </c>
      <c r="J179" s="3">
        <f t="shared" si="13"/>
        <v>4</v>
      </c>
      <c r="K179" s="3">
        <f t="shared" si="14"/>
        <v>4</v>
      </c>
      <c r="N179" s="22"/>
      <c r="O179" s="22"/>
      <c r="P179" s="22"/>
      <c r="Q179" s="22"/>
      <c r="R179" s="22"/>
      <c r="S179" s="12"/>
    </row>
    <row r="180" spans="1:19" ht="15" customHeight="1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 s="3">
        <f t="shared" si="10"/>
        <v>0</v>
      </c>
      <c r="H180" s="3">
        <f t="shared" si="11"/>
        <v>0</v>
      </c>
      <c r="I180" s="3">
        <f t="shared" si="12"/>
        <v>78</v>
      </c>
      <c r="J180" s="3">
        <f t="shared" si="13"/>
        <v>4</v>
      </c>
      <c r="K180" s="3">
        <f t="shared" si="14"/>
        <v>4</v>
      </c>
      <c r="N180" s="22"/>
      <c r="O180" s="22"/>
      <c r="P180" s="22"/>
      <c r="Q180" s="22"/>
      <c r="R180" s="22"/>
      <c r="S180" s="12"/>
    </row>
    <row r="181" spans="1:19" ht="15" customHeight="1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 s="3">
        <f t="shared" si="10"/>
        <v>0</v>
      </c>
      <c r="H181" s="3">
        <f t="shared" si="11"/>
        <v>0</v>
      </c>
      <c r="I181" s="3">
        <f t="shared" si="12"/>
        <v>78</v>
      </c>
      <c r="J181" s="3">
        <f t="shared" si="13"/>
        <v>4</v>
      </c>
      <c r="K181" s="3">
        <f t="shared" si="14"/>
        <v>26</v>
      </c>
      <c r="N181" s="22"/>
      <c r="O181" s="22"/>
      <c r="P181" s="22"/>
      <c r="Q181" s="22"/>
      <c r="R181" s="22"/>
      <c r="S181" s="12"/>
    </row>
    <row r="182" spans="1:19" ht="15" customHeight="1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 s="3">
        <f t="shared" si="10"/>
        <v>0</v>
      </c>
      <c r="H182" s="3">
        <f t="shared" si="11"/>
        <v>9</v>
      </c>
      <c r="I182" s="3">
        <f t="shared" si="12"/>
        <v>78</v>
      </c>
      <c r="J182" s="3">
        <f t="shared" si="13"/>
        <v>4</v>
      </c>
      <c r="K182" s="3">
        <f t="shared" si="14"/>
        <v>26</v>
      </c>
      <c r="N182" s="22"/>
      <c r="O182" s="22"/>
      <c r="P182" s="22"/>
      <c r="Q182" s="22"/>
      <c r="R182" s="22"/>
      <c r="S182" s="12"/>
    </row>
    <row r="183" spans="1:19" ht="15" customHeight="1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 s="3">
        <f t="shared" si="10"/>
        <v>0</v>
      </c>
      <c r="H183" s="3">
        <f t="shared" si="11"/>
        <v>9</v>
      </c>
      <c r="I183" s="3">
        <f t="shared" si="12"/>
        <v>78</v>
      </c>
      <c r="J183" s="3">
        <f t="shared" si="13"/>
        <v>0</v>
      </c>
      <c r="K183" s="3">
        <f t="shared" si="14"/>
        <v>26</v>
      </c>
      <c r="N183" s="22"/>
      <c r="O183" s="22"/>
      <c r="P183" s="22"/>
      <c r="Q183" s="22"/>
      <c r="R183" s="22"/>
      <c r="S183" s="12"/>
    </row>
    <row r="184" spans="1:19" ht="15" customHeight="1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 s="3">
        <f t="shared" si="10"/>
        <v>0</v>
      </c>
      <c r="H184" s="3">
        <f t="shared" si="11"/>
        <v>9</v>
      </c>
      <c r="I184" s="3">
        <f t="shared" si="12"/>
        <v>86</v>
      </c>
      <c r="J184" s="3">
        <f t="shared" si="13"/>
        <v>0</v>
      </c>
      <c r="K184" s="3">
        <f t="shared" si="14"/>
        <v>26</v>
      </c>
      <c r="N184" s="22"/>
      <c r="O184" s="22"/>
      <c r="P184" s="22"/>
      <c r="Q184" s="22"/>
      <c r="R184" s="22"/>
      <c r="S184" s="12"/>
    </row>
    <row r="185" spans="1:19" ht="15" customHeight="1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 s="3">
        <f t="shared" si="10"/>
        <v>47</v>
      </c>
      <c r="H185" s="3">
        <f t="shared" si="11"/>
        <v>9</v>
      </c>
      <c r="I185" s="3">
        <f t="shared" si="12"/>
        <v>86</v>
      </c>
      <c r="J185" s="3">
        <f t="shared" si="13"/>
        <v>0</v>
      </c>
      <c r="K185" s="3">
        <f t="shared" si="14"/>
        <v>26</v>
      </c>
      <c r="N185" s="22"/>
      <c r="O185" s="22"/>
      <c r="P185" s="22"/>
      <c r="Q185" s="22"/>
      <c r="R185" s="22"/>
      <c r="S185" s="12"/>
    </row>
    <row r="186" spans="1:19" ht="15" customHeight="1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 s="3">
        <f t="shared" si="10"/>
        <v>47</v>
      </c>
      <c r="H186" s="3">
        <f t="shared" si="11"/>
        <v>9</v>
      </c>
      <c r="I186" s="3">
        <f t="shared" si="12"/>
        <v>4</v>
      </c>
      <c r="J186" s="3">
        <f t="shared" si="13"/>
        <v>0</v>
      </c>
      <c r="K186" s="3">
        <f t="shared" si="14"/>
        <v>26</v>
      </c>
      <c r="N186" s="22"/>
      <c r="O186" s="22"/>
      <c r="P186" s="22"/>
      <c r="Q186" s="22"/>
      <c r="R186" s="22"/>
      <c r="S186" s="12"/>
    </row>
    <row r="187" spans="1:19" ht="15" customHeight="1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 s="3">
        <f t="shared" si="10"/>
        <v>47</v>
      </c>
      <c r="H187" s="3">
        <f t="shared" si="11"/>
        <v>9</v>
      </c>
      <c r="I187" s="3">
        <f t="shared" si="12"/>
        <v>4</v>
      </c>
      <c r="J187" s="3">
        <f t="shared" si="13"/>
        <v>0</v>
      </c>
      <c r="K187" s="3">
        <f t="shared" si="14"/>
        <v>0</v>
      </c>
      <c r="N187" s="22"/>
      <c r="O187" s="22"/>
      <c r="P187" s="22"/>
      <c r="Q187" s="22"/>
      <c r="R187" s="22"/>
      <c r="S187" s="12"/>
    </row>
    <row r="188" spans="1:19" ht="15" customHeight="1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 s="3">
        <f t="shared" si="10"/>
        <v>71</v>
      </c>
      <c r="H188" s="3">
        <f t="shared" si="11"/>
        <v>9</v>
      </c>
      <c r="I188" s="3">
        <f t="shared" si="12"/>
        <v>4</v>
      </c>
      <c r="J188" s="3">
        <f t="shared" si="13"/>
        <v>0</v>
      </c>
      <c r="K188" s="3">
        <f t="shared" si="14"/>
        <v>0</v>
      </c>
      <c r="N188" s="22"/>
      <c r="O188" s="22"/>
      <c r="P188" s="22"/>
      <c r="Q188" s="22"/>
      <c r="R188" s="22"/>
      <c r="S188" s="12"/>
    </row>
    <row r="189" spans="1:19" ht="15" customHeight="1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 s="3">
        <f t="shared" si="10"/>
        <v>71</v>
      </c>
      <c r="H189" s="3">
        <f t="shared" si="11"/>
        <v>45</v>
      </c>
      <c r="I189" s="3">
        <f t="shared" si="12"/>
        <v>4</v>
      </c>
      <c r="J189" s="3">
        <f t="shared" si="13"/>
        <v>0</v>
      </c>
      <c r="K189" s="3">
        <f t="shared" si="14"/>
        <v>0</v>
      </c>
      <c r="N189" s="22"/>
      <c r="O189" s="22"/>
      <c r="P189" s="22"/>
      <c r="Q189" s="22"/>
      <c r="R189" s="22"/>
      <c r="S189" s="12"/>
    </row>
    <row r="190" spans="1:19" ht="15" customHeight="1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 s="3">
        <f t="shared" si="10"/>
        <v>71</v>
      </c>
      <c r="H190" s="3">
        <f t="shared" si="11"/>
        <v>45</v>
      </c>
      <c r="I190" s="3">
        <f t="shared" si="12"/>
        <v>4</v>
      </c>
      <c r="J190" s="3">
        <f t="shared" si="13"/>
        <v>6</v>
      </c>
      <c r="K190" s="3">
        <f t="shared" si="14"/>
        <v>0</v>
      </c>
      <c r="N190" s="22"/>
      <c r="O190" s="22"/>
      <c r="P190" s="22"/>
      <c r="Q190" s="22"/>
      <c r="R190" s="22"/>
      <c r="S190" s="12"/>
    </row>
    <row r="191" spans="1:19" ht="15" customHeight="1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 s="3">
        <f t="shared" si="10"/>
        <v>71</v>
      </c>
      <c r="H191" s="3">
        <f t="shared" si="11"/>
        <v>0</v>
      </c>
      <c r="I191" s="3">
        <f t="shared" si="12"/>
        <v>4</v>
      </c>
      <c r="J191" s="3">
        <f t="shared" si="13"/>
        <v>6</v>
      </c>
      <c r="K191" s="3">
        <f t="shared" si="14"/>
        <v>0</v>
      </c>
      <c r="N191" s="22"/>
      <c r="O191" s="22"/>
      <c r="P191" s="22"/>
      <c r="Q191" s="22"/>
      <c r="R191" s="22"/>
      <c r="S191" s="12"/>
    </row>
    <row r="192" spans="1:19" ht="15" customHeight="1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 s="3">
        <f t="shared" si="10"/>
        <v>89</v>
      </c>
      <c r="H192" s="3">
        <f t="shared" si="11"/>
        <v>0</v>
      </c>
      <c r="I192" s="3">
        <f t="shared" si="12"/>
        <v>4</v>
      </c>
      <c r="J192" s="3">
        <f t="shared" si="13"/>
        <v>6</v>
      </c>
      <c r="K192" s="3">
        <f t="shared" si="14"/>
        <v>0</v>
      </c>
      <c r="N192" s="22"/>
      <c r="O192" s="22"/>
      <c r="P192" s="22"/>
      <c r="Q192" s="22"/>
      <c r="R192" s="22"/>
      <c r="S192" s="12"/>
    </row>
    <row r="193" spans="1:19" ht="15" customHeight="1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 s="3">
        <f t="shared" si="10"/>
        <v>89</v>
      </c>
      <c r="H193" s="3">
        <f t="shared" si="11"/>
        <v>0</v>
      </c>
      <c r="I193" s="3">
        <f t="shared" si="12"/>
        <v>4</v>
      </c>
      <c r="J193" s="3">
        <f t="shared" si="13"/>
        <v>6</v>
      </c>
      <c r="K193" s="3">
        <f t="shared" si="14"/>
        <v>20</v>
      </c>
      <c r="N193" s="22"/>
      <c r="O193" s="22"/>
      <c r="P193" s="22"/>
      <c r="Q193" s="22"/>
      <c r="R193" s="22"/>
      <c r="S193" s="12"/>
    </row>
    <row r="194" spans="1:19" ht="15" customHeight="1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 s="3">
        <f t="shared" si="10"/>
        <v>89</v>
      </c>
      <c r="H194" s="3">
        <f t="shared" si="11"/>
        <v>0</v>
      </c>
      <c r="I194" s="3">
        <f t="shared" si="12"/>
        <v>0</v>
      </c>
      <c r="J194" s="3">
        <f t="shared" si="13"/>
        <v>6</v>
      </c>
      <c r="K194" s="3">
        <f t="shared" si="14"/>
        <v>20</v>
      </c>
      <c r="N194" s="22"/>
      <c r="O194" s="22"/>
      <c r="P194" s="22"/>
      <c r="Q194" s="22"/>
      <c r="R194" s="22"/>
      <c r="S194" s="12"/>
    </row>
    <row r="195" spans="1:19" ht="15" customHeight="1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 s="3">
        <f t="shared" ref="G195:G204" si="15">IF(D195="Z", IF(C195="T1", SUM(G194,E195), G194), IF(C195="T1", G194 - E195, G194))</f>
        <v>89</v>
      </c>
      <c r="H195" s="3">
        <f t="shared" si="11"/>
        <v>0</v>
      </c>
      <c r="I195" s="3">
        <f t="shared" si="12"/>
        <v>0</v>
      </c>
      <c r="J195" s="3">
        <f t="shared" si="13"/>
        <v>6</v>
      </c>
      <c r="K195" s="3">
        <f t="shared" si="14"/>
        <v>68</v>
      </c>
      <c r="N195" s="22"/>
      <c r="O195" s="22"/>
      <c r="P195" s="22"/>
      <c r="Q195" s="22"/>
      <c r="R195" s="22"/>
      <c r="S195" s="12"/>
    </row>
    <row r="196" spans="1:19" ht="15" customHeight="1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 s="3">
        <f t="shared" si="15"/>
        <v>89</v>
      </c>
      <c r="H196" s="3">
        <f t="shared" ref="H196:H203" si="16">IF(D196="Z", IF(C196="T2", SUM(H195,E196), H195), IF(C196="T2", H195 - E196, H195))</f>
        <v>0</v>
      </c>
      <c r="I196" s="3">
        <f t="shared" ref="I196:I203" si="17">IF(D196="Z", IF(C196="T3", SUM(I195,E196), I195), IF(C196="T3", I195 - E196, I195))</f>
        <v>0</v>
      </c>
      <c r="J196" s="3">
        <f t="shared" ref="J196:J203" si="18">IF(D196="Z", IF(C196="T4", SUM(J195,E196), J195), IF(C196="T4", J195 - E196,J195))</f>
        <v>6</v>
      </c>
      <c r="K196" s="3">
        <f t="shared" ref="K196:K203" si="19">IF(D196="Z", IF(C196="T5", SUM(K195,E196), K195), IF(C196="T5", K195 - E196,K195))</f>
        <v>4</v>
      </c>
      <c r="N196" s="22"/>
      <c r="O196" s="22"/>
      <c r="P196" s="22"/>
      <c r="Q196" s="22"/>
      <c r="R196" s="22"/>
      <c r="S196" s="12"/>
    </row>
    <row r="197" spans="1:19" ht="15" customHeight="1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 s="3">
        <f t="shared" si="15"/>
        <v>89</v>
      </c>
      <c r="H197" s="3">
        <f t="shared" si="16"/>
        <v>0</v>
      </c>
      <c r="I197" s="3">
        <f t="shared" si="17"/>
        <v>0</v>
      </c>
      <c r="J197" s="3">
        <f t="shared" si="18"/>
        <v>49</v>
      </c>
      <c r="K197" s="3">
        <f t="shared" si="19"/>
        <v>4</v>
      </c>
      <c r="N197" s="22"/>
      <c r="O197" s="22"/>
      <c r="P197" s="22"/>
      <c r="Q197" s="22"/>
      <c r="R197" s="22"/>
      <c r="S197" s="12"/>
    </row>
    <row r="198" spans="1:19" ht="15" customHeight="1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 s="3">
        <f t="shared" si="15"/>
        <v>89</v>
      </c>
      <c r="H198" s="3">
        <f t="shared" si="16"/>
        <v>24</v>
      </c>
      <c r="I198" s="3">
        <f t="shared" si="17"/>
        <v>0</v>
      </c>
      <c r="J198" s="3">
        <f t="shared" si="18"/>
        <v>49</v>
      </c>
      <c r="K198" s="3">
        <f t="shared" si="19"/>
        <v>4</v>
      </c>
      <c r="N198" s="22"/>
      <c r="O198" s="22"/>
      <c r="P198" s="22"/>
      <c r="Q198" s="22"/>
      <c r="R198" s="22"/>
      <c r="S198" s="12"/>
    </row>
    <row r="199" spans="1:19" ht="15" customHeight="1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 s="3">
        <f t="shared" si="15"/>
        <v>89</v>
      </c>
      <c r="H199" s="3">
        <f t="shared" si="16"/>
        <v>24</v>
      </c>
      <c r="I199" s="3">
        <f t="shared" si="17"/>
        <v>0</v>
      </c>
      <c r="J199" s="3">
        <f t="shared" si="18"/>
        <v>49</v>
      </c>
      <c r="K199" s="3">
        <f t="shared" si="19"/>
        <v>0</v>
      </c>
      <c r="N199" s="22"/>
      <c r="O199" s="22"/>
      <c r="P199" s="22"/>
      <c r="Q199" s="22"/>
      <c r="R199" s="22"/>
      <c r="S199" s="12"/>
    </row>
    <row r="200" spans="1:19" ht="15" customHeight="1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 s="3">
        <f t="shared" si="15"/>
        <v>89</v>
      </c>
      <c r="H200" s="3">
        <f t="shared" si="16"/>
        <v>24</v>
      </c>
      <c r="I200" s="3">
        <f t="shared" si="17"/>
        <v>35</v>
      </c>
      <c r="J200" s="3">
        <f t="shared" si="18"/>
        <v>49</v>
      </c>
      <c r="K200" s="3">
        <f t="shared" si="19"/>
        <v>0</v>
      </c>
      <c r="N200" s="22"/>
      <c r="O200" s="22"/>
      <c r="P200" s="22"/>
      <c r="Q200" s="22"/>
      <c r="R200" s="22"/>
      <c r="S200" s="12"/>
    </row>
    <row r="201" spans="1:19" ht="15" customHeight="1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 s="3">
        <f t="shared" si="15"/>
        <v>130</v>
      </c>
      <c r="H201" s="3">
        <f t="shared" si="16"/>
        <v>24</v>
      </c>
      <c r="I201" s="3">
        <f t="shared" si="17"/>
        <v>35</v>
      </c>
      <c r="J201" s="3">
        <f t="shared" si="18"/>
        <v>49</v>
      </c>
      <c r="K201" s="3">
        <f t="shared" si="19"/>
        <v>0</v>
      </c>
      <c r="N201" s="22"/>
      <c r="O201" s="22"/>
      <c r="P201" s="22"/>
      <c r="Q201" s="22"/>
      <c r="R201" s="22"/>
      <c r="S201" s="12"/>
    </row>
    <row r="202" spans="1:19" ht="15" customHeight="1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 s="3">
        <f t="shared" si="15"/>
        <v>130</v>
      </c>
      <c r="H202" s="3">
        <f t="shared" si="16"/>
        <v>24</v>
      </c>
      <c r="I202" s="3">
        <f t="shared" si="17"/>
        <v>35</v>
      </c>
      <c r="J202" s="3">
        <f t="shared" si="18"/>
        <v>72</v>
      </c>
      <c r="K202" s="3">
        <f t="shared" si="19"/>
        <v>0</v>
      </c>
      <c r="N202" s="22"/>
      <c r="O202" s="22"/>
      <c r="P202" s="22"/>
      <c r="Q202" s="22"/>
      <c r="R202" s="22"/>
      <c r="S202" s="12"/>
    </row>
    <row r="203" spans="1:19" ht="15" customHeight="1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 s="3">
        <f t="shared" si="15"/>
        <v>130</v>
      </c>
      <c r="H203" s="3">
        <f t="shared" si="16"/>
        <v>70</v>
      </c>
      <c r="I203" s="3">
        <f t="shared" si="17"/>
        <v>35</v>
      </c>
      <c r="J203" s="3">
        <f t="shared" si="18"/>
        <v>72</v>
      </c>
      <c r="K203" s="3">
        <f t="shared" si="19"/>
        <v>0</v>
      </c>
      <c r="N203" s="22"/>
      <c r="O203" s="22"/>
      <c r="P203" s="22"/>
      <c r="Q203" s="22"/>
      <c r="R203" s="22"/>
      <c r="S203" s="12"/>
    </row>
    <row r="204" spans="1:19">
      <c r="N204" s="22"/>
      <c r="O204" s="22"/>
      <c r="P204" s="22"/>
      <c r="Q204" s="22"/>
      <c r="R204" s="22"/>
      <c r="S204" s="12"/>
    </row>
    <row r="205" spans="1:19">
      <c r="N205" s="22"/>
      <c r="O205" s="22"/>
      <c r="P205" s="22"/>
      <c r="Q205" s="22"/>
      <c r="R205" s="22"/>
      <c r="S205" s="12"/>
    </row>
    <row r="206" spans="1:19">
      <c r="N206" s="22"/>
      <c r="O206" s="22"/>
      <c r="P206" s="22"/>
      <c r="Q206" s="22"/>
      <c r="R206" s="22"/>
      <c r="S206" s="12"/>
    </row>
    <row r="207" spans="1:19">
      <c r="N207" s="22"/>
      <c r="O207" s="22"/>
      <c r="P207" s="22"/>
      <c r="Q207" s="22"/>
      <c r="R207" s="22"/>
      <c r="S207" s="12"/>
    </row>
    <row r="208" spans="1:19">
      <c r="N208" s="22"/>
      <c r="O208" s="22"/>
      <c r="P208" s="22"/>
      <c r="Q208" s="22"/>
      <c r="R208" s="22"/>
      <c r="S208" s="12"/>
    </row>
    <row r="209" spans="14:19">
      <c r="N209" s="12"/>
      <c r="O209" s="12"/>
      <c r="P209" s="12"/>
      <c r="Q209" s="12"/>
      <c r="R209" s="12"/>
      <c r="S209" s="12"/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M205"/>
  <sheetViews>
    <sheetView tabSelected="1" topLeftCell="A73" workbookViewId="0">
      <selection activeCell="J82" sqref="J81:J82"/>
    </sheetView>
  </sheetViews>
  <sheetFormatPr defaultRowHeight="15"/>
  <cols>
    <col min="1" max="1" width="10.7109375" bestFit="1" customWidth="1"/>
    <col min="2" max="2" width="11.42578125" bestFit="1" customWidth="1"/>
    <col min="3" max="3" width="8.28515625" customWidth="1"/>
    <col min="4" max="4" width="6.85546875" customWidth="1"/>
    <col min="5" max="5" width="8.85546875" customWidth="1"/>
    <col min="6" max="6" width="23.5703125" customWidth="1"/>
    <col min="7" max="7" width="17.85546875" customWidth="1"/>
    <col min="8" max="8" width="14.140625" style="28" customWidth="1"/>
    <col min="9" max="9" width="20" style="28" customWidth="1"/>
    <col min="10" max="10" width="18.42578125" customWidth="1"/>
    <col min="11" max="11" width="17.7109375" bestFit="1" customWidth="1"/>
    <col min="12" max="12" width="12.7109375" style="28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s="28" t="s">
        <v>46</v>
      </c>
      <c r="I1" s="28" t="s">
        <v>47</v>
      </c>
    </row>
    <row r="2" spans="1:13">
      <c r="A2" s="1"/>
      <c r="H2" s="28">
        <v>500000</v>
      </c>
      <c r="I2" s="28">
        <v>0</v>
      </c>
      <c r="J2" s="12"/>
      <c r="K2" s="30"/>
      <c r="L2" s="30"/>
      <c r="M2" s="12"/>
    </row>
    <row r="3" spans="1:13">
      <c r="A3" s="1">
        <v>42370</v>
      </c>
      <c r="B3" t="s">
        <v>6</v>
      </c>
      <c r="C3" t="s">
        <v>7</v>
      </c>
      <c r="D3" t="s">
        <v>8</v>
      </c>
      <c r="E3">
        <v>3</v>
      </c>
      <c r="F3">
        <v>80</v>
      </c>
      <c r="G3">
        <v>0</v>
      </c>
      <c r="H3" s="28">
        <f>IF(D3="Z", H2 - E3 * F3, H2 +E3 * F3)</f>
        <v>499760</v>
      </c>
      <c r="I3" s="28">
        <f>IF(D3="Z", E3 * F3 + I2, I2)</f>
        <v>240</v>
      </c>
      <c r="J3" s="12"/>
      <c r="K3" s="34"/>
      <c r="L3" s="33"/>
      <c r="M3" s="12"/>
    </row>
    <row r="4" spans="1:13">
      <c r="A4" s="1">
        <v>42370</v>
      </c>
      <c r="B4" t="s">
        <v>6</v>
      </c>
      <c r="C4" t="s">
        <v>9</v>
      </c>
      <c r="D4" t="s">
        <v>8</v>
      </c>
      <c r="E4">
        <v>32</v>
      </c>
      <c r="F4">
        <v>50</v>
      </c>
      <c r="G4">
        <f>MAX(A4 - A3 - 1, 0)</f>
        <v>0</v>
      </c>
      <c r="H4" s="28">
        <f>IF(D4="Z", H3 - E4 * F4, H3 +E4 * F4)</f>
        <v>498160</v>
      </c>
      <c r="I4" s="28">
        <f>IF(D4="Z", E4 * F4 + I3, I3)</f>
        <v>1840</v>
      </c>
      <c r="J4" s="12"/>
      <c r="K4" s="32"/>
      <c r="L4" s="30"/>
      <c r="M4" s="12"/>
    </row>
    <row r="5" spans="1:13">
      <c r="A5" s="1">
        <v>42370</v>
      </c>
      <c r="B5" t="s">
        <v>6</v>
      </c>
      <c r="C5" t="s">
        <v>10</v>
      </c>
      <c r="D5" t="s">
        <v>8</v>
      </c>
      <c r="E5">
        <v>38</v>
      </c>
      <c r="F5">
        <v>10</v>
      </c>
      <c r="G5">
        <f>MAX(A5 - A4 - 1, 0)</f>
        <v>0</v>
      </c>
      <c r="H5" s="28">
        <f>IF(D5="Z", H4 - E5 * F5, H4 +E5 * F5)</f>
        <v>497780</v>
      </c>
      <c r="I5" s="28">
        <f t="shared" ref="I5:I68" si="0">IF(D5="Z", E5 * F5 + I4, I4)</f>
        <v>2220</v>
      </c>
      <c r="J5" s="12"/>
      <c r="K5" s="12"/>
      <c r="L5" s="30"/>
      <c r="M5" s="12"/>
    </row>
    <row r="6" spans="1:13">
      <c r="A6" s="1">
        <v>42370</v>
      </c>
      <c r="B6" t="s">
        <v>6</v>
      </c>
      <c r="C6" t="s">
        <v>11</v>
      </c>
      <c r="D6" t="s">
        <v>8</v>
      </c>
      <c r="E6">
        <v>33</v>
      </c>
      <c r="F6">
        <v>30</v>
      </c>
      <c r="G6">
        <f>MAX(A6 - A5 - 1, 0)</f>
        <v>0</v>
      </c>
      <c r="H6" s="28">
        <f>IF(D6="Z", H5 - E6 * F6, H5 +E6 * F6)</f>
        <v>496790</v>
      </c>
      <c r="I6" s="28">
        <f t="shared" si="0"/>
        <v>3210</v>
      </c>
      <c r="K6" s="12"/>
      <c r="L6" s="30"/>
    </row>
    <row r="7" spans="1:13">
      <c r="A7" s="1">
        <v>42370</v>
      </c>
      <c r="B7" t="s">
        <v>6</v>
      </c>
      <c r="C7" t="s">
        <v>12</v>
      </c>
      <c r="D7" t="s">
        <v>8</v>
      </c>
      <c r="E7">
        <v>43</v>
      </c>
      <c r="F7">
        <v>25</v>
      </c>
      <c r="G7">
        <f>MAX(A7 - A6 - 1, 0)</f>
        <v>0</v>
      </c>
      <c r="H7" s="28">
        <f>IF(D7="Z", H6 - E7 * F7, H6 +E7 * F7)</f>
        <v>495715</v>
      </c>
      <c r="I7" s="28">
        <f t="shared" si="0"/>
        <v>4285</v>
      </c>
      <c r="K7" s="12"/>
      <c r="L7" s="30"/>
      <c r="M7" s="12"/>
    </row>
    <row r="8" spans="1:13">
      <c r="A8" s="1">
        <v>42385</v>
      </c>
      <c r="B8" t="s">
        <v>13</v>
      </c>
      <c r="C8" t="s">
        <v>9</v>
      </c>
      <c r="D8" t="s">
        <v>14</v>
      </c>
      <c r="E8">
        <v>32</v>
      </c>
      <c r="F8">
        <v>58</v>
      </c>
      <c r="G8">
        <f>MAX(A8 - A7 - 1, 0)</f>
        <v>14</v>
      </c>
      <c r="H8" s="28">
        <f>IF(D8="Z", H7 - E8 * F8, H7 +E8 * F8)</f>
        <v>497571</v>
      </c>
      <c r="I8" s="28">
        <f t="shared" si="0"/>
        <v>4285</v>
      </c>
      <c r="K8" s="12"/>
      <c r="L8" s="30"/>
      <c r="M8" s="12"/>
    </row>
    <row r="9" spans="1:13">
      <c r="A9" s="1">
        <v>42385</v>
      </c>
      <c r="B9" t="s">
        <v>13</v>
      </c>
      <c r="C9" t="s">
        <v>11</v>
      </c>
      <c r="D9" t="s">
        <v>8</v>
      </c>
      <c r="E9">
        <v>14</v>
      </c>
      <c r="F9">
        <v>26</v>
      </c>
      <c r="G9">
        <f>MAX(A9 - A8 - 1, 0)</f>
        <v>0</v>
      </c>
      <c r="H9" s="28">
        <f>IF(D9="Z", H8 - E9 * F9, H8 +E9 * F9)</f>
        <v>497207</v>
      </c>
      <c r="I9" s="28">
        <f t="shared" si="0"/>
        <v>4649</v>
      </c>
      <c r="K9" s="31"/>
      <c r="L9" s="30"/>
      <c r="M9" s="12"/>
    </row>
    <row r="10" spans="1:13">
      <c r="A10" s="1">
        <v>42393</v>
      </c>
      <c r="B10" t="s">
        <v>15</v>
      </c>
      <c r="C10" t="s">
        <v>9</v>
      </c>
      <c r="D10" t="s">
        <v>8</v>
      </c>
      <c r="E10">
        <v>44</v>
      </c>
      <c r="F10">
        <v>46</v>
      </c>
      <c r="G10">
        <f>MAX(A10 - A9 - 1, 0)</f>
        <v>7</v>
      </c>
      <c r="H10" s="28">
        <f>IF(D10="Z", H9 - E10 * F10, H9 +E10 * F10)</f>
        <v>495183</v>
      </c>
      <c r="I10" s="28">
        <f t="shared" si="0"/>
        <v>6673</v>
      </c>
      <c r="K10" s="31"/>
      <c r="L10" s="30"/>
      <c r="M10" s="12"/>
    </row>
    <row r="11" spans="1:13">
      <c r="A11" s="1">
        <v>42393</v>
      </c>
      <c r="B11" t="s">
        <v>15</v>
      </c>
      <c r="C11" t="s">
        <v>11</v>
      </c>
      <c r="D11" t="s">
        <v>8</v>
      </c>
      <c r="E11">
        <v>1</v>
      </c>
      <c r="F11">
        <v>28</v>
      </c>
      <c r="G11">
        <f>MAX(A11 - A10 - 1, 0)</f>
        <v>0</v>
      </c>
      <c r="H11" s="28">
        <f>IF(D11="Z", H10 - E11 * F11, H10 +E11 * F11)</f>
        <v>495155</v>
      </c>
      <c r="I11" s="28">
        <f t="shared" si="0"/>
        <v>6701</v>
      </c>
      <c r="K11" s="31"/>
      <c r="L11" s="30"/>
      <c r="M11" s="12"/>
    </row>
    <row r="12" spans="1:13">
      <c r="A12" s="1">
        <v>42393</v>
      </c>
      <c r="B12" t="s">
        <v>15</v>
      </c>
      <c r="C12" t="s">
        <v>7</v>
      </c>
      <c r="D12" t="s">
        <v>8</v>
      </c>
      <c r="E12">
        <v>21</v>
      </c>
      <c r="F12">
        <v>74</v>
      </c>
      <c r="G12">
        <f>MAX(A12 - A11 - 1, 0)</f>
        <v>0</v>
      </c>
      <c r="H12" s="28">
        <f>IF(D12="Z", H11 - E12 * F12, H11 +E12 * F12)</f>
        <v>493601</v>
      </c>
      <c r="I12" s="28">
        <f t="shared" si="0"/>
        <v>8255</v>
      </c>
      <c r="K12" s="31"/>
      <c r="L12" s="30"/>
      <c r="M12" s="12"/>
    </row>
    <row r="13" spans="1:13">
      <c r="A13" s="1">
        <v>42419</v>
      </c>
      <c r="B13" t="s">
        <v>16</v>
      </c>
      <c r="C13" t="s">
        <v>12</v>
      </c>
      <c r="D13" t="s">
        <v>14</v>
      </c>
      <c r="E13">
        <v>43</v>
      </c>
      <c r="F13">
        <v>32</v>
      </c>
      <c r="G13">
        <f>MAX(A13 - A12 - 1, 0)</f>
        <v>25</v>
      </c>
      <c r="H13" s="28">
        <f>IF(D13="Z", H12 - E13 * F13, H12 +E13 * F13)</f>
        <v>494977</v>
      </c>
      <c r="I13" s="28">
        <f t="shared" si="0"/>
        <v>8255</v>
      </c>
      <c r="K13" s="31"/>
      <c r="L13" s="30"/>
      <c r="M13" s="12"/>
    </row>
    <row r="14" spans="1:13">
      <c r="A14" s="1">
        <v>42419</v>
      </c>
      <c r="B14" t="s">
        <v>16</v>
      </c>
      <c r="C14" t="s">
        <v>10</v>
      </c>
      <c r="D14" t="s">
        <v>14</v>
      </c>
      <c r="E14">
        <v>38</v>
      </c>
      <c r="F14">
        <v>13</v>
      </c>
      <c r="G14">
        <f>MAX(A14 - A13 - 1, 0)</f>
        <v>0</v>
      </c>
      <c r="H14" s="28">
        <f>IF(D14="Z", H13 - E14 * F14, H13 +E14 * F14)</f>
        <v>495471</v>
      </c>
      <c r="I14" s="28">
        <f t="shared" si="0"/>
        <v>8255</v>
      </c>
      <c r="K14" s="31"/>
      <c r="L14" s="30"/>
      <c r="M14" s="12"/>
    </row>
    <row r="15" spans="1:13">
      <c r="A15" s="1">
        <v>42419</v>
      </c>
      <c r="B15" t="s">
        <v>16</v>
      </c>
      <c r="C15" t="s">
        <v>7</v>
      </c>
      <c r="D15" t="s">
        <v>8</v>
      </c>
      <c r="E15">
        <v>9</v>
      </c>
      <c r="F15">
        <v>59</v>
      </c>
      <c r="G15">
        <f>MAX(A15 - A14 - 1, 0)</f>
        <v>0</v>
      </c>
      <c r="H15" s="28">
        <f>IF(D15="Z", H14 - E15 * F15, H14 +E15 * F15)</f>
        <v>494940</v>
      </c>
      <c r="I15" s="28">
        <f t="shared" si="0"/>
        <v>8786</v>
      </c>
      <c r="K15" s="31"/>
      <c r="L15" s="30"/>
      <c r="M15" s="12"/>
    </row>
    <row r="16" spans="1:13">
      <c r="A16" s="1">
        <v>42419</v>
      </c>
      <c r="B16" t="s">
        <v>16</v>
      </c>
      <c r="C16" t="s">
        <v>9</v>
      </c>
      <c r="D16" t="s">
        <v>8</v>
      </c>
      <c r="E16">
        <v>8</v>
      </c>
      <c r="F16">
        <v>37</v>
      </c>
      <c r="G16">
        <f>MAX(A16 - A15 - 1, 0)</f>
        <v>0</v>
      </c>
      <c r="H16" s="28">
        <f>IF(D16="Z", H15 - E16 * F16, H15 +E16 * F16)</f>
        <v>494644</v>
      </c>
      <c r="I16" s="28">
        <f t="shared" si="0"/>
        <v>9082</v>
      </c>
      <c r="K16" s="31"/>
      <c r="L16" s="30"/>
      <c r="M16" s="12"/>
    </row>
    <row r="17" spans="1:13">
      <c r="A17" s="1">
        <v>42440</v>
      </c>
      <c r="B17" t="s">
        <v>17</v>
      </c>
      <c r="C17" t="s">
        <v>9</v>
      </c>
      <c r="D17" t="s">
        <v>14</v>
      </c>
      <c r="E17">
        <v>50</v>
      </c>
      <c r="F17">
        <v>61</v>
      </c>
      <c r="G17">
        <f>MAX(A17 - A16 - 1, 0)</f>
        <v>20</v>
      </c>
      <c r="H17" s="28">
        <f>IF(D17="Z", H16 - E17 * F17, H16 +E17 * F17)</f>
        <v>497694</v>
      </c>
      <c r="I17" s="28">
        <f t="shared" si="0"/>
        <v>9082</v>
      </c>
      <c r="K17" s="31"/>
      <c r="L17" s="30"/>
      <c r="M17" s="12"/>
    </row>
    <row r="18" spans="1:13">
      <c r="A18" s="1">
        <v>42440</v>
      </c>
      <c r="B18" t="s">
        <v>17</v>
      </c>
      <c r="C18" t="s">
        <v>12</v>
      </c>
      <c r="D18" t="s">
        <v>8</v>
      </c>
      <c r="E18">
        <v>32</v>
      </c>
      <c r="F18">
        <v>20</v>
      </c>
      <c r="G18">
        <f>MAX(A18 - A17 - 1, 0)</f>
        <v>0</v>
      </c>
      <c r="H18" s="28">
        <f>IF(D18="Z", H17 - E18 * F18, H17 +E18 * F18)</f>
        <v>497054</v>
      </c>
      <c r="I18" s="28">
        <f t="shared" si="0"/>
        <v>9722</v>
      </c>
      <c r="K18" s="31"/>
      <c r="L18" s="30"/>
      <c r="M18" s="12"/>
    </row>
    <row r="19" spans="1:13">
      <c r="A19" s="1">
        <v>42440</v>
      </c>
      <c r="B19" t="s">
        <v>17</v>
      </c>
      <c r="C19" t="s">
        <v>10</v>
      </c>
      <c r="D19" t="s">
        <v>8</v>
      </c>
      <c r="E19">
        <v>7</v>
      </c>
      <c r="F19">
        <v>8</v>
      </c>
      <c r="G19">
        <f>MAX(A19 - A18 - 1, 0)</f>
        <v>0</v>
      </c>
      <c r="H19" s="28">
        <f>IF(D19="Z", H18 - E19 * F19, H18 +E19 * F19)</f>
        <v>496998</v>
      </c>
      <c r="I19" s="28">
        <f t="shared" si="0"/>
        <v>9778</v>
      </c>
      <c r="K19" s="32"/>
      <c r="L19" s="30"/>
      <c r="M19" s="12"/>
    </row>
    <row r="20" spans="1:13">
      <c r="A20" s="1">
        <v>42440</v>
      </c>
      <c r="B20" t="s">
        <v>17</v>
      </c>
      <c r="C20" t="s">
        <v>11</v>
      </c>
      <c r="D20" t="s">
        <v>8</v>
      </c>
      <c r="E20">
        <v>10</v>
      </c>
      <c r="F20">
        <v>24</v>
      </c>
      <c r="G20">
        <f>MAX(A20 - A19 - 1, 0)</f>
        <v>0</v>
      </c>
      <c r="H20" s="28">
        <f>IF(D20="Z", H19 - E20 * F20, H19 +E20 * F20)</f>
        <v>496758</v>
      </c>
      <c r="I20" s="28">
        <f t="shared" si="0"/>
        <v>10018</v>
      </c>
      <c r="K20" s="12"/>
      <c r="L20" s="12"/>
      <c r="M20" s="12"/>
    </row>
    <row r="21" spans="1:13">
      <c r="A21" s="1">
        <v>42464</v>
      </c>
      <c r="B21" t="s">
        <v>18</v>
      </c>
      <c r="C21" t="s">
        <v>10</v>
      </c>
      <c r="D21" t="s">
        <v>14</v>
      </c>
      <c r="E21">
        <v>7</v>
      </c>
      <c r="F21">
        <v>12</v>
      </c>
      <c r="G21">
        <f>MAX(A21 - A20 - 1, 0)</f>
        <v>23</v>
      </c>
      <c r="H21" s="28">
        <f>IF(D21="Z", H20 - E21 * F21, H20 +E21 * F21)</f>
        <v>496842</v>
      </c>
      <c r="I21" s="28">
        <f t="shared" si="0"/>
        <v>10018</v>
      </c>
      <c r="L21"/>
    </row>
    <row r="22" spans="1:13">
      <c r="A22" s="1">
        <v>42464</v>
      </c>
      <c r="B22" t="s">
        <v>18</v>
      </c>
      <c r="C22" t="s">
        <v>12</v>
      </c>
      <c r="D22" t="s">
        <v>8</v>
      </c>
      <c r="E22">
        <v>25</v>
      </c>
      <c r="F22">
        <v>19</v>
      </c>
      <c r="G22">
        <f>MAX(A22 - A21 - 1, 0)</f>
        <v>0</v>
      </c>
      <c r="H22" s="28">
        <f>IF(D22="Z", H21 - E22 * F22, H21 +E22 * F22)</f>
        <v>496367</v>
      </c>
      <c r="I22" s="28">
        <f t="shared" si="0"/>
        <v>10493</v>
      </c>
      <c r="L22"/>
    </row>
    <row r="23" spans="1:13">
      <c r="A23" s="1">
        <v>42464</v>
      </c>
      <c r="B23" t="s">
        <v>18</v>
      </c>
      <c r="C23" t="s">
        <v>9</v>
      </c>
      <c r="D23" t="s">
        <v>8</v>
      </c>
      <c r="E23">
        <v>33</v>
      </c>
      <c r="F23">
        <v>38</v>
      </c>
      <c r="G23">
        <f>MAX(A23 - A22 - 1, 0)</f>
        <v>0</v>
      </c>
      <c r="H23" s="28">
        <f>IF(D23="Z", H22 - E23 * F23, H22 +E23 * F23)</f>
        <v>495113</v>
      </c>
      <c r="I23" s="28">
        <f t="shared" si="0"/>
        <v>11747</v>
      </c>
      <c r="L23"/>
    </row>
    <row r="24" spans="1:13">
      <c r="A24" s="1">
        <v>42482</v>
      </c>
      <c r="B24" t="s">
        <v>19</v>
      </c>
      <c r="C24" t="s">
        <v>11</v>
      </c>
      <c r="D24" t="s">
        <v>14</v>
      </c>
      <c r="E24">
        <v>36</v>
      </c>
      <c r="F24">
        <v>35</v>
      </c>
      <c r="G24">
        <f>MAX(A24 - A23 - 1, 0)</f>
        <v>17</v>
      </c>
      <c r="H24" s="28">
        <f>IF(D24="Z", H23 - E24 * F24, H23 +E24 * F24)</f>
        <v>496373</v>
      </c>
      <c r="I24" s="28">
        <f t="shared" si="0"/>
        <v>11747</v>
      </c>
      <c r="L24"/>
    </row>
    <row r="25" spans="1:13">
      <c r="A25" s="1">
        <v>42482</v>
      </c>
      <c r="B25" t="s">
        <v>19</v>
      </c>
      <c r="C25" t="s">
        <v>7</v>
      </c>
      <c r="D25" t="s">
        <v>8</v>
      </c>
      <c r="E25">
        <v>5</v>
      </c>
      <c r="F25">
        <v>66</v>
      </c>
      <c r="G25">
        <f>MAX(A25 - A24 - 1, 0)</f>
        <v>0</v>
      </c>
      <c r="H25" s="28">
        <f>IF(D25="Z", H24 - E25 * F25, H24 +E25 * F25)</f>
        <v>496043</v>
      </c>
      <c r="I25" s="28">
        <f t="shared" si="0"/>
        <v>12077</v>
      </c>
      <c r="L25"/>
    </row>
    <row r="26" spans="1:13">
      <c r="A26" s="1">
        <v>42482</v>
      </c>
      <c r="B26" t="s">
        <v>19</v>
      </c>
      <c r="C26" t="s">
        <v>9</v>
      </c>
      <c r="D26" t="s">
        <v>8</v>
      </c>
      <c r="E26">
        <v>35</v>
      </c>
      <c r="F26">
        <v>41</v>
      </c>
      <c r="G26">
        <f>MAX(A26 - A25 - 1, 0)</f>
        <v>0</v>
      </c>
      <c r="H26" s="28">
        <f>IF(D26="Z", H25 - E26 * F26, H25 +E26 * F26)</f>
        <v>494608</v>
      </c>
      <c r="I26" s="28">
        <f t="shared" si="0"/>
        <v>13512</v>
      </c>
      <c r="L26"/>
    </row>
    <row r="27" spans="1:13">
      <c r="A27" s="1">
        <v>42504</v>
      </c>
      <c r="B27" t="s">
        <v>20</v>
      </c>
      <c r="C27" t="s">
        <v>7</v>
      </c>
      <c r="D27" t="s">
        <v>14</v>
      </c>
      <c r="E27">
        <v>38</v>
      </c>
      <c r="F27">
        <v>98</v>
      </c>
      <c r="G27">
        <f>MAX(A27 - A26 - 1, 0)</f>
        <v>21</v>
      </c>
      <c r="H27" s="28">
        <f>IF(D27="Z", H26 - E27 * F27, H26 +E27 * F27)</f>
        <v>498332</v>
      </c>
      <c r="I27" s="28">
        <f t="shared" si="0"/>
        <v>13512</v>
      </c>
      <c r="L27"/>
    </row>
    <row r="28" spans="1:13">
      <c r="A28" s="1">
        <v>42504</v>
      </c>
      <c r="B28" t="s">
        <v>20</v>
      </c>
      <c r="C28" t="s">
        <v>11</v>
      </c>
      <c r="D28" t="s">
        <v>8</v>
      </c>
      <c r="E28">
        <v>10</v>
      </c>
      <c r="F28">
        <v>23</v>
      </c>
      <c r="G28">
        <f>MAX(A28 - A27 - 1, 0)</f>
        <v>0</v>
      </c>
      <c r="H28" s="28">
        <f>IF(D28="Z", H27 - E28 * F28, H27 +E28 * F28)</f>
        <v>498102</v>
      </c>
      <c r="I28" s="28">
        <f t="shared" si="0"/>
        <v>13742</v>
      </c>
      <c r="L28"/>
    </row>
    <row r="29" spans="1:13">
      <c r="A29" s="1">
        <v>42529</v>
      </c>
      <c r="B29" t="s">
        <v>21</v>
      </c>
      <c r="C29" t="s">
        <v>11</v>
      </c>
      <c r="D29" t="s">
        <v>14</v>
      </c>
      <c r="E29">
        <v>4</v>
      </c>
      <c r="F29">
        <v>38</v>
      </c>
      <c r="G29">
        <f>MAX(A29 - A28 - 1, 0)</f>
        <v>24</v>
      </c>
      <c r="H29" s="28">
        <f>IF(D29="Z", H28 - E29 * F29, H28 +E29 * F29)</f>
        <v>498254</v>
      </c>
      <c r="I29" s="28">
        <f t="shared" si="0"/>
        <v>13742</v>
      </c>
      <c r="L29"/>
    </row>
    <row r="30" spans="1:13">
      <c r="A30" s="1">
        <v>42529</v>
      </c>
      <c r="B30" t="s">
        <v>21</v>
      </c>
      <c r="C30" t="s">
        <v>7</v>
      </c>
      <c r="D30" t="s">
        <v>8</v>
      </c>
      <c r="E30">
        <v>42</v>
      </c>
      <c r="F30">
        <v>60</v>
      </c>
      <c r="G30">
        <f>MAX(A30 - A29 - 1, 0)</f>
        <v>0</v>
      </c>
      <c r="H30" s="28">
        <f>IF(D30="Z", H29 - E30 * F30, H29 +E30 * F30)</f>
        <v>495734</v>
      </c>
      <c r="I30" s="28">
        <f t="shared" si="0"/>
        <v>16262</v>
      </c>
      <c r="L30"/>
    </row>
    <row r="31" spans="1:13">
      <c r="A31" s="1">
        <v>42529</v>
      </c>
      <c r="B31" t="s">
        <v>21</v>
      </c>
      <c r="C31" t="s">
        <v>10</v>
      </c>
      <c r="D31" t="s">
        <v>8</v>
      </c>
      <c r="E31">
        <v>28</v>
      </c>
      <c r="F31">
        <v>8</v>
      </c>
      <c r="G31">
        <f>MAX(A31 - A30 - 1, 0)</f>
        <v>0</v>
      </c>
      <c r="H31" s="28">
        <f>IF(D31="Z", H30 - E31 * F31, H30 +E31 * F31)</f>
        <v>495510</v>
      </c>
      <c r="I31" s="28">
        <f t="shared" si="0"/>
        <v>16486</v>
      </c>
      <c r="L31"/>
    </row>
    <row r="32" spans="1:13">
      <c r="A32" s="1">
        <v>42529</v>
      </c>
      <c r="B32" t="s">
        <v>21</v>
      </c>
      <c r="C32" t="s">
        <v>12</v>
      </c>
      <c r="D32" t="s">
        <v>8</v>
      </c>
      <c r="E32">
        <v>19</v>
      </c>
      <c r="F32">
        <v>19</v>
      </c>
      <c r="G32">
        <f>MAX(A32 - A31 - 1, 0)</f>
        <v>0</v>
      </c>
      <c r="H32" s="28">
        <f>IF(D32="Z", H31 - E32 * F32, H31 +E32 * F32)</f>
        <v>495149</v>
      </c>
      <c r="I32" s="28">
        <f t="shared" si="0"/>
        <v>16847</v>
      </c>
      <c r="L32"/>
    </row>
    <row r="33" spans="1:12">
      <c r="A33" s="1">
        <v>42542</v>
      </c>
      <c r="B33" t="s">
        <v>22</v>
      </c>
      <c r="C33" t="s">
        <v>12</v>
      </c>
      <c r="D33" t="s">
        <v>14</v>
      </c>
      <c r="E33">
        <v>72</v>
      </c>
      <c r="F33">
        <v>28</v>
      </c>
      <c r="G33">
        <f>MAX(A33 - A32 - 1, 0)</f>
        <v>12</v>
      </c>
      <c r="H33" s="28">
        <f>IF(D33="Z", H32 - E33 * F33, H32 +E33 * F33)</f>
        <v>497165</v>
      </c>
      <c r="I33" s="28">
        <f t="shared" si="0"/>
        <v>16847</v>
      </c>
      <c r="L33"/>
    </row>
    <row r="34" spans="1:12">
      <c r="A34" s="1">
        <v>42542</v>
      </c>
      <c r="B34" t="s">
        <v>22</v>
      </c>
      <c r="C34" t="s">
        <v>7</v>
      </c>
      <c r="D34" t="s">
        <v>14</v>
      </c>
      <c r="E34">
        <v>42</v>
      </c>
      <c r="F34">
        <v>90</v>
      </c>
      <c r="G34">
        <f>MAX(A34 - A33 - 1, 0)</f>
        <v>0</v>
      </c>
      <c r="H34" s="28">
        <f>IF(D34="Z", H33 - E34 * F34, H33 +E34 * F34)</f>
        <v>500945</v>
      </c>
      <c r="I34" s="28">
        <f t="shared" si="0"/>
        <v>16847</v>
      </c>
      <c r="L34"/>
    </row>
    <row r="35" spans="1:12">
      <c r="A35" s="1">
        <v>42542</v>
      </c>
      <c r="B35" t="s">
        <v>22</v>
      </c>
      <c r="C35" t="s">
        <v>9</v>
      </c>
      <c r="D35" t="s">
        <v>8</v>
      </c>
      <c r="E35">
        <v>42</v>
      </c>
      <c r="F35">
        <v>44</v>
      </c>
      <c r="G35">
        <f>MAX(A35 - A34 - 1, 0)</f>
        <v>0</v>
      </c>
      <c r="H35" s="28">
        <f>IF(D35="Z", H34 - E35 * F35, H34 +E35 * F35)</f>
        <v>499097</v>
      </c>
      <c r="I35" s="28">
        <f t="shared" si="0"/>
        <v>18695</v>
      </c>
      <c r="L35"/>
    </row>
    <row r="36" spans="1:12">
      <c r="A36" s="1">
        <v>42542</v>
      </c>
      <c r="B36" t="s">
        <v>22</v>
      </c>
      <c r="C36" t="s">
        <v>11</v>
      </c>
      <c r="D36" t="s">
        <v>8</v>
      </c>
      <c r="E36">
        <v>33</v>
      </c>
      <c r="F36">
        <v>26</v>
      </c>
      <c r="G36">
        <f>MAX(A36 - A35 - 1, 0)</f>
        <v>0</v>
      </c>
      <c r="H36" s="28">
        <f>IF(D36="Z", H35 - E36 * F36, H35 +E36 * F36)</f>
        <v>498239</v>
      </c>
      <c r="I36" s="28">
        <f t="shared" si="0"/>
        <v>19553</v>
      </c>
      <c r="L36"/>
    </row>
    <row r="37" spans="1:12">
      <c r="A37" s="1">
        <v>42542</v>
      </c>
      <c r="B37" t="s">
        <v>22</v>
      </c>
      <c r="C37" t="s">
        <v>10</v>
      </c>
      <c r="D37" t="s">
        <v>8</v>
      </c>
      <c r="E37">
        <v>9</v>
      </c>
      <c r="F37">
        <v>9</v>
      </c>
      <c r="G37">
        <f>MAX(A37 - A36 - 1, 0)</f>
        <v>0</v>
      </c>
      <c r="H37" s="28">
        <f>IF(D37="Z", H36 - E37 * F37, H36 +E37 * F37)</f>
        <v>498158</v>
      </c>
      <c r="I37" s="28">
        <f t="shared" si="0"/>
        <v>19634</v>
      </c>
      <c r="L37"/>
    </row>
    <row r="38" spans="1:12">
      <c r="A38" s="1">
        <v>42559</v>
      </c>
      <c r="B38" t="s">
        <v>6</v>
      </c>
      <c r="C38" t="s">
        <v>12</v>
      </c>
      <c r="D38" t="s">
        <v>14</v>
      </c>
      <c r="E38">
        <v>4</v>
      </c>
      <c r="F38">
        <v>29</v>
      </c>
      <c r="G38">
        <f>MAX(A38 - A37 - 1, 0)</f>
        <v>16</v>
      </c>
      <c r="H38" s="28">
        <f>IF(D38="Z", H37 - E38 * F38, H37 +E38 * F38)</f>
        <v>498274</v>
      </c>
      <c r="I38" s="28">
        <f t="shared" si="0"/>
        <v>19634</v>
      </c>
      <c r="L38"/>
    </row>
    <row r="39" spans="1:12">
      <c r="A39" s="1">
        <v>42559</v>
      </c>
      <c r="B39" t="s">
        <v>6</v>
      </c>
      <c r="C39" t="s">
        <v>10</v>
      </c>
      <c r="D39" t="s">
        <v>14</v>
      </c>
      <c r="E39">
        <v>37</v>
      </c>
      <c r="F39">
        <v>12</v>
      </c>
      <c r="G39">
        <f>MAX(A39 - A38 - 1, 0)</f>
        <v>0</v>
      </c>
      <c r="H39" s="28">
        <f>IF(D39="Z", H38 - E39 * F39, H38 +E39 * F39)</f>
        <v>498718</v>
      </c>
      <c r="I39" s="28">
        <f t="shared" si="0"/>
        <v>19634</v>
      </c>
      <c r="L39"/>
    </row>
    <row r="40" spans="1:12">
      <c r="A40" s="1">
        <v>42559</v>
      </c>
      <c r="B40" t="s">
        <v>6</v>
      </c>
      <c r="C40" t="s">
        <v>9</v>
      </c>
      <c r="D40" t="s">
        <v>8</v>
      </c>
      <c r="E40">
        <v>35</v>
      </c>
      <c r="F40">
        <v>42</v>
      </c>
      <c r="G40">
        <f>MAX(A40 - A39 - 1, 0)</f>
        <v>0</v>
      </c>
      <c r="H40" s="28">
        <f>IF(D40="Z", H39 - E40 * F40, H39 +E40 * F40)</f>
        <v>497248</v>
      </c>
      <c r="I40" s="28">
        <f t="shared" si="0"/>
        <v>21104</v>
      </c>
      <c r="L40"/>
    </row>
    <row r="41" spans="1:12">
      <c r="A41" s="1">
        <v>42559</v>
      </c>
      <c r="B41" t="s">
        <v>6</v>
      </c>
      <c r="C41" t="s">
        <v>7</v>
      </c>
      <c r="D41" t="s">
        <v>8</v>
      </c>
      <c r="E41">
        <v>32</v>
      </c>
      <c r="F41">
        <v>66</v>
      </c>
      <c r="G41">
        <f>MAX(A41 - A40 - 1, 0)</f>
        <v>0</v>
      </c>
      <c r="H41" s="28">
        <f>IF(D41="Z", H40 - E41 * F41, H40 +E41 * F41)</f>
        <v>495136</v>
      </c>
      <c r="I41" s="28">
        <f t="shared" si="0"/>
        <v>23216</v>
      </c>
      <c r="L41"/>
    </row>
    <row r="42" spans="1:12">
      <c r="A42" s="1">
        <v>42574</v>
      </c>
      <c r="B42" t="s">
        <v>13</v>
      </c>
      <c r="C42" t="s">
        <v>7</v>
      </c>
      <c r="D42" t="s">
        <v>14</v>
      </c>
      <c r="E42">
        <v>32</v>
      </c>
      <c r="F42">
        <v>92</v>
      </c>
      <c r="G42">
        <f>MAX(A42 - A41 - 1, 0)</f>
        <v>14</v>
      </c>
      <c r="H42" s="28">
        <f>IF(D42="Z", H41 - E42 * F42, H41 +E42 * F42)</f>
        <v>498080</v>
      </c>
      <c r="I42" s="28">
        <f t="shared" si="0"/>
        <v>23216</v>
      </c>
      <c r="L42"/>
    </row>
    <row r="43" spans="1:12">
      <c r="A43" s="1">
        <v>42574</v>
      </c>
      <c r="B43" t="s">
        <v>13</v>
      </c>
      <c r="C43" t="s">
        <v>9</v>
      </c>
      <c r="D43" t="s">
        <v>8</v>
      </c>
      <c r="E43">
        <v>48</v>
      </c>
      <c r="F43">
        <v>43</v>
      </c>
      <c r="G43">
        <f>MAX(A43 - A42 - 1, 0)</f>
        <v>0</v>
      </c>
      <c r="H43" s="28">
        <f>IF(D43="Z", H42 - E43 * F43, H42 +E43 * F43)</f>
        <v>496016</v>
      </c>
      <c r="I43" s="28">
        <f t="shared" si="0"/>
        <v>25280</v>
      </c>
      <c r="L43"/>
    </row>
    <row r="44" spans="1:12">
      <c r="A44" s="1">
        <v>42593</v>
      </c>
      <c r="B44" t="s">
        <v>15</v>
      </c>
      <c r="C44" t="s">
        <v>9</v>
      </c>
      <c r="D44" t="s">
        <v>14</v>
      </c>
      <c r="E44">
        <v>191</v>
      </c>
      <c r="F44">
        <v>60</v>
      </c>
      <c r="G44">
        <f>MAX(A44 - A43 - 1, 0)</f>
        <v>18</v>
      </c>
      <c r="H44" s="28">
        <f>IF(D44="Z", H43 - E44 * F44, H43 +E44 * F44)</f>
        <v>507476</v>
      </c>
      <c r="I44" s="28">
        <f t="shared" si="0"/>
        <v>25280</v>
      </c>
      <c r="L44"/>
    </row>
    <row r="45" spans="1:12">
      <c r="A45" s="1">
        <v>42593</v>
      </c>
      <c r="B45" t="s">
        <v>15</v>
      </c>
      <c r="C45" t="s">
        <v>11</v>
      </c>
      <c r="D45" t="s">
        <v>8</v>
      </c>
      <c r="E45">
        <v>9</v>
      </c>
      <c r="F45">
        <v>24</v>
      </c>
      <c r="G45">
        <f>MAX(A45 - A44 - 1, 0)</f>
        <v>0</v>
      </c>
      <c r="H45" s="28">
        <f>IF(D45="Z", H44 - E45 * F45, H44 +E45 * F45)</f>
        <v>507260</v>
      </c>
      <c r="I45" s="28">
        <f t="shared" si="0"/>
        <v>25496</v>
      </c>
      <c r="L45"/>
    </row>
    <row r="46" spans="1:12">
      <c r="A46" s="1">
        <v>42593</v>
      </c>
      <c r="B46" t="s">
        <v>15</v>
      </c>
      <c r="C46" t="s">
        <v>7</v>
      </c>
      <c r="D46" t="s">
        <v>8</v>
      </c>
      <c r="E46">
        <v>36</v>
      </c>
      <c r="F46">
        <v>65</v>
      </c>
      <c r="G46">
        <f>MAX(A46 - A45 - 1, 0)</f>
        <v>0</v>
      </c>
      <c r="H46" s="28">
        <f>IF(D46="Z", H45 - E46 * F46, H45 +E46 * F46)</f>
        <v>504920</v>
      </c>
      <c r="I46" s="28">
        <f t="shared" si="0"/>
        <v>27836</v>
      </c>
      <c r="L46"/>
    </row>
    <row r="47" spans="1:12">
      <c r="A47" s="1">
        <v>42619</v>
      </c>
      <c r="B47" t="s">
        <v>16</v>
      </c>
      <c r="C47" t="s">
        <v>10</v>
      </c>
      <c r="D47" t="s">
        <v>8</v>
      </c>
      <c r="E47">
        <v>47</v>
      </c>
      <c r="F47">
        <v>7</v>
      </c>
      <c r="G47">
        <f>MAX(A47 - A46 - 1, 0)</f>
        <v>25</v>
      </c>
      <c r="H47" s="28">
        <f>IF(D47="Z", H46 - E47 * F47, H46 +E47 * F47)</f>
        <v>504591</v>
      </c>
      <c r="I47" s="28">
        <f t="shared" si="0"/>
        <v>28165</v>
      </c>
      <c r="L47"/>
    </row>
    <row r="48" spans="1:12">
      <c r="A48" s="1">
        <v>42619</v>
      </c>
      <c r="B48" t="s">
        <v>16</v>
      </c>
      <c r="C48" t="s">
        <v>9</v>
      </c>
      <c r="D48" t="s">
        <v>14</v>
      </c>
      <c r="E48">
        <v>4</v>
      </c>
      <c r="F48">
        <v>63</v>
      </c>
      <c r="G48">
        <f>MAX(A48 - A47 - 1, 0)</f>
        <v>0</v>
      </c>
      <c r="H48" s="28">
        <f>IF(D48="Z", H47 - E48 * F48, H47 +E48 * F48)</f>
        <v>504843</v>
      </c>
      <c r="I48" s="28">
        <f t="shared" si="0"/>
        <v>28165</v>
      </c>
      <c r="L48"/>
    </row>
    <row r="49" spans="1:12">
      <c r="A49" s="1">
        <v>42619</v>
      </c>
      <c r="B49" t="s">
        <v>16</v>
      </c>
      <c r="C49" t="s">
        <v>12</v>
      </c>
      <c r="D49" t="s">
        <v>8</v>
      </c>
      <c r="E49">
        <v>8</v>
      </c>
      <c r="F49">
        <v>19</v>
      </c>
      <c r="G49">
        <f>MAX(A49 - A48 - 1, 0)</f>
        <v>0</v>
      </c>
      <c r="H49" s="28">
        <f>IF(D49="Z", H48 - E49 * F49, H48 +E49 * F49)</f>
        <v>504691</v>
      </c>
      <c r="I49" s="28">
        <f t="shared" si="0"/>
        <v>28317</v>
      </c>
      <c r="L49"/>
    </row>
    <row r="50" spans="1:12">
      <c r="A50" s="1">
        <v>42619</v>
      </c>
      <c r="B50" t="s">
        <v>16</v>
      </c>
      <c r="C50" t="s">
        <v>11</v>
      </c>
      <c r="D50" t="s">
        <v>8</v>
      </c>
      <c r="E50">
        <v>3</v>
      </c>
      <c r="F50">
        <v>22</v>
      </c>
      <c r="G50">
        <f>MAX(A50 - A49 - 1, 0)</f>
        <v>0</v>
      </c>
      <c r="H50" s="28">
        <f>IF(D50="Z", H49 - E50 * F50, H49 +E50 * F50)</f>
        <v>504625</v>
      </c>
      <c r="I50" s="28">
        <f t="shared" si="0"/>
        <v>28383</v>
      </c>
      <c r="L50"/>
    </row>
    <row r="51" spans="1:12">
      <c r="A51" s="1">
        <v>42619</v>
      </c>
      <c r="B51" t="s">
        <v>16</v>
      </c>
      <c r="C51" t="s">
        <v>7</v>
      </c>
      <c r="D51" t="s">
        <v>8</v>
      </c>
      <c r="E51">
        <v>41</v>
      </c>
      <c r="F51">
        <v>59</v>
      </c>
      <c r="G51">
        <f>MAX(A51 - A50 - 1, 0)</f>
        <v>0</v>
      </c>
      <c r="H51" s="28">
        <f>IF(D51="Z", H50 - E51 * F51, H50 +E51 * F51)</f>
        <v>502206</v>
      </c>
      <c r="I51" s="28">
        <f t="shared" si="0"/>
        <v>30802</v>
      </c>
      <c r="L51"/>
    </row>
    <row r="52" spans="1:12">
      <c r="A52" s="1">
        <v>42640</v>
      </c>
      <c r="B52" t="s">
        <v>17</v>
      </c>
      <c r="C52" t="s">
        <v>9</v>
      </c>
      <c r="D52" t="s">
        <v>8</v>
      </c>
      <c r="E52">
        <v>44</v>
      </c>
      <c r="F52">
        <v>40</v>
      </c>
      <c r="G52">
        <f>MAX(A52 - A51 - 1, 0)</f>
        <v>20</v>
      </c>
      <c r="H52" s="28">
        <f>IF(D52="Z", H51 - E52 * F52, H51 +E52 * F52)</f>
        <v>500446</v>
      </c>
      <c r="I52" s="28">
        <f t="shared" si="0"/>
        <v>32562</v>
      </c>
      <c r="L52"/>
    </row>
    <row r="53" spans="1:12">
      <c r="A53" s="1">
        <v>42640</v>
      </c>
      <c r="B53" t="s">
        <v>17</v>
      </c>
      <c r="C53" t="s">
        <v>10</v>
      </c>
      <c r="D53" t="s">
        <v>14</v>
      </c>
      <c r="E53">
        <v>45</v>
      </c>
      <c r="F53">
        <v>12</v>
      </c>
      <c r="G53">
        <f>MAX(A53 - A52 - 1, 0)</f>
        <v>0</v>
      </c>
      <c r="H53" s="28">
        <f>IF(D53="Z", H52 - E53 * F53, H52 +E53 * F53)</f>
        <v>500986</v>
      </c>
      <c r="I53" s="28">
        <f t="shared" si="0"/>
        <v>32562</v>
      </c>
      <c r="L53"/>
    </row>
    <row r="54" spans="1:12">
      <c r="A54" s="1">
        <v>42640</v>
      </c>
      <c r="B54" t="s">
        <v>17</v>
      </c>
      <c r="C54" t="s">
        <v>12</v>
      </c>
      <c r="D54" t="s">
        <v>8</v>
      </c>
      <c r="E54">
        <v>40</v>
      </c>
      <c r="F54">
        <v>20</v>
      </c>
      <c r="G54">
        <f>MAX(A54 - A53 - 1, 0)</f>
        <v>0</v>
      </c>
      <c r="H54" s="28">
        <f>IF(D54="Z", H53 - E54 * F54, H53 +E54 * F54)</f>
        <v>500186</v>
      </c>
      <c r="I54" s="28">
        <f t="shared" si="0"/>
        <v>33362</v>
      </c>
      <c r="L54"/>
    </row>
    <row r="55" spans="1:12">
      <c r="A55" s="1">
        <v>42640</v>
      </c>
      <c r="B55" t="s">
        <v>17</v>
      </c>
      <c r="C55" t="s">
        <v>7</v>
      </c>
      <c r="D55" t="s">
        <v>8</v>
      </c>
      <c r="E55">
        <v>3</v>
      </c>
      <c r="F55">
        <v>63</v>
      </c>
      <c r="G55">
        <f>MAX(A55 - A54 - 1, 0)</f>
        <v>0</v>
      </c>
      <c r="H55" s="28">
        <f>IF(D55="Z", H54 - E55 * F55, H54 +E55 * F55)</f>
        <v>499997</v>
      </c>
      <c r="I55" s="28">
        <f t="shared" si="0"/>
        <v>33551</v>
      </c>
      <c r="L55"/>
    </row>
    <row r="56" spans="1:12">
      <c r="A56" s="1">
        <v>42640</v>
      </c>
      <c r="B56" t="s">
        <v>17</v>
      </c>
      <c r="C56" t="s">
        <v>11</v>
      </c>
      <c r="D56" t="s">
        <v>8</v>
      </c>
      <c r="E56">
        <v>17</v>
      </c>
      <c r="F56">
        <v>24</v>
      </c>
      <c r="G56">
        <f>MAX(A56 - A55 - 1, 0)</f>
        <v>0</v>
      </c>
      <c r="H56" s="28">
        <f>IF(D56="Z", H55 - E56 * F56, H55 +E56 * F56)</f>
        <v>499589</v>
      </c>
      <c r="I56" s="28">
        <f t="shared" si="0"/>
        <v>33959</v>
      </c>
      <c r="L56"/>
    </row>
    <row r="57" spans="1:12">
      <c r="A57" s="1">
        <v>42664</v>
      </c>
      <c r="B57" t="s">
        <v>18</v>
      </c>
      <c r="C57" t="s">
        <v>10</v>
      </c>
      <c r="D57" t="s">
        <v>14</v>
      </c>
      <c r="E57">
        <v>2</v>
      </c>
      <c r="F57">
        <v>12</v>
      </c>
      <c r="G57">
        <f>MAX(A57 - A56 - 1, 0)</f>
        <v>23</v>
      </c>
      <c r="H57" s="28">
        <f>IF(D57="Z", H56 - E57 * F57, H56 +E57 * F57)</f>
        <v>499613</v>
      </c>
      <c r="I57" s="28">
        <f t="shared" si="0"/>
        <v>33959</v>
      </c>
      <c r="L57"/>
    </row>
    <row r="58" spans="1:12">
      <c r="A58" s="1">
        <v>42664</v>
      </c>
      <c r="B58" t="s">
        <v>18</v>
      </c>
      <c r="C58" t="s">
        <v>12</v>
      </c>
      <c r="D58" t="s">
        <v>8</v>
      </c>
      <c r="E58">
        <v>14</v>
      </c>
      <c r="F58">
        <v>19</v>
      </c>
      <c r="G58">
        <f>MAX(A58 - A57 - 1, 0)</f>
        <v>0</v>
      </c>
      <c r="H58" s="28">
        <f>IF(D58="Z", H57 - E58 * F58, H57 +E58 * F58)</f>
        <v>499347</v>
      </c>
      <c r="I58" s="28">
        <f t="shared" si="0"/>
        <v>34225</v>
      </c>
      <c r="L58"/>
    </row>
    <row r="59" spans="1:12">
      <c r="A59" s="1">
        <v>42664</v>
      </c>
      <c r="B59" t="s">
        <v>18</v>
      </c>
      <c r="C59" t="s">
        <v>11</v>
      </c>
      <c r="D59" t="s">
        <v>8</v>
      </c>
      <c r="E59">
        <v>23</v>
      </c>
      <c r="F59">
        <v>23</v>
      </c>
      <c r="G59">
        <f>MAX(A59 - A58 - 1, 0)</f>
        <v>0</v>
      </c>
      <c r="H59" s="28">
        <f>IF(D59="Z", H58 - E59 * F59, H58 +E59 * F59)</f>
        <v>498818</v>
      </c>
      <c r="I59" s="28">
        <f t="shared" si="0"/>
        <v>34754</v>
      </c>
      <c r="L59"/>
    </row>
    <row r="60" spans="1:12">
      <c r="A60" s="1">
        <v>42682</v>
      </c>
      <c r="B60" t="s">
        <v>19</v>
      </c>
      <c r="C60" t="s">
        <v>10</v>
      </c>
      <c r="D60" t="s">
        <v>8</v>
      </c>
      <c r="E60">
        <v>11</v>
      </c>
      <c r="F60">
        <v>8</v>
      </c>
      <c r="G60">
        <f>MAX(A60 - A59 - 1, 0)</f>
        <v>17</v>
      </c>
      <c r="H60" s="28">
        <f>IF(D60="Z", H59 - E60 * F60, H59 +E60 * F60)</f>
        <v>498730</v>
      </c>
      <c r="I60" s="28">
        <f t="shared" si="0"/>
        <v>34842</v>
      </c>
      <c r="L60"/>
    </row>
    <row r="61" spans="1:12">
      <c r="A61" s="1">
        <v>42682</v>
      </c>
      <c r="B61" t="s">
        <v>19</v>
      </c>
      <c r="C61" t="s">
        <v>7</v>
      </c>
      <c r="D61" t="s">
        <v>8</v>
      </c>
      <c r="E61">
        <v>17</v>
      </c>
      <c r="F61">
        <v>66</v>
      </c>
      <c r="G61">
        <f>MAX(A61 - A60 - 1, 0)</f>
        <v>0</v>
      </c>
      <c r="H61" s="28">
        <f>IF(D61="Z", H60 - E61 * F61, H60 +E61 * F61)</f>
        <v>497608</v>
      </c>
      <c r="I61" s="28">
        <f t="shared" si="0"/>
        <v>35964</v>
      </c>
      <c r="L61"/>
    </row>
    <row r="62" spans="1:12">
      <c r="A62" s="1">
        <v>42682</v>
      </c>
      <c r="B62" t="s">
        <v>19</v>
      </c>
      <c r="C62" t="s">
        <v>9</v>
      </c>
      <c r="D62" t="s">
        <v>8</v>
      </c>
      <c r="E62">
        <v>30</v>
      </c>
      <c r="F62">
        <v>41</v>
      </c>
      <c r="G62">
        <f>MAX(A62 - A61 - 1, 0)</f>
        <v>0</v>
      </c>
      <c r="H62" s="28">
        <f>IF(D62="Z", H61 - E62 * F62, H61 +E62 * F62)</f>
        <v>496378</v>
      </c>
      <c r="I62" s="28">
        <f t="shared" si="0"/>
        <v>37194</v>
      </c>
      <c r="L62"/>
    </row>
    <row r="63" spans="1:12">
      <c r="A63" s="1">
        <v>42704</v>
      </c>
      <c r="B63" t="s">
        <v>20</v>
      </c>
      <c r="C63" t="s">
        <v>7</v>
      </c>
      <c r="D63" t="s">
        <v>14</v>
      </c>
      <c r="E63">
        <v>97</v>
      </c>
      <c r="F63">
        <v>98</v>
      </c>
      <c r="G63">
        <f>MAX(A63 - A62 - 1, 0)</f>
        <v>21</v>
      </c>
      <c r="H63" s="28">
        <f>IF(D63="Z", H62 - E63 * F63, H62 +E63 * F63)</f>
        <v>505884</v>
      </c>
      <c r="I63" s="28">
        <f t="shared" si="0"/>
        <v>37194</v>
      </c>
      <c r="L63"/>
    </row>
    <row r="64" spans="1:12">
      <c r="A64" s="1">
        <v>42704</v>
      </c>
      <c r="B64" t="s">
        <v>20</v>
      </c>
      <c r="C64" t="s">
        <v>10</v>
      </c>
      <c r="D64" t="s">
        <v>14</v>
      </c>
      <c r="E64">
        <v>11</v>
      </c>
      <c r="F64">
        <v>12</v>
      </c>
      <c r="G64">
        <f>MAX(A64 - A63 - 1, 0)</f>
        <v>0</v>
      </c>
      <c r="H64" s="28">
        <f>IF(D64="Z", H63 - E64 * F64, H63 +E64 * F64)</f>
        <v>506016</v>
      </c>
      <c r="I64" s="28">
        <f t="shared" si="0"/>
        <v>37194</v>
      </c>
      <c r="L64"/>
    </row>
    <row r="65" spans="1:12">
      <c r="A65" s="1">
        <v>42704</v>
      </c>
      <c r="B65" t="s">
        <v>20</v>
      </c>
      <c r="C65" t="s">
        <v>12</v>
      </c>
      <c r="D65" t="s">
        <v>8</v>
      </c>
      <c r="E65">
        <v>17</v>
      </c>
      <c r="F65">
        <v>20</v>
      </c>
      <c r="G65">
        <f>MAX(A65 - A64 - 1, 0)</f>
        <v>0</v>
      </c>
      <c r="H65" s="28">
        <f>IF(D65="Z", H64 - E65 * F65, H64 +E65 * F65)</f>
        <v>505676</v>
      </c>
      <c r="I65" s="28">
        <f t="shared" si="0"/>
        <v>37534</v>
      </c>
      <c r="L65"/>
    </row>
    <row r="66" spans="1:12">
      <c r="A66" s="1">
        <v>42704</v>
      </c>
      <c r="B66" t="s">
        <v>20</v>
      </c>
      <c r="C66" t="s">
        <v>11</v>
      </c>
      <c r="D66" t="s">
        <v>8</v>
      </c>
      <c r="E66">
        <v>4</v>
      </c>
      <c r="F66">
        <v>23</v>
      </c>
      <c r="G66">
        <f>MAX(A66 - A65 - 1, 0)</f>
        <v>0</v>
      </c>
      <c r="H66" s="28">
        <f>IF(D66="Z", H65 - E66 * F66, H65 +E66 * F66)</f>
        <v>505584</v>
      </c>
      <c r="I66" s="28">
        <f t="shared" si="0"/>
        <v>37626</v>
      </c>
      <c r="L66"/>
    </row>
    <row r="67" spans="1:12">
      <c r="A67" s="1">
        <v>42729</v>
      </c>
      <c r="B67" t="s">
        <v>21</v>
      </c>
      <c r="C67" t="s">
        <v>12</v>
      </c>
      <c r="D67" t="s">
        <v>14</v>
      </c>
      <c r="E67">
        <v>79</v>
      </c>
      <c r="F67">
        <v>31</v>
      </c>
      <c r="G67">
        <f>MAX(A67 - A66 - 1, 0)</f>
        <v>24</v>
      </c>
      <c r="H67" s="28">
        <f>IF(D67="Z", H66 - E67 * F67, H66 +E67 * F67)</f>
        <v>508033</v>
      </c>
      <c r="I67" s="28">
        <f t="shared" si="0"/>
        <v>37626</v>
      </c>
    </row>
    <row r="68" spans="1:12">
      <c r="A68" s="1">
        <v>42729</v>
      </c>
      <c r="B68" t="s">
        <v>21</v>
      </c>
      <c r="C68" t="s">
        <v>7</v>
      </c>
      <c r="D68" t="s">
        <v>8</v>
      </c>
      <c r="E68">
        <v>33</v>
      </c>
      <c r="F68">
        <v>60</v>
      </c>
      <c r="G68">
        <f>MAX(A68 - A67 - 1, 0)</f>
        <v>0</v>
      </c>
      <c r="H68" s="28">
        <f>IF(D68="Z", H67 - E68 * F68, H67 +E68 * F68)</f>
        <v>506053</v>
      </c>
      <c r="I68" s="28">
        <f t="shared" si="0"/>
        <v>39606</v>
      </c>
    </row>
    <row r="69" spans="1:12">
      <c r="A69" s="1">
        <v>42729</v>
      </c>
      <c r="B69" t="s">
        <v>21</v>
      </c>
      <c r="C69" t="s">
        <v>11</v>
      </c>
      <c r="D69" t="s">
        <v>8</v>
      </c>
      <c r="E69">
        <v>26</v>
      </c>
      <c r="F69">
        <v>23</v>
      </c>
      <c r="G69">
        <f>MAX(A69 - A68 - 1, 0)</f>
        <v>0</v>
      </c>
      <c r="H69" s="28">
        <f>IF(D69="Z", H68 - E69 * F69, H68 +E69 * F69)</f>
        <v>505455</v>
      </c>
      <c r="I69" s="28">
        <f t="shared" ref="I69:I132" si="1">IF(D69="Z", E69 * F69 + I68, I68)</f>
        <v>40204</v>
      </c>
    </row>
    <row r="70" spans="1:12">
      <c r="A70" s="1">
        <v>42742</v>
      </c>
      <c r="B70" t="s">
        <v>22</v>
      </c>
      <c r="C70" t="s">
        <v>12</v>
      </c>
      <c r="D70" t="s">
        <v>8</v>
      </c>
      <c r="E70">
        <v>40</v>
      </c>
      <c r="F70">
        <v>22</v>
      </c>
      <c r="G70">
        <f>MAX(A70 - A69 - 1, 0)</f>
        <v>12</v>
      </c>
      <c r="H70" s="28">
        <f>IF(D70="Z", H69 - E70 * F70, H69 +E70 * F70)</f>
        <v>504575</v>
      </c>
      <c r="I70" s="28">
        <f t="shared" si="1"/>
        <v>41084</v>
      </c>
    </row>
    <row r="71" spans="1:12">
      <c r="A71" s="1">
        <v>42742</v>
      </c>
      <c r="B71" t="s">
        <v>22</v>
      </c>
      <c r="C71" t="s">
        <v>10</v>
      </c>
      <c r="D71" t="s">
        <v>8</v>
      </c>
      <c r="E71">
        <v>42</v>
      </c>
      <c r="F71">
        <v>9</v>
      </c>
      <c r="G71">
        <f>MAX(A71 - A70 - 1, 0)</f>
        <v>0</v>
      </c>
      <c r="H71" s="28">
        <f>IF(D71="Z", H70 - E71 * F71, H70 +E71 * F71)</f>
        <v>504197</v>
      </c>
      <c r="I71" s="28">
        <f t="shared" si="1"/>
        <v>41462</v>
      </c>
    </row>
    <row r="72" spans="1:12">
      <c r="A72" s="1">
        <v>42742</v>
      </c>
      <c r="B72" t="s">
        <v>22</v>
      </c>
      <c r="C72" t="s">
        <v>11</v>
      </c>
      <c r="D72" t="s">
        <v>8</v>
      </c>
      <c r="E72">
        <v>42</v>
      </c>
      <c r="F72">
        <v>26</v>
      </c>
      <c r="G72">
        <f>MAX(A72 - A71 - 1, 0)</f>
        <v>0</v>
      </c>
      <c r="H72" s="28">
        <f>IF(D72="Z", H71 - E72 * F72, H71 +E72 * F72)</f>
        <v>503105</v>
      </c>
      <c r="I72" s="28">
        <f t="shared" si="1"/>
        <v>42554</v>
      </c>
    </row>
    <row r="73" spans="1:12">
      <c r="A73" s="1">
        <v>42742</v>
      </c>
      <c r="B73" t="s">
        <v>22</v>
      </c>
      <c r="C73" t="s">
        <v>7</v>
      </c>
      <c r="D73" t="s">
        <v>8</v>
      </c>
      <c r="E73">
        <v>9</v>
      </c>
      <c r="F73">
        <v>70</v>
      </c>
      <c r="G73">
        <f>MAX(A73 - A72 - 1, 0)</f>
        <v>0</v>
      </c>
      <c r="H73" s="28">
        <f>IF(D73="Z", H72 - E73 * F73, H72 +E73 * F73)</f>
        <v>502475</v>
      </c>
      <c r="I73" s="28">
        <f t="shared" si="1"/>
        <v>43184</v>
      </c>
    </row>
    <row r="74" spans="1:12">
      <c r="A74" s="1">
        <v>42742</v>
      </c>
      <c r="B74" t="s">
        <v>22</v>
      </c>
      <c r="C74" t="s">
        <v>9</v>
      </c>
      <c r="D74" t="s">
        <v>8</v>
      </c>
      <c r="E74">
        <v>39</v>
      </c>
      <c r="F74">
        <v>44</v>
      </c>
      <c r="G74">
        <f>MAX(A74 - A73 - 1, 0)</f>
        <v>0</v>
      </c>
      <c r="H74" s="28">
        <f>IF(D74="Z", H73 - E74 * F74, H73 +E74 * F74)</f>
        <v>500759</v>
      </c>
      <c r="I74" s="28">
        <f t="shared" si="1"/>
        <v>44900</v>
      </c>
    </row>
    <row r="75" spans="1:12">
      <c r="A75" s="1">
        <v>42759</v>
      </c>
      <c r="B75" t="s">
        <v>6</v>
      </c>
      <c r="C75" t="s">
        <v>9</v>
      </c>
      <c r="D75" t="s">
        <v>14</v>
      </c>
      <c r="E75">
        <v>112</v>
      </c>
      <c r="F75">
        <v>59</v>
      </c>
      <c r="G75">
        <f>MAX(A75 - A74 - 1, 0)</f>
        <v>16</v>
      </c>
      <c r="H75" s="28">
        <f>IF(D75="Z", H74 - E75 * F75, H74 +E75 * F75)</f>
        <v>507367</v>
      </c>
      <c r="I75" s="28">
        <f t="shared" si="1"/>
        <v>44900</v>
      </c>
    </row>
    <row r="76" spans="1:12">
      <c r="A76" s="1">
        <v>42759</v>
      </c>
      <c r="B76" t="s">
        <v>6</v>
      </c>
      <c r="C76" t="s">
        <v>7</v>
      </c>
      <c r="D76" t="s">
        <v>8</v>
      </c>
      <c r="E76">
        <v>34</v>
      </c>
      <c r="F76">
        <v>66</v>
      </c>
      <c r="G76">
        <f>MAX(A76 - A75 - 1, 0)</f>
        <v>0</v>
      </c>
      <c r="H76" s="28">
        <f>IF(D76="Z", H75 - E76 * F76, H75 +E76 * F76)</f>
        <v>505123</v>
      </c>
      <c r="I76" s="28">
        <f t="shared" si="1"/>
        <v>47144</v>
      </c>
    </row>
    <row r="77" spans="1:12">
      <c r="A77" s="1">
        <v>42759</v>
      </c>
      <c r="B77" t="s">
        <v>6</v>
      </c>
      <c r="C77" t="s">
        <v>12</v>
      </c>
      <c r="D77" t="s">
        <v>8</v>
      </c>
      <c r="E77">
        <v>5</v>
      </c>
      <c r="F77">
        <v>21</v>
      </c>
      <c r="G77">
        <f>MAX(A77 - A76 - 1, 0)</f>
        <v>0</v>
      </c>
      <c r="H77" s="28">
        <f>IF(D77="Z", H76 - E77 * F77, H76 +E77 * F77)</f>
        <v>505018</v>
      </c>
      <c r="I77" s="28">
        <f t="shared" si="1"/>
        <v>47249</v>
      </c>
    </row>
    <row r="78" spans="1:12">
      <c r="A78" s="1">
        <v>42774</v>
      </c>
      <c r="B78" t="s">
        <v>13</v>
      </c>
      <c r="C78" t="s">
        <v>7</v>
      </c>
      <c r="D78" t="s">
        <v>14</v>
      </c>
      <c r="E78">
        <v>74</v>
      </c>
      <c r="F78">
        <v>92</v>
      </c>
      <c r="G78">
        <f>MAX(A78 - A77 - 1, 0)</f>
        <v>14</v>
      </c>
      <c r="H78" s="28">
        <f>IF(D78="Z", H77 - E78 * F78, H77 +E78 * F78)</f>
        <v>511826</v>
      </c>
      <c r="I78" s="28">
        <f t="shared" si="1"/>
        <v>47249</v>
      </c>
    </row>
    <row r="79" spans="1:12">
      <c r="A79" s="1">
        <v>42774</v>
      </c>
      <c r="B79" t="s">
        <v>13</v>
      </c>
      <c r="C79" t="s">
        <v>11</v>
      </c>
      <c r="D79" t="s">
        <v>8</v>
      </c>
      <c r="E79">
        <v>14</v>
      </c>
      <c r="F79">
        <v>26</v>
      </c>
      <c r="G79">
        <f>MAX(A79 - A78 - 1, 0)</f>
        <v>0</v>
      </c>
      <c r="H79" s="28">
        <f>IF(D79="Z", H78 - E79 * F79, H78 +E79 * F79)</f>
        <v>511462</v>
      </c>
      <c r="I79" s="28">
        <f t="shared" si="1"/>
        <v>47613</v>
      </c>
    </row>
    <row r="80" spans="1:12">
      <c r="A80" s="1">
        <v>42793</v>
      </c>
      <c r="B80" t="s">
        <v>15</v>
      </c>
      <c r="C80" t="s">
        <v>9</v>
      </c>
      <c r="D80" t="s">
        <v>14</v>
      </c>
      <c r="E80">
        <v>1</v>
      </c>
      <c r="F80">
        <v>60</v>
      </c>
      <c r="G80">
        <f>MAX(A80 - A79 - 1, 0)</f>
        <v>18</v>
      </c>
      <c r="H80" s="28">
        <f>IF(D80="Z", H79 - E80 * F80, H79 +E80 * F80)</f>
        <v>511522</v>
      </c>
      <c r="I80" s="28">
        <f t="shared" si="1"/>
        <v>47613</v>
      </c>
    </row>
    <row r="81" spans="1:9">
      <c r="A81" s="1">
        <v>42793</v>
      </c>
      <c r="B81" t="s">
        <v>15</v>
      </c>
      <c r="C81" t="s">
        <v>11</v>
      </c>
      <c r="D81" t="s">
        <v>14</v>
      </c>
      <c r="E81">
        <v>43</v>
      </c>
      <c r="F81">
        <v>36</v>
      </c>
      <c r="G81">
        <f>MAX(A81 - A80 - 1, 0)</f>
        <v>0</v>
      </c>
      <c r="H81" s="28">
        <f>IF(D81="Z", H80 - E81 * F81, H80 +E81 * F81)</f>
        <v>513070</v>
      </c>
      <c r="I81" s="28">
        <f t="shared" si="1"/>
        <v>47613</v>
      </c>
    </row>
    <row r="82" spans="1:9">
      <c r="A82" s="1">
        <v>42793</v>
      </c>
      <c r="B82" t="s">
        <v>15</v>
      </c>
      <c r="C82" t="s">
        <v>10</v>
      </c>
      <c r="D82" t="s">
        <v>8</v>
      </c>
      <c r="E82">
        <v>30</v>
      </c>
      <c r="F82">
        <v>8</v>
      </c>
      <c r="G82">
        <f>MAX(A82 - A81 - 1, 0)</f>
        <v>0</v>
      </c>
      <c r="H82" s="28">
        <f>IF(D82="Z", H81 - E82 * F82, H81 +E82 * F82)</f>
        <v>512830</v>
      </c>
      <c r="I82" s="28">
        <f t="shared" si="1"/>
        <v>47853</v>
      </c>
    </row>
    <row r="83" spans="1:9">
      <c r="A83" s="1">
        <v>42793</v>
      </c>
      <c r="B83" t="s">
        <v>15</v>
      </c>
      <c r="C83" t="s">
        <v>12</v>
      </c>
      <c r="D83" t="s">
        <v>8</v>
      </c>
      <c r="E83">
        <v>14</v>
      </c>
      <c r="F83">
        <v>20</v>
      </c>
      <c r="G83">
        <f>MAX(A83 - A82 - 1, 0)</f>
        <v>0</v>
      </c>
      <c r="H83" s="28">
        <f>IF(D83="Z", H82 - E83 * F83, H82 +E83 * F83)</f>
        <v>512550</v>
      </c>
      <c r="I83" s="28">
        <f t="shared" si="1"/>
        <v>48133</v>
      </c>
    </row>
    <row r="84" spans="1:9">
      <c r="A84" s="1">
        <v>42819</v>
      </c>
      <c r="B84" t="s">
        <v>16</v>
      </c>
      <c r="C84" t="s">
        <v>11</v>
      </c>
      <c r="D84" t="s">
        <v>14</v>
      </c>
      <c r="E84">
        <v>33</v>
      </c>
      <c r="F84">
        <v>38</v>
      </c>
      <c r="G84">
        <f>MAX(A84 - A83 - 1, 0)</f>
        <v>25</v>
      </c>
      <c r="H84" s="28">
        <f>IF(D84="Z", H83 - E84 * F84, H83 +E84 * F84)</f>
        <v>513804</v>
      </c>
      <c r="I84" s="28">
        <f t="shared" si="1"/>
        <v>48133</v>
      </c>
    </row>
    <row r="85" spans="1:9">
      <c r="A85" s="1">
        <v>42819</v>
      </c>
      <c r="B85" t="s">
        <v>16</v>
      </c>
      <c r="C85" t="s">
        <v>9</v>
      </c>
      <c r="D85" t="s">
        <v>8</v>
      </c>
      <c r="E85">
        <v>35</v>
      </c>
      <c r="F85">
        <v>37</v>
      </c>
      <c r="G85">
        <f>MAX(A85 - A84 - 1, 0)</f>
        <v>0</v>
      </c>
      <c r="H85" s="28">
        <f>IF(D85="Z", H84 - E85 * F85, H84 +E85 * F85)</f>
        <v>512509</v>
      </c>
      <c r="I85" s="28">
        <f t="shared" si="1"/>
        <v>49428</v>
      </c>
    </row>
    <row r="86" spans="1:9">
      <c r="A86" s="1">
        <v>42819</v>
      </c>
      <c r="B86" t="s">
        <v>16</v>
      </c>
      <c r="C86" t="s">
        <v>12</v>
      </c>
      <c r="D86" t="s">
        <v>8</v>
      </c>
      <c r="E86">
        <v>40</v>
      </c>
      <c r="F86">
        <v>19</v>
      </c>
      <c r="G86">
        <f>MAX(A86 - A85 - 1, 0)</f>
        <v>0</v>
      </c>
      <c r="H86" s="28">
        <f>IF(D86="Z", H85 - E86 * F86, H85 +E86 * F86)</f>
        <v>511749</v>
      </c>
      <c r="I86" s="28">
        <f t="shared" si="1"/>
        <v>50188</v>
      </c>
    </row>
    <row r="87" spans="1:9">
      <c r="A87" s="1">
        <v>42840</v>
      </c>
      <c r="B87" t="s">
        <v>17</v>
      </c>
      <c r="C87" t="s">
        <v>11</v>
      </c>
      <c r="D87" t="s">
        <v>14</v>
      </c>
      <c r="E87">
        <v>21</v>
      </c>
      <c r="F87">
        <v>36</v>
      </c>
      <c r="G87">
        <f>MAX(A87 - A86 - 1, 0)</f>
        <v>20</v>
      </c>
      <c r="H87" s="28">
        <f>IF(D87="Z", H86 - E87 * F87, H86 +E87 * F87)</f>
        <v>512505</v>
      </c>
      <c r="I87" s="28">
        <f t="shared" si="1"/>
        <v>50188</v>
      </c>
    </row>
    <row r="88" spans="1:9">
      <c r="A88" s="1">
        <v>42840</v>
      </c>
      <c r="B88" t="s">
        <v>17</v>
      </c>
      <c r="C88" t="s">
        <v>7</v>
      </c>
      <c r="D88" t="s">
        <v>14</v>
      </c>
      <c r="E88">
        <v>2</v>
      </c>
      <c r="F88">
        <v>97</v>
      </c>
      <c r="G88">
        <f>MAX(A88 - A87 - 1, 0)</f>
        <v>0</v>
      </c>
      <c r="H88" s="28">
        <f>IF(D88="Z", H87 - E88 * F88, H87 +E88 * F88)</f>
        <v>512699</v>
      </c>
      <c r="I88" s="28">
        <f t="shared" si="1"/>
        <v>50188</v>
      </c>
    </row>
    <row r="89" spans="1:9">
      <c r="A89" s="1">
        <v>42840</v>
      </c>
      <c r="B89" t="s">
        <v>17</v>
      </c>
      <c r="C89" t="s">
        <v>12</v>
      </c>
      <c r="D89" t="s">
        <v>8</v>
      </c>
      <c r="E89">
        <v>12</v>
      </c>
      <c r="F89">
        <v>20</v>
      </c>
      <c r="G89">
        <f>MAX(A89 - A88 - 1, 0)</f>
        <v>0</v>
      </c>
      <c r="H89" s="28">
        <f>IF(D89="Z", H88 - E89 * F89, H88 +E89 * F89)</f>
        <v>512459</v>
      </c>
      <c r="I89" s="28">
        <f t="shared" si="1"/>
        <v>50428</v>
      </c>
    </row>
    <row r="90" spans="1:9">
      <c r="A90" s="1">
        <v>42840</v>
      </c>
      <c r="B90" t="s">
        <v>17</v>
      </c>
      <c r="C90" t="s">
        <v>10</v>
      </c>
      <c r="D90" t="s">
        <v>8</v>
      </c>
      <c r="E90">
        <v>15</v>
      </c>
      <c r="F90">
        <v>8</v>
      </c>
      <c r="G90">
        <f>MAX(A90 - A89 - 1, 0)</f>
        <v>0</v>
      </c>
      <c r="H90" s="28">
        <f>IF(D90="Z", H89 - E90 * F90, H89 +E90 * F90)</f>
        <v>512339</v>
      </c>
      <c r="I90" s="28">
        <f t="shared" si="1"/>
        <v>50548</v>
      </c>
    </row>
    <row r="91" spans="1:9">
      <c r="A91" s="1">
        <v>42840</v>
      </c>
      <c r="B91" t="s">
        <v>17</v>
      </c>
      <c r="C91" t="s">
        <v>9</v>
      </c>
      <c r="D91" t="s">
        <v>8</v>
      </c>
      <c r="E91">
        <v>1</v>
      </c>
      <c r="F91">
        <v>40</v>
      </c>
      <c r="G91">
        <f>MAX(A91 - A90 - 1, 0)</f>
        <v>0</v>
      </c>
      <c r="H91" s="28">
        <f>IF(D91="Z", H90 - E91 * F91, H90 +E91 * F91)</f>
        <v>512299</v>
      </c>
      <c r="I91" s="28">
        <f t="shared" si="1"/>
        <v>50588</v>
      </c>
    </row>
    <row r="92" spans="1:9">
      <c r="A92" s="1">
        <v>42864</v>
      </c>
      <c r="B92" t="s">
        <v>18</v>
      </c>
      <c r="C92" t="s">
        <v>10</v>
      </c>
      <c r="D92" t="s">
        <v>14</v>
      </c>
      <c r="E92">
        <v>86</v>
      </c>
      <c r="F92">
        <v>12</v>
      </c>
      <c r="G92">
        <f>MAX(A92 - A91 - 1, 0)</f>
        <v>23</v>
      </c>
      <c r="H92" s="28">
        <f>IF(D92="Z", H91 - E92 * F92, H91 +E92 * F92)</f>
        <v>513331</v>
      </c>
      <c r="I92" s="28">
        <f t="shared" si="1"/>
        <v>50588</v>
      </c>
    </row>
    <row r="93" spans="1:9">
      <c r="A93" s="1">
        <v>42864</v>
      </c>
      <c r="B93" t="s">
        <v>18</v>
      </c>
      <c r="C93" t="s">
        <v>12</v>
      </c>
      <c r="D93" t="s">
        <v>14</v>
      </c>
      <c r="E93">
        <v>110</v>
      </c>
      <c r="F93">
        <v>31</v>
      </c>
      <c r="G93">
        <f>MAX(A93 - A92 - 1, 0)</f>
        <v>0</v>
      </c>
      <c r="H93" s="28">
        <f>IF(D93="Z", H92 - E93 * F93, H92 +E93 * F93)</f>
        <v>516741</v>
      </c>
      <c r="I93" s="28">
        <f t="shared" si="1"/>
        <v>50588</v>
      </c>
    </row>
    <row r="94" spans="1:9">
      <c r="A94" s="1">
        <v>42864</v>
      </c>
      <c r="B94" t="s">
        <v>18</v>
      </c>
      <c r="C94" t="s">
        <v>9</v>
      </c>
      <c r="D94" t="s">
        <v>8</v>
      </c>
      <c r="E94">
        <v>33</v>
      </c>
      <c r="F94">
        <v>38</v>
      </c>
      <c r="G94">
        <f>MAX(A94 - A93 - 1, 0)</f>
        <v>0</v>
      </c>
      <c r="H94" s="28">
        <f>IF(D94="Z", H93 - E94 * F94, H93 +E94 * F94)</f>
        <v>515487</v>
      </c>
      <c r="I94" s="28">
        <f t="shared" si="1"/>
        <v>51842</v>
      </c>
    </row>
    <row r="95" spans="1:9">
      <c r="A95" s="1">
        <v>42864</v>
      </c>
      <c r="B95" t="s">
        <v>18</v>
      </c>
      <c r="C95" t="s">
        <v>11</v>
      </c>
      <c r="D95" t="s">
        <v>8</v>
      </c>
      <c r="E95">
        <v>13</v>
      </c>
      <c r="F95">
        <v>23</v>
      </c>
      <c r="G95">
        <f>MAX(A95 - A94 - 1, 0)</f>
        <v>0</v>
      </c>
      <c r="H95" s="28">
        <f>IF(D95="Z", H94 - E95 * F95, H94 +E95 * F95)</f>
        <v>515188</v>
      </c>
      <c r="I95" s="28">
        <f t="shared" si="1"/>
        <v>52141</v>
      </c>
    </row>
    <row r="96" spans="1:9">
      <c r="A96" s="1">
        <v>42864</v>
      </c>
      <c r="B96" t="s">
        <v>18</v>
      </c>
      <c r="C96" t="s">
        <v>7</v>
      </c>
      <c r="D96" t="s">
        <v>8</v>
      </c>
      <c r="E96">
        <v>37</v>
      </c>
      <c r="F96">
        <v>61</v>
      </c>
      <c r="G96">
        <f>MAX(A96 - A95 - 1, 0)</f>
        <v>0</v>
      </c>
      <c r="H96" s="28">
        <f>IF(D96="Z", H95 - E96 * F96, H95 +E96 * F96)</f>
        <v>512931</v>
      </c>
      <c r="I96" s="28">
        <f t="shared" si="1"/>
        <v>54398</v>
      </c>
    </row>
    <row r="97" spans="1:9">
      <c r="A97" s="1">
        <v>42882</v>
      </c>
      <c r="B97" t="s">
        <v>19</v>
      </c>
      <c r="C97" t="s">
        <v>10</v>
      </c>
      <c r="D97" t="s">
        <v>14</v>
      </c>
      <c r="E97">
        <v>1</v>
      </c>
      <c r="F97">
        <v>12</v>
      </c>
      <c r="G97">
        <f>MAX(A97 - A96 - 1, 0)</f>
        <v>17</v>
      </c>
      <c r="H97" s="28">
        <f>IF(D97="Z", H96 - E97 * F97, H96 +E97 * F97)</f>
        <v>512943</v>
      </c>
      <c r="I97" s="28">
        <f t="shared" si="1"/>
        <v>54398</v>
      </c>
    </row>
    <row r="98" spans="1:9">
      <c r="A98" s="1">
        <v>42882</v>
      </c>
      <c r="B98" t="s">
        <v>19</v>
      </c>
      <c r="C98" t="s">
        <v>9</v>
      </c>
      <c r="D98" t="s">
        <v>14</v>
      </c>
      <c r="E98">
        <v>68</v>
      </c>
      <c r="F98">
        <v>59</v>
      </c>
      <c r="G98">
        <f>MAX(A98 - A97 - 1, 0)</f>
        <v>0</v>
      </c>
      <c r="H98" s="28">
        <f>IF(D98="Z", H97 - E98 * F98, H97 +E98 * F98)</f>
        <v>516955</v>
      </c>
      <c r="I98" s="28">
        <f t="shared" si="1"/>
        <v>54398</v>
      </c>
    </row>
    <row r="99" spans="1:9">
      <c r="A99" s="1">
        <v>42882</v>
      </c>
      <c r="B99" t="s">
        <v>19</v>
      </c>
      <c r="C99" t="s">
        <v>7</v>
      </c>
      <c r="D99" t="s">
        <v>8</v>
      </c>
      <c r="E99">
        <v>35</v>
      </c>
      <c r="F99">
        <v>66</v>
      </c>
      <c r="G99">
        <f>MAX(A99 - A98 - 1, 0)</f>
        <v>0</v>
      </c>
      <c r="H99" s="28">
        <f>IF(D99="Z", H98 - E99 * F99, H98 +E99 * F99)</f>
        <v>514645</v>
      </c>
      <c r="I99" s="28">
        <f t="shared" si="1"/>
        <v>56708</v>
      </c>
    </row>
    <row r="100" spans="1:9">
      <c r="A100" s="1">
        <v>42882</v>
      </c>
      <c r="B100" t="s">
        <v>19</v>
      </c>
      <c r="C100" t="s">
        <v>12</v>
      </c>
      <c r="D100" t="s">
        <v>8</v>
      </c>
      <c r="E100">
        <v>25</v>
      </c>
      <c r="F100">
        <v>21</v>
      </c>
      <c r="G100">
        <f>MAX(A100 - A99 - 1, 0)</f>
        <v>0</v>
      </c>
      <c r="H100" s="28">
        <f>IF(D100="Z", H99 - E100 * F100, H99 +E100 * F100)</f>
        <v>514120</v>
      </c>
      <c r="I100" s="28">
        <f t="shared" si="1"/>
        <v>57233</v>
      </c>
    </row>
    <row r="101" spans="1:9">
      <c r="A101" s="1">
        <v>42882</v>
      </c>
      <c r="B101" t="s">
        <v>19</v>
      </c>
      <c r="C101" t="s">
        <v>11</v>
      </c>
      <c r="D101" t="s">
        <v>8</v>
      </c>
      <c r="E101">
        <v>10</v>
      </c>
      <c r="F101">
        <v>25</v>
      </c>
      <c r="G101">
        <f>MAX(A101 - A100 - 1, 0)</f>
        <v>0</v>
      </c>
      <c r="H101" s="28">
        <f>IF(D101="Z", H100 - E101 * F101, H100 +E101 * F101)</f>
        <v>513870</v>
      </c>
      <c r="I101" s="28">
        <f t="shared" si="1"/>
        <v>57483</v>
      </c>
    </row>
    <row r="102" spans="1:9">
      <c r="A102" s="1">
        <v>42904</v>
      </c>
      <c r="B102" t="s">
        <v>20</v>
      </c>
      <c r="C102" t="s">
        <v>11</v>
      </c>
      <c r="D102" t="s">
        <v>14</v>
      </c>
      <c r="E102">
        <v>38</v>
      </c>
      <c r="F102">
        <v>37</v>
      </c>
      <c r="G102">
        <f>MAX(A102 - A101 - 1, 0)</f>
        <v>21</v>
      </c>
      <c r="H102" s="28">
        <f>IF(D102="Z", H101 - E102 * F102, H101 +E102 * F102)</f>
        <v>515276</v>
      </c>
      <c r="I102" s="28">
        <f t="shared" si="1"/>
        <v>57483</v>
      </c>
    </row>
    <row r="103" spans="1:9">
      <c r="A103" s="1">
        <v>42904</v>
      </c>
      <c r="B103" t="s">
        <v>20</v>
      </c>
      <c r="C103" t="s">
        <v>10</v>
      </c>
      <c r="D103" t="s">
        <v>8</v>
      </c>
      <c r="E103">
        <v>22</v>
      </c>
      <c r="F103">
        <v>8</v>
      </c>
      <c r="G103">
        <f>MAX(A103 - A102 - 1, 0)</f>
        <v>0</v>
      </c>
      <c r="H103" s="28">
        <f>IF(D103="Z", H102 - E103 * F103, H102 +E103 * F103)</f>
        <v>515100</v>
      </c>
      <c r="I103" s="28">
        <f t="shared" si="1"/>
        <v>57659</v>
      </c>
    </row>
    <row r="104" spans="1:9">
      <c r="A104" s="1">
        <v>42904</v>
      </c>
      <c r="B104" t="s">
        <v>20</v>
      </c>
      <c r="C104" t="s">
        <v>12</v>
      </c>
      <c r="D104" t="s">
        <v>8</v>
      </c>
      <c r="E104">
        <v>25</v>
      </c>
      <c r="F104">
        <v>20</v>
      </c>
      <c r="G104">
        <f>MAX(A104 - A103 - 1, 0)</f>
        <v>0</v>
      </c>
      <c r="H104" s="28">
        <f>IF(D104="Z", H103 - E104 * F104, H103 +E104 * F104)</f>
        <v>514600</v>
      </c>
      <c r="I104" s="28">
        <f t="shared" si="1"/>
        <v>58159</v>
      </c>
    </row>
    <row r="105" spans="1:9">
      <c r="A105" s="1">
        <v>42904</v>
      </c>
      <c r="B105" t="s">
        <v>20</v>
      </c>
      <c r="C105" t="s">
        <v>9</v>
      </c>
      <c r="D105" t="s">
        <v>8</v>
      </c>
      <c r="E105">
        <v>8</v>
      </c>
      <c r="F105">
        <v>39</v>
      </c>
      <c r="G105">
        <f>MAX(A105 - A104 - 1, 0)</f>
        <v>0</v>
      </c>
      <c r="H105" s="28">
        <f>IF(D105="Z", H104 - E105 * F105, H104 +E105 * F105)</f>
        <v>514288</v>
      </c>
      <c r="I105" s="28">
        <f t="shared" si="1"/>
        <v>58471</v>
      </c>
    </row>
    <row r="106" spans="1:9">
      <c r="A106" s="1">
        <v>42904</v>
      </c>
      <c r="B106" t="s">
        <v>20</v>
      </c>
      <c r="C106" t="s">
        <v>7</v>
      </c>
      <c r="D106" t="s">
        <v>8</v>
      </c>
      <c r="E106">
        <v>45</v>
      </c>
      <c r="F106">
        <v>62</v>
      </c>
      <c r="G106">
        <f>MAX(A106 - A105 - 1, 0)</f>
        <v>0</v>
      </c>
      <c r="H106" s="28">
        <f>IF(D106="Z", H105 - E106 * F106, H105 +E106 * F106)</f>
        <v>511498</v>
      </c>
      <c r="I106" s="28">
        <f t="shared" si="1"/>
        <v>61261</v>
      </c>
    </row>
    <row r="107" spans="1:9">
      <c r="A107" s="1">
        <v>42929</v>
      </c>
      <c r="B107" t="s">
        <v>21</v>
      </c>
      <c r="C107" t="s">
        <v>7</v>
      </c>
      <c r="D107" t="s">
        <v>14</v>
      </c>
      <c r="E107">
        <v>116</v>
      </c>
      <c r="F107">
        <v>100</v>
      </c>
      <c r="G107">
        <f>MAX(A107 - A106 - 1, 0)</f>
        <v>24</v>
      </c>
      <c r="H107" s="28">
        <f>IF(D107="Z", H106 - E107 * F107, H106 +E107 * F107)</f>
        <v>523098</v>
      </c>
      <c r="I107" s="28">
        <f t="shared" si="1"/>
        <v>61261</v>
      </c>
    </row>
    <row r="108" spans="1:9">
      <c r="A108" s="1">
        <v>42929</v>
      </c>
      <c r="B108" t="s">
        <v>21</v>
      </c>
      <c r="C108" t="s">
        <v>12</v>
      </c>
      <c r="D108" t="s">
        <v>8</v>
      </c>
      <c r="E108">
        <v>29</v>
      </c>
      <c r="F108">
        <v>19</v>
      </c>
      <c r="G108">
        <f>MAX(A108 - A107 - 1, 0)</f>
        <v>0</v>
      </c>
      <c r="H108" s="28">
        <f>IF(D108="Z", H107 - E108 * F108, H107 +E108 * F108)</f>
        <v>522547</v>
      </c>
      <c r="I108" s="28">
        <f t="shared" si="1"/>
        <v>61812</v>
      </c>
    </row>
    <row r="109" spans="1:9">
      <c r="A109" s="1">
        <v>42942</v>
      </c>
      <c r="B109" t="s">
        <v>22</v>
      </c>
      <c r="C109" t="s">
        <v>11</v>
      </c>
      <c r="D109" t="s">
        <v>14</v>
      </c>
      <c r="E109">
        <v>5</v>
      </c>
      <c r="F109">
        <v>34</v>
      </c>
      <c r="G109">
        <f>MAX(A109 - A108 - 1, 0)</f>
        <v>12</v>
      </c>
      <c r="H109" s="28">
        <f>IF(D109="Z", H108 - E109 * F109, H108 +E109 * F109)</f>
        <v>522717</v>
      </c>
      <c r="I109" s="28">
        <f t="shared" si="1"/>
        <v>61812</v>
      </c>
    </row>
    <row r="110" spans="1:9">
      <c r="A110" s="1">
        <v>42942</v>
      </c>
      <c r="B110" t="s">
        <v>22</v>
      </c>
      <c r="C110" t="s">
        <v>10</v>
      </c>
      <c r="D110" t="s">
        <v>14</v>
      </c>
      <c r="E110">
        <v>22</v>
      </c>
      <c r="F110">
        <v>11</v>
      </c>
      <c r="G110">
        <f>MAX(A110 - A109 - 1, 0)</f>
        <v>0</v>
      </c>
      <c r="H110" s="28">
        <f>IF(D110="Z", H109 - E110 * F110, H109 +E110 * F110)</f>
        <v>522959</v>
      </c>
      <c r="I110" s="28">
        <f t="shared" si="1"/>
        <v>61812</v>
      </c>
    </row>
    <row r="111" spans="1:9">
      <c r="A111" s="1">
        <v>42942</v>
      </c>
      <c r="B111" t="s">
        <v>22</v>
      </c>
      <c r="C111" t="s">
        <v>12</v>
      </c>
      <c r="D111" t="s">
        <v>8</v>
      </c>
      <c r="E111">
        <v>37</v>
      </c>
      <c r="F111">
        <v>22</v>
      </c>
      <c r="G111">
        <f>MAX(A111 - A110 - 1, 0)</f>
        <v>0</v>
      </c>
      <c r="H111" s="28">
        <f>IF(D111="Z", H110 - E111 * F111, H110 +E111 * F111)</f>
        <v>522145</v>
      </c>
      <c r="I111" s="28">
        <f t="shared" si="1"/>
        <v>62626</v>
      </c>
    </row>
    <row r="112" spans="1:9">
      <c r="A112" s="1">
        <v>42942</v>
      </c>
      <c r="B112" t="s">
        <v>22</v>
      </c>
      <c r="C112" t="s">
        <v>7</v>
      </c>
      <c r="D112" t="s">
        <v>8</v>
      </c>
      <c r="E112">
        <v>10</v>
      </c>
      <c r="F112">
        <v>70</v>
      </c>
      <c r="G112">
        <f>MAX(A112 - A111 - 1, 0)</f>
        <v>0</v>
      </c>
      <c r="H112" s="28">
        <f>IF(D112="Z", H111 - E112 * F112, H111 +E112 * F112)</f>
        <v>521445</v>
      </c>
      <c r="I112" s="28">
        <f t="shared" si="1"/>
        <v>63326</v>
      </c>
    </row>
    <row r="113" spans="1:9">
      <c r="A113" s="1">
        <v>42942</v>
      </c>
      <c r="B113" t="s">
        <v>22</v>
      </c>
      <c r="C113" t="s">
        <v>9</v>
      </c>
      <c r="D113" t="s">
        <v>8</v>
      </c>
      <c r="E113">
        <v>42</v>
      </c>
      <c r="F113">
        <v>44</v>
      </c>
      <c r="G113">
        <f>MAX(A113 - A112 - 1, 0)</f>
        <v>0</v>
      </c>
      <c r="H113" s="28">
        <f>IF(D113="Z", H112 - E113 * F113, H112 +E113 * F113)</f>
        <v>519597</v>
      </c>
      <c r="I113" s="28">
        <f t="shared" si="1"/>
        <v>65174</v>
      </c>
    </row>
    <row r="114" spans="1:9">
      <c r="A114" s="1">
        <v>42959</v>
      </c>
      <c r="B114" t="s">
        <v>6</v>
      </c>
      <c r="C114" t="s">
        <v>7</v>
      </c>
      <c r="D114" t="s">
        <v>14</v>
      </c>
      <c r="E114">
        <v>11</v>
      </c>
      <c r="F114">
        <v>94</v>
      </c>
      <c r="G114">
        <f>MAX(A114 - A113 - 1, 0)</f>
        <v>16</v>
      </c>
      <c r="H114" s="28">
        <f>IF(D114="Z", H113 - E114 * F114, H113 +E114 * F114)</f>
        <v>520631</v>
      </c>
      <c r="I114" s="28">
        <f t="shared" si="1"/>
        <v>65174</v>
      </c>
    </row>
    <row r="115" spans="1:9">
      <c r="A115" s="1">
        <v>42959</v>
      </c>
      <c r="B115" t="s">
        <v>6</v>
      </c>
      <c r="C115" t="s">
        <v>9</v>
      </c>
      <c r="D115" t="s">
        <v>14</v>
      </c>
      <c r="E115">
        <v>48</v>
      </c>
      <c r="F115">
        <v>59</v>
      </c>
      <c r="G115">
        <f>MAX(A115 - A114 - 1, 0)</f>
        <v>0</v>
      </c>
      <c r="H115" s="28">
        <f>IF(D115="Z", H114 - E115 * F115, H114 +E115 * F115)</f>
        <v>523463</v>
      </c>
      <c r="I115" s="28">
        <f t="shared" si="1"/>
        <v>65174</v>
      </c>
    </row>
    <row r="116" spans="1:9">
      <c r="A116" s="1">
        <v>42959</v>
      </c>
      <c r="B116" t="s">
        <v>6</v>
      </c>
      <c r="C116" t="s">
        <v>12</v>
      </c>
      <c r="D116" t="s">
        <v>8</v>
      </c>
      <c r="E116">
        <v>20</v>
      </c>
      <c r="F116">
        <v>21</v>
      </c>
      <c r="G116">
        <f>MAX(A116 - A115 - 1, 0)</f>
        <v>0</v>
      </c>
      <c r="H116" s="28">
        <f>IF(D116="Z", H115 - E116 * F116, H115 +E116 * F116)</f>
        <v>523043</v>
      </c>
      <c r="I116" s="28">
        <f t="shared" si="1"/>
        <v>65594</v>
      </c>
    </row>
    <row r="117" spans="1:9">
      <c r="A117" s="1">
        <v>42959</v>
      </c>
      <c r="B117" t="s">
        <v>6</v>
      </c>
      <c r="C117" t="s">
        <v>11</v>
      </c>
      <c r="D117" t="s">
        <v>8</v>
      </c>
      <c r="E117">
        <v>26</v>
      </c>
      <c r="F117">
        <v>25</v>
      </c>
      <c r="G117">
        <f>MAX(A117 - A116 - 1, 0)</f>
        <v>0</v>
      </c>
      <c r="H117" s="28">
        <f>IF(D117="Z", H116 - E117 * F117, H116 +E117 * F117)</f>
        <v>522393</v>
      </c>
      <c r="I117" s="28">
        <f t="shared" si="1"/>
        <v>66244</v>
      </c>
    </row>
    <row r="118" spans="1:9">
      <c r="A118" s="1">
        <v>42974</v>
      </c>
      <c r="B118" t="s">
        <v>13</v>
      </c>
      <c r="C118" t="s">
        <v>10</v>
      </c>
      <c r="D118" t="s">
        <v>8</v>
      </c>
      <c r="E118">
        <v>24</v>
      </c>
      <c r="F118">
        <v>9</v>
      </c>
      <c r="G118">
        <f>MAX(A118 - A117 - 1, 0)</f>
        <v>14</v>
      </c>
      <c r="H118" s="28">
        <f>IF(D118="Z", H117 - E118 * F118, H117 +E118 * F118)</f>
        <v>522177</v>
      </c>
      <c r="I118" s="28">
        <f t="shared" si="1"/>
        <v>66460</v>
      </c>
    </row>
    <row r="119" spans="1:9">
      <c r="A119" s="1">
        <v>42974</v>
      </c>
      <c r="B119" t="s">
        <v>13</v>
      </c>
      <c r="C119" t="s">
        <v>7</v>
      </c>
      <c r="D119" t="s">
        <v>8</v>
      </c>
      <c r="E119">
        <v>38</v>
      </c>
      <c r="F119">
        <v>68</v>
      </c>
      <c r="G119">
        <f>MAX(A119 - A118 - 1, 0)</f>
        <v>0</v>
      </c>
      <c r="H119" s="28">
        <f>IF(D119="Z", H118 - E119 * F119, H118 +E119 * F119)</f>
        <v>519593</v>
      </c>
      <c r="I119" s="28">
        <f t="shared" si="1"/>
        <v>69044</v>
      </c>
    </row>
    <row r="120" spans="1:9">
      <c r="A120" s="1">
        <v>42974</v>
      </c>
      <c r="B120" t="s">
        <v>13</v>
      </c>
      <c r="C120" t="s">
        <v>12</v>
      </c>
      <c r="D120" t="s">
        <v>8</v>
      </c>
      <c r="E120">
        <v>14</v>
      </c>
      <c r="F120">
        <v>21</v>
      </c>
      <c r="G120">
        <f>MAX(A120 - A119 - 1, 0)</f>
        <v>0</v>
      </c>
      <c r="H120" s="28">
        <f>IF(D120="Z", H119 - E120 * F120, H119 +E120 * F120)</f>
        <v>519299</v>
      </c>
      <c r="I120" s="28">
        <f t="shared" si="1"/>
        <v>69338</v>
      </c>
    </row>
    <row r="121" spans="1:9">
      <c r="A121" s="1">
        <v>42974</v>
      </c>
      <c r="B121" t="s">
        <v>13</v>
      </c>
      <c r="C121" t="s">
        <v>9</v>
      </c>
      <c r="D121" t="s">
        <v>8</v>
      </c>
      <c r="E121">
        <v>4</v>
      </c>
      <c r="F121">
        <v>43</v>
      </c>
      <c r="G121">
        <f>MAX(A121 - A120 - 1, 0)</f>
        <v>0</v>
      </c>
      <c r="H121" s="28">
        <f>IF(D121="Z", H120 - E121 * F121, H120 +E121 * F121)</f>
        <v>519127</v>
      </c>
      <c r="I121" s="28">
        <f t="shared" si="1"/>
        <v>69510</v>
      </c>
    </row>
    <row r="122" spans="1:9">
      <c r="A122" s="1">
        <v>42993</v>
      </c>
      <c r="B122" t="s">
        <v>15</v>
      </c>
      <c r="C122" t="s">
        <v>11</v>
      </c>
      <c r="D122" t="s">
        <v>14</v>
      </c>
      <c r="E122">
        <v>19</v>
      </c>
      <c r="F122">
        <v>36</v>
      </c>
      <c r="G122">
        <f>MAX(A122 - A121 - 1, 0)</f>
        <v>18</v>
      </c>
      <c r="H122" s="28">
        <f>IF(D122="Z", H121 - E122 * F122, H121 +E122 * F122)</f>
        <v>519811</v>
      </c>
      <c r="I122" s="28">
        <f t="shared" si="1"/>
        <v>69510</v>
      </c>
    </row>
    <row r="123" spans="1:9">
      <c r="A123" s="1">
        <v>42993</v>
      </c>
      <c r="B123" t="s">
        <v>15</v>
      </c>
      <c r="C123" t="s">
        <v>7</v>
      </c>
      <c r="D123" t="s">
        <v>8</v>
      </c>
      <c r="E123">
        <v>30</v>
      </c>
      <c r="F123">
        <v>65</v>
      </c>
      <c r="G123">
        <f>MAX(A123 - A122 - 1, 0)</f>
        <v>0</v>
      </c>
      <c r="H123" s="28">
        <f>IF(D123="Z", H122 - E123 * F123, H122 +E123 * F123)</f>
        <v>517861</v>
      </c>
      <c r="I123" s="28">
        <f t="shared" si="1"/>
        <v>71460</v>
      </c>
    </row>
    <row r="124" spans="1:9">
      <c r="A124" s="1">
        <v>43019</v>
      </c>
      <c r="B124" t="s">
        <v>16</v>
      </c>
      <c r="C124" t="s">
        <v>9</v>
      </c>
      <c r="D124" t="s">
        <v>14</v>
      </c>
      <c r="E124">
        <v>6</v>
      </c>
      <c r="F124">
        <v>63</v>
      </c>
      <c r="G124">
        <f>MAX(A124 - A123 - 1, 0)</f>
        <v>25</v>
      </c>
      <c r="H124" s="28">
        <f>IF(D124="Z", H123 - E124 * F124, H123 +E124 * F124)</f>
        <v>518239</v>
      </c>
      <c r="I124" s="28">
        <f t="shared" si="1"/>
        <v>71460</v>
      </c>
    </row>
    <row r="125" spans="1:9">
      <c r="A125" s="1">
        <v>43019</v>
      </c>
      <c r="B125" t="s">
        <v>16</v>
      </c>
      <c r="C125" t="s">
        <v>7</v>
      </c>
      <c r="D125" t="s">
        <v>8</v>
      </c>
      <c r="E125">
        <v>43</v>
      </c>
      <c r="F125">
        <v>59</v>
      </c>
      <c r="G125">
        <f>MAX(A125 - A124 - 1, 0)</f>
        <v>0</v>
      </c>
      <c r="H125" s="28">
        <f>IF(D125="Z", H124 - E125 * F125, H124 +E125 * F125)</f>
        <v>515702</v>
      </c>
      <c r="I125" s="28">
        <f t="shared" si="1"/>
        <v>73997</v>
      </c>
    </row>
    <row r="126" spans="1:9">
      <c r="A126" s="1">
        <v>43040</v>
      </c>
      <c r="B126" t="s">
        <v>17</v>
      </c>
      <c r="C126" t="s">
        <v>9</v>
      </c>
      <c r="D126" t="s">
        <v>14</v>
      </c>
      <c r="E126">
        <v>1</v>
      </c>
      <c r="F126">
        <v>61</v>
      </c>
      <c r="G126">
        <f>MAX(A126 - A125 - 1, 0)</f>
        <v>20</v>
      </c>
      <c r="H126" s="28">
        <f>IF(D126="Z", H125 - E126 * F126, H125 +E126 * F126)</f>
        <v>515763</v>
      </c>
      <c r="I126" s="28">
        <f t="shared" si="1"/>
        <v>73997</v>
      </c>
    </row>
    <row r="127" spans="1:9">
      <c r="A127" s="1">
        <v>43040</v>
      </c>
      <c r="B127" t="s">
        <v>17</v>
      </c>
      <c r="C127" t="s">
        <v>12</v>
      </c>
      <c r="D127" t="s">
        <v>14</v>
      </c>
      <c r="E127">
        <v>147</v>
      </c>
      <c r="F127">
        <v>30</v>
      </c>
      <c r="G127">
        <f>MAX(A127 - A126 - 1, 0)</f>
        <v>0</v>
      </c>
      <c r="H127" s="28">
        <f>IF(D127="Z", H126 - E127 * F127, H126 +E127 * F127)</f>
        <v>520173</v>
      </c>
      <c r="I127" s="28">
        <f t="shared" si="1"/>
        <v>73997</v>
      </c>
    </row>
    <row r="128" spans="1:9">
      <c r="A128" s="1">
        <v>43040</v>
      </c>
      <c r="B128" t="s">
        <v>17</v>
      </c>
      <c r="C128" t="s">
        <v>10</v>
      </c>
      <c r="D128" t="s">
        <v>8</v>
      </c>
      <c r="E128">
        <v>15</v>
      </c>
      <c r="F128">
        <v>8</v>
      </c>
      <c r="G128">
        <f>MAX(A128 - A127 - 1, 0)</f>
        <v>0</v>
      </c>
      <c r="H128" s="28">
        <f>IF(D128="Z", H127 - E128 * F128, H127 +E128 * F128)</f>
        <v>520053</v>
      </c>
      <c r="I128" s="28">
        <f t="shared" si="1"/>
        <v>74117</v>
      </c>
    </row>
    <row r="129" spans="1:9">
      <c r="A129" s="1">
        <v>43040</v>
      </c>
      <c r="B129" t="s">
        <v>17</v>
      </c>
      <c r="C129" t="s">
        <v>7</v>
      </c>
      <c r="D129" t="s">
        <v>8</v>
      </c>
      <c r="E129">
        <v>24</v>
      </c>
      <c r="F129">
        <v>63</v>
      </c>
      <c r="G129">
        <f>MAX(A129 - A128 - 1, 0)</f>
        <v>0</v>
      </c>
      <c r="H129" s="28">
        <f>IF(D129="Z", H128 - E129 * F129, H128 +E129 * F129)</f>
        <v>518541</v>
      </c>
      <c r="I129" s="28">
        <f t="shared" si="1"/>
        <v>75629</v>
      </c>
    </row>
    <row r="130" spans="1:9">
      <c r="A130" s="1">
        <v>43040</v>
      </c>
      <c r="B130" t="s">
        <v>17</v>
      </c>
      <c r="C130" t="s">
        <v>11</v>
      </c>
      <c r="D130" t="s">
        <v>8</v>
      </c>
      <c r="E130">
        <v>19</v>
      </c>
      <c r="F130">
        <v>24</v>
      </c>
      <c r="G130">
        <f>MAX(A130 - A129 - 1, 0)</f>
        <v>0</v>
      </c>
      <c r="H130" s="28">
        <f>IF(D130="Z", H129 - E130 * F130, H129 +E130 * F130)</f>
        <v>518085</v>
      </c>
      <c r="I130" s="28">
        <f t="shared" si="1"/>
        <v>76085</v>
      </c>
    </row>
    <row r="131" spans="1:9">
      <c r="A131" s="1">
        <v>43064</v>
      </c>
      <c r="B131" t="s">
        <v>18</v>
      </c>
      <c r="C131" t="s">
        <v>7</v>
      </c>
      <c r="D131" t="s">
        <v>14</v>
      </c>
      <c r="E131">
        <v>134</v>
      </c>
      <c r="F131">
        <v>99</v>
      </c>
      <c r="G131">
        <f>MAX(A131 - A130 - 1, 0)</f>
        <v>23</v>
      </c>
      <c r="H131" s="28">
        <f>IF(D131="Z", H130 - E131 * F131, H130 +E131 * F131)</f>
        <v>531351</v>
      </c>
      <c r="I131" s="28">
        <f t="shared" si="1"/>
        <v>76085</v>
      </c>
    </row>
    <row r="132" spans="1:9">
      <c r="A132" s="1">
        <v>43064</v>
      </c>
      <c r="B132" t="s">
        <v>18</v>
      </c>
      <c r="C132" t="s">
        <v>9</v>
      </c>
      <c r="D132" t="s">
        <v>8</v>
      </c>
      <c r="E132">
        <v>12</v>
      </c>
      <c r="F132">
        <v>38</v>
      </c>
      <c r="G132">
        <f>MAX(A132 - A131 - 1, 0)</f>
        <v>0</v>
      </c>
      <c r="H132" s="28">
        <f>IF(D132="Z", H131 - E132 * F132, H131 +E132 * F132)</f>
        <v>530895</v>
      </c>
      <c r="I132" s="28">
        <f t="shared" si="1"/>
        <v>76541</v>
      </c>
    </row>
    <row r="133" spans="1:9">
      <c r="A133" s="1">
        <v>43082</v>
      </c>
      <c r="B133" t="s">
        <v>19</v>
      </c>
      <c r="C133" t="s">
        <v>12</v>
      </c>
      <c r="D133" t="s">
        <v>14</v>
      </c>
      <c r="E133">
        <v>4</v>
      </c>
      <c r="F133">
        <v>30</v>
      </c>
      <c r="G133">
        <f>MAX(A133 - A132 - 1, 0)</f>
        <v>17</v>
      </c>
      <c r="H133" s="28">
        <f>IF(D133="Z", H132 - E133 * F133, H132 +E133 * F133)</f>
        <v>531015</v>
      </c>
      <c r="I133" s="28">
        <f t="shared" ref="I133:I196" si="2">IF(D133="Z", E133 * F133 + I132, I132)</f>
        <v>76541</v>
      </c>
    </row>
    <row r="134" spans="1:9">
      <c r="A134" s="1">
        <v>43082</v>
      </c>
      <c r="B134" t="s">
        <v>19</v>
      </c>
      <c r="C134" t="s">
        <v>10</v>
      </c>
      <c r="D134" t="s">
        <v>8</v>
      </c>
      <c r="E134">
        <v>26</v>
      </c>
      <c r="F134">
        <v>8</v>
      </c>
      <c r="G134">
        <f>MAX(A134 - A133 - 1, 0)</f>
        <v>0</v>
      </c>
      <c r="H134" s="28">
        <f>IF(D134="Z", H133 - E134 * F134, H133 +E134 * F134)</f>
        <v>530807</v>
      </c>
      <c r="I134" s="28">
        <f t="shared" si="2"/>
        <v>76749</v>
      </c>
    </row>
    <row r="135" spans="1:9">
      <c r="A135" s="1">
        <v>43082</v>
      </c>
      <c r="B135" t="s">
        <v>19</v>
      </c>
      <c r="C135" t="s">
        <v>7</v>
      </c>
      <c r="D135" t="s">
        <v>8</v>
      </c>
      <c r="E135">
        <v>38</v>
      </c>
      <c r="F135">
        <v>66</v>
      </c>
      <c r="G135">
        <f>MAX(A135 - A134 - 1, 0)</f>
        <v>0</v>
      </c>
      <c r="H135" s="28">
        <f>IF(D135="Z", H134 - E135 * F135, H134 +E135 * F135)</f>
        <v>528299</v>
      </c>
      <c r="I135" s="28">
        <f t="shared" si="2"/>
        <v>79257</v>
      </c>
    </row>
    <row r="136" spans="1:9">
      <c r="A136" s="1">
        <v>43104</v>
      </c>
      <c r="B136" t="s">
        <v>20</v>
      </c>
      <c r="C136" t="s">
        <v>7</v>
      </c>
      <c r="D136" t="s">
        <v>14</v>
      </c>
      <c r="E136">
        <v>38</v>
      </c>
      <c r="F136">
        <v>98</v>
      </c>
      <c r="G136">
        <f>MAX(A136 - A135 - 1, 0)</f>
        <v>21</v>
      </c>
      <c r="H136" s="28">
        <f>IF(D136="Z", H135 - E136 * F136, H135 +E136 * F136)</f>
        <v>532023</v>
      </c>
      <c r="I136" s="28">
        <f t="shared" si="2"/>
        <v>79257</v>
      </c>
    </row>
    <row r="137" spans="1:9">
      <c r="A137" s="1">
        <v>43104</v>
      </c>
      <c r="B137" t="s">
        <v>20</v>
      </c>
      <c r="C137" t="s">
        <v>11</v>
      </c>
      <c r="D137" t="s">
        <v>14</v>
      </c>
      <c r="E137">
        <v>44</v>
      </c>
      <c r="F137">
        <v>37</v>
      </c>
      <c r="G137">
        <f>MAX(A137 - A136 - 1, 0)</f>
        <v>0</v>
      </c>
      <c r="H137" s="28">
        <f>IF(D137="Z", H136 - E137 * F137, H136 +E137 * F137)</f>
        <v>533651</v>
      </c>
      <c r="I137" s="28">
        <f t="shared" si="2"/>
        <v>79257</v>
      </c>
    </row>
    <row r="138" spans="1:9">
      <c r="A138" s="1">
        <v>43104</v>
      </c>
      <c r="B138" t="s">
        <v>20</v>
      </c>
      <c r="C138" t="s">
        <v>10</v>
      </c>
      <c r="D138" t="s">
        <v>8</v>
      </c>
      <c r="E138">
        <v>21</v>
      </c>
      <c r="F138">
        <v>8</v>
      </c>
      <c r="G138">
        <f>MAX(A138 - A137 - 1, 0)</f>
        <v>0</v>
      </c>
      <c r="H138" s="28">
        <f>IF(D138="Z", H137 - E138 * F138, H137 +E138 * F138)</f>
        <v>533483</v>
      </c>
      <c r="I138" s="28">
        <f t="shared" si="2"/>
        <v>79425</v>
      </c>
    </row>
    <row r="139" spans="1:9">
      <c r="A139" s="1">
        <v>43104</v>
      </c>
      <c r="B139" t="s">
        <v>20</v>
      </c>
      <c r="C139" t="s">
        <v>9</v>
      </c>
      <c r="D139" t="s">
        <v>8</v>
      </c>
      <c r="E139">
        <v>10</v>
      </c>
      <c r="F139">
        <v>39</v>
      </c>
      <c r="G139">
        <f>MAX(A139 - A138 - 1, 0)</f>
        <v>0</v>
      </c>
      <c r="H139" s="28">
        <f>IF(D139="Z", H138 - E139 * F139, H138 +E139 * F139)</f>
        <v>533093</v>
      </c>
      <c r="I139" s="28">
        <f t="shared" si="2"/>
        <v>79815</v>
      </c>
    </row>
    <row r="140" spans="1:9">
      <c r="A140" s="1">
        <v>43129</v>
      </c>
      <c r="B140" t="s">
        <v>21</v>
      </c>
      <c r="C140" t="s">
        <v>11</v>
      </c>
      <c r="D140" t="s">
        <v>14</v>
      </c>
      <c r="E140">
        <v>15</v>
      </c>
      <c r="F140">
        <v>38</v>
      </c>
      <c r="G140">
        <f>MAX(A140 - A139 - 1, 0)</f>
        <v>24</v>
      </c>
      <c r="H140" s="28">
        <f>IF(D140="Z", H139 - E140 * F140, H139 +E140 * F140)</f>
        <v>533663</v>
      </c>
      <c r="I140" s="28">
        <f t="shared" si="2"/>
        <v>79815</v>
      </c>
    </row>
    <row r="141" spans="1:9">
      <c r="A141" s="1">
        <v>43129</v>
      </c>
      <c r="B141" t="s">
        <v>21</v>
      </c>
      <c r="C141" t="s">
        <v>9</v>
      </c>
      <c r="D141" t="s">
        <v>14</v>
      </c>
      <c r="E141">
        <v>22</v>
      </c>
      <c r="F141">
        <v>63</v>
      </c>
      <c r="G141">
        <f>MAX(A141 - A140 - 1, 0)</f>
        <v>0</v>
      </c>
      <c r="H141" s="28">
        <f>IF(D141="Z", H140 - E141 * F141, H140 +E141 * F141)</f>
        <v>535049</v>
      </c>
      <c r="I141" s="28">
        <f t="shared" si="2"/>
        <v>79815</v>
      </c>
    </row>
    <row r="142" spans="1:9">
      <c r="A142" s="1">
        <v>43129</v>
      </c>
      <c r="B142" t="s">
        <v>21</v>
      </c>
      <c r="C142" t="s">
        <v>7</v>
      </c>
      <c r="D142" t="s">
        <v>8</v>
      </c>
      <c r="E142">
        <v>9</v>
      </c>
      <c r="F142">
        <v>60</v>
      </c>
      <c r="G142">
        <f>MAX(A142 - A141 - 1, 0)</f>
        <v>0</v>
      </c>
      <c r="H142" s="28">
        <f>IF(D142="Z", H141 - E142 * F142, H141 +E142 * F142)</f>
        <v>534509</v>
      </c>
      <c r="I142" s="28">
        <f t="shared" si="2"/>
        <v>80355</v>
      </c>
    </row>
    <row r="143" spans="1:9">
      <c r="A143" s="1">
        <v>43129</v>
      </c>
      <c r="B143" t="s">
        <v>21</v>
      </c>
      <c r="C143" t="s">
        <v>12</v>
      </c>
      <c r="D143" t="s">
        <v>8</v>
      </c>
      <c r="E143">
        <v>6</v>
      </c>
      <c r="F143">
        <v>19</v>
      </c>
      <c r="G143">
        <f>MAX(A143 - A142 - 1, 0)</f>
        <v>0</v>
      </c>
      <c r="H143" s="28">
        <f>IF(D143="Z", H142 - E143 * F143, H142 +E143 * F143)</f>
        <v>534395</v>
      </c>
      <c r="I143" s="28">
        <f t="shared" si="2"/>
        <v>80469</v>
      </c>
    </row>
    <row r="144" spans="1:9">
      <c r="A144" s="1">
        <v>43129</v>
      </c>
      <c r="B144" t="s">
        <v>21</v>
      </c>
      <c r="C144" t="s">
        <v>10</v>
      </c>
      <c r="D144" t="s">
        <v>8</v>
      </c>
      <c r="E144">
        <v>4</v>
      </c>
      <c r="F144">
        <v>8</v>
      </c>
      <c r="G144">
        <f>MAX(A144 - A143 - 1, 0)</f>
        <v>0</v>
      </c>
      <c r="H144" s="28">
        <f>IF(D144="Z", H143 - E144 * F144, H143 +E144 * F144)</f>
        <v>534363</v>
      </c>
      <c r="I144" s="28">
        <f t="shared" si="2"/>
        <v>80501</v>
      </c>
    </row>
    <row r="145" spans="1:9">
      <c r="A145" s="1">
        <v>43130</v>
      </c>
      <c r="B145" t="s">
        <v>22</v>
      </c>
      <c r="C145" t="s">
        <v>12</v>
      </c>
      <c r="D145" t="s">
        <v>14</v>
      </c>
      <c r="E145">
        <v>6</v>
      </c>
      <c r="F145">
        <v>25</v>
      </c>
      <c r="G145">
        <f>MAX(A145 - A144 - 1, 0)</f>
        <v>0</v>
      </c>
      <c r="H145" s="28">
        <f>IF(D145="Z", H144 - E145 * F145, H144 +E145 * F145)</f>
        <v>534513</v>
      </c>
      <c r="I145" s="28">
        <f t="shared" si="2"/>
        <v>80501</v>
      </c>
    </row>
    <row r="146" spans="1:9">
      <c r="A146" s="1">
        <v>43130</v>
      </c>
      <c r="B146" t="s">
        <v>22</v>
      </c>
      <c r="C146" t="s">
        <v>7</v>
      </c>
      <c r="D146" t="s">
        <v>8</v>
      </c>
      <c r="E146">
        <v>48</v>
      </c>
      <c r="F146">
        <v>79</v>
      </c>
      <c r="G146">
        <f>MAX(A146 - A145 - 1, 0)</f>
        <v>0</v>
      </c>
      <c r="H146" s="28">
        <f>IF(D146="Z", H145 - E146 * F146, H145 +E146 * F146)</f>
        <v>530721</v>
      </c>
      <c r="I146" s="28">
        <f t="shared" si="2"/>
        <v>84293</v>
      </c>
    </row>
    <row r="147" spans="1:9">
      <c r="A147" s="1">
        <v>43147</v>
      </c>
      <c r="B147" t="s">
        <v>6</v>
      </c>
      <c r="C147" t="s">
        <v>9</v>
      </c>
      <c r="D147" t="s">
        <v>8</v>
      </c>
      <c r="E147">
        <v>34</v>
      </c>
      <c r="F147">
        <v>42</v>
      </c>
      <c r="G147">
        <f>MAX(A147 - A146 - 1, 0)</f>
        <v>16</v>
      </c>
      <c r="H147" s="28">
        <f>IF(D147="Z", H146 - E147 * F147, H146 +E147 * F147)</f>
        <v>529293</v>
      </c>
      <c r="I147" s="28">
        <f t="shared" si="2"/>
        <v>85721</v>
      </c>
    </row>
    <row r="148" spans="1:9">
      <c r="A148" s="1">
        <v>43147</v>
      </c>
      <c r="B148" t="s">
        <v>6</v>
      </c>
      <c r="C148" t="s">
        <v>11</v>
      </c>
      <c r="D148" t="s">
        <v>14</v>
      </c>
      <c r="E148">
        <v>49</v>
      </c>
      <c r="F148">
        <v>35</v>
      </c>
      <c r="G148">
        <f>MAX(A148 - A147 - 1, 0)</f>
        <v>0</v>
      </c>
      <c r="H148" s="28">
        <f>IF(D148="Z", H147 - E148 * F148, H147 +E148 * F148)</f>
        <v>531008</v>
      </c>
      <c r="I148" s="28">
        <f t="shared" si="2"/>
        <v>85721</v>
      </c>
    </row>
    <row r="149" spans="1:9">
      <c r="A149" s="1">
        <v>43147</v>
      </c>
      <c r="B149" t="s">
        <v>6</v>
      </c>
      <c r="C149" t="s">
        <v>10</v>
      </c>
      <c r="D149" t="s">
        <v>8</v>
      </c>
      <c r="E149">
        <v>10</v>
      </c>
      <c r="F149">
        <v>8</v>
      </c>
      <c r="G149">
        <f>MAX(A149 - A148 - 1, 0)</f>
        <v>0</v>
      </c>
      <c r="H149" s="28">
        <f>IF(D149="Z", H148 - E149 * F149, H148 +E149 * F149)</f>
        <v>530928</v>
      </c>
      <c r="I149" s="28">
        <f t="shared" si="2"/>
        <v>85801</v>
      </c>
    </row>
    <row r="150" spans="1:9">
      <c r="A150" s="1">
        <v>43147</v>
      </c>
      <c r="B150" t="s">
        <v>6</v>
      </c>
      <c r="C150" t="s">
        <v>12</v>
      </c>
      <c r="D150" t="s">
        <v>8</v>
      </c>
      <c r="E150">
        <v>47</v>
      </c>
      <c r="F150">
        <v>21</v>
      </c>
      <c r="G150">
        <f>MAX(A150 - A149 - 1, 0)</f>
        <v>0</v>
      </c>
      <c r="H150" s="28">
        <f>IF(D150="Z", H149 - E150 * F150, H149 +E150 * F150)</f>
        <v>529941</v>
      </c>
      <c r="I150" s="28">
        <f t="shared" si="2"/>
        <v>86788</v>
      </c>
    </row>
    <row r="151" spans="1:9">
      <c r="A151" s="1">
        <v>43147</v>
      </c>
      <c r="B151" t="s">
        <v>6</v>
      </c>
      <c r="C151" t="s">
        <v>7</v>
      </c>
      <c r="D151" t="s">
        <v>8</v>
      </c>
      <c r="E151">
        <v>48</v>
      </c>
      <c r="F151">
        <v>66</v>
      </c>
      <c r="G151">
        <f>MAX(A151 - A150 - 1, 0)</f>
        <v>0</v>
      </c>
      <c r="H151" s="28">
        <f>IF(D151="Z", H150 - E151 * F151, H150 +E151 * F151)</f>
        <v>526773</v>
      </c>
      <c r="I151" s="28">
        <f t="shared" si="2"/>
        <v>89956</v>
      </c>
    </row>
    <row r="152" spans="1:9">
      <c r="A152" s="1">
        <v>43162</v>
      </c>
      <c r="B152" t="s">
        <v>13</v>
      </c>
      <c r="C152" t="s">
        <v>9</v>
      </c>
      <c r="D152" t="s">
        <v>14</v>
      </c>
      <c r="E152">
        <v>34</v>
      </c>
      <c r="F152">
        <v>58</v>
      </c>
      <c r="G152">
        <f>MAX(A152 - A151 - 1, 0)</f>
        <v>14</v>
      </c>
      <c r="H152" s="28">
        <f>IF(D152="Z", H151 - E152 * F152, H151 +E152 * F152)</f>
        <v>528745</v>
      </c>
      <c r="I152" s="28">
        <f t="shared" si="2"/>
        <v>89956</v>
      </c>
    </row>
    <row r="153" spans="1:9">
      <c r="A153" s="1">
        <v>43162</v>
      </c>
      <c r="B153" t="s">
        <v>13</v>
      </c>
      <c r="C153" t="s">
        <v>10</v>
      </c>
      <c r="D153" t="s">
        <v>8</v>
      </c>
      <c r="E153">
        <v>5</v>
      </c>
      <c r="F153">
        <v>9</v>
      </c>
      <c r="G153">
        <f>MAX(A153 - A152 - 1, 0)</f>
        <v>0</v>
      </c>
      <c r="H153" s="28">
        <f>IF(D153="Z", H152 - E153 * F153, H152 +E153 * F153)</f>
        <v>528700</v>
      </c>
      <c r="I153" s="28">
        <f t="shared" si="2"/>
        <v>90001</v>
      </c>
    </row>
    <row r="154" spans="1:9">
      <c r="A154" s="1">
        <v>43181</v>
      </c>
      <c r="B154" t="s">
        <v>15</v>
      </c>
      <c r="C154" t="s">
        <v>12</v>
      </c>
      <c r="D154" t="s">
        <v>14</v>
      </c>
      <c r="E154">
        <v>46</v>
      </c>
      <c r="F154">
        <v>30</v>
      </c>
      <c r="G154">
        <f>MAX(A154 - A153 - 1, 0)</f>
        <v>18</v>
      </c>
      <c r="H154" s="28">
        <f>IF(D154="Z", H153 - E154 * F154, H153 +E154 * F154)</f>
        <v>530080</v>
      </c>
      <c r="I154" s="28">
        <f t="shared" si="2"/>
        <v>90001</v>
      </c>
    </row>
    <row r="155" spans="1:9">
      <c r="A155" s="1">
        <v>43181</v>
      </c>
      <c r="B155" t="s">
        <v>15</v>
      </c>
      <c r="C155" t="s">
        <v>7</v>
      </c>
      <c r="D155" t="s">
        <v>8</v>
      </c>
      <c r="E155">
        <v>49</v>
      </c>
      <c r="F155">
        <v>65</v>
      </c>
      <c r="G155">
        <f>MAX(A155 - A154 - 1, 0)</f>
        <v>0</v>
      </c>
      <c r="H155" s="28">
        <f>IF(D155="Z", H154 - E155 * F155, H154 +E155 * F155)</f>
        <v>526895</v>
      </c>
      <c r="I155" s="28">
        <f t="shared" si="2"/>
        <v>93186</v>
      </c>
    </row>
    <row r="156" spans="1:9">
      <c r="A156" s="1">
        <v>43181</v>
      </c>
      <c r="B156" t="s">
        <v>15</v>
      </c>
      <c r="C156" t="s">
        <v>10</v>
      </c>
      <c r="D156" t="s">
        <v>8</v>
      </c>
      <c r="E156">
        <v>16</v>
      </c>
      <c r="F156">
        <v>8</v>
      </c>
      <c r="G156">
        <f>MAX(A156 - A155 - 1, 0)</f>
        <v>0</v>
      </c>
      <c r="H156" s="28">
        <f>IF(D156="Z", H155 - E156 * F156, H155 +E156 * F156)</f>
        <v>526767</v>
      </c>
      <c r="I156" s="28">
        <f t="shared" si="2"/>
        <v>93314</v>
      </c>
    </row>
    <row r="157" spans="1:9">
      <c r="A157" s="1">
        <v>43207</v>
      </c>
      <c r="B157" t="s">
        <v>16</v>
      </c>
      <c r="C157" t="s">
        <v>9</v>
      </c>
      <c r="D157" t="s">
        <v>8</v>
      </c>
      <c r="E157">
        <v>5</v>
      </c>
      <c r="F157">
        <v>37</v>
      </c>
      <c r="G157">
        <f>MAX(A157 - A156 - 1, 0)</f>
        <v>25</v>
      </c>
      <c r="H157" s="28">
        <f>IF(D157="Z", H156 - E157 * F157, H156 +E157 * F157)</f>
        <v>526582</v>
      </c>
      <c r="I157" s="28">
        <f t="shared" si="2"/>
        <v>93499</v>
      </c>
    </row>
    <row r="158" spans="1:9">
      <c r="A158" s="1">
        <v>43207</v>
      </c>
      <c r="B158" t="s">
        <v>16</v>
      </c>
      <c r="C158" t="s">
        <v>12</v>
      </c>
      <c r="D158" t="s">
        <v>14</v>
      </c>
      <c r="E158">
        <v>1</v>
      </c>
      <c r="F158">
        <v>32</v>
      </c>
      <c r="G158">
        <f>MAX(A158 - A157 - 1, 0)</f>
        <v>0</v>
      </c>
      <c r="H158" s="28">
        <f>IF(D158="Z", H157 - E158 * F158, H157 +E158 * F158)</f>
        <v>526614</v>
      </c>
      <c r="I158" s="28">
        <f t="shared" si="2"/>
        <v>93499</v>
      </c>
    </row>
    <row r="159" spans="1:9">
      <c r="A159" s="1">
        <v>43207</v>
      </c>
      <c r="B159" t="s">
        <v>16</v>
      </c>
      <c r="C159" t="s">
        <v>10</v>
      </c>
      <c r="D159" t="s">
        <v>8</v>
      </c>
      <c r="E159">
        <v>34</v>
      </c>
      <c r="F159">
        <v>7</v>
      </c>
      <c r="G159">
        <f>MAX(A159 - A158 - 1, 0)</f>
        <v>0</v>
      </c>
      <c r="H159" s="28">
        <f>IF(D159="Z", H158 - E159 * F159, H158 +E159 * F159)</f>
        <v>526376</v>
      </c>
      <c r="I159" s="28">
        <f t="shared" si="2"/>
        <v>93737</v>
      </c>
    </row>
    <row r="160" spans="1:9">
      <c r="A160" s="1">
        <v>43207</v>
      </c>
      <c r="B160" t="s">
        <v>16</v>
      </c>
      <c r="C160" t="s">
        <v>7</v>
      </c>
      <c r="D160" t="s">
        <v>8</v>
      </c>
      <c r="E160">
        <v>29</v>
      </c>
      <c r="F160">
        <v>59</v>
      </c>
      <c r="G160">
        <f>MAX(A160 - A159 - 1, 0)</f>
        <v>0</v>
      </c>
      <c r="H160" s="28">
        <f>IF(D160="Z", H159 - E160 * F160, H159 +E160 * F160)</f>
        <v>524665</v>
      </c>
      <c r="I160" s="28">
        <f t="shared" si="2"/>
        <v>95448</v>
      </c>
    </row>
    <row r="161" spans="1:9">
      <c r="A161" s="1">
        <v>43228</v>
      </c>
      <c r="B161" t="s">
        <v>17</v>
      </c>
      <c r="C161" t="s">
        <v>11</v>
      </c>
      <c r="D161" t="s">
        <v>8</v>
      </c>
      <c r="E161">
        <v>34</v>
      </c>
      <c r="F161">
        <v>24</v>
      </c>
      <c r="G161">
        <f>MAX(A161 - A160 - 1, 0)</f>
        <v>20</v>
      </c>
      <c r="H161" s="28">
        <f>IF(D161="Z", H160 - E161 * F161, H160 +E161 * F161)</f>
        <v>523849</v>
      </c>
      <c r="I161" s="28">
        <f t="shared" si="2"/>
        <v>96264</v>
      </c>
    </row>
    <row r="162" spans="1:9">
      <c r="A162" s="1">
        <v>43228</v>
      </c>
      <c r="B162" t="s">
        <v>17</v>
      </c>
      <c r="C162" t="s">
        <v>12</v>
      </c>
      <c r="D162" t="s">
        <v>8</v>
      </c>
      <c r="E162">
        <v>27</v>
      </c>
      <c r="F162">
        <v>20</v>
      </c>
      <c r="G162">
        <f>MAX(A162 - A161 - 1, 0)</f>
        <v>0</v>
      </c>
      <c r="H162" s="28">
        <f>IF(D162="Z", H161 - E162 * F162, H161 +E162 * F162)</f>
        <v>523309</v>
      </c>
      <c r="I162" s="28">
        <f t="shared" si="2"/>
        <v>96804</v>
      </c>
    </row>
    <row r="163" spans="1:9">
      <c r="A163" s="1">
        <v>43228</v>
      </c>
      <c r="B163" t="s">
        <v>17</v>
      </c>
      <c r="C163" t="s">
        <v>10</v>
      </c>
      <c r="D163" t="s">
        <v>8</v>
      </c>
      <c r="E163">
        <v>40</v>
      </c>
      <c r="F163">
        <v>8</v>
      </c>
      <c r="G163">
        <f>MAX(A163 - A162 - 1, 0)</f>
        <v>0</v>
      </c>
      <c r="H163" s="28">
        <f>IF(D163="Z", H162 - E163 * F163, H162 +E163 * F163)</f>
        <v>522989</v>
      </c>
      <c r="I163" s="28">
        <f t="shared" si="2"/>
        <v>97124</v>
      </c>
    </row>
    <row r="164" spans="1:9">
      <c r="A164" s="1">
        <v>43252</v>
      </c>
      <c r="B164" t="s">
        <v>18</v>
      </c>
      <c r="C164" t="s">
        <v>7</v>
      </c>
      <c r="D164" t="s">
        <v>14</v>
      </c>
      <c r="E164">
        <v>184</v>
      </c>
      <c r="F164">
        <v>99</v>
      </c>
      <c r="G164">
        <f>MAX(A164 - A163 - 1, 0)</f>
        <v>23</v>
      </c>
      <c r="H164" s="28">
        <f>IF(D164="Z", H163 - E164 * F164, H163 +E164 * F164)</f>
        <v>541205</v>
      </c>
      <c r="I164" s="28">
        <f t="shared" si="2"/>
        <v>97124</v>
      </c>
    </row>
    <row r="165" spans="1:9">
      <c r="A165" s="1">
        <v>43252</v>
      </c>
      <c r="B165" t="s">
        <v>18</v>
      </c>
      <c r="C165" t="s">
        <v>9</v>
      </c>
      <c r="D165" t="s">
        <v>8</v>
      </c>
      <c r="E165">
        <v>48</v>
      </c>
      <c r="F165">
        <v>38</v>
      </c>
      <c r="G165">
        <f>MAX(A165 - A164 - 1, 0)</f>
        <v>0</v>
      </c>
      <c r="H165" s="28">
        <f>IF(D165="Z", H164 - E165 * F165, H164 +E165 * F165)</f>
        <v>539381</v>
      </c>
      <c r="I165" s="28">
        <f t="shared" si="2"/>
        <v>98948</v>
      </c>
    </row>
    <row r="166" spans="1:9">
      <c r="A166" s="1">
        <v>43252</v>
      </c>
      <c r="B166" t="s">
        <v>18</v>
      </c>
      <c r="C166" t="s">
        <v>11</v>
      </c>
      <c r="D166" t="s">
        <v>8</v>
      </c>
      <c r="E166">
        <v>21</v>
      </c>
      <c r="F166">
        <v>23</v>
      </c>
      <c r="G166">
        <f>MAX(A166 - A165 - 1, 0)</f>
        <v>0</v>
      </c>
      <c r="H166" s="28">
        <f>IF(D166="Z", H165 - E166 * F166, H165 +E166 * F166)</f>
        <v>538898</v>
      </c>
      <c r="I166" s="28">
        <f t="shared" si="2"/>
        <v>99431</v>
      </c>
    </row>
    <row r="167" spans="1:9">
      <c r="A167" s="1">
        <v>43270</v>
      </c>
      <c r="B167" t="s">
        <v>19</v>
      </c>
      <c r="C167" t="s">
        <v>7</v>
      </c>
      <c r="D167" t="s">
        <v>8</v>
      </c>
      <c r="E167">
        <v>47</v>
      </c>
      <c r="F167">
        <v>66</v>
      </c>
      <c r="G167">
        <f>MAX(A167 - A166 - 1, 0)</f>
        <v>17</v>
      </c>
      <c r="H167" s="28">
        <f>IF(D167="Z", H166 - E167 * F167, H166 +E167 * F167)</f>
        <v>535796</v>
      </c>
      <c r="I167" s="28">
        <f t="shared" si="2"/>
        <v>102533</v>
      </c>
    </row>
    <row r="168" spans="1:9">
      <c r="A168" s="1">
        <v>43270</v>
      </c>
      <c r="B168" t="s">
        <v>19</v>
      </c>
      <c r="C168" t="s">
        <v>11</v>
      </c>
      <c r="D168" t="s">
        <v>8</v>
      </c>
      <c r="E168">
        <v>6</v>
      </c>
      <c r="F168">
        <v>25</v>
      </c>
      <c r="G168">
        <f>MAX(A168 - A167 - 1, 0)</f>
        <v>0</v>
      </c>
      <c r="H168" s="28">
        <f>IF(D168="Z", H167 - E168 * F168, H167 +E168 * F168)</f>
        <v>535646</v>
      </c>
      <c r="I168" s="28">
        <f t="shared" si="2"/>
        <v>102683</v>
      </c>
    </row>
    <row r="169" spans="1:9">
      <c r="A169" s="1">
        <v>43270</v>
      </c>
      <c r="B169" t="s">
        <v>19</v>
      </c>
      <c r="C169" t="s">
        <v>9</v>
      </c>
      <c r="D169" t="s">
        <v>8</v>
      </c>
      <c r="E169">
        <v>47</v>
      </c>
      <c r="F169">
        <v>41</v>
      </c>
      <c r="G169">
        <f>MAX(A169 - A168 - 1, 0)</f>
        <v>0</v>
      </c>
      <c r="H169" s="28">
        <f>IF(D169="Z", H168 - E169 * F169, H168 +E169 * F169)</f>
        <v>533719</v>
      </c>
      <c r="I169" s="28">
        <f t="shared" si="2"/>
        <v>104610</v>
      </c>
    </row>
    <row r="170" spans="1:9">
      <c r="A170" s="1">
        <v>43292</v>
      </c>
      <c r="B170" t="s">
        <v>20</v>
      </c>
      <c r="C170" t="s">
        <v>10</v>
      </c>
      <c r="D170" t="s">
        <v>14</v>
      </c>
      <c r="E170">
        <v>192</v>
      </c>
      <c r="F170">
        <v>12</v>
      </c>
      <c r="G170">
        <f>MAX(A170 - A169 - 1, 0)</f>
        <v>21</v>
      </c>
      <c r="H170" s="28">
        <f>IF(D170="Z", H169 - E170 * F170, H169 +E170 * F170)</f>
        <v>536023</v>
      </c>
      <c r="I170" s="28">
        <f t="shared" si="2"/>
        <v>104610</v>
      </c>
    </row>
    <row r="171" spans="1:9">
      <c r="A171" s="1">
        <v>43292</v>
      </c>
      <c r="B171" t="s">
        <v>20</v>
      </c>
      <c r="C171" t="s">
        <v>11</v>
      </c>
      <c r="D171" t="s">
        <v>14</v>
      </c>
      <c r="E171">
        <v>48</v>
      </c>
      <c r="F171">
        <v>37</v>
      </c>
      <c r="G171">
        <f>MAX(A171 - A170 - 1, 0)</f>
        <v>0</v>
      </c>
      <c r="H171" s="28">
        <f>IF(D171="Z", H170 - E171 * F171, H170 +E171 * F171)</f>
        <v>537799</v>
      </c>
      <c r="I171" s="28">
        <f t="shared" si="2"/>
        <v>104610</v>
      </c>
    </row>
    <row r="172" spans="1:9">
      <c r="A172" s="1">
        <v>43292</v>
      </c>
      <c r="B172" t="s">
        <v>20</v>
      </c>
      <c r="C172" t="s">
        <v>7</v>
      </c>
      <c r="D172" t="s">
        <v>8</v>
      </c>
      <c r="E172">
        <v>18</v>
      </c>
      <c r="F172">
        <v>62</v>
      </c>
      <c r="G172">
        <f>MAX(A172 - A171 - 1, 0)</f>
        <v>0</v>
      </c>
      <c r="H172" s="28">
        <f>IF(D172="Z", H171 - E172 * F172, H171 +E172 * F172)</f>
        <v>536683</v>
      </c>
      <c r="I172" s="28">
        <f t="shared" si="2"/>
        <v>105726</v>
      </c>
    </row>
    <row r="173" spans="1:9">
      <c r="A173" s="1">
        <v>43292</v>
      </c>
      <c r="B173" t="s">
        <v>20</v>
      </c>
      <c r="C173" t="s">
        <v>9</v>
      </c>
      <c r="D173" t="s">
        <v>8</v>
      </c>
      <c r="E173">
        <v>25</v>
      </c>
      <c r="F173">
        <v>39</v>
      </c>
      <c r="G173">
        <f>MAX(A173 - A172 - 1, 0)</f>
        <v>0</v>
      </c>
      <c r="H173" s="28">
        <f>IF(D173="Z", H172 - E173 * F173, H172 +E173 * F173)</f>
        <v>535708</v>
      </c>
      <c r="I173" s="28">
        <f t="shared" si="2"/>
        <v>106701</v>
      </c>
    </row>
    <row r="174" spans="1:9">
      <c r="A174" s="1">
        <v>43292</v>
      </c>
      <c r="B174" t="s">
        <v>20</v>
      </c>
      <c r="C174" t="s">
        <v>12</v>
      </c>
      <c r="D174" t="s">
        <v>8</v>
      </c>
      <c r="E174">
        <v>2</v>
      </c>
      <c r="F174">
        <v>20</v>
      </c>
      <c r="G174">
        <f>MAX(A174 - A173 - 1, 0)</f>
        <v>0</v>
      </c>
      <c r="H174" s="28">
        <f>IF(D174="Z", H173 - E174 * F174, H173 +E174 * F174)</f>
        <v>535668</v>
      </c>
      <c r="I174" s="28">
        <f t="shared" si="2"/>
        <v>106741</v>
      </c>
    </row>
    <row r="175" spans="1:9">
      <c r="A175" s="1">
        <v>43317</v>
      </c>
      <c r="B175" t="s">
        <v>21</v>
      </c>
      <c r="C175" t="s">
        <v>11</v>
      </c>
      <c r="D175" t="s">
        <v>14</v>
      </c>
      <c r="E175">
        <v>13</v>
      </c>
      <c r="F175">
        <v>38</v>
      </c>
      <c r="G175">
        <f>MAX(A175 - A174 - 1, 0)</f>
        <v>24</v>
      </c>
      <c r="H175" s="28">
        <f>IF(D175="Z", H174 - E175 * F175, H174 +E175 * F175)</f>
        <v>536162</v>
      </c>
      <c r="I175" s="28">
        <f t="shared" si="2"/>
        <v>106741</v>
      </c>
    </row>
    <row r="176" spans="1:9">
      <c r="A176" s="1">
        <v>43317</v>
      </c>
      <c r="B176" t="s">
        <v>21</v>
      </c>
      <c r="C176" t="s">
        <v>9</v>
      </c>
      <c r="D176" t="s">
        <v>14</v>
      </c>
      <c r="E176">
        <v>121</v>
      </c>
      <c r="F176">
        <v>63</v>
      </c>
      <c r="G176">
        <f>MAX(A176 - A175 - 1, 0)</f>
        <v>0</v>
      </c>
      <c r="H176" s="28">
        <f>IF(D176="Z", H175 - E176 * F176, H175 +E176 * F176)</f>
        <v>543785</v>
      </c>
      <c r="I176" s="28">
        <f t="shared" si="2"/>
        <v>106741</v>
      </c>
    </row>
    <row r="177" spans="1:9">
      <c r="A177" s="1">
        <v>43317</v>
      </c>
      <c r="B177" t="s">
        <v>21</v>
      </c>
      <c r="C177" t="s">
        <v>12</v>
      </c>
      <c r="D177" t="s">
        <v>8</v>
      </c>
      <c r="E177">
        <v>30</v>
      </c>
      <c r="F177">
        <v>19</v>
      </c>
      <c r="G177">
        <f>MAX(A177 - A176 - 1, 0)</f>
        <v>0</v>
      </c>
      <c r="H177" s="28">
        <f>IF(D177="Z", H176 - E177 * F177, H176 +E177 * F177)</f>
        <v>543215</v>
      </c>
      <c r="I177" s="28">
        <f t="shared" si="2"/>
        <v>107311</v>
      </c>
    </row>
    <row r="178" spans="1:9">
      <c r="A178" s="1">
        <v>43317</v>
      </c>
      <c r="B178" t="s">
        <v>21</v>
      </c>
      <c r="C178" t="s">
        <v>10</v>
      </c>
      <c r="D178" t="s">
        <v>8</v>
      </c>
      <c r="E178">
        <v>46</v>
      </c>
      <c r="F178">
        <v>8</v>
      </c>
      <c r="G178">
        <f>MAX(A178 - A177 - 1, 0)</f>
        <v>0</v>
      </c>
      <c r="H178" s="28">
        <f>IF(D178="Z", H177 - E178 * F178, H177 +E178 * F178)</f>
        <v>542847</v>
      </c>
      <c r="I178" s="28">
        <f t="shared" si="2"/>
        <v>107679</v>
      </c>
    </row>
    <row r="179" spans="1:9">
      <c r="A179" s="1">
        <v>43330</v>
      </c>
      <c r="B179" t="s">
        <v>22</v>
      </c>
      <c r="C179" t="s">
        <v>10</v>
      </c>
      <c r="D179" t="s">
        <v>14</v>
      </c>
      <c r="E179">
        <v>49</v>
      </c>
      <c r="F179">
        <v>11</v>
      </c>
      <c r="G179">
        <f>MAX(A179 - A178 - 1, 0)</f>
        <v>12</v>
      </c>
      <c r="H179" s="28">
        <f>IF(D179="Z", H178 - E179 * F179, H178 +E179 * F179)</f>
        <v>543386</v>
      </c>
      <c r="I179" s="28">
        <f t="shared" si="2"/>
        <v>107679</v>
      </c>
    </row>
    <row r="180" spans="1:9">
      <c r="A180" s="1">
        <v>43330</v>
      </c>
      <c r="B180" t="s">
        <v>22</v>
      </c>
      <c r="C180" t="s">
        <v>7</v>
      </c>
      <c r="D180" t="s">
        <v>14</v>
      </c>
      <c r="E180">
        <v>61</v>
      </c>
      <c r="F180">
        <v>90</v>
      </c>
      <c r="G180">
        <f>MAX(A180 - A179 - 1, 0)</f>
        <v>0</v>
      </c>
      <c r="H180" s="28">
        <f>IF(D180="Z", H179 - E180 * F180, H179 +E180 * F180)</f>
        <v>548876</v>
      </c>
      <c r="I180" s="28">
        <f t="shared" si="2"/>
        <v>107679</v>
      </c>
    </row>
    <row r="181" spans="1:9">
      <c r="A181" s="1">
        <v>43330</v>
      </c>
      <c r="B181" t="s">
        <v>22</v>
      </c>
      <c r="C181" t="s">
        <v>12</v>
      </c>
      <c r="D181" t="s">
        <v>8</v>
      </c>
      <c r="E181">
        <v>19</v>
      </c>
      <c r="F181">
        <v>22</v>
      </c>
      <c r="G181">
        <f>MAX(A181 - A180 - 1, 0)</f>
        <v>0</v>
      </c>
      <c r="H181" s="28">
        <f>IF(D181="Z", H180 - E181 * F181, H180 +E181 * F181)</f>
        <v>548458</v>
      </c>
      <c r="I181" s="28">
        <f t="shared" si="2"/>
        <v>108097</v>
      </c>
    </row>
    <row r="182" spans="1:9">
      <c r="A182" s="1">
        <v>43330</v>
      </c>
      <c r="B182" t="s">
        <v>22</v>
      </c>
      <c r="C182" t="s">
        <v>9</v>
      </c>
      <c r="D182" t="s">
        <v>8</v>
      </c>
      <c r="E182">
        <v>22</v>
      </c>
      <c r="F182">
        <v>44</v>
      </c>
      <c r="G182">
        <f>MAX(A182 - A181 - 1, 0)</f>
        <v>0</v>
      </c>
      <c r="H182" s="28">
        <f>IF(D182="Z", H181 - E182 * F182, H181 +E182 * F182)</f>
        <v>547490</v>
      </c>
      <c r="I182" s="28">
        <f t="shared" si="2"/>
        <v>109065</v>
      </c>
    </row>
    <row r="183" spans="1:9">
      <c r="A183" s="1">
        <v>43347</v>
      </c>
      <c r="B183" t="s">
        <v>6</v>
      </c>
      <c r="C183" t="s">
        <v>11</v>
      </c>
      <c r="D183" t="s">
        <v>8</v>
      </c>
      <c r="E183">
        <v>9</v>
      </c>
      <c r="F183">
        <v>25</v>
      </c>
      <c r="G183">
        <f>MAX(A183 - A182 - 1, 0)</f>
        <v>16</v>
      </c>
      <c r="H183" s="28">
        <f>IF(D183="Z", H182 - E183 * F183, H182 +E183 * F183)</f>
        <v>547265</v>
      </c>
      <c r="I183" s="28">
        <f t="shared" si="2"/>
        <v>109290</v>
      </c>
    </row>
    <row r="184" spans="1:9">
      <c r="A184" s="1">
        <v>43347</v>
      </c>
      <c r="B184" t="s">
        <v>6</v>
      </c>
      <c r="C184" t="s">
        <v>7</v>
      </c>
      <c r="D184" t="s">
        <v>14</v>
      </c>
      <c r="E184">
        <v>4</v>
      </c>
      <c r="F184">
        <v>94</v>
      </c>
      <c r="G184">
        <f>MAX(A184 - A183 - 1, 0)</f>
        <v>0</v>
      </c>
      <c r="H184" s="28">
        <f>IF(D184="Z", H183 - E184 * F184, H183 +E184 * F184)</f>
        <v>547641</v>
      </c>
      <c r="I184" s="28">
        <f t="shared" si="2"/>
        <v>109290</v>
      </c>
    </row>
    <row r="185" spans="1:9">
      <c r="A185" s="1">
        <v>43347</v>
      </c>
      <c r="B185" t="s">
        <v>6</v>
      </c>
      <c r="C185" t="s">
        <v>12</v>
      </c>
      <c r="D185" t="s">
        <v>8</v>
      </c>
      <c r="E185">
        <v>8</v>
      </c>
      <c r="F185">
        <v>21</v>
      </c>
      <c r="G185">
        <f>MAX(A185 - A184 - 1, 0)</f>
        <v>0</v>
      </c>
      <c r="H185" s="28">
        <f>IF(D185="Z", H184 - E185 * F185, H184 +E185 * F185)</f>
        <v>547473</v>
      </c>
      <c r="I185" s="28">
        <f t="shared" si="2"/>
        <v>109458</v>
      </c>
    </row>
    <row r="186" spans="1:9">
      <c r="A186" s="1">
        <v>43347</v>
      </c>
      <c r="B186" t="s">
        <v>6</v>
      </c>
      <c r="C186" t="s">
        <v>10</v>
      </c>
      <c r="D186" t="s">
        <v>8</v>
      </c>
      <c r="E186">
        <v>47</v>
      </c>
      <c r="F186">
        <v>8</v>
      </c>
      <c r="G186">
        <f>MAX(A186 - A185 - 1, 0)</f>
        <v>0</v>
      </c>
      <c r="H186" s="28">
        <f>IF(D186="Z", H185 - E186 * F186, H185 +E186 * F186)</f>
        <v>547097</v>
      </c>
      <c r="I186" s="28">
        <f t="shared" si="2"/>
        <v>109834</v>
      </c>
    </row>
    <row r="187" spans="1:9">
      <c r="A187" s="1">
        <v>43362</v>
      </c>
      <c r="B187" t="s">
        <v>13</v>
      </c>
      <c r="C187" t="s">
        <v>12</v>
      </c>
      <c r="D187" t="s">
        <v>14</v>
      </c>
      <c r="E187">
        <v>82</v>
      </c>
      <c r="F187">
        <v>29</v>
      </c>
      <c r="G187">
        <f>MAX(A187 - A186 - 1, 0)</f>
        <v>14</v>
      </c>
      <c r="H187" s="28">
        <f>IF(D187="Z", H186 - E187 * F187, H186 +E187 * F187)</f>
        <v>549475</v>
      </c>
      <c r="I187" s="28">
        <f t="shared" si="2"/>
        <v>109834</v>
      </c>
    </row>
    <row r="188" spans="1:9">
      <c r="A188" s="1">
        <v>43362</v>
      </c>
      <c r="B188" t="s">
        <v>13</v>
      </c>
      <c r="C188" t="s">
        <v>9</v>
      </c>
      <c r="D188" t="s">
        <v>14</v>
      </c>
      <c r="E188">
        <v>26</v>
      </c>
      <c r="F188">
        <v>58</v>
      </c>
      <c r="G188">
        <f>MAX(A188 - A187 - 1, 0)</f>
        <v>0</v>
      </c>
      <c r="H188" s="28">
        <f>IF(D188="Z", H187 - E188 * F188, H187 +E188 * F188)</f>
        <v>550983</v>
      </c>
      <c r="I188" s="28">
        <f t="shared" si="2"/>
        <v>109834</v>
      </c>
    </row>
    <row r="189" spans="1:9">
      <c r="A189" s="1">
        <v>43362</v>
      </c>
      <c r="B189" t="s">
        <v>13</v>
      </c>
      <c r="C189" t="s">
        <v>10</v>
      </c>
      <c r="D189" t="s">
        <v>8</v>
      </c>
      <c r="E189">
        <v>24</v>
      </c>
      <c r="F189">
        <v>9</v>
      </c>
      <c r="G189">
        <f>MAX(A189 - A188 - 1, 0)</f>
        <v>0</v>
      </c>
      <c r="H189" s="28">
        <f>IF(D189="Z", H188 - E189 * F189, H188 +E189 * F189)</f>
        <v>550767</v>
      </c>
      <c r="I189" s="28">
        <f t="shared" si="2"/>
        <v>110050</v>
      </c>
    </row>
    <row r="190" spans="1:9">
      <c r="A190" s="1">
        <v>43362</v>
      </c>
      <c r="B190" t="s">
        <v>13</v>
      </c>
      <c r="C190" t="s">
        <v>11</v>
      </c>
      <c r="D190" t="s">
        <v>8</v>
      </c>
      <c r="E190">
        <v>36</v>
      </c>
      <c r="F190">
        <v>26</v>
      </c>
      <c r="G190">
        <f>MAX(A190 - A189 - 1, 0)</f>
        <v>0</v>
      </c>
      <c r="H190" s="28">
        <f>IF(D190="Z", H189 - E190 * F190, H189 +E190 * F190)</f>
        <v>549831</v>
      </c>
      <c r="I190" s="28">
        <f t="shared" si="2"/>
        <v>110986</v>
      </c>
    </row>
    <row r="191" spans="1:9">
      <c r="A191" s="1">
        <v>43362</v>
      </c>
      <c r="B191" t="s">
        <v>13</v>
      </c>
      <c r="C191" t="s">
        <v>7</v>
      </c>
      <c r="D191" t="s">
        <v>8</v>
      </c>
      <c r="E191">
        <v>6</v>
      </c>
      <c r="F191">
        <v>68</v>
      </c>
      <c r="G191">
        <f>MAX(A191 - A190 - 1, 0)</f>
        <v>0</v>
      </c>
      <c r="H191" s="28">
        <f>IF(D191="Z", H190 - E191 * F191, H190 +E191 * F191)</f>
        <v>549423</v>
      </c>
      <c r="I191" s="28">
        <f t="shared" si="2"/>
        <v>111394</v>
      </c>
    </row>
    <row r="192" spans="1:9">
      <c r="A192" s="1">
        <v>43381</v>
      </c>
      <c r="B192" t="s">
        <v>15</v>
      </c>
      <c r="C192" t="s">
        <v>11</v>
      </c>
      <c r="D192" t="s">
        <v>14</v>
      </c>
      <c r="E192">
        <v>45</v>
      </c>
      <c r="F192">
        <v>36</v>
      </c>
      <c r="G192">
        <f>MAX(A192 - A191 - 1, 0)</f>
        <v>18</v>
      </c>
      <c r="H192" s="28">
        <f>IF(D192="Z", H191 - E192 * F192, H191 +E192 * F192)</f>
        <v>551043</v>
      </c>
      <c r="I192" s="28">
        <f t="shared" si="2"/>
        <v>111394</v>
      </c>
    </row>
    <row r="193" spans="1:9">
      <c r="A193" s="1">
        <v>43381</v>
      </c>
      <c r="B193" t="s">
        <v>15</v>
      </c>
      <c r="C193" t="s">
        <v>10</v>
      </c>
      <c r="D193" t="s">
        <v>8</v>
      </c>
      <c r="E193">
        <v>18</v>
      </c>
      <c r="F193">
        <v>8</v>
      </c>
      <c r="G193">
        <f>MAX(A193 - A192 - 1, 0)</f>
        <v>0</v>
      </c>
      <c r="H193" s="28">
        <f>IF(D193="Z", H192 - E193 * F193, H192 +E193 * F193)</f>
        <v>550899</v>
      </c>
      <c r="I193" s="28">
        <f t="shared" si="2"/>
        <v>111538</v>
      </c>
    </row>
    <row r="194" spans="1:9">
      <c r="A194" s="1">
        <v>43381</v>
      </c>
      <c r="B194" t="s">
        <v>15</v>
      </c>
      <c r="C194" t="s">
        <v>9</v>
      </c>
      <c r="D194" t="s">
        <v>8</v>
      </c>
      <c r="E194">
        <v>20</v>
      </c>
      <c r="F194">
        <v>41</v>
      </c>
      <c r="G194">
        <f>MAX(A194 - A193 - 1, 0)</f>
        <v>0</v>
      </c>
      <c r="H194" s="28">
        <f>IF(D194="Z", H193 - E194 * F194, H193 +E194 * F194)</f>
        <v>550079</v>
      </c>
      <c r="I194" s="28">
        <f t="shared" si="2"/>
        <v>112358</v>
      </c>
    </row>
    <row r="195" spans="1:9">
      <c r="A195" s="1">
        <v>43407</v>
      </c>
      <c r="B195" t="s">
        <v>16</v>
      </c>
      <c r="C195" t="s">
        <v>12</v>
      </c>
      <c r="D195" t="s">
        <v>14</v>
      </c>
      <c r="E195">
        <v>4</v>
      </c>
      <c r="F195">
        <v>32</v>
      </c>
      <c r="G195">
        <f>MAX(A195 - A194 - 1, 0)</f>
        <v>25</v>
      </c>
      <c r="H195" s="28">
        <f>IF(D195="Z", H194 - E195 * F195, H194 +E195 * F195)</f>
        <v>550207</v>
      </c>
      <c r="I195" s="28">
        <f t="shared" si="2"/>
        <v>112358</v>
      </c>
    </row>
    <row r="196" spans="1:9">
      <c r="A196" s="1">
        <v>43407</v>
      </c>
      <c r="B196" t="s">
        <v>16</v>
      </c>
      <c r="C196" t="s">
        <v>9</v>
      </c>
      <c r="D196" t="s">
        <v>8</v>
      </c>
      <c r="E196">
        <v>48</v>
      </c>
      <c r="F196">
        <v>37</v>
      </c>
      <c r="G196">
        <f>MAX(A196 - A195 - 1, 0)</f>
        <v>0</v>
      </c>
      <c r="H196" s="28">
        <f>IF(D196="Z", H195 - E196 * F196, H195 +E196 * F196)</f>
        <v>548431</v>
      </c>
      <c r="I196" s="28">
        <f t="shared" si="2"/>
        <v>114134</v>
      </c>
    </row>
    <row r="197" spans="1:9">
      <c r="A197" s="1">
        <v>43428</v>
      </c>
      <c r="B197" t="s">
        <v>17</v>
      </c>
      <c r="C197" t="s">
        <v>9</v>
      </c>
      <c r="D197" t="s">
        <v>14</v>
      </c>
      <c r="E197">
        <v>64</v>
      </c>
      <c r="F197">
        <v>61</v>
      </c>
      <c r="G197">
        <f>MAX(A197 - A196 - 1, 0)</f>
        <v>20</v>
      </c>
      <c r="H197" s="28">
        <f>IF(D197="Z", H196 - E197 * F197, H196 +E197 * F197)</f>
        <v>552335</v>
      </c>
      <c r="I197" s="28">
        <f t="shared" ref="I197:I204" si="3">IF(D197="Z", E197 * F197 + I196, I196)</f>
        <v>114134</v>
      </c>
    </row>
    <row r="198" spans="1:9">
      <c r="A198" s="1">
        <v>43428</v>
      </c>
      <c r="B198" t="s">
        <v>17</v>
      </c>
      <c r="C198" t="s">
        <v>7</v>
      </c>
      <c r="D198" t="s">
        <v>8</v>
      </c>
      <c r="E198">
        <v>43</v>
      </c>
      <c r="F198">
        <v>63</v>
      </c>
      <c r="G198">
        <f>MAX(A198 - A197 - 1, 0)</f>
        <v>0</v>
      </c>
      <c r="H198" s="28">
        <f>IF(D198="Z", H197 - E198 * F198, H197 +E198 * F198)</f>
        <v>549626</v>
      </c>
      <c r="I198" s="28">
        <f t="shared" si="3"/>
        <v>116843</v>
      </c>
    </row>
    <row r="199" spans="1:9">
      <c r="A199" s="1">
        <v>43428</v>
      </c>
      <c r="B199" t="s">
        <v>17</v>
      </c>
      <c r="C199" t="s">
        <v>11</v>
      </c>
      <c r="D199" t="s">
        <v>8</v>
      </c>
      <c r="E199">
        <v>24</v>
      </c>
      <c r="F199">
        <v>24</v>
      </c>
      <c r="G199">
        <f>MAX(A199 - A198 - 1, 0)</f>
        <v>0</v>
      </c>
      <c r="H199" s="28">
        <f>IF(D199="Z", H198 - E199 * F199, H198 +E199 * F199)</f>
        <v>549050</v>
      </c>
      <c r="I199" s="28">
        <f t="shared" si="3"/>
        <v>117419</v>
      </c>
    </row>
    <row r="200" spans="1:9">
      <c r="A200" s="1">
        <v>43452</v>
      </c>
      <c r="B200" t="s">
        <v>18</v>
      </c>
      <c r="C200" t="s">
        <v>9</v>
      </c>
      <c r="D200" t="s">
        <v>14</v>
      </c>
      <c r="E200">
        <v>4</v>
      </c>
      <c r="F200">
        <v>62</v>
      </c>
      <c r="G200">
        <f>MAX(A200 - A199 - 1, 0)</f>
        <v>23</v>
      </c>
      <c r="H200" s="28">
        <f>IF(D200="Z", H199 - E200 * F200, H199 +E200 * F200)</f>
        <v>549298</v>
      </c>
      <c r="I200" s="28">
        <f t="shared" si="3"/>
        <v>117419</v>
      </c>
    </row>
    <row r="201" spans="1:9">
      <c r="A201" s="1">
        <v>43452</v>
      </c>
      <c r="B201" t="s">
        <v>18</v>
      </c>
      <c r="C201" t="s">
        <v>12</v>
      </c>
      <c r="D201" t="s">
        <v>8</v>
      </c>
      <c r="E201">
        <v>35</v>
      </c>
      <c r="F201">
        <v>19</v>
      </c>
      <c r="G201">
        <f>MAX(A201 - A200 - 1, 0)</f>
        <v>0</v>
      </c>
      <c r="H201" s="28">
        <f>IF(D201="Z", H200 - E201 * F201, H200 +E201 * F201)</f>
        <v>548633</v>
      </c>
      <c r="I201" s="28">
        <f t="shared" si="3"/>
        <v>118084</v>
      </c>
    </row>
    <row r="202" spans="1:9">
      <c r="A202" s="1">
        <v>43452</v>
      </c>
      <c r="B202" t="s">
        <v>18</v>
      </c>
      <c r="C202" t="s">
        <v>10</v>
      </c>
      <c r="D202" t="s">
        <v>8</v>
      </c>
      <c r="E202">
        <v>41</v>
      </c>
      <c r="F202">
        <v>8</v>
      </c>
      <c r="G202">
        <f>MAX(A202 - A201 - 1, 0)</f>
        <v>0</v>
      </c>
      <c r="H202" s="28">
        <f>IF(D202="Z", H201 - E202 * F202, H201 +E202 * F202)</f>
        <v>548305</v>
      </c>
      <c r="I202" s="28">
        <f t="shared" si="3"/>
        <v>118412</v>
      </c>
    </row>
    <row r="203" spans="1:9">
      <c r="A203" s="1">
        <v>43452</v>
      </c>
      <c r="B203" t="s">
        <v>18</v>
      </c>
      <c r="C203" t="s">
        <v>7</v>
      </c>
      <c r="D203" t="s">
        <v>8</v>
      </c>
      <c r="E203">
        <v>23</v>
      </c>
      <c r="F203">
        <v>61</v>
      </c>
      <c r="G203">
        <f>MAX(A203 - A202 - 1, 0)</f>
        <v>0</v>
      </c>
      <c r="H203" s="28">
        <f>IF(D203="Z", H202 - E203 * F203, H202 +E203 * F203)</f>
        <v>546902</v>
      </c>
      <c r="I203" s="28">
        <f t="shared" si="3"/>
        <v>119815</v>
      </c>
    </row>
    <row r="204" spans="1:9">
      <c r="A204" s="33">
        <v>43452</v>
      </c>
      <c r="B204" s="12" t="s">
        <v>18</v>
      </c>
      <c r="C204" s="12" t="s">
        <v>11</v>
      </c>
      <c r="D204" s="12" t="s">
        <v>8</v>
      </c>
      <c r="E204" s="12">
        <v>46</v>
      </c>
      <c r="F204" s="12">
        <v>23</v>
      </c>
      <c r="G204" s="12">
        <f>MAX(A204 - A203 - 1, 0)</f>
        <v>0</v>
      </c>
      <c r="H204" s="29">
        <f>IF(D204="Z", H203 - E204 * F204, H203 +E204 * F204)</f>
        <v>545844</v>
      </c>
      <c r="I204" s="30">
        <f t="shared" si="3"/>
        <v>120873</v>
      </c>
    </row>
    <row r="205" spans="1:9">
      <c r="A205" s="12"/>
      <c r="B205" s="12"/>
      <c r="C205" s="12"/>
      <c r="D205" s="12"/>
      <c r="E205" s="12"/>
      <c r="F205" s="12"/>
      <c r="G205" s="1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dane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2021-01-22T20:55:27Z</dcterms:modified>
</cp:coreProperties>
</file>