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30500" yWindow="9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D10" i="1"/>
  <c r="H10" i="1"/>
  <c r="D11" i="1"/>
  <c r="H11" i="1"/>
  <c r="D12" i="1"/>
  <c r="H12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H27" i="1"/>
  <c r="H28" i="1"/>
  <c r="H29" i="1"/>
  <c r="E10" i="1"/>
  <c r="E11" i="1"/>
  <c r="E12" i="1"/>
  <c r="F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H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A45" i="1"/>
  <c r="A46" i="1"/>
  <c r="B46" i="1"/>
  <c r="B45" i="1"/>
  <c r="A40" i="1"/>
  <c r="A41" i="1"/>
  <c r="A42" i="1"/>
  <c r="A43" i="1"/>
  <c r="A44" i="1"/>
  <c r="B44" i="1"/>
  <c r="B43" i="1"/>
  <c r="B42" i="1"/>
  <c r="B41" i="1"/>
  <c r="B40" i="1"/>
  <c r="A33" i="1"/>
  <c r="A34" i="1"/>
  <c r="A35" i="1"/>
  <c r="A36" i="1"/>
  <c r="A37" i="1"/>
  <c r="A38" i="1"/>
  <c r="A39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9" i="1"/>
</calcChain>
</file>

<file path=xl/sharedStrings.xml><?xml version="1.0" encoding="utf-8"?>
<sst xmlns="http://schemas.openxmlformats.org/spreadsheetml/2006/main" count="12" uniqueCount="12">
  <si>
    <t>Starting balance</t>
  </si>
  <si>
    <t>Annual withdrawal</t>
  </si>
  <si>
    <t>Year</t>
  </si>
  <si>
    <t>Age</t>
  </si>
  <si>
    <t>Annual yield</t>
  </si>
  <si>
    <t>Investment</t>
  </si>
  <si>
    <t>SS</t>
  </si>
  <si>
    <t>Annual SS increase</t>
  </si>
  <si>
    <t>Total</t>
  </si>
  <si>
    <t>Balance</t>
  </si>
  <si>
    <t>Earnings</t>
  </si>
  <si>
    <t>sell the house, +1000000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</si>
</sst>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abSelected="1" topLeftCell="A2" workbookViewId="0">
      <selection activeCell="D14" sqref="D14"/>
    </sheetView>
  </sheetViews>
  <sheetFormatPr baseColWidth="10" defaultRowHeight="15" x14ac:dyDescent="0"/>
  <cols>
    <col min="1" max="1" width="19.1640625" customWidth="1"/>
    <col min="2" max="2" width="14.1640625" bestFit="1" customWidth="1"/>
    <col min="3" max="3" width="14.1640625" customWidth="1"/>
    <col min="4" max="4" width="17.5" style="3" customWidth="1"/>
    <col min="5" max="5" width="14" style="3" customWidth="1"/>
    <col min="6" max="6" width="14.5" customWidth="1"/>
    <col min="7" max="7" width="1.5" customWidth="1"/>
    <col min="8" max="8" width="18.5" customWidth="1"/>
    <col min="9" max="9" width="0.83203125" customWidth="1"/>
  </cols>
  <sheetData>
    <row r="2" spans="1:8">
      <c r="A2" t="s">
        <v>0</v>
      </c>
      <c r="B2" s="1">
        <v>1200000</v>
      </c>
      <c r="C2" s="1"/>
    </row>
    <row r="3" spans="1:8">
      <c r="A3" t="s">
        <v>1</v>
      </c>
      <c r="B3" s="1">
        <v>75000</v>
      </c>
      <c r="C3" s="1"/>
    </row>
    <row r="4" spans="1:8">
      <c r="A4" t="s">
        <v>4</v>
      </c>
      <c r="B4" s="2">
        <v>0.04</v>
      </c>
      <c r="C4" s="2"/>
    </row>
    <row r="5" spans="1:8">
      <c r="A5" t="s">
        <v>7</v>
      </c>
      <c r="B5" s="2">
        <v>0.01</v>
      </c>
      <c r="C5" s="2"/>
    </row>
    <row r="6" spans="1:8">
      <c r="B6" s="2"/>
      <c r="C6" s="2"/>
    </row>
    <row r="7" spans="1:8">
      <c r="A7" t="s">
        <v>2</v>
      </c>
      <c r="B7" t="s">
        <v>3</v>
      </c>
      <c r="C7" t="s">
        <v>10</v>
      </c>
      <c r="D7" s="3" t="s">
        <v>5</v>
      </c>
      <c r="E7" s="3" t="s">
        <v>6</v>
      </c>
      <c r="F7" t="s">
        <v>8</v>
      </c>
      <c r="H7" t="s">
        <v>9</v>
      </c>
    </row>
    <row r="8" spans="1:8">
      <c r="A8">
        <v>2013</v>
      </c>
      <c r="B8">
        <f>A8-1951</f>
        <v>62</v>
      </c>
      <c r="C8">
        <v>75000</v>
      </c>
      <c r="D8" s="3">
        <v>60000</v>
      </c>
      <c r="F8" s="4">
        <f>SUM(C8:E8)</f>
        <v>135000</v>
      </c>
      <c r="H8" s="4">
        <f>B2*(1+B4)-D8</f>
        <v>1188000</v>
      </c>
    </row>
    <row r="9" spans="1:8">
      <c r="A9">
        <f>A8+1</f>
        <v>2014</v>
      </c>
      <c r="B9">
        <f t="shared" ref="B9:B46" si="0">A9-1951</f>
        <v>63</v>
      </c>
      <c r="C9">
        <v>0</v>
      </c>
      <c r="D9" s="3">
        <v>125000</v>
      </c>
      <c r="E9" s="3">
        <v>0</v>
      </c>
      <c r="F9" s="4">
        <f t="shared" ref="F9:F46" si="1">SUM(C9:E9)</f>
        <v>125000</v>
      </c>
      <c r="H9" s="4">
        <f>H8*(1+$B$4) -D9</f>
        <v>1110520</v>
      </c>
    </row>
    <row r="10" spans="1:8">
      <c r="A10">
        <f t="shared" ref="A10:A32" si="2">A9+1</f>
        <v>2015</v>
      </c>
      <c r="B10">
        <f t="shared" si="0"/>
        <v>64</v>
      </c>
      <c r="C10">
        <v>0</v>
      </c>
      <c r="D10" s="3">
        <f t="shared" ref="D9:D46" si="3">D9*(1+$B$5)</f>
        <v>126250</v>
      </c>
      <c r="E10" s="3">
        <f t="shared" ref="E10:E12" si="4">E9*(1+$B$5)</f>
        <v>0</v>
      </c>
      <c r="F10" s="4">
        <f t="shared" si="1"/>
        <v>126250</v>
      </c>
      <c r="H10" s="4">
        <f t="shared" ref="H10:H46" si="5">H9*(1+$B$4) -D10</f>
        <v>1028690.8</v>
      </c>
    </row>
    <row r="11" spans="1:8">
      <c r="A11">
        <f t="shared" si="2"/>
        <v>2016</v>
      </c>
      <c r="B11">
        <f t="shared" si="0"/>
        <v>65</v>
      </c>
      <c r="C11">
        <v>0</v>
      </c>
      <c r="D11" s="3">
        <f t="shared" si="3"/>
        <v>127512.5</v>
      </c>
      <c r="E11" s="3">
        <f t="shared" si="4"/>
        <v>0</v>
      </c>
      <c r="F11" s="4">
        <f t="shared" si="1"/>
        <v>127512.5</v>
      </c>
      <c r="H11" s="4">
        <f t="shared" si="5"/>
        <v>942325.93200000003</v>
      </c>
    </row>
    <row r="12" spans="1:8">
      <c r="A12">
        <f t="shared" si="2"/>
        <v>2017</v>
      </c>
      <c r="B12">
        <f t="shared" si="0"/>
        <v>66</v>
      </c>
      <c r="C12">
        <v>0</v>
      </c>
      <c r="D12" s="3">
        <f t="shared" si="3"/>
        <v>128787.625</v>
      </c>
      <c r="E12" s="3">
        <f t="shared" si="4"/>
        <v>0</v>
      </c>
      <c r="F12" s="4">
        <f t="shared" si="1"/>
        <v>128787.625</v>
      </c>
      <c r="H12" s="4">
        <f t="shared" si="5"/>
        <v>851231.34428000008</v>
      </c>
    </row>
    <row r="13" spans="1:8">
      <c r="A13">
        <f t="shared" si="2"/>
        <v>2018</v>
      </c>
      <c r="B13">
        <f t="shared" si="0"/>
        <v>67</v>
      </c>
      <c r="D13" s="3">
        <v>75000</v>
      </c>
      <c r="E13" s="3">
        <v>55000</v>
      </c>
      <c r="F13" s="4">
        <f t="shared" si="1"/>
        <v>130000</v>
      </c>
      <c r="H13" s="4">
        <f t="shared" si="5"/>
        <v>810280.59805120016</v>
      </c>
    </row>
    <row r="14" spans="1:8">
      <c r="A14">
        <f t="shared" si="2"/>
        <v>2019</v>
      </c>
      <c r="B14">
        <f t="shared" si="0"/>
        <v>68</v>
      </c>
      <c r="D14" s="3">
        <f t="shared" si="3"/>
        <v>75750</v>
      </c>
      <c r="E14" s="3">
        <f>E13*(1+$B$5)</f>
        <v>55550</v>
      </c>
      <c r="F14" s="4">
        <f t="shared" si="1"/>
        <v>131300</v>
      </c>
      <c r="H14" s="4">
        <f t="shared" si="5"/>
        <v>766941.82197324815</v>
      </c>
    </row>
    <row r="15" spans="1:8">
      <c r="A15">
        <f t="shared" si="2"/>
        <v>2020</v>
      </c>
      <c r="B15">
        <f t="shared" si="0"/>
        <v>69</v>
      </c>
      <c r="D15" s="3">
        <f t="shared" si="3"/>
        <v>76507.5</v>
      </c>
      <c r="E15" s="3">
        <f t="shared" ref="E15:E46" si="6">E14*(1+$B$5)</f>
        <v>56105.5</v>
      </c>
      <c r="F15" s="4">
        <f t="shared" si="1"/>
        <v>132613</v>
      </c>
      <c r="H15" s="4">
        <f t="shared" si="5"/>
        <v>721111.99485217815</v>
      </c>
    </row>
    <row r="16" spans="1:8">
      <c r="A16">
        <f t="shared" si="2"/>
        <v>2021</v>
      </c>
      <c r="B16">
        <f t="shared" si="0"/>
        <v>70</v>
      </c>
      <c r="D16" s="3">
        <f t="shared" si="3"/>
        <v>77272.574999999997</v>
      </c>
      <c r="E16" s="3">
        <f t="shared" si="6"/>
        <v>56666.555</v>
      </c>
      <c r="F16" s="4">
        <f t="shared" si="1"/>
        <v>133939.13</v>
      </c>
      <c r="H16" s="4">
        <f t="shared" si="5"/>
        <v>672683.89964626532</v>
      </c>
    </row>
    <row r="17" spans="1:10">
      <c r="A17">
        <f t="shared" si="2"/>
        <v>2022</v>
      </c>
      <c r="B17">
        <f t="shared" si="0"/>
        <v>71</v>
      </c>
      <c r="D17" s="3">
        <f t="shared" si="3"/>
        <v>78045.300749999995</v>
      </c>
      <c r="E17" s="3">
        <f t="shared" si="6"/>
        <v>57233.220549999998</v>
      </c>
      <c r="F17" s="4">
        <f t="shared" si="1"/>
        <v>135278.52129999999</v>
      </c>
      <c r="H17" s="4">
        <f t="shared" si="5"/>
        <v>621545.95488211606</v>
      </c>
    </row>
    <row r="18" spans="1:10">
      <c r="A18">
        <f t="shared" si="2"/>
        <v>2023</v>
      </c>
      <c r="B18">
        <f t="shared" si="0"/>
        <v>72</v>
      </c>
      <c r="D18" s="3">
        <f t="shared" si="3"/>
        <v>78825.753757500002</v>
      </c>
      <c r="E18" s="3">
        <f t="shared" si="6"/>
        <v>57805.552755500001</v>
      </c>
      <c r="F18" s="4">
        <f t="shared" si="1"/>
        <v>136631.30651299999</v>
      </c>
      <c r="H18" s="4">
        <f t="shared" si="5"/>
        <v>567582.0393199008</v>
      </c>
    </row>
    <row r="19" spans="1:10">
      <c r="A19">
        <f t="shared" si="2"/>
        <v>2024</v>
      </c>
      <c r="B19">
        <f t="shared" si="0"/>
        <v>73</v>
      </c>
      <c r="D19" s="3">
        <f t="shared" si="3"/>
        <v>79614.011295075004</v>
      </c>
      <c r="E19" s="3">
        <f t="shared" si="6"/>
        <v>58383.608283055</v>
      </c>
      <c r="F19" s="4">
        <f t="shared" si="1"/>
        <v>137997.61957813002</v>
      </c>
      <c r="H19" s="4">
        <f t="shared" si="5"/>
        <v>510671.30959762185</v>
      </c>
    </row>
    <row r="20" spans="1:10">
      <c r="A20">
        <f t="shared" si="2"/>
        <v>2025</v>
      </c>
      <c r="B20">
        <f t="shared" si="0"/>
        <v>74</v>
      </c>
      <c r="D20" s="3">
        <f t="shared" si="3"/>
        <v>80410.151408025762</v>
      </c>
      <c r="E20" s="3">
        <f t="shared" si="6"/>
        <v>58967.444365885553</v>
      </c>
      <c r="F20" s="4">
        <f t="shared" si="1"/>
        <v>139377.59577391131</v>
      </c>
      <c r="H20" s="4">
        <f t="shared" si="5"/>
        <v>450688.010573501</v>
      </c>
    </row>
    <row r="21" spans="1:10">
      <c r="A21">
        <f t="shared" si="2"/>
        <v>2026</v>
      </c>
      <c r="B21">
        <f t="shared" si="0"/>
        <v>75</v>
      </c>
      <c r="D21" s="3">
        <f t="shared" si="3"/>
        <v>81214.252922106025</v>
      </c>
      <c r="E21" s="3">
        <f t="shared" si="6"/>
        <v>59557.118809544409</v>
      </c>
      <c r="F21" s="4">
        <f t="shared" si="1"/>
        <v>140771.37173165043</v>
      </c>
      <c r="H21" s="4">
        <f t="shared" si="5"/>
        <v>387501.27807433507</v>
      </c>
    </row>
    <row r="22" spans="1:10">
      <c r="A22">
        <f t="shared" si="2"/>
        <v>2027</v>
      </c>
      <c r="B22">
        <f t="shared" si="0"/>
        <v>76</v>
      </c>
      <c r="D22" s="3">
        <f t="shared" si="3"/>
        <v>82026.395451327087</v>
      </c>
      <c r="E22" s="3">
        <f t="shared" si="6"/>
        <v>60152.689997639856</v>
      </c>
      <c r="F22" s="4">
        <f t="shared" si="1"/>
        <v>142179.08544896694</v>
      </c>
      <c r="H22" s="4">
        <f t="shared" si="5"/>
        <v>320974.93374598143</v>
      </c>
    </row>
    <row r="23" spans="1:10">
      <c r="A23">
        <f t="shared" si="2"/>
        <v>2028</v>
      </c>
      <c r="B23">
        <f t="shared" si="0"/>
        <v>77</v>
      </c>
      <c r="D23" s="3">
        <f t="shared" si="3"/>
        <v>82846.659405840357</v>
      </c>
      <c r="E23" s="3">
        <f t="shared" si="6"/>
        <v>60754.216897616257</v>
      </c>
      <c r="F23" s="4">
        <f t="shared" si="1"/>
        <v>143600.87630345661</v>
      </c>
      <c r="H23" s="4">
        <f t="shared" si="5"/>
        <v>250967.27168998032</v>
      </c>
    </row>
    <row r="24" spans="1:10">
      <c r="A24">
        <f t="shared" si="2"/>
        <v>2029</v>
      </c>
      <c r="B24">
        <f t="shared" si="0"/>
        <v>78</v>
      </c>
      <c r="D24" s="3">
        <f t="shared" si="3"/>
        <v>83675.125999898766</v>
      </c>
      <c r="E24" s="3">
        <f t="shared" si="6"/>
        <v>61361.759066592422</v>
      </c>
      <c r="F24" s="4">
        <f t="shared" si="1"/>
        <v>145036.8850664912</v>
      </c>
      <c r="H24" s="4">
        <f>H23*(1+$B$4) -D24+1000000</f>
        <v>1177330.8365576807</v>
      </c>
      <c r="J24" t="s">
        <v>11</v>
      </c>
    </row>
    <row r="25" spans="1:10">
      <c r="A25">
        <f t="shared" si="2"/>
        <v>2030</v>
      </c>
      <c r="B25">
        <f t="shared" si="0"/>
        <v>79</v>
      </c>
      <c r="D25" s="3">
        <f t="shared" si="3"/>
        <v>84511.877259897752</v>
      </c>
      <c r="E25" s="3">
        <f t="shared" si="6"/>
        <v>61975.376657258348</v>
      </c>
      <c r="F25" s="4">
        <f t="shared" si="1"/>
        <v>146487.25391715611</v>
      </c>
      <c r="H25" s="4">
        <f t="shared" si="5"/>
        <v>1139912.1927600903</v>
      </c>
    </row>
    <row r="26" spans="1:10">
      <c r="A26">
        <f t="shared" si="2"/>
        <v>2031</v>
      </c>
      <c r="B26">
        <f t="shared" si="0"/>
        <v>80</v>
      </c>
      <c r="D26" s="3">
        <f t="shared" si="3"/>
        <v>85356.996032496725</v>
      </c>
      <c r="E26" s="3">
        <f t="shared" si="6"/>
        <v>62595.130423830931</v>
      </c>
      <c r="F26" s="4">
        <f t="shared" si="1"/>
        <v>147952.12645632765</v>
      </c>
      <c r="H26" s="4">
        <f>H25*(1+$B$4) -D26</f>
        <v>1100151.6844379974</v>
      </c>
    </row>
    <row r="27" spans="1:10">
      <c r="A27">
        <f t="shared" si="2"/>
        <v>2032</v>
      </c>
      <c r="B27">
        <f t="shared" si="0"/>
        <v>81</v>
      </c>
      <c r="D27" s="3">
        <f t="shared" si="3"/>
        <v>86210.565992821692</v>
      </c>
      <c r="E27" s="3">
        <f t="shared" si="6"/>
        <v>63221.081728069243</v>
      </c>
      <c r="F27" s="4">
        <f t="shared" si="1"/>
        <v>149431.64772089093</v>
      </c>
      <c r="H27" s="4">
        <f t="shared" si="5"/>
        <v>1057947.1858226957</v>
      </c>
    </row>
    <row r="28" spans="1:10">
      <c r="A28">
        <f t="shared" si="2"/>
        <v>2033</v>
      </c>
      <c r="B28">
        <f t="shared" si="0"/>
        <v>82</v>
      </c>
      <c r="D28" s="3">
        <f t="shared" ref="D28" si="7">D27*(1+$B$5)</f>
        <v>87072.671652749908</v>
      </c>
      <c r="E28" s="3">
        <f t="shared" si="6"/>
        <v>63853.292545349934</v>
      </c>
      <c r="F28" s="4">
        <f t="shared" si="1"/>
        <v>150925.96419809986</v>
      </c>
      <c r="H28" s="4">
        <f t="shared" si="5"/>
        <v>1013192.4016028538</v>
      </c>
    </row>
    <row r="29" spans="1:10">
      <c r="A29">
        <f t="shared" si="2"/>
        <v>2034</v>
      </c>
      <c r="B29">
        <f t="shared" si="0"/>
        <v>83</v>
      </c>
      <c r="D29" s="3">
        <f t="shared" si="3"/>
        <v>87943.398369277405</v>
      </c>
      <c r="E29" s="3">
        <f t="shared" si="6"/>
        <v>64491.825470803436</v>
      </c>
      <c r="F29" s="4">
        <f t="shared" si="1"/>
        <v>152435.22384008084</v>
      </c>
      <c r="H29" s="4">
        <f>H28*(1+$B$4) -D29</f>
        <v>965776.69929769053</v>
      </c>
    </row>
    <row r="30" spans="1:10">
      <c r="A30">
        <f t="shared" si="2"/>
        <v>2035</v>
      </c>
      <c r="B30">
        <f t="shared" si="0"/>
        <v>84</v>
      </c>
      <c r="D30" s="3">
        <f t="shared" si="3"/>
        <v>88822.832352970174</v>
      </c>
      <c r="E30" s="3">
        <f t="shared" si="6"/>
        <v>65136.743725511471</v>
      </c>
      <c r="F30" s="4">
        <f t="shared" si="1"/>
        <v>153959.57607848165</v>
      </c>
      <c r="H30" s="4">
        <f t="shared" si="5"/>
        <v>915584.93491662806</v>
      </c>
    </row>
    <row r="31" spans="1:10">
      <c r="A31">
        <f t="shared" si="2"/>
        <v>2036</v>
      </c>
      <c r="B31">
        <f t="shared" si="0"/>
        <v>85</v>
      </c>
      <c r="D31" s="3">
        <f t="shared" si="3"/>
        <v>89711.060676499881</v>
      </c>
      <c r="E31" s="3">
        <f t="shared" si="6"/>
        <v>65788.111162766581</v>
      </c>
      <c r="F31" s="4">
        <f t="shared" si="1"/>
        <v>155499.17183926646</v>
      </c>
      <c r="H31" s="4">
        <f t="shared" si="5"/>
        <v>862497.27163679339</v>
      </c>
    </row>
    <row r="32" spans="1:10">
      <c r="A32">
        <f t="shared" si="2"/>
        <v>2037</v>
      </c>
      <c r="B32">
        <f t="shared" si="0"/>
        <v>86</v>
      </c>
      <c r="D32" s="3">
        <f t="shared" si="3"/>
        <v>90608.171283264877</v>
      </c>
      <c r="E32" s="3">
        <f t="shared" si="6"/>
        <v>66445.992274394244</v>
      </c>
      <c r="F32" s="4">
        <f t="shared" si="1"/>
        <v>157054.16355765914</v>
      </c>
      <c r="H32" s="4">
        <f t="shared" si="5"/>
        <v>806388.99121900031</v>
      </c>
    </row>
    <row r="33" spans="1:8">
      <c r="A33">
        <f t="shared" ref="A33:A46" si="8">A32+1</f>
        <v>2038</v>
      </c>
      <c r="B33">
        <f t="shared" si="0"/>
        <v>87</v>
      </c>
      <c r="D33" s="3">
        <f t="shared" si="3"/>
        <v>91514.252996097523</v>
      </c>
      <c r="E33" s="3">
        <f t="shared" si="6"/>
        <v>67110.452197138191</v>
      </c>
      <c r="F33" s="4">
        <f t="shared" si="1"/>
        <v>158624.70519323571</v>
      </c>
      <c r="H33" s="4">
        <f t="shared" si="5"/>
        <v>747130.29787166277</v>
      </c>
    </row>
    <row r="34" spans="1:8">
      <c r="A34">
        <f t="shared" si="8"/>
        <v>2039</v>
      </c>
      <c r="B34">
        <f t="shared" si="0"/>
        <v>88</v>
      </c>
      <c r="D34" s="3">
        <f t="shared" si="3"/>
        <v>92429.395526058492</v>
      </c>
      <c r="E34" s="3">
        <f t="shared" si="6"/>
        <v>67781.556719109576</v>
      </c>
      <c r="F34" s="4">
        <f t="shared" si="1"/>
        <v>160210.95224516807</v>
      </c>
      <c r="H34" s="4">
        <f t="shared" si="5"/>
        <v>684586.11426047084</v>
      </c>
    </row>
    <row r="35" spans="1:8">
      <c r="A35">
        <f t="shared" si="8"/>
        <v>2040</v>
      </c>
      <c r="B35">
        <f t="shared" si="0"/>
        <v>89</v>
      </c>
      <c r="D35" s="3">
        <f t="shared" si="3"/>
        <v>93353.689481319074</v>
      </c>
      <c r="E35" s="3">
        <f t="shared" si="6"/>
        <v>68459.37228630067</v>
      </c>
      <c r="F35" s="4">
        <f t="shared" si="1"/>
        <v>161813.06176761974</v>
      </c>
      <c r="H35" s="4">
        <f t="shared" si="5"/>
        <v>618615.86934957071</v>
      </c>
    </row>
    <row r="36" spans="1:8">
      <c r="A36">
        <f t="shared" si="8"/>
        <v>2041</v>
      </c>
      <c r="B36">
        <f t="shared" si="0"/>
        <v>90</v>
      </c>
      <c r="D36" s="3">
        <f t="shared" si="3"/>
        <v>94287.226376132268</v>
      </c>
      <c r="E36" s="3">
        <f t="shared" si="6"/>
        <v>69143.966009163676</v>
      </c>
      <c r="F36" s="4">
        <f t="shared" si="1"/>
        <v>163431.19238529593</v>
      </c>
      <c r="H36" s="4">
        <f t="shared" si="5"/>
        <v>549073.27774742129</v>
      </c>
    </row>
    <row r="37" spans="1:8">
      <c r="A37">
        <f t="shared" si="8"/>
        <v>2042</v>
      </c>
      <c r="B37">
        <f t="shared" si="0"/>
        <v>91</v>
      </c>
      <c r="D37" s="3">
        <f t="shared" si="3"/>
        <v>95230.098639893593</v>
      </c>
      <c r="E37" s="3">
        <f t="shared" si="6"/>
        <v>69835.405669255313</v>
      </c>
      <c r="F37" s="4">
        <f t="shared" si="1"/>
        <v>165065.50430914891</v>
      </c>
      <c r="H37" s="4">
        <f t="shared" si="5"/>
        <v>475806.11021742458</v>
      </c>
    </row>
    <row r="38" spans="1:8">
      <c r="A38">
        <f t="shared" si="8"/>
        <v>2043</v>
      </c>
      <c r="B38">
        <f t="shared" si="0"/>
        <v>92</v>
      </c>
      <c r="D38" s="3">
        <f t="shared" si="3"/>
        <v>96182.399626292536</v>
      </c>
      <c r="E38" s="3">
        <f t="shared" si="6"/>
        <v>70533.759725947864</v>
      </c>
      <c r="F38" s="4">
        <f t="shared" si="1"/>
        <v>166716.15935224039</v>
      </c>
      <c r="H38" s="4">
        <f t="shared" si="5"/>
        <v>398655.95499982906</v>
      </c>
    </row>
    <row r="39" spans="1:8">
      <c r="A39">
        <f t="shared" si="8"/>
        <v>2044</v>
      </c>
      <c r="B39">
        <f t="shared" si="0"/>
        <v>93</v>
      </c>
      <c r="D39" s="3">
        <f t="shared" si="3"/>
        <v>97144.223622555466</v>
      </c>
      <c r="E39" s="3">
        <f t="shared" si="6"/>
        <v>71239.097323207345</v>
      </c>
      <c r="F39" s="4">
        <f t="shared" si="1"/>
        <v>168383.3209457628</v>
      </c>
      <c r="H39" s="4">
        <f t="shared" si="5"/>
        <v>317457.96957726672</v>
      </c>
    </row>
    <row r="40" spans="1:8">
      <c r="A40">
        <f t="shared" si="8"/>
        <v>2045</v>
      </c>
      <c r="B40">
        <f t="shared" si="0"/>
        <v>94</v>
      </c>
      <c r="D40" s="3">
        <f t="shared" si="3"/>
        <v>98115.665858781023</v>
      </c>
      <c r="E40" s="3">
        <f t="shared" si="6"/>
        <v>71951.48829643942</v>
      </c>
      <c r="F40" s="4">
        <f t="shared" si="1"/>
        <v>170067.15415522043</v>
      </c>
      <c r="H40" s="4">
        <f t="shared" si="5"/>
        <v>232040.62250157638</v>
      </c>
    </row>
    <row r="41" spans="1:8">
      <c r="A41">
        <f t="shared" si="8"/>
        <v>2046</v>
      </c>
      <c r="B41">
        <f t="shared" si="0"/>
        <v>95</v>
      </c>
      <c r="D41" s="3">
        <f t="shared" si="3"/>
        <v>99096.822517368841</v>
      </c>
      <c r="E41" s="3">
        <f t="shared" si="6"/>
        <v>72671.003179403808</v>
      </c>
      <c r="F41" s="4">
        <f t="shared" si="1"/>
        <v>171767.82569677266</v>
      </c>
      <c r="H41" s="4">
        <f t="shared" si="5"/>
        <v>142225.42488427059</v>
      </c>
    </row>
    <row r="42" spans="1:8">
      <c r="A42">
        <f t="shared" si="8"/>
        <v>2047</v>
      </c>
      <c r="B42">
        <f t="shared" si="0"/>
        <v>96</v>
      </c>
      <c r="D42" s="3">
        <f t="shared" si="3"/>
        <v>100087.79074254254</v>
      </c>
      <c r="E42" s="3">
        <f t="shared" si="6"/>
        <v>73397.713211197843</v>
      </c>
      <c r="F42" s="4">
        <f t="shared" si="1"/>
        <v>173485.50395374038</v>
      </c>
      <c r="H42" s="4">
        <f t="shared" si="5"/>
        <v>47826.651137098874</v>
      </c>
    </row>
    <row r="43" spans="1:8">
      <c r="A43">
        <f t="shared" si="8"/>
        <v>2048</v>
      </c>
      <c r="B43">
        <f t="shared" si="0"/>
        <v>97</v>
      </c>
      <c r="D43" s="3">
        <f t="shared" si="3"/>
        <v>101088.66864996796</v>
      </c>
      <c r="E43" s="3">
        <f t="shared" si="6"/>
        <v>74131.69034330982</v>
      </c>
      <c r="F43" s="4">
        <f t="shared" si="1"/>
        <v>175220.35899327777</v>
      </c>
      <c r="H43" s="4">
        <f t="shared" si="5"/>
        <v>-51348.95146738513</v>
      </c>
    </row>
    <row r="44" spans="1:8">
      <c r="A44">
        <f t="shared" si="8"/>
        <v>2049</v>
      </c>
      <c r="B44">
        <f t="shared" si="0"/>
        <v>98</v>
      </c>
      <c r="D44" s="3">
        <f t="shared" si="3"/>
        <v>102099.55533646765</v>
      </c>
      <c r="E44" s="3">
        <f t="shared" si="6"/>
        <v>74873.007246742913</v>
      </c>
      <c r="F44" s="4">
        <f t="shared" si="1"/>
        <v>176972.56258321056</v>
      </c>
      <c r="H44" s="4">
        <f t="shared" si="5"/>
        <v>-155502.46486254816</v>
      </c>
    </row>
    <row r="45" spans="1:8">
      <c r="A45">
        <f t="shared" si="8"/>
        <v>2050</v>
      </c>
      <c r="B45">
        <f t="shared" si="0"/>
        <v>99</v>
      </c>
      <c r="D45" s="3">
        <f t="shared" si="3"/>
        <v>103120.55088983232</v>
      </c>
      <c r="E45" s="3">
        <f t="shared" si="6"/>
        <v>75621.737319210341</v>
      </c>
      <c r="F45" s="4">
        <f t="shared" si="1"/>
        <v>178742.28820904266</v>
      </c>
      <c r="H45" s="4">
        <f t="shared" si="5"/>
        <v>-264843.11434688244</v>
      </c>
    </row>
    <row r="46" spans="1:8">
      <c r="A46">
        <f t="shared" si="8"/>
        <v>2051</v>
      </c>
      <c r="B46">
        <f t="shared" si="0"/>
        <v>100</v>
      </c>
      <c r="D46" s="3">
        <f t="shared" si="3"/>
        <v>104151.75639873063</v>
      </c>
      <c r="E46" s="3">
        <f t="shared" si="6"/>
        <v>76377.954692402447</v>
      </c>
      <c r="F46" s="4">
        <f t="shared" si="1"/>
        <v>180529.71109113307</v>
      </c>
      <c r="H46" s="4">
        <f t="shared" si="5"/>
        <v>-379588.59531948838</v>
      </c>
    </row>
    <row r="48" spans="1:8">
      <c r="D48" s="3">
        <f>SUM(D8:D46)</f>
        <v>3586877.5212717908</v>
      </c>
      <c r="E48" s="3">
        <f>SUM(E8:E46)</f>
        <v>2214173.4239326473</v>
      </c>
      <c r="F48" s="3">
        <f>SUM(F8:F46)</f>
        <v>5876050.9452044377</v>
      </c>
    </row>
  </sheetData>
  <pageMargins left="0.75" right="0.75" top="1" bottom="1" header="0.5" footer="0.5"/>
  <pageSetup orientation="portrait" horizontalDpi="4294967292" verticalDpi="4294967292"/>
  <ignoredErrors>
    <ignoredError sqref="E4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2013-09-03T19:24:35Z</dcterms:created>
  <dcterms:modified xsi:type="dcterms:W3CDTF">2013-09-04T05:25:49Z</dcterms:modified>
</cp:coreProperties>
</file>