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<sst xmlns="http://schemas.openxmlformats.org/spreadsheetml/2006/main" count="25" uniqueCount="23">
  <si>
    <t xml:space="preserve">Nb MiB</t>
  </si>
  <si>
    <t xml:space="preserve">$ / mois</t>
  </si>
  <si>
    <t xml:space="preserve">MB c / an</t>
  </si>
  <si>
    <t xml:space="preserve">XXS</t>
  </si>
  <si>
    <t xml:space="preserve">Coeff</t>
  </si>
  <si>
    <t xml:space="preserve">c / an</t>
  </si>
  <si>
    <t xml:space="preserve">MD</t>
  </si>
  <si>
    <t xml:space="preserve">XXL</t>
  </si>
  <si>
    <t xml:space="preserve">Firestore</t>
  </si>
  <si>
    <t xml:space="preserve">Storage</t>
  </si>
  <si>
    <t xml:space="preserve">Une ouverture de session par jour en incognito</t>
  </si>
  <si>
    <t xml:space="preserve">K Lectures</t>
  </si>
  <si>
    <t xml:space="preserve">Kr en c</t>
  </si>
  <si>
    <t xml:space="preserve">1Kr en c / an</t>
  </si>
  <si>
    <t xml:space="preserve">Ecriture de 5% des notes</t>
  </si>
  <si>
    <t xml:space="preserve">K Ecritures</t>
  </si>
  <si>
    <t xml:space="preserve">Kw en c</t>
  </si>
  <si>
    <t xml:space="preserve">Transfert par session de 1 % du volume</t>
  </si>
  <si>
    <t xml:space="preserve">Transfert Storage</t>
  </si>
  <si>
    <t xml:space="preserve">GB en c</t>
  </si>
  <si>
    <t xml:space="preserve">Total c / an</t>
  </si>
  <si>
    <t xml:space="preserve">Total € pour</t>
  </si>
  <si>
    <t xml:space="preserve">par mois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</si>
</sst>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1.5703125" defaultRowHeight="12.8" zeroHeight="false" outlineLevelRow="0" outlineLevelCol="0"/>
  <cols>
    <col collapsed="false" customWidth="false" hidden="false" outlineLevel="0" max="4" min="4" style="1" width="11.53"/>
    <col collapsed="false" customWidth="false" hidden="false" outlineLevel="0" max="10" min="7" style="1" width="11.53"/>
  </cols>
  <sheetData>
    <row r="1" customFormat="false" ht="12.8" hidden="false" customHeight="false" outlineLevel="0" collapsed="false">
      <c r="A1" s="0" t="n">
        <v>104</v>
      </c>
      <c r="B1" s="0" t="n">
        <v>0.05</v>
      </c>
      <c r="C1" s="0" t="n">
        <v>0.01</v>
      </c>
      <c r="E1" s="0" t="n">
        <v>250</v>
      </c>
      <c r="F1" s="0" t="n">
        <v>1000</v>
      </c>
    </row>
    <row r="2" customFormat="false" ht="12.8" hidden="false" customHeight="false" outlineLevel="0" collapsed="false">
      <c r="B2" s="0" t="s">
        <v>0</v>
      </c>
      <c r="C2" s="0" t="s">
        <v>1</v>
      </c>
      <c r="D2" s="1" t="s">
        <v>2</v>
      </c>
      <c r="E2" s="0" t="s">
        <v>3</v>
      </c>
      <c r="F2" s="0" t="s">
        <v>4</v>
      </c>
      <c r="G2" s="1" t="s">
        <v>5</v>
      </c>
      <c r="H2" s="1" t="s">
        <v>3</v>
      </c>
      <c r="I2" s="1" t="s">
        <v>6</v>
      </c>
      <c r="J2" s="1" t="s">
        <v>7</v>
      </c>
    </row>
    <row r="3" customFormat="false" ht="12.8" hidden="false" customHeight="false" outlineLevel="0" collapsed="false">
      <c r="A3" s="0" t="s">
        <v>8</v>
      </c>
      <c r="B3" s="0" t="n">
        <v>51000</v>
      </c>
      <c r="C3" s="0" t="n">
        <v>9</v>
      </c>
      <c r="D3" s="1" t="n">
        <f aca="false">C3*12*100/B3</f>
        <v>0.211764705882353</v>
      </c>
      <c r="E3" s="0" t="n">
        <f aca="false">E1*0.004</f>
        <v>1</v>
      </c>
      <c r="F3" s="0" t="n">
        <v>2</v>
      </c>
      <c r="G3" s="1" t="n">
        <f aca="false">D3*E3*F3</f>
        <v>0.423529411764706</v>
      </c>
      <c r="H3" s="1" t="n">
        <v>0.43</v>
      </c>
      <c r="I3" s="1" t="n">
        <f aca="false">H3*8</f>
        <v>3.44</v>
      </c>
      <c r="J3" s="1" t="n">
        <f aca="false">I3*8</f>
        <v>27.52</v>
      </c>
    </row>
    <row r="4" customFormat="false" ht="12.8" hidden="false" customHeight="false" outlineLevel="0" collapsed="false">
      <c r="A4" s="0" t="s">
        <v>9</v>
      </c>
      <c r="B4" s="0" t="n">
        <v>200000</v>
      </c>
      <c r="C4" s="0" t="n">
        <v>5.07</v>
      </c>
      <c r="D4" s="1" t="n">
        <f aca="false">C4*12*100/B4</f>
        <v>0.03042</v>
      </c>
      <c r="E4" s="0" t="n">
        <v>100</v>
      </c>
      <c r="F4" s="0" t="n">
        <v>3</v>
      </c>
      <c r="G4" s="1" t="n">
        <f aca="false">D4/100*E4*F4</f>
        <v>0.09126</v>
      </c>
      <c r="H4" s="1" t="n">
        <v>0.091</v>
      </c>
      <c r="I4" s="1" t="n">
        <f aca="false">H4*8</f>
        <v>0.728</v>
      </c>
      <c r="J4" s="1" t="n">
        <f aca="false">I4*8</f>
        <v>5.824</v>
      </c>
    </row>
    <row r="5" customFormat="false" ht="12.8" hidden="false" customHeight="false" outlineLevel="0" collapsed="false">
      <c r="G5" s="0"/>
      <c r="H5" s="0"/>
    </row>
    <row r="6" customFormat="false" ht="12.8" hidden="false" customHeight="false" outlineLevel="0" collapsed="false">
      <c r="A6" s="0" t="s">
        <v>10</v>
      </c>
    </row>
    <row r="7" customFormat="false" ht="12.8" hidden="false" customHeight="false" outlineLevel="0" collapsed="false">
      <c r="A7" s="0" t="s">
        <v>11</v>
      </c>
      <c r="C7" s="0" t="s">
        <v>12</v>
      </c>
      <c r="G7" s="1" t="s">
        <v>13</v>
      </c>
    </row>
    <row r="8" customFormat="false" ht="12.8" hidden="false" customHeight="false" outlineLevel="0" collapsed="false">
      <c r="A8" s="0" t="n">
        <v>322700</v>
      </c>
      <c r="B8" s="0" t="n">
        <v>19300</v>
      </c>
      <c r="C8" s="0" t="n">
        <f aca="false">B8/A8</f>
        <v>0.0598078710876975</v>
      </c>
      <c r="E8" s="0" t="n">
        <f aca="false">$E$1/1000</f>
        <v>0.25</v>
      </c>
      <c r="G8" s="1" t="n">
        <f aca="false">C8*$A$1</f>
        <v>6.22001859312055</v>
      </c>
      <c r="H8" s="1" t="n">
        <f aca="false">E8*G8</f>
        <v>1.55500464828014</v>
      </c>
      <c r="I8" s="1" t="n">
        <f aca="false">8*H8</f>
        <v>12.4400371862411</v>
      </c>
      <c r="J8" s="1" t="n">
        <f aca="false">I8*8</f>
        <v>99.5202974899288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  <c r="C11" s="0" t="s">
        <v>16</v>
      </c>
      <c r="G11" s="1" t="s">
        <v>13</v>
      </c>
    </row>
    <row r="12" customFormat="false" ht="12.8" hidden="false" customHeight="false" outlineLevel="0" collapsed="false">
      <c r="A12" s="0" t="n">
        <v>389400</v>
      </c>
      <c r="B12" s="0" t="n">
        <v>70000</v>
      </c>
      <c r="C12" s="0" t="n">
        <f aca="false">B12/A12</f>
        <v>0.179763739085773</v>
      </c>
      <c r="E12" s="0" t="n">
        <f aca="false">$E$1*$B$1/1000</f>
        <v>0.0125</v>
      </c>
      <c r="G12" s="1" t="n">
        <f aca="false">C12*$A$1</f>
        <v>18.6954288649204</v>
      </c>
      <c r="H12" s="1" t="n">
        <f aca="false">E12*G12</f>
        <v>0.233692860811505</v>
      </c>
      <c r="I12" s="1" t="n">
        <f aca="false">8*H12</f>
        <v>1.86954288649204</v>
      </c>
      <c r="J12" s="1" t="n">
        <f aca="false">I12*8</f>
        <v>14.9563430919363</v>
      </c>
    </row>
    <row r="14" customFormat="false" ht="12.8" hidden="false" customHeight="false" outlineLevel="0" collapsed="false">
      <c r="A14" s="0" t="s">
        <v>17</v>
      </c>
    </row>
    <row r="15" customFormat="false" ht="12.8" hidden="false" customHeight="false" outlineLevel="0" collapsed="false">
      <c r="A15" s="0" t="s">
        <v>18</v>
      </c>
      <c r="C15" s="0" t="s">
        <v>19</v>
      </c>
    </row>
    <row r="16" customFormat="false" ht="12.8" hidden="false" customHeight="false" outlineLevel="0" collapsed="false">
      <c r="A16" s="0" t="n">
        <v>365</v>
      </c>
      <c r="B16" s="0" t="n">
        <v>40.2</v>
      </c>
      <c r="C16" s="0" t="n">
        <f aca="false">B16*100/A16</f>
        <v>11.013698630137</v>
      </c>
      <c r="E16" s="0" t="n">
        <f aca="false">$C$1*$E$4/1000*C16*$A$1</f>
        <v>1.14542465753425</v>
      </c>
      <c r="H16" s="1" t="n">
        <f aca="false">E16</f>
        <v>1.14542465753425</v>
      </c>
      <c r="I16" s="1" t="n">
        <f aca="false">8*E16</f>
        <v>9.16339726027397</v>
      </c>
      <c r="J16" s="1" t="n">
        <f aca="false">64*E16</f>
        <v>73.3071780821918</v>
      </c>
    </row>
    <row r="18" customFormat="false" ht="12.8" hidden="false" customHeight="false" outlineLevel="0" collapsed="false">
      <c r="F18" s="0" t="s">
        <v>20</v>
      </c>
      <c r="H18" s="1" t="n">
        <f aca="false">SUM(H3:H17)</f>
        <v>3.45512216662589</v>
      </c>
      <c r="I18" s="1" t="n">
        <f aca="false">SUM(I3:I17)</f>
        <v>27.6409773330071</v>
      </c>
      <c r="J18" s="1" t="n">
        <f aca="false">SUM(J3:J17)</f>
        <v>221.127818664057</v>
      </c>
    </row>
    <row r="19" customFormat="false" ht="12.8" hidden="false" customHeight="false" outlineLevel="0" collapsed="false">
      <c r="H19" s="1" t="n">
        <f aca="false">H18/12</f>
        <v>0.287926847218824</v>
      </c>
      <c r="I19" s="1" t="n">
        <f aca="false">I18/12</f>
        <v>2.30341477775059</v>
      </c>
      <c r="J19" s="1" t="n">
        <f aca="false">J18/12</f>
        <v>18.4273182220047</v>
      </c>
    </row>
    <row r="21" customFormat="false" ht="12.8" hidden="false" customHeight="false" outlineLevel="0" collapsed="false">
      <c r="F21" s="0" t="s">
        <v>21</v>
      </c>
      <c r="G21" s="1" t="n">
        <f aca="false">$F$1</f>
        <v>1000</v>
      </c>
      <c r="H21" s="1" t="n">
        <f aca="false">H18*$F$1/100</f>
        <v>34.5512216662589</v>
      </c>
      <c r="I21" s="1" t="n">
        <f aca="false">I18*$F$1/100</f>
        <v>276.409773330071</v>
      </c>
      <c r="J21" s="1" t="n">
        <f aca="false">J18*$F$1/100</f>
        <v>2211.27818664057</v>
      </c>
    </row>
    <row r="22" customFormat="false" ht="12.8" hidden="false" customHeight="false" outlineLevel="0" collapsed="false">
      <c r="F22" s="0" t="s">
        <v>22</v>
      </c>
      <c r="H22" s="1" t="n">
        <f aca="false">H21/12</f>
        <v>2.87926847218824</v>
      </c>
      <c r="I22" s="1" t="n">
        <f aca="false">I21/12</f>
        <v>23.0341477775059</v>
      </c>
      <c r="J22" s="1" t="n">
        <f aca="false">J21/12</f>
        <v>184.273182220047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2023-08-27T17:39:39Z</dcterms:created>
  <dc:creator/>
  <dc:description/>
  <dc:language>fr-FR</dc:language>
  <cp:lastModifiedBy/>
  <dcterms:modified xsi:type="dcterms:W3CDTF">2023-08-31T17:53:52Z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