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errell\Desktop\Life\6053\Templates\"/>
    </mc:Choice>
  </mc:AlternateContent>
  <bookViews>
    <workbookView xWindow="0" yWindow="0" windowWidth="19200" windowHeight="11370" tabRatio="795"/>
  </bookViews>
  <sheets>
    <sheet name="Assumptions" sheetId="3" r:id="rId1"/>
    <sheet name="Budget Calcs - Base Case" sheetId="2" r:id="rId2"/>
    <sheet name="Budget Calcs - 30% fail" sheetId="6" r:id="rId3"/>
    <sheet name="Budget Calcs - All New Licen" sheetId="7" r:id="rId4"/>
    <sheet name="Budget Calcs - All Old Licen" sheetId="8" r:id="rId5"/>
    <sheet name="Non-operating budget" sheetId="4" r:id="rId6"/>
  </sheets>
  <calcPr calcId="171027"/>
</workbook>
</file>

<file path=xl/calcChain.xml><?xml version="1.0" encoding="utf-8"?>
<calcChain xmlns="http://schemas.openxmlformats.org/spreadsheetml/2006/main">
  <c r="B16" i="3" l="1"/>
  <c r="B17" i="3" s="1"/>
  <c r="N24" i="8"/>
  <c r="T26" i="3"/>
  <c r="T21" i="3"/>
  <c r="N11" i="3"/>
  <c r="M11" i="3"/>
  <c r="L11" i="3"/>
  <c r="J11" i="3"/>
  <c r="I11" i="3"/>
  <c r="H11" i="3"/>
  <c r="F11" i="3"/>
  <c r="E11" i="3"/>
  <c r="D11" i="3"/>
  <c r="P12" i="3"/>
  <c r="R12" i="3" s="1"/>
  <c r="O11" i="3"/>
  <c r="K11" i="3"/>
  <c r="G11" i="3"/>
  <c r="P9" i="3"/>
  <c r="R9" i="3" s="1"/>
  <c r="O5" i="3"/>
  <c r="N5" i="3"/>
  <c r="K5" i="3"/>
  <c r="J5" i="3"/>
  <c r="G5" i="3"/>
  <c r="F5" i="3"/>
  <c r="P2" i="3"/>
  <c r="B13" i="3"/>
  <c r="B5" i="3"/>
  <c r="B14" i="3" s="1"/>
  <c r="T12" i="3" l="1"/>
  <c r="N18" i="7"/>
  <c r="B8" i="8"/>
  <c r="J8" i="8"/>
  <c r="B8" i="2"/>
  <c r="P16" i="3"/>
  <c r="H8" i="6"/>
  <c r="P11" i="3"/>
  <c r="R11" i="3" s="1"/>
  <c r="J8" i="2"/>
  <c r="T9" i="3"/>
  <c r="P10" i="3"/>
  <c r="R2" i="3"/>
  <c r="T2" i="3"/>
  <c r="P4" i="3"/>
  <c r="O18" i="3"/>
  <c r="P3" i="3"/>
  <c r="C8" i="8"/>
  <c r="K8" i="8"/>
  <c r="N4" i="2"/>
  <c r="D5" i="3"/>
  <c r="H5" i="3"/>
  <c r="L5" i="3"/>
  <c r="F18" i="3"/>
  <c r="N23" i="6"/>
  <c r="K8" i="2"/>
  <c r="B18" i="3"/>
  <c r="N24" i="7"/>
  <c r="E5" i="3"/>
  <c r="I5" i="3"/>
  <c r="M5" i="3"/>
  <c r="K18" i="3"/>
  <c r="O14" i="3"/>
  <c r="N13" i="7"/>
  <c r="N16" i="7"/>
  <c r="B8" i="7"/>
  <c r="N13" i="8"/>
  <c r="N16" i="8"/>
  <c r="N22" i="7"/>
  <c r="N5" i="8"/>
  <c r="N23" i="7"/>
  <c r="N4" i="7"/>
  <c r="N18" i="6"/>
  <c r="N16" i="6"/>
  <c r="N13" i="6"/>
  <c r="N13" i="2"/>
  <c r="N16" i="2"/>
  <c r="N6" i="7" l="1"/>
  <c r="D8" i="6"/>
  <c r="N5" i="6"/>
  <c r="G8" i="6"/>
  <c r="N6" i="8"/>
  <c r="N4" i="8"/>
  <c r="N11" i="7"/>
  <c r="N23" i="2"/>
  <c r="N22" i="2"/>
  <c r="N11" i="6"/>
  <c r="N11" i="8"/>
  <c r="C8" i="6"/>
  <c r="M8" i="6"/>
  <c r="J8" i="6"/>
  <c r="N18" i="2"/>
  <c r="N18" i="8"/>
  <c r="N6" i="6"/>
  <c r="I8" i="6"/>
  <c r="J8" i="7"/>
  <c r="N6" i="2"/>
  <c r="C8" i="7"/>
  <c r="N22" i="6"/>
  <c r="K8" i="7"/>
  <c r="N22" i="8"/>
  <c r="N23" i="8"/>
  <c r="F8" i="6"/>
  <c r="G8" i="8"/>
  <c r="N4" i="6"/>
  <c r="N5" i="7"/>
  <c r="N5" i="2"/>
  <c r="N24" i="6"/>
  <c r="N24" i="2"/>
  <c r="F8" i="7"/>
  <c r="F8" i="2"/>
  <c r="F8" i="8"/>
  <c r="I8" i="8"/>
  <c r="I8" i="7"/>
  <c r="I8" i="2"/>
  <c r="H8" i="7"/>
  <c r="H8" i="8"/>
  <c r="H8" i="2"/>
  <c r="M8" i="8"/>
  <c r="M8" i="2"/>
  <c r="T16" i="3"/>
  <c r="R16" i="3"/>
  <c r="L8" i="2"/>
  <c r="L8" i="8"/>
  <c r="L8" i="7"/>
  <c r="E8" i="8"/>
  <c r="E8" i="7"/>
  <c r="E8" i="2"/>
  <c r="D8" i="8"/>
  <c r="C8" i="2"/>
  <c r="G8" i="7"/>
  <c r="M8" i="7"/>
  <c r="P13" i="3"/>
  <c r="T10" i="3"/>
  <c r="T11" i="3" s="1"/>
  <c r="R10" i="3"/>
  <c r="K8" i="6"/>
  <c r="E8" i="6"/>
  <c r="L8" i="6"/>
  <c r="M14" i="3"/>
  <c r="J14" i="3"/>
  <c r="H14" i="3"/>
  <c r="H18" i="3"/>
  <c r="N14" i="3"/>
  <c r="L18" i="3"/>
  <c r="P5" i="3"/>
  <c r="T3" i="3"/>
  <c r="R3" i="3"/>
  <c r="E14" i="3"/>
  <c r="T4" i="3"/>
  <c r="R4" i="3"/>
  <c r="I18" i="3"/>
  <c r="F14" i="3"/>
  <c r="D18" i="3"/>
  <c r="J18" i="3"/>
  <c r="N18" i="3"/>
  <c r="N11" i="2"/>
  <c r="G8" i="2"/>
  <c r="G14" i="3"/>
  <c r="K14" i="3"/>
  <c r="G18" i="3"/>
  <c r="P17" i="3"/>
  <c r="M25" i="6" l="1"/>
  <c r="M27" i="6" s="1"/>
  <c r="I25" i="6"/>
  <c r="I27" i="6" s="1"/>
  <c r="M25" i="8"/>
  <c r="M27" i="8" s="1"/>
  <c r="M25" i="2"/>
  <c r="M27" i="2" s="1"/>
  <c r="D25" i="6"/>
  <c r="D27" i="6" s="1"/>
  <c r="M25" i="7"/>
  <c r="M27" i="7" s="1"/>
  <c r="N7" i="2"/>
  <c r="D8" i="2"/>
  <c r="N8" i="2" s="1"/>
  <c r="N8" i="8"/>
  <c r="D8" i="7"/>
  <c r="N8" i="7" s="1"/>
  <c r="N7" i="7"/>
  <c r="T13" i="3"/>
  <c r="R13" i="3"/>
  <c r="N7" i="8"/>
  <c r="I14" i="3"/>
  <c r="D14" i="3"/>
  <c r="L14" i="3"/>
  <c r="E18" i="3"/>
  <c r="T5" i="3"/>
  <c r="P6" i="3"/>
  <c r="P7" i="3"/>
  <c r="P8" i="3"/>
  <c r="R5" i="3"/>
  <c r="M18" i="3"/>
  <c r="N7" i="6"/>
  <c r="B8" i="6"/>
  <c r="T17" i="3"/>
  <c r="R17" i="3"/>
  <c r="P14" i="3" l="1"/>
  <c r="R14" i="3" s="1"/>
  <c r="P18" i="3"/>
  <c r="R18" i="3" s="1"/>
  <c r="F25" i="2"/>
  <c r="F27" i="2" s="1"/>
  <c r="L25" i="7"/>
  <c r="L27" i="7" s="1"/>
  <c r="E25" i="2"/>
  <c r="E27" i="2" s="1"/>
  <c r="L25" i="2"/>
  <c r="L27" i="2" s="1"/>
  <c r="N20" i="6"/>
  <c r="E25" i="8"/>
  <c r="E27" i="8" s="1"/>
  <c r="E25" i="6"/>
  <c r="E27" i="6" s="1"/>
  <c r="H25" i="8"/>
  <c r="H27" i="8" s="1"/>
  <c r="D25" i="2"/>
  <c r="D27" i="2" s="1"/>
  <c r="I25" i="2"/>
  <c r="I27" i="2" s="1"/>
  <c r="F25" i="6"/>
  <c r="F27" i="6" s="1"/>
  <c r="N20" i="2"/>
  <c r="N19" i="8"/>
  <c r="D25" i="7"/>
  <c r="D27" i="7" s="1"/>
  <c r="I25" i="8"/>
  <c r="I27" i="8" s="1"/>
  <c r="K25" i="7"/>
  <c r="K27" i="7" s="1"/>
  <c r="K25" i="2"/>
  <c r="K27" i="2" s="1"/>
  <c r="H25" i="2"/>
  <c r="H27" i="2" s="1"/>
  <c r="N20" i="8"/>
  <c r="N21" i="2"/>
  <c r="E25" i="7"/>
  <c r="E27" i="7" s="1"/>
  <c r="N19" i="7"/>
  <c r="L25" i="6"/>
  <c r="L27" i="6" s="1"/>
  <c r="L25" i="8"/>
  <c r="L27" i="8" s="1"/>
  <c r="C25" i="7"/>
  <c r="C27" i="7" s="1"/>
  <c r="N21" i="7"/>
  <c r="N19" i="2"/>
  <c r="C25" i="8"/>
  <c r="C27" i="8" s="1"/>
  <c r="J25" i="6"/>
  <c r="J27" i="6" s="1"/>
  <c r="H25" i="7"/>
  <c r="H27" i="7" s="1"/>
  <c r="F25" i="7"/>
  <c r="F27" i="7" s="1"/>
  <c r="N21" i="6"/>
  <c r="H25" i="6"/>
  <c r="H27" i="6" s="1"/>
  <c r="G25" i="6"/>
  <c r="G27" i="6" s="1"/>
  <c r="N20" i="7"/>
  <c r="F25" i="8"/>
  <c r="F27" i="8" s="1"/>
  <c r="N21" i="8"/>
  <c r="N19" i="6"/>
  <c r="D25" i="8"/>
  <c r="D27" i="8" s="1"/>
  <c r="I25" i="7"/>
  <c r="I27" i="7" s="1"/>
  <c r="G25" i="7"/>
  <c r="G27" i="7" s="1"/>
  <c r="C25" i="2"/>
  <c r="C27" i="2" s="1"/>
  <c r="K25" i="8"/>
  <c r="K27" i="8" s="1"/>
  <c r="T6" i="3"/>
  <c r="R6" i="3"/>
  <c r="T8" i="3"/>
  <c r="R8" i="3"/>
  <c r="C25" i="6"/>
  <c r="C27" i="6" s="1"/>
  <c r="T7" i="3"/>
  <c r="R7" i="3"/>
  <c r="K25" i="6"/>
  <c r="K27" i="6" s="1"/>
  <c r="B25" i="6"/>
  <c r="B27" i="6" s="1"/>
  <c r="N14" i="6"/>
  <c r="N8" i="6"/>
  <c r="N15" i="6" l="1"/>
  <c r="J25" i="7"/>
  <c r="J27" i="7" s="1"/>
  <c r="N15" i="7"/>
  <c r="G25" i="2"/>
  <c r="G27" i="2" s="1"/>
  <c r="N15" i="2"/>
  <c r="N27" i="6"/>
  <c r="N25" i="6"/>
  <c r="N15" i="8"/>
  <c r="J25" i="2"/>
  <c r="J27" i="2" s="1"/>
  <c r="T25" i="3"/>
  <c r="T27" i="3" s="1"/>
  <c r="J25" i="8"/>
  <c r="J27" i="8" s="1"/>
  <c r="G25" i="8"/>
  <c r="G27" i="8" s="1"/>
  <c r="T20" i="3"/>
  <c r="T22" i="3" s="1"/>
  <c r="N14" i="8"/>
  <c r="B25" i="8"/>
  <c r="N14" i="7"/>
  <c r="B25" i="7"/>
  <c r="N14" i="2"/>
  <c r="B25" i="2"/>
  <c r="T28" i="3" l="1"/>
  <c r="B27" i="8"/>
  <c r="N27" i="8" s="1"/>
  <c r="N25" i="8"/>
  <c r="N25" i="2"/>
  <c r="T23" i="3" s="1"/>
  <c r="B27" i="2"/>
  <c r="N27" i="2" s="1"/>
  <c r="B27" i="7"/>
  <c r="N27" i="7" s="1"/>
  <c r="N25" i="7"/>
</calcChain>
</file>

<file path=xl/sharedStrings.xml><?xml version="1.0" encoding="utf-8"?>
<sst xmlns="http://schemas.openxmlformats.org/spreadsheetml/2006/main" count="187" uniqueCount="90">
  <si>
    <t>Revenues</t>
  </si>
  <si>
    <t>Vehicle Registration Fees</t>
  </si>
  <si>
    <t>Vehicle Inspection Fees</t>
  </si>
  <si>
    <t>Total</t>
  </si>
  <si>
    <t>Total Revenues</t>
  </si>
  <si>
    <t>Expenditures</t>
  </si>
  <si>
    <t>Personnel Expenses</t>
  </si>
  <si>
    <t>Fixed Administrative Component</t>
  </si>
  <si>
    <t>Other Personnel Costs</t>
  </si>
  <si>
    <t>Materials and Supplies</t>
  </si>
  <si>
    <t>Other Departmental Overhead Costs</t>
  </si>
  <si>
    <t>Outside Contractor Expenses</t>
  </si>
  <si>
    <t>Activity Assumptions</t>
  </si>
  <si>
    <t>Insurance system inquiries</t>
  </si>
  <si>
    <t>Quantity</t>
  </si>
  <si>
    <t>Frequency</t>
  </si>
  <si>
    <t>Evenly throughout the year</t>
  </si>
  <si>
    <t>Non-Operating Budget Items</t>
  </si>
  <si>
    <t>Amount</t>
  </si>
  <si>
    <t>Centralized computer system for insurance inquiries</t>
  </si>
  <si>
    <t>Enhanced auto inspection equipment</t>
  </si>
  <si>
    <t>Insurance inquiries</t>
  </si>
  <si>
    <t>Per Unit Cost Assumptions</t>
  </si>
  <si>
    <t>Per Unit Revenue Assumptions</t>
  </si>
  <si>
    <t>Vision tests</t>
  </si>
  <si>
    <t>Written driving tests</t>
  </si>
  <si>
    <t>Road tests</t>
  </si>
  <si>
    <t>Proportionate with license issuances</t>
  </si>
  <si>
    <t>Auto license fees (old system)</t>
  </si>
  <si>
    <t>Auto license fees (new system)</t>
  </si>
  <si>
    <t>Vehicle registration fees</t>
  </si>
  <si>
    <t>Vehicle inspection fees (only for re-inspections)</t>
  </si>
  <si>
    <t>Fixed Cost Assumptions</t>
  </si>
  <si>
    <t>Personnel - Administrative Component</t>
  </si>
  <si>
    <t>Other personnel costs</t>
  </si>
  <si>
    <t>Per inquiry</t>
  </si>
  <si>
    <t>Materials and supplies</t>
  </si>
  <si>
    <t>Per transaction (for all transactions except insurance inquiries)</t>
  </si>
  <si>
    <t>Departmental overhead costs</t>
  </si>
  <si>
    <t>Contractors - vehicle inspection</t>
  </si>
  <si>
    <t>Per vehicle inspection</t>
  </si>
  <si>
    <t>Contractors - vision test</t>
  </si>
  <si>
    <t>Per vision test</t>
  </si>
  <si>
    <t>Contractors - road test</t>
  </si>
  <si>
    <t>Per road test</t>
  </si>
  <si>
    <t>Contractors - written test</t>
  </si>
  <si>
    <t>Per written test</t>
  </si>
  <si>
    <t>Contractors - license plates</t>
  </si>
  <si>
    <t>Per set of license plates</t>
  </si>
  <si>
    <t>Contractors - drivers license (old style)</t>
  </si>
  <si>
    <t>Contractors - drivers license (new style)</t>
  </si>
  <si>
    <t>Per license</t>
  </si>
  <si>
    <t>Per vehicle registration</t>
  </si>
  <si>
    <t>Per re-inspection</t>
  </si>
  <si>
    <t>Insurance Inquiries</t>
  </si>
  <si>
    <t>Total Expenditures</t>
  </si>
  <si>
    <t>Check</t>
  </si>
  <si>
    <t>Total Expense</t>
  </si>
  <si>
    <t>Total fixed costs</t>
  </si>
  <si>
    <t>Vehicle re-inspections (30% failure rate)</t>
  </si>
  <si>
    <t>Vehicle re-inspections (Base Case - 15% failure rate)</t>
  </si>
  <si>
    <t>Vehicle inspections (Base Case - includes re-inspections)</t>
  </si>
  <si>
    <t>Vehicle inspections (30% failure rate - includes re-inspections)</t>
  </si>
  <si>
    <t>Total variable costs (30% failure rate)</t>
  </si>
  <si>
    <t>Total variable costs (Base Case)</t>
  </si>
  <si>
    <t>First four months of the fiscal year (Sept - Dec)</t>
  </si>
  <si>
    <t>Last eight months of the fiscal year (Jan - Aug)</t>
  </si>
  <si>
    <t>Auto License Fees - Old System</t>
  </si>
  <si>
    <t>Auto License Fees - New System</t>
  </si>
  <si>
    <t>Vehicle Re-Inspection Fees</t>
  </si>
  <si>
    <t>Vehicle Inspections</t>
  </si>
  <si>
    <t>Vision Tests</t>
  </si>
  <si>
    <t>Road Tests</t>
  </si>
  <si>
    <t>Written Tests</t>
  </si>
  <si>
    <t>License Plates</t>
  </si>
  <si>
    <t>Drivers Licenses - New System</t>
  </si>
  <si>
    <t>Drivers Licenses - Old System</t>
  </si>
  <si>
    <t>Operating Surplus(Deficit) before State Subsidy</t>
  </si>
  <si>
    <t>Operating Budget Calculations - 30% Failure Rate on Inspections</t>
  </si>
  <si>
    <t>Operating Budget Calculations - Base Case</t>
  </si>
  <si>
    <t>Operating Budget Calculations - Only New Licenses Issued</t>
  </si>
  <si>
    <t>Operating Budget Calculations - Only Old Licenses Issued</t>
  </si>
  <si>
    <t>License issuances (old system) (A)</t>
  </si>
  <si>
    <t>License issuances (new system) (A)</t>
  </si>
  <si>
    <r>
      <t xml:space="preserve">Total license issuances </t>
    </r>
    <r>
      <rPr>
        <sz val="11"/>
        <color theme="1"/>
        <rFont val="Times New Roman"/>
        <family val="1"/>
      </rPr>
      <t>Σ</t>
    </r>
    <r>
      <rPr>
        <sz val="9.9"/>
        <color theme="1"/>
        <rFont val="Times New Roman"/>
        <family val="1"/>
      </rPr>
      <t>(A)</t>
    </r>
  </si>
  <si>
    <r>
      <t xml:space="preserve">Total vehicle registrations </t>
    </r>
    <r>
      <rPr>
        <sz val="11"/>
        <color theme="1"/>
        <rFont val="Times New Roman"/>
        <family val="1"/>
      </rPr>
      <t>(B)</t>
    </r>
  </si>
  <si>
    <t>Vehicle registrations (new license plates - 30% of registns) (C) = (B)*30%</t>
  </si>
  <si>
    <t>Vehicle registrations (no new license plates) (B) - (C)</t>
  </si>
  <si>
    <t>Total Transactions (less insurance inquiries)</t>
  </si>
  <si>
    <t>Total Transactions (30% failure rate - less insurance inquiries)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</si>
</sst>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\-yy;@"/>
    <numFmt numFmtId="166" formatCode="_(* #,##0_);_(* \(#,##0\);_(* &quot;-&quot;??_);_(@_)"/>
  </numFmts>
  <fonts count="6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9.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0" fillId="0" borderId="0" xfId="0" applyAlignment="1">
      <alignment horizontal="left" indent="2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165" fontId="2" fillId="0" borderId="1" xfId="0" applyNumberFormat="1" applyFont="1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horizontal="left" indent="4"/>
    </xf>
    <xf numFmtId="166" fontId="0" fillId="0" borderId="0" xfId="2" applyNumberFormat="1" applyFont="1"/>
    <xf numFmtId="44" fontId="0" fillId="0" borderId="0" xfId="1" applyFont="1"/>
    <xf numFmtId="0" fontId="2" fillId="0" borderId="1" xfId="0" applyFont="1" applyBorder="1"/>
    <xf numFmtId="0" fontId="0" fillId="0" borderId="0" xfId="0" applyAlignment="1"/>
    <xf numFmtId="166" fontId="0" fillId="0" borderId="1" xfId="2" applyNumberFormat="1" applyFont="1" applyBorder="1"/>
    <xf numFmtId="0" fontId="3" fillId="0" borderId="0" xfId="0" applyFont="1" applyAlignment="1">
      <alignment horizontal="left" indent="1"/>
    </xf>
    <xf numFmtId="166" fontId="0" fillId="0" borderId="3" xfId="2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166" fontId="0" fillId="0" borderId="0" xfId="0" applyNumberFormat="1"/>
    <xf numFmtId="166" fontId="2" fillId="0" borderId="1" xfId="2" applyNumberFormat="1" applyFont="1" applyBorder="1" applyAlignment="1">
      <alignment horizontal="right"/>
    </xf>
    <xf numFmtId="0" fontId="4" fillId="0" borderId="0" xfId="0" applyFont="1" applyAlignment="1">
      <alignment horizontal="left" indent="2"/>
    </xf>
    <xf numFmtId="164" fontId="0" fillId="0" borderId="2" xfId="1" applyNumberFormat="1" applyFont="1" applyBorder="1"/>
    <xf numFmtId="164" fontId="0" fillId="0" borderId="0" xfId="0" applyNumberFormat="1"/>
    <xf numFmtId="164" fontId="0" fillId="0" borderId="3" xfId="0" applyNumberFormat="1" applyBorder="1"/>
    <xf numFmtId="165" fontId="2" fillId="0" borderId="4" xfId="0" applyNumberFormat="1" applyFont="1" applyBorder="1"/>
    <xf numFmtId="0" fontId="0" fillId="0" borderId="5" xfId="0" applyBorder="1"/>
    <xf numFmtId="164" fontId="0" fillId="0" borderId="6" xfId="1" applyNumberFormat="1" applyFont="1" applyBorder="1"/>
    <xf numFmtId="164" fontId="0" fillId="0" borderId="5" xfId="1" applyNumberFormat="1" applyFont="1" applyBorder="1"/>
    <xf numFmtId="164" fontId="0" fillId="0" borderId="7" xfId="0" applyNumberFormat="1" applyBorder="1"/>
    <xf numFmtId="164" fontId="2" fillId="0" borderId="3" xfId="0" applyNumberFormat="1" applyFont="1" applyBorder="1"/>
    <xf numFmtId="166" fontId="0" fillId="0" borderId="8" xfId="2" applyNumberFormat="1" applyFont="1" applyBorder="1"/>
    <xf numFmtId="166" fontId="0" fillId="0" borderId="5" xfId="2" applyNumberFormat="1" applyFont="1" applyBorder="1"/>
    <xf numFmtId="166" fontId="0" fillId="0" borderId="4" xfId="2" applyNumberFormat="1" applyFont="1" applyBorder="1"/>
    <xf numFmtId="166" fontId="0" fillId="0" borderId="1" xfId="0" applyNumberFormat="1" applyBorder="1"/>
    <xf numFmtId="166" fontId="0" fillId="0" borderId="3" xfId="0" applyNumberFormat="1" applyBorder="1"/>
    <xf numFmtId="166" fontId="0" fillId="0" borderId="7" xfId="0" applyNumberFormat="1" applyBorder="1"/>
    <xf numFmtId="166" fontId="0" fillId="0" borderId="9" xfId="2" applyNumberFormat="1" applyFon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0" xfId="1" applyNumberFormat="1" applyFont="1" applyBorder="1"/>
    <xf numFmtId="0" fontId="0" fillId="0" borderId="0" xfId="0" applyAlignment="1">
      <alignment horizontal="right"/>
    </xf>
    <xf numFmtId="0" fontId="0" fillId="0" borderId="8" xfId="0" applyBorder="1"/>
    <xf numFmtId="0" fontId="0" fillId="0" borderId="4" xfId="0" applyBorder="1"/>
    <xf numFmtId="166" fontId="0" fillId="0" borderId="0" xfId="2" applyNumberFormat="1" applyFont="1" applyBorder="1"/>
    <xf numFmtId="166" fontId="0" fillId="0" borderId="7" xfId="2" applyNumberFormat="1" applyFont="1" applyBorder="1"/>
    <xf numFmtId="0" fontId="2" fillId="0" borderId="0" xfId="0" applyFont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85" zoomScaleNormal="85" workbookViewId="0">
      <pane xSplit="2" topLeftCell="C1" activePane="topRight" state="frozen"/>
      <selection pane="topRight" activeCell="E28" sqref="E28"/>
    </sheetView>
  </sheetViews>
  <sheetFormatPr defaultRowHeight="15" x14ac:dyDescent="0.25"/>
  <cols>
    <col min="1" max="1" width="66.42578125" customWidth="1"/>
    <col min="2" max="2" width="14" bestFit="1" customWidth="1"/>
    <col min="3" max="3" width="54.85546875" bestFit="1" customWidth="1"/>
    <col min="4" max="4" width="11.7109375" bestFit="1" customWidth="1"/>
    <col min="5" max="5" width="9.140625" customWidth="1"/>
    <col min="6" max="8" width="11.7109375" bestFit="1" customWidth="1"/>
    <col min="9" max="16" width="10.5703125" bestFit="1" customWidth="1"/>
    <col min="17" max="17" width="2.42578125" customWidth="1"/>
    <col min="20" max="20" width="14" bestFit="1" customWidth="1"/>
  </cols>
  <sheetData>
    <row r="1" spans="1:20" x14ac:dyDescent="0.25">
      <c r="A1" s="13" t="s">
        <v>12</v>
      </c>
      <c r="B1" s="18" t="s">
        <v>14</v>
      </c>
      <c r="C1" s="19" t="s">
        <v>15</v>
      </c>
      <c r="D1" s="7">
        <v>41518</v>
      </c>
      <c r="E1" s="7">
        <v>41548</v>
      </c>
      <c r="F1" s="7">
        <v>41579</v>
      </c>
      <c r="G1" s="7">
        <v>41609</v>
      </c>
      <c r="H1" s="7">
        <v>41640</v>
      </c>
      <c r="I1" s="7">
        <v>41671</v>
      </c>
      <c r="J1" s="7">
        <v>41699</v>
      </c>
      <c r="K1" s="7">
        <v>41730</v>
      </c>
      <c r="L1" s="7">
        <v>41760</v>
      </c>
      <c r="M1" s="7">
        <v>41791</v>
      </c>
      <c r="N1" s="7">
        <v>41821</v>
      </c>
      <c r="O1" s="26">
        <v>41852</v>
      </c>
      <c r="P1" s="18" t="s">
        <v>3</v>
      </c>
      <c r="R1" s="18" t="s">
        <v>56</v>
      </c>
      <c r="T1" s="49" t="s">
        <v>57</v>
      </c>
    </row>
    <row r="2" spans="1:20" x14ac:dyDescent="0.25">
      <c r="A2" t="s">
        <v>13</v>
      </c>
      <c r="B2" s="11"/>
      <c r="C2" s="14" t="s">
        <v>16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20">
        <f>SUM(D2:O2)</f>
        <v>0</v>
      </c>
      <c r="R2" s="20">
        <f>B2-P2</f>
        <v>0</v>
      </c>
      <c r="T2" s="24">
        <f>P2*B25</f>
        <v>0</v>
      </c>
    </row>
    <row r="3" spans="1:20" x14ac:dyDescent="0.25">
      <c r="A3" t="s">
        <v>82</v>
      </c>
      <c r="B3" s="11"/>
      <c r="C3" t="s">
        <v>65</v>
      </c>
      <c r="D3" s="11"/>
      <c r="E3" s="11"/>
      <c r="F3" s="11"/>
      <c r="G3" s="11"/>
      <c r="O3" s="27"/>
      <c r="P3" s="20">
        <f t="shared" ref="P3:P4" si="0">SUM(D3:O3)</f>
        <v>0</v>
      </c>
      <c r="R3" s="20">
        <f>B3-P3</f>
        <v>0</v>
      </c>
      <c r="T3" s="24">
        <f>P3*(B26+B27+B33)</f>
        <v>0</v>
      </c>
    </row>
    <row r="4" spans="1:20" x14ac:dyDescent="0.25">
      <c r="A4" t="s">
        <v>83</v>
      </c>
      <c r="B4" s="15"/>
      <c r="C4" t="s">
        <v>66</v>
      </c>
      <c r="D4" s="9"/>
      <c r="E4" s="9"/>
      <c r="F4" s="9"/>
      <c r="G4" s="9"/>
      <c r="H4" s="15"/>
      <c r="I4" s="15"/>
      <c r="J4" s="15"/>
      <c r="K4" s="15"/>
      <c r="L4" s="15"/>
      <c r="M4" s="15"/>
      <c r="N4" s="15"/>
      <c r="O4" s="34"/>
      <c r="P4" s="35">
        <f t="shared" si="0"/>
        <v>0</v>
      </c>
      <c r="R4" s="20">
        <f>B4-P4</f>
        <v>0</v>
      </c>
      <c r="T4" s="24">
        <f>P4*(B26+B27+B34)</f>
        <v>0</v>
      </c>
    </row>
    <row r="5" spans="1:20" ht="15.75" thickBot="1" x14ac:dyDescent="0.3">
      <c r="A5" s="16" t="s">
        <v>84</v>
      </c>
      <c r="B5" s="17">
        <f>SUM(B3:B4)</f>
        <v>0</v>
      </c>
      <c r="D5" s="36">
        <f>SUM(D3:D4)</f>
        <v>0</v>
      </c>
      <c r="E5" s="36">
        <f t="shared" ref="E5:P5" si="1">SUM(E3:E4)</f>
        <v>0</v>
      </c>
      <c r="F5" s="36">
        <f t="shared" si="1"/>
        <v>0</v>
      </c>
      <c r="G5" s="36">
        <f t="shared" si="1"/>
        <v>0</v>
      </c>
      <c r="H5" s="36">
        <f t="shared" si="1"/>
        <v>0</v>
      </c>
      <c r="I5" s="36">
        <f t="shared" si="1"/>
        <v>0</v>
      </c>
      <c r="J5" s="36">
        <f t="shared" si="1"/>
        <v>0</v>
      </c>
      <c r="K5" s="36">
        <f t="shared" si="1"/>
        <v>0</v>
      </c>
      <c r="L5" s="36">
        <f t="shared" si="1"/>
        <v>0</v>
      </c>
      <c r="M5" s="36">
        <f t="shared" si="1"/>
        <v>0</v>
      </c>
      <c r="N5" s="36">
        <f t="shared" si="1"/>
        <v>0</v>
      </c>
      <c r="O5" s="37">
        <f t="shared" si="1"/>
        <v>0</v>
      </c>
      <c r="P5" s="36">
        <f t="shared" si="1"/>
        <v>0</v>
      </c>
      <c r="R5" s="20">
        <f>B5-P5</f>
        <v>0</v>
      </c>
      <c r="T5" s="25">
        <f>SUM(T3:T4)</f>
        <v>0</v>
      </c>
    </row>
    <row r="6" spans="1:20" ht="15.75" thickTop="1" x14ac:dyDescent="0.25">
      <c r="A6" t="s">
        <v>24</v>
      </c>
      <c r="B6" s="11"/>
      <c r="C6" t="s">
        <v>27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38"/>
      <c r="P6" s="20">
        <f t="shared" ref="P6:P13" si="2">SUM(D6:O6)</f>
        <v>0</v>
      </c>
      <c r="R6" s="20">
        <f t="shared" ref="R6:R18" si="3">B6-P6</f>
        <v>0</v>
      </c>
      <c r="T6" s="24">
        <f>P6*(B26+B27+B29)</f>
        <v>0</v>
      </c>
    </row>
    <row r="7" spans="1:20" x14ac:dyDescent="0.25">
      <c r="A7" t="s">
        <v>25</v>
      </c>
      <c r="B7" s="11"/>
      <c r="C7" t="s">
        <v>27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33"/>
      <c r="P7" s="20">
        <f t="shared" si="2"/>
        <v>0</v>
      </c>
      <c r="R7" s="20">
        <f t="shared" si="3"/>
        <v>0</v>
      </c>
      <c r="T7" s="24">
        <f>P7*(B26+B27+B31)</f>
        <v>0</v>
      </c>
    </row>
    <row r="8" spans="1:20" x14ac:dyDescent="0.25">
      <c r="A8" t="s">
        <v>26</v>
      </c>
      <c r="B8" s="11"/>
      <c r="C8" t="s">
        <v>27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33"/>
      <c r="P8" s="20">
        <f t="shared" si="2"/>
        <v>0</v>
      </c>
      <c r="R8" s="20">
        <f t="shared" si="3"/>
        <v>0</v>
      </c>
      <c r="T8" s="24">
        <f>P8*(B30+B26+B27)</f>
        <v>0</v>
      </c>
    </row>
    <row r="9" spans="1:20" x14ac:dyDescent="0.25">
      <c r="A9" t="s">
        <v>87</v>
      </c>
      <c r="B9" s="11"/>
      <c r="C9" s="14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33"/>
      <c r="P9" s="20">
        <f t="shared" si="2"/>
        <v>0</v>
      </c>
      <c r="R9" s="20">
        <f t="shared" si="3"/>
        <v>0</v>
      </c>
      <c r="T9" s="24">
        <f>P9*(B26+B27)</f>
        <v>0</v>
      </c>
    </row>
    <row r="10" spans="1:20" x14ac:dyDescent="0.25">
      <c r="A10" t="s">
        <v>86</v>
      </c>
      <c r="B10" s="11"/>
      <c r="C10" s="14" t="s">
        <v>16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3"/>
      <c r="P10" s="20">
        <f t="shared" si="2"/>
        <v>0</v>
      </c>
      <c r="R10" s="20">
        <f t="shared" si="3"/>
        <v>0</v>
      </c>
      <c r="T10" s="24">
        <f>P10*(B26+B27+B32)</f>
        <v>0</v>
      </c>
    </row>
    <row r="11" spans="1:20" ht="15.75" thickBot="1" x14ac:dyDescent="0.3">
      <c r="A11" s="16" t="s">
        <v>85</v>
      </c>
      <c r="B11" s="17"/>
      <c r="C11" s="14"/>
      <c r="D11" s="36">
        <f>SUM(D9:D10)</f>
        <v>0</v>
      </c>
      <c r="E11" s="36">
        <f t="shared" ref="E11:O11" si="4">SUM(E9:E10)</f>
        <v>0</v>
      </c>
      <c r="F11" s="36">
        <f t="shared" si="4"/>
        <v>0</v>
      </c>
      <c r="G11" s="36">
        <f t="shared" si="4"/>
        <v>0</v>
      </c>
      <c r="H11" s="36">
        <f t="shared" si="4"/>
        <v>0</v>
      </c>
      <c r="I11" s="36">
        <f t="shared" si="4"/>
        <v>0</v>
      </c>
      <c r="J11" s="36">
        <f t="shared" si="4"/>
        <v>0</v>
      </c>
      <c r="K11" s="36">
        <f t="shared" si="4"/>
        <v>0</v>
      </c>
      <c r="L11" s="36">
        <f t="shared" si="4"/>
        <v>0</v>
      </c>
      <c r="M11" s="36">
        <f t="shared" si="4"/>
        <v>0</v>
      </c>
      <c r="N11" s="36">
        <f t="shared" si="4"/>
        <v>0</v>
      </c>
      <c r="O11" s="37">
        <f t="shared" si="4"/>
        <v>0</v>
      </c>
      <c r="P11" s="36">
        <f t="shared" si="2"/>
        <v>0</v>
      </c>
      <c r="R11" s="20">
        <f t="shared" si="3"/>
        <v>0</v>
      </c>
      <c r="T11" s="25">
        <f>SUM(T9:T10)</f>
        <v>0</v>
      </c>
    </row>
    <row r="12" spans="1:20" ht="15.75" thickTop="1" x14ac:dyDescent="0.25">
      <c r="A12" t="s">
        <v>61</v>
      </c>
      <c r="B12" s="11"/>
      <c r="C12" s="14" t="s">
        <v>16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33"/>
      <c r="P12" s="20">
        <f t="shared" si="2"/>
        <v>0</v>
      </c>
      <c r="R12" s="20">
        <f t="shared" si="3"/>
        <v>0</v>
      </c>
      <c r="T12" s="24">
        <f>P12*(B26+B27+B28)</f>
        <v>0</v>
      </c>
    </row>
    <row r="13" spans="1:20" x14ac:dyDescent="0.25">
      <c r="A13" t="s">
        <v>60</v>
      </c>
      <c r="B13" s="11">
        <f>B12-B11</f>
        <v>0</v>
      </c>
      <c r="C13" s="14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33"/>
      <c r="P13" s="20">
        <f t="shared" si="2"/>
        <v>0</v>
      </c>
      <c r="R13" s="20">
        <f t="shared" si="3"/>
        <v>0</v>
      </c>
      <c r="T13" s="41">
        <f>P13*(B26+B27+B28)</f>
        <v>0</v>
      </c>
    </row>
    <row r="14" spans="1:20" ht="15.75" thickBot="1" x14ac:dyDescent="0.3">
      <c r="A14" t="s">
        <v>88</v>
      </c>
      <c r="B14" s="17">
        <f>SUM(B5:B8,B11,B12)</f>
        <v>0</v>
      </c>
      <c r="C14" s="14"/>
      <c r="D14" s="17">
        <f>SUM(D5:D8,D11,D12)</f>
        <v>0</v>
      </c>
      <c r="E14" s="17">
        <f t="shared" ref="E14:P14" si="5">SUM(E5:E8,E11,E12)</f>
        <v>0</v>
      </c>
      <c r="F14" s="17">
        <f t="shared" si="5"/>
        <v>0</v>
      </c>
      <c r="G14" s="17">
        <f t="shared" si="5"/>
        <v>0</v>
      </c>
      <c r="H14" s="17">
        <f t="shared" si="5"/>
        <v>0</v>
      </c>
      <c r="I14" s="17">
        <f t="shared" si="5"/>
        <v>0</v>
      </c>
      <c r="J14" s="17">
        <f t="shared" si="5"/>
        <v>0</v>
      </c>
      <c r="K14" s="17">
        <f t="shared" si="5"/>
        <v>0</v>
      </c>
      <c r="L14" s="17">
        <f t="shared" si="5"/>
        <v>0</v>
      </c>
      <c r="M14" s="17">
        <f t="shared" si="5"/>
        <v>0</v>
      </c>
      <c r="N14" s="17">
        <f t="shared" si="5"/>
        <v>0</v>
      </c>
      <c r="O14" s="48">
        <f t="shared" si="5"/>
        <v>0</v>
      </c>
      <c r="P14" s="17">
        <f t="shared" si="5"/>
        <v>0</v>
      </c>
      <c r="R14" s="20">
        <f t="shared" si="3"/>
        <v>0</v>
      </c>
      <c r="T14" s="47"/>
    </row>
    <row r="15" spans="1:20" ht="15.75" thickTop="1" x14ac:dyDescent="0.25">
      <c r="B15" s="11"/>
      <c r="C15" s="14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33"/>
      <c r="P15" s="20"/>
      <c r="R15" s="20"/>
      <c r="T15" s="24"/>
    </row>
    <row r="16" spans="1:20" x14ac:dyDescent="0.25">
      <c r="A16" t="s">
        <v>62</v>
      </c>
      <c r="B16" s="11">
        <f>B11+(B11*0.3)</f>
        <v>0</v>
      </c>
      <c r="C16" s="14" t="s">
        <v>16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33"/>
      <c r="P16" s="20">
        <f t="shared" ref="P16:P17" si="6">SUM(D16:O16)</f>
        <v>0</v>
      </c>
      <c r="R16" s="20">
        <f t="shared" si="3"/>
        <v>0</v>
      </c>
      <c r="T16" s="24">
        <f>P16*(B26+B27+B28)</f>
        <v>0</v>
      </c>
    </row>
    <row r="17" spans="1:20" x14ac:dyDescent="0.25">
      <c r="A17" t="s">
        <v>59</v>
      </c>
      <c r="B17" s="11">
        <f>B16-B11</f>
        <v>0</v>
      </c>
      <c r="C17" s="14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33"/>
      <c r="P17" s="20">
        <f t="shared" si="6"/>
        <v>0</v>
      </c>
      <c r="R17" s="20">
        <f t="shared" si="3"/>
        <v>0</v>
      </c>
      <c r="T17" s="24">
        <f>P17*(B26+B27+B28)</f>
        <v>0</v>
      </c>
    </row>
    <row r="18" spans="1:20" ht="15.75" thickBot="1" x14ac:dyDescent="0.3">
      <c r="A18" t="s">
        <v>89</v>
      </c>
      <c r="B18" s="17">
        <f>SUM(B5:B8,B11,B16)</f>
        <v>0</v>
      </c>
      <c r="C18" s="14"/>
      <c r="D18" s="17">
        <f t="shared" ref="D18:P18" si="7">SUM(D5:D8,D11,D16)</f>
        <v>0</v>
      </c>
      <c r="E18" s="17">
        <f t="shared" si="7"/>
        <v>0</v>
      </c>
      <c r="F18" s="17">
        <f t="shared" si="7"/>
        <v>0</v>
      </c>
      <c r="G18" s="17">
        <f t="shared" si="7"/>
        <v>0</v>
      </c>
      <c r="H18" s="17">
        <f t="shared" si="7"/>
        <v>0</v>
      </c>
      <c r="I18" s="17">
        <f t="shared" si="7"/>
        <v>0</v>
      </c>
      <c r="J18" s="17">
        <f t="shared" si="7"/>
        <v>0</v>
      </c>
      <c r="K18" s="17">
        <f t="shared" si="7"/>
        <v>0</v>
      </c>
      <c r="L18" s="17">
        <f t="shared" si="7"/>
        <v>0</v>
      </c>
      <c r="M18" s="17">
        <f t="shared" si="7"/>
        <v>0</v>
      </c>
      <c r="N18" s="17">
        <f t="shared" si="7"/>
        <v>0</v>
      </c>
      <c r="O18" s="48">
        <f t="shared" si="7"/>
        <v>0</v>
      </c>
      <c r="P18" s="17">
        <f t="shared" si="7"/>
        <v>0</v>
      </c>
      <c r="R18" s="20">
        <f t="shared" si="3"/>
        <v>0</v>
      </c>
      <c r="T18" s="24"/>
    </row>
    <row r="19" spans="1:20" ht="15.75" thickTop="1" x14ac:dyDescent="0.25">
      <c r="B19" s="11"/>
    </row>
    <row r="20" spans="1:20" x14ac:dyDescent="0.25">
      <c r="A20" s="13" t="s">
        <v>32</v>
      </c>
      <c r="B20" s="21" t="s">
        <v>18</v>
      </c>
      <c r="C20" s="19" t="s">
        <v>15</v>
      </c>
      <c r="S20" s="44" t="s">
        <v>64</v>
      </c>
      <c r="T20" s="24">
        <f>T2+T5+SUM(T6:T8)+T11+T12</f>
        <v>0</v>
      </c>
    </row>
    <row r="21" spans="1:20" x14ac:dyDescent="0.25">
      <c r="A21" t="s">
        <v>33</v>
      </c>
      <c r="B21" s="3"/>
      <c r="C21" s="14" t="s">
        <v>16</v>
      </c>
      <c r="S21" s="44" t="s">
        <v>58</v>
      </c>
      <c r="T21" s="41">
        <f>SUM(B21:B22)</f>
        <v>0</v>
      </c>
    </row>
    <row r="22" spans="1:20" x14ac:dyDescent="0.25">
      <c r="A22" t="s">
        <v>38</v>
      </c>
      <c r="B22" s="3"/>
      <c r="C22" s="14" t="s">
        <v>16</v>
      </c>
      <c r="S22" s="44" t="s">
        <v>3</v>
      </c>
      <c r="T22" s="24">
        <f>SUM(T20:T21)</f>
        <v>0</v>
      </c>
    </row>
    <row r="23" spans="1:20" x14ac:dyDescent="0.25">
      <c r="B23" s="11"/>
      <c r="S23" s="44" t="s">
        <v>56</v>
      </c>
      <c r="T23" s="24">
        <f>T22-'Budget Calcs - Base Case'!N25</f>
        <v>0</v>
      </c>
    </row>
    <row r="24" spans="1:20" x14ac:dyDescent="0.25">
      <c r="A24" s="13" t="s">
        <v>22</v>
      </c>
      <c r="B24" s="18" t="s">
        <v>18</v>
      </c>
      <c r="C24" s="19" t="s">
        <v>15</v>
      </c>
    </row>
    <row r="25" spans="1:20" x14ac:dyDescent="0.25">
      <c r="A25" t="s">
        <v>21</v>
      </c>
      <c r="B25" s="12"/>
      <c r="C25" t="s">
        <v>35</v>
      </c>
      <c r="S25" s="44" t="s">
        <v>63</v>
      </c>
      <c r="T25" s="24">
        <f>T2+T5+SUM(T6:T8)+T11+T16</f>
        <v>0</v>
      </c>
    </row>
    <row r="26" spans="1:20" x14ac:dyDescent="0.25">
      <c r="A26" t="s">
        <v>34</v>
      </c>
      <c r="B26" s="12"/>
      <c r="C26" t="s">
        <v>37</v>
      </c>
      <c r="S26" s="44" t="s">
        <v>58</v>
      </c>
      <c r="T26" s="41">
        <f>SUM(B21:B22)</f>
        <v>0</v>
      </c>
    </row>
    <row r="27" spans="1:20" x14ac:dyDescent="0.25">
      <c r="A27" t="s">
        <v>36</v>
      </c>
      <c r="B27" s="12"/>
      <c r="C27" t="s">
        <v>37</v>
      </c>
      <c r="S27" s="44" t="s">
        <v>3</v>
      </c>
      <c r="T27" s="24">
        <f>SUM(T25:T26)</f>
        <v>0</v>
      </c>
    </row>
    <row r="28" spans="1:20" x14ac:dyDescent="0.25">
      <c r="A28" t="s">
        <v>39</v>
      </c>
      <c r="B28" s="12"/>
      <c r="C28" t="s">
        <v>40</v>
      </c>
      <c r="S28" s="44" t="s">
        <v>56</v>
      </c>
      <c r="T28" s="24">
        <f>T27-'Budget Calcs - 30% fail'!N25</f>
        <v>0</v>
      </c>
    </row>
    <row r="29" spans="1:20" x14ac:dyDescent="0.25">
      <c r="A29" t="s">
        <v>41</v>
      </c>
      <c r="B29" s="12"/>
      <c r="C29" t="s">
        <v>42</v>
      </c>
    </row>
    <row r="30" spans="1:20" x14ac:dyDescent="0.25">
      <c r="A30" t="s">
        <v>43</v>
      </c>
      <c r="B30" s="12"/>
      <c r="C30" t="s">
        <v>44</v>
      </c>
    </row>
    <row r="31" spans="1:20" x14ac:dyDescent="0.25">
      <c r="A31" t="s">
        <v>45</v>
      </c>
      <c r="B31" s="12"/>
      <c r="C31" t="s">
        <v>46</v>
      </c>
    </row>
    <row r="32" spans="1:20" x14ac:dyDescent="0.25">
      <c r="A32" t="s">
        <v>47</v>
      </c>
      <c r="B32" s="12"/>
      <c r="C32" t="s">
        <v>48</v>
      </c>
    </row>
    <row r="33" spans="1:3" x14ac:dyDescent="0.25">
      <c r="A33" t="s">
        <v>49</v>
      </c>
      <c r="B33" s="12"/>
      <c r="C33" t="s">
        <v>51</v>
      </c>
    </row>
    <row r="34" spans="1:3" x14ac:dyDescent="0.25">
      <c r="A34" t="s">
        <v>50</v>
      </c>
      <c r="B34" s="12"/>
      <c r="C34" t="s">
        <v>51</v>
      </c>
    </row>
    <row r="36" spans="1:3" x14ac:dyDescent="0.25">
      <c r="A36" s="13" t="s">
        <v>23</v>
      </c>
      <c r="B36" s="18" t="s">
        <v>18</v>
      </c>
      <c r="C36" s="19" t="s">
        <v>15</v>
      </c>
    </row>
    <row r="37" spans="1:3" x14ac:dyDescent="0.25">
      <c r="A37" t="s">
        <v>28</v>
      </c>
      <c r="B37" s="12"/>
      <c r="C37" t="s">
        <v>51</v>
      </c>
    </row>
    <row r="38" spans="1:3" x14ac:dyDescent="0.25">
      <c r="A38" t="s">
        <v>29</v>
      </c>
      <c r="B38" s="12"/>
      <c r="C38" t="s">
        <v>51</v>
      </c>
    </row>
    <row r="39" spans="1:3" x14ac:dyDescent="0.25">
      <c r="A39" t="s">
        <v>30</v>
      </c>
      <c r="B39" s="12"/>
      <c r="C39" t="s">
        <v>52</v>
      </c>
    </row>
    <row r="40" spans="1:3" x14ac:dyDescent="0.25">
      <c r="A40" t="s">
        <v>31</v>
      </c>
      <c r="B40" s="12"/>
      <c r="C40" t="s">
        <v>53</v>
      </c>
    </row>
    <row r="41" spans="1:3" x14ac:dyDescent="0.25">
      <c r="B41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87" zoomScaleNormal="87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5" x14ac:dyDescent="0.25"/>
  <cols>
    <col min="1" max="1" width="42.5703125" customWidth="1"/>
    <col min="2" max="2" width="14.140625" bestFit="1" customWidth="1"/>
    <col min="3" max="5" width="12.28515625" bestFit="1" customWidth="1"/>
    <col min="6" max="6" width="14.140625" bestFit="1" customWidth="1"/>
    <col min="7" max="13" width="12.140625" bestFit="1" customWidth="1"/>
    <col min="14" max="14" width="14.85546875" bestFit="1" customWidth="1"/>
  </cols>
  <sheetData>
    <row r="1" spans="1:14" x14ac:dyDescent="0.25">
      <c r="A1" s="1" t="s">
        <v>79</v>
      </c>
    </row>
    <row r="2" spans="1:14" x14ac:dyDescent="0.25">
      <c r="B2" s="7">
        <v>41518</v>
      </c>
      <c r="C2" s="7">
        <v>41548</v>
      </c>
      <c r="D2" s="7">
        <v>41579</v>
      </c>
      <c r="E2" s="7">
        <v>41609</v>
      </c>
      <c r="F2" s="7">
        <v>41640</v>
      </c>
      <c r="G2" s="7">
        <v>41671</v>
      </c>
      <c r="H2" s="7">
        <v>41699</v>
      </c>
      <c r="I2" s="7">
        <v>41730</v>
      </c>
      <c r="J2" s="7">
        <v>41760</v>
      </c>
      <c r="K2" s="7">
        <v>41791</v>
      </c>
      <c r="L2" s="7">
        <v>41821</v>
      </c>
      <c r="M2" s="26">
        <v>41852</v>
      </c>
      <c r="N2" s="18" t="s">
        <v>3</v>
      </c>
    </row>
    <row r="3" spans="1:14" x14ac:dyDescent="0.25">
      <c r="A3" s="2" t="s">
        <v>0</v>
      </c>
      <c r="M3" s="27"/>
    </row>
    <row r="4" spans="1:14" x14ac:dyDescent="0.25">
      <c r="A4" s="4" t="s">
        <v>67</v>
      </c>
      <c r="B4" s="24"/>
      <c r="C4" s="24"/>
      <c r="D4" s="24"/>
      <c r="E4" s="40"/>
      <c r="F4" s="40"/>
      <c r="G4" s="40"/>
      <c r="H4" s="40"/>
      <c r="I4" s="40"/>
      <c r="J4" s="40"/>
      <c r="K4" s="40"/>
      <c r="L4" s="40"/>
      <c r="M4" s="39"/>
      <c r="N4" s="24">
        <f t="shared" ref="N4:N7" si="0">SUM(B4:M4)</f>
        <v>0</v>
      </c>
    </row>
    <row r="5" spans="1:14" x14ac:dyDescent="0.25">
      <c r="A5" s="4" t="s">
        <v>68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39"/>
      <c r="N5" s="24">
        <f t="shared" si="0"/>
        <v>0</v>
      </c>
    </row>
    <row r="6" spans="1:14" x14ac:dyDescent="0.25">
      <c r="A6" s="4" t="s">
        <v>1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39"/>
      <c r="N6" s="24">
        <f t="shared" si="0"/>
        <v>0</v>
      </c>
    </row>
    <row r="7" spans="1:14" x14ac:dyDescent="0.25">
      <c r="A7" s="4" t="s">
        <v>69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2"/>
      <c r="N7" s="24">
        <f t="shared" si="0"/>
        <v>0</v>
      </c>
    </row>
    <row r="8" spans="1:14" x14ac:dyDescent="0.25">
      <c r="A8" s="8" t="s">
        <v>4</v>
      </c>
      <c r="B8" s="23">
        <f>SUM(B4:B7)</f>
        <v>0</v>
      </c>
      <c r="C8" s="23">
        <f t="shared" ref="C8:M8" si="1">SUM(C4:C7)</f>
        <v>0</v>
      </c>
      <c r="D8" s="23">
        <f t="shared" si="1"/>
        <v>0</v>
      </c>
      <c r="E8" s="23">
        <f t="shared" si="1"/>
        <v>0</v>
      </c>
      <c r="F8" s="23">
        <f t="shared" si="1"/>
        <v>0</v>
      </c>
      <c r="G8" s="23">
        <f t="shared" si="1"/>
        <v>0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0</v>
      </c>
      <c r="L8" s="23">
        <f t="shared" si="1"/>
        <v>0</v>
      </c>
      <c r="M8" s="28">
        <f t="shared" si="1"/>
        <v>0</v>
      </c>
      <c r="N8" s="23">
        <f>SUM(B8:M8)</f>
        <v>0</v>
      </c>
    </row>
    <row r="9" spans="1:14" x14ac:dyDescent="0.25">
      <c r="A9" s="4"/>
      <c r="M9" s="45"/>
    </row>
    <row r="10" spans="1:14" x14ac:dyDescent="0.25">
      <c r="A10" s="5" t="s">
        <v>5</v>
      </c>
      <c r="M10" s="27"/>
    </row>
    <row r="11" spans="1:14" x14ac:dyDescent="0.25">
      <c r="A11" s="22" t="s">
        <v>54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39"/>
      <c r="N11" s="24">
        <f t="shared" ref="N11" si="2">SUM(B11:M11)</f>
        <v>0</v>
      </c>
    </row>
    <row r="12" spans="1:14" x14ac:dyDescent="0.25">
      <c r="A12" s="4" t="s">
        <v>6</v>
      </c>
      <c r="M12" s="27"/>
    </row>
    <row r="13" spans="1:14" x14ac:dyDescent="0.25">
      <c r="A13" s="10" t="s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9"/>
      <c r="N13" s="24">
        <f>SUM(B13:M13)</f>
        <v>0</v>
      </c>
    </row>
    <row r="14" spans="1:14" x14ac:dyDescent="0.25">
      <c r="A14" s="10" t="s">
        <v>8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39"/>
      <c r="N14" s="24">
        <f>SUM(B14:M14)</f>
        <v>0</v>
      </c>
    </row>
    <row r="15" spans="1:14" x14ac:dyDescent="0.25">
      <c r="A15" s="4" t="s">
        <v>9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29"/>
      <c r="N15" s="24">
        <f t="shared" ref="N15:N24" si="3">SUM(B15:M15)</f>
        <v>0</v>
      </c>
    </row>
    <row r="16" spans="1:14" x14ac:dyDescent="0.25">
      <c r="A16" s="4" t="s">
        <v>10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29"/>
      <c r="N16" s="24">
        <f t="shared" si="3"/>
        <v>0</v>
      </c>
    </row>
    <row r="17" spans="1:14" x14ac:dyDescent="0.25">
      <c r="A17" s="4" t="s">
        <v>11</v>
      </c>
      <c r="M17" s="27"/>
      <c r="N17" s="24"/>
    </row>
    <row r="18" spans="1:14" x14ac:dyDescent="0.25">
      <c r="A18" s="10" t="s">
        <v>70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39"/>
      <c r="N18" s="24">
        <f t="shared" si="3"/>
        <v>0</v>
      </c>
    </row>
    <row r="19" spans="1:14" x14ac:dyDescent="0.25">
      <c r="A19" s="10" t="s">
        <v>71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39"/>
      <c r="N19" s="24">
        <f t="shared" si="3"/>
        <v>0</v>
      </c>
    </row>
    <row r="20" spans="1:14" x14ac:dyDescent="0.25">
      <c r="A20" s="10" t="s">
        <v>72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39"/>
      <c r="N20" s="24">
        <f t="shared" si="3"/>
        <v>0</v>
      </c>
    </row>
    <row r="21" spans="1:14" x14ac:dyDescent="0.25">
      <c r="A21" s="10" t="s">
        <v>73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39"/>
      <c r="N21" s="24">
        <f t="shared" si="3"/>
        <v>0</v>
      </c>
    </row>
    <row r="22" spans="1:14" x14ac:dyDescent="0.25">
      <c r="A22" s="10" t="s">
        <v>74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39"/>
      <c r="N22" s="24">
        <f t="shared" si="3"/>
        <v>0</v>
      </c>
    </row>
    <row r="23" spans="1:14" x14ac:dyDescent="0.25">
      <c r="A23" s="10" t="s">
        <v>76</v>
      </c>
      <c r="B23" s="24"/>
      <c r="C23" s="24"/>
      <c r="D23" s="24"/>
      <c r="E23" s="40"/>
      <c r="F23" s="40"/>
      <c r="G23" s="40"/>
      <c r="H23" s="40"/>
      <c r="I23" s="40"/>
      <c r="J23" s="40"/>
      <c r="K23" s="40"/>
      <c r="L23" s="40"/>
      <c r="M23" s="39"/>
      <c r="N23" s="24">
        <f t="shared" si="3"/>
        <v>0</v>
      </c>
    </row>
    <row r="24" spans="1:14" x14ac:dyDescent="0.25">
      <c r="A24" s="10" t="s">
        <v>75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  <c r="N24" s="24">
        <f t="shared" si="3"/>
        <v>0</v>
      </c>
    </row>
    <row r="25" spans="1:14" x14ac:dyDescent="0.25">
      <c r="A25" s="8" t="s">
        <v>55</v>
      </c>
      <c r="B25" s="23">
        <f>SUM(B11:B24)</f>
        <v>0</v>
      </c>
      <c r="C25" s="23">
        <f t="shared" ref="C25:M25" si="4">SUM(C11:C24)</f>
        <v>0</v>
      </c>
      <c r="D25" s="23">
        <f t="shared" si="4"/>
        <v>0</v>
      </c>
      <c r="E25" s="23">
        <f t="shared" si="4"/>
        <v>0</v>
      </c>
      <c r="F25" s="23">
        <f t="shared" si="4"/>
        <v>0</v>
      </c>
      <c r="G25" s="23">
        <f t="shared" si="4"/>
        <v>0</v>
      </c>
      <c r="H25" s="23">
        <f t="shared" si="4"/>
        <v>0</v>
      </c>
      <c r="I25" s="23">
        <f t="shared" si="4"/>
        <v>0</v>
      </c>
      <c r="J25" s="23">
        <f t="shared" si="4"/>
        <v>0</v>
      </c>
      <c r="K25" s="23">
        <f t="shared" si="4"/>
        <v>0</v>
      </c>
      <c r="L25" s="23">
        <f t="shared" si="4"/>
        <v>0</v>
      </c>
      <c r="M25" s="28">
        <f t="shared" si="4"/>
        <v>0</v>
      </c>
      <c r="N25" s="23">
        <f>SUM(B25:M25)</f>
        <v>0</v>
      </c>
    </row>
    <row r="26" spans="1:14" x14ac:dyDescent="0.25">
      <c r="M26" s="46"/>
    </row>
    <row r="27" spans="1:14" ht="15.75" thickBot="1" x14ac:dyDescent="0.3">
      <c r="A27" s="8" t="s">
        <v>77</v>
      </c>
      <c r="B27" s="25">
        <f t="shared" ref="B27:M27" si="5">B8-B25</f>
        <v>0</v>
      </c>
      <c r="C27" s="25">
        <f t="shared" si="5"/>
        <v>0</v>
      </c>
      <c r="D27" s="25">
        <f t="shared" si="5"/>
        <v>0</v>
      </c>
      <c r="E27" s="25">
        <f t="shared" si="5"/>
        <v>0</v>
      </c>
      <c r="F27" s="25">
        <f t="shared" si="5"/>
        <v>0</v>
      </c>
      <c r="G27" s="25">
        <f t="shared" si="5"/>
        <v>0</v>
      </c>
      <c r="H27" s="25">
        <f t="shared" si="5"/>
        <v>0</v>
      </c>
      <c r="I27" s="25">
        <f t="shared" si="5"/>
        <v>0</v>
      </c>
      <c r="J27" s="25">
        <f t="shared" si="5"/>
        <v>0</v>
      </c>
      <c r="K27" s="25">
        <f t="shared" si="5"/>
        <v>0</v>
      </c>
      <c r="L27" s="25">
        <f t="shared" si="5"/>
        <v>0</v>
      </c>
      <c r="M27" s="30">
        <f t="shared" si="5"/>
        <v>0</v>
      </c>
      <c r="N27" s="31">
        <f>SUM(B27:M27)</f>
        <v>0</v>
      </c>
    </row>
    <row r="28" spans="1:14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5" x14ac:dyDescent="0.25"/>
  <cols>
    <col min="1" max="1" width="41.7109375" customWidth="1"/>
    <col min="2" max="2" width="14" bestFit="1" customWidth="1"/>
    <col min="3" max="5" width="12" bestFit="1" customWidth="1"/>
    <col min="6" max="6" width="14" bestFit="1" customWidth="1"/>
    <col min="7" max="13" width="12" bestFit="1" customWidth="1"/>
    <col min="14" max="14" width="14.7109375" bestFit="1" customWidth="1"/>
  </cols>
  <sheetData>
    <row r="1" spans="1:14" x14ac:dyDescent="0.25">
      <c r="A1" s="1" t="s">
        <v>78</v>
      </c>
    </row>
    <row r="2" spans="1:14" x14ac:dyDescent="0.25">
      <c r="B2" s="7">
        <v>41518</v>
      </c>
      <c r="C2" s="7">
        <v>41548</v>
      </c>
      <c r="D2" s="7">
        <v>41579</v>
      </c>
      <c r="E2" s="7">
        <v>41609</v>
      </c>
      <c r="F2" s="7">
        <v>41640</v>
      </c>
      <c r="G2" s="7">
        <v>41671</v>
      </c>
      <c r="H2" s="7">
        <v>41699</v>
      </c>
      <c r="I2" s="7">
        <v>41730</v>
      </c>
      <c r="J2" s="7">
        <v>41760</v>
      </c>
      <c r="K2" s="7">
        <v>41791</v>
      </c>
      <c r="L2" s="7">
        <v>41821</v>
      </c>
      <c r="M2" s="26">
        <v>41852</v>
      </c>
      <c r="N2" s="18" t="s">
        <v>3</v>
      </c>
    </row>
    <row r="3" spans="1:14" x14ac:dyDescent="0.25">
      <c r="A3" s="2" t="s">
        <v>0</v>
      </c>
      <c r="M3" s="27"/>
    </row>
    <row r="4" spans="1:14" x14ac:dyDescent="0.25">
      <c r="A4" s="4" t="s">
        <v>67</v>
      </c>
      <c r="B4" s="24"/>
      <c r="C4" s="24"/>
      <c r="D4" s="24"/>
      <c r="E4" s="40"/>
      <c r="F4" s="40"/>
      <c r="G4" s="40"/>
      <c r="H4" s="40"/>
      <c r="I4" s="40"/>
      <c r="J4" s="40"/>
      <c r="K4" s="40"/>
      <c r="L4" s="40"/>
      <c r="M4" s="39"/>
      <c r="N4" s="24">
        <f t="shared" ref="N4:N7" si="0">SUM(B4:M4)</f>
        <v>0</v>
      </c>
    </row>
    <row r="5" spans="1:14" x14ac:dyDescent="0.25">
      <c r="A5" s="4" t="s">
        <v>68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39"/>
      <c r="N5" s="24">
        <f t="shared" si="0"/>
        <v>0</v>
      </c>
    </row>
    <row r="6" spans="1:14" x14ac:dyDescent="0.25">
      <c r="A6" s="4" t="s">
        <v>1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39"/>
      <c r="N6" s="24">
        <f t="shared" si="0"/>
        <v>0</v>
      </c>
    </row>
    <row r="7" spans="1:14" x14ac:dyDescent="0.25">
      <c r="A7" s="4" t="s">
        <v>2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2"/>
      <c r="N7" s="24">
        <f t="shared" si="0"/>
        <v>0</v>
      </c>
    </row>
    <row r="8" spans="1:14" x14ac:dyDescent="0.25">
      <c r="A8" s="8" t="s">
        <v>4</v>
      </c>
      <c r="B8" s="23">
        <f>SUM(B4:B7)</f>
        <v>0</v>
      </c>
      <c r="C8" s="23">
        <f t="shared" ref="C8:M8" si="1">SUM(C4:C7)</f>
        <v>0</v>
      </c>
      <c r="D8" s="23">
        <f t="shared" si="1"/>
        <v>0</v>
      </c>
      <c r="E8" s="23">
        <f t="shared" si="1"/>
        <v>0</v>
      </c>
      <c r="F8" s="23">
        <f t="shared" si="1"/>
        <v>0</v>
      </c>
      <c r="G8" s="23">
        <f t="shared" si="1"/>
        <v>0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0</v>
      </c>
      <c r="L8" s="23">
        <f t="shared" si="1"/>
        <v>0</v>
      </c>
      <c r="M8" s="28">
        <f t="shared" si="1"/>
        <v>0</v>
      </c>
      <c r="N8" s="23">
        <f>SUM(B8:M8)</f>
        <v>0</v>
      </c>
    </row>
    <row r="9" spans="1:14" x14ac:dyDescent="0.25">
      <c r="A9" s="4"/>
      <c r="M9" s="45"/>
    </row>
    <row r="10" spans="1:14" x14ac:dyDescent="0.25">
      <c r="A10" s="5" t="s">
        <v>5</v>
      </c>
      <c r="M10" s="27"/>
    </row>
    <row r="11" spans="1:14" x14ac:dyDescent="0.25">
      <c r="A11" s="22" t="s">
        <v>54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39"/>
      <c r="N11" s="24">
        <f t="shared" ref="N11" si="2">SUM(B11:M11)</f>
        <v>0</v>
      </c>
    </row>
    <row r="12" spans="1:14" x14ac:dyDescent="0.25">
      <c r="A12" s="4" t="s">
        <v>6</v>
      </c>
      <c r="M12" s="27"/>
    </row>
    <row r="13" spans="1:14" x14ac:dyDescent="0.25">
      <c r="A13" s="10" t="s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9"/>
      <c r="N13" s="24">
        <f>SUM(B13:M13)</f>
        <v>0</v>
      </c>
    </row>
    <row r="14" spans="1:14" x14ac:dyDescent="0.25">
      <c r="A14" s="10" t="s">
        <v>8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39"/>
      <c r="N14" s="24">
        <f>SUM(B14:M14)</f>
        <v>0</v>
      </c>
    </row>
    <row r="15" spans="1:14" x14ac:dyDescent="0.25">
      <c r="A15" s="4" t="s">
        <v>9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29"/>
      <c r="N15" s="24">
        <f t="shared" ref="N15:N24" si="3">SUM(B15:M15)</f>
        <v>0</v>
      </c>
    </row>
    <row r="16" spans="1:14" x14ac:dyDescent="0.25">
      <c r="A16" s="4" t="s">
        <v>10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29"/>
      <c r="N16" s="24">
        <f t="shared" si="3"/>
        <v>0</v>
      </c>
    </row>
    <row r="17" spans="1:14" x14ac:dyDescent="0.25">
      <c r="A17" s="4" t="s">
        <v>11</v>
      </c>
      <c r="M17" s="27"/>
      <c r="N17" s="24"/>
    </row>
    <row r="18" spans="1:14" x14ac:dyDescent="0.25">
      <c r="A18" s="10" t="s">
        <v>70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39"/>
      <c r="N18" s="24">
        <f t="shared" si="3"/>
        <v>0</v>
      </c>
    </row>
    <row r="19" spans="1:14" x14ac:dyDescent="0.25">
      <c r="A19" s="10" t="s">
        <v>71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39"/>
      <c r="N19" s="24">
        <f t="shared" si="3"/>
        <v>0</v>
      </c>
    </row>
    <row r="20" spans="1:14" x14ac:dyDescent="0.25">
      <c r="A20" s="10" t="s">
        <v>72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39"/>
      <c r="N20" s="24">
        <f t="shared" si="3"/>
        <v>0</v>
      </c>
    </row>
    <row r="21" spans="1:14" x14ac:dyDescent="0.25">
      <c r="A21" s="10" t="s">
        <v>73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39"/>
      <c r="N21" s="24">
        <f t="shared" si="3"/>
        <v>0</v>
      </c>
    </row>
    <row r="22" spans="1:14" x14ac:dyDescent="0.25">
      <c r="A22" s="10" t="s">
        <v>74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39"/>
      <c r="N22" s="24">
        <f t="shared" si="3"/>
        <v>0</v>
      </c>
    </row>
    <row r="23" spans="1:14" x14ac:dyDescent="0.25">
      <c r="A23" s="10" t="s">
        <v>76</v>
      </c>
      <c r="B23" s="24"/>
      <c r="C23" s="24"/>
      <c r="D23" s="24"/>
      <c r="E23" s="40"/>
      <c r="F23" s="40"/>
      <c r="G23" s="40"/>
      <c r="H23" s="40"/>
      <c r="I23" s="40"/>
      <c r="J23" s="40"/>
      <c r="K23" s="40"/>
      <c r="L23" s="40"/>
      <c r="M23" s="39"/>
      <c r="N23" s="24">
        <f t="shared" si="3"/>
        <v>0</v>
      </c>
    </row>
    <row r="24" spans="1:14" x14ac:dyDescent="0.25">
      <c r="A24" s="10" t="s">
        <v>75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  <c r="N24" s="24">
        <f t="shared" si="3"/>
        <v>0</v>
      </c>
    </row>
    <row r="25" spans="1:14" x14ac:dyDescent="0.25">
      <c r="A25" s="8" t="s">
        <v>55</v>
      </c>
      <c r="B25" s="23">
        <f>SUM(B11:B24)</f>
        <v>0</v>
      </c>
      <c r="C25" s="23">
        <f t="shared" ref="C25:M25" si="4">SUM(C11:C24)</f>
        <v>0</v>
      </c>
      <c r="D25" s="23">
        <f t="shared" si="4"/>
        <v>0</v>
      </c>
      <c r="E25" s="23">
        <f t="shared" si="4"/>
        <v>0</v>
      </c>
      <c r="F25" s="23">
        <f t="shared" si="4"/>
        <v>0</v>
      </c>
      <c r="G25" s="23">
        <f t="shared" si="4"/>
        <v>0</v>
      </c>
      <c r="H25" s="23">
        <f t="shared" si="4"/>
        <v>0</v>
      </c>
      <c r="I25" s="23">
        <f t="shared" si="4"/>
        <v>0</v>
      </c>
      <c r="J25" s="23">
        <f t="shared" si="4"/>
        <v>0</v>
      </c>
      <c r="K25" s="23">
        <f t="shared" si="4"/>
        <v>0</v>
      </c>
      <c r="L25" s="23">
        <f t="shared" si="4"/>
        <v>0</v>
      </c>
      <c r="M25" s="28">
        <f t="shared" si="4"/>
        <v>0</v>
      </c>
      <c r="N25" s="23">
        <f>SUM(B25:M25)</f>
        <v>0</v>
      </c>
    </row>
    <row r="26" spans="1:14" x14ac:dyDescent="0.25">
      <c r="M26" s="46"/>
    </row>
    <row r="27" spans="1:14" ht="15.75" thickBot="1" x14ac:dyDescent="0.3">
      <c r="A27" s="8" t="s">
        <v>77</v>
      </c>
      <c r="B27" s="25">
        <f t="shared" ref="B27:M27" si="5">B8-B25</f>
        <v>0</v>
      </c>
      <c r="C27" s="25">
        <f t="shared" si="5"/>
        <v>0</v>
      </c>
      <c r="D27" s="25">
        <f t="shared" si="5"/>
        <v>0</v>
      </c>
      <c r="E27" s="25">
        <f t="shared" si="5"/>
        <v>0</v>
      </c>
      <c r="F27" s="25">
        <f t="shared" si="5"/>
        <v>0</v>
      </c>
      <c r="G27" s="25">
        <f t="shared" si="5"/>
        <v>0</v>
      </c>
      <c r="H27" s="25">
        <f t="shared" si="5"/>
        <v>0</v>
      </c>
      <c r="I27" s="25">
        <f t="shared" si="5"/>
        <v>0</v>
      </c>
      <c r="J27" s="25">
        <f t="shared" si="5"/>
        <v>0</v>
      </c>
      <c r="K27" s="25">
        <f t="shared" si="5"/>
        <v>0</v>
      </c>
      <c r="L27" s="25">
        <f t="shared" si="5"/>
        <v>0</v>
      </c>
      <c r="M27" s="30">
        <f t="shared" si="5"/>
        <v>0</v>
      </c>
      <c r="N27" s="31">
        <f>SUM(B27:M27)</f>
        <v>0</v>
      </c>
    </row>
    <row r="28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1" max="1" width="42.5703125" customWidth="1"/>
    <col min="2" max="2" width="14" bestFit="1" customWidth="1"/>
    <col min="3" max="5" width="12" bestFit="1" customWidth="1"/>
    <col min="6" max="6" width="14" bestFit="1" customWidth="1"/>
    <col min="7" max="13" width="12" bestFit="1" customWidth="1"/>
    <col min="14" max="14" width="14.7109375" bestFit="1" customWidth="1"/>
  </cols>
  <sheetData>
    <row r="1" spans="1:14" x14ac:dyDescent="0.25">
      <c r="A1" s="1" t="s">
        <v>80</v>
      </c>
    </row>
    <row r="2" spans="1:14" x14ac:dyDescent="0.25">
      <c r="B2" s="7">
        <v>41518</v>
      </c>
      <c r="C2" s="7">
        <v>41548</v>
      </c>
      <c r="D2" s="7">
        <v>41579</v>
      </c>
      <c r="E2" s="7">
        <v>41609</v>
      </c>
      <c r="F2" s="7">
        <v>41640</v>
      </c>
      <c r="G2" s="7">
        <v>41671</v>
      </c>
      <c r="H2" s="7">
        <v>41699</v>
      </c>
      <c r="I2" s="7">
        <v>41730</v>
      </c>
      <c r="J2" s="7">
        <v>41760</v>
      </c>
      <c r="K2" s="7">
        <v>41791</v>
      </c>
      <c r="L2" s="7">
        <v>41821</v>
      </c>
      <c r="M2" s="26">
        <v>41852</v>
      </c>
      <c r="N2" s="18" t="s">
        <v>3</v>
      </c>
    </row>
    <row r="3" spans="1:14" x14ac:dyDescent="0.25">
      <c r="A3" s="2" t="s">
        <v>0</v>
      </c>
      <c r="M3" s="27"/>
    </row>
    <row r="4" spans="1:14" x14ac:dyDescent="0.25">
      <c r="A4" s="4" t="s">
        <v>67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39"/>
      <c r="N4" s="24">
        <f t="shared" ref="N4:N7" si="0">SUM(B4:M4)</f>
        <v>0</v>
      </c>
    </row>
    <row r="5" spans="1:14" x14ac:dyDescent="0.25">
      <c r="A5" s="4" t="s">
        <v>68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39"/>
      <c r="N5" s="24">
        <f t="shared" si="0"/>
        <v>0</v>
      </c>
    </row>
    <row r="6" spans="1:14" x14ac:dyDescent="0.25">
      <c r="A6" s="4" t="s">
        <v>1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39"/>
      <c r="N6" s="24">
        <f t="shared" si="0"/>
        <v>0</v>
      </c>
    </row>
    <row r="7" spans="1:14" x14ac:dyDescent="0.25">
      <c r="A7" s="4" t="s">
        <v>69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2"/>
      <c r="N7" s="24">
        <f t="shared" si="0"/>
        <v>0</v>
      </c>
    </row>
    <row r="8" spans="1:14" x14ac:dyDescent="0.25">
      <c r="A8" s="8" t="s">
        <v>4</v>
      </c>
      <c r="B8" s="23">
        <f>SUM(B4:B7)</f>
        <v>0</v>
      </c>
      <c r="C8" s="23">
        <f t="shared" ref="C8:M8" si="1">SUM(C4:C7)</f>
        <v>0</v>
      </c>
      <c r="D8" s="23">
        <f t="shared" si="1"/>
        <v>0</v>
      </c>
      <c r="E8" s="23">
        <f t="shared" si="1"/>
        <v>0</v>
      </c>
      <c r="F8" s="23">
        <f t="shared" si="1"/>
        <v>0</v>
      </c>
      <c r="G8" s="23">
        <f t="shared" si="1"/>
        <v>0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0</v>
      </c>
      <c r="L8" s="23">
        <f t="shared" si="1"/>
        <v>0</v>
      </c>
      <c r="M8" s="28">
        <f t="shared" si="1"/>
        <v>0</v>
      </c>
      <c r="N8" s="23">
        <f>SUM(B8:M8)</f>
        <v>0</v>
      </c>
    </row>
    <row r="9" spans="1:14" x14ac:dyDescent="0.25">
      <c r="A9" s="4"/>
      <c r="M9" s="45"/>
    </row>
    <row r="10" spans="1:14" x14ac:dyDescent="0.25">
      <c r="A10" s="5" t="s">
        <v>5</v>
      </c>
      <c r="M10" s="27"/>
    </row>
    <row r="11" spans="1:14" x14ac:dyDescent="0.25">
      <c r="A11" s="22" t="s">
        <v>54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39"/>
      <c r="N11" s="24">
        <f t="shared" ref="N11" si="2">SUM(B11:M11)</f>
        <v>0</v>
      </c>
    </row>
    <row r="12" spans="1:14" x14ac:dyDescent="0.25">
      <c r="A12" s="4" t="s">
        <v>6</v>
      </c>
      <c r="M12" s="27"/>
    </row>
    <row r="13" spans="1:14" x14ac:dyDescent="0.25">
      <c r="A13" s="10" t="s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9"/>
      <c r="N13" s="24">
        <f>SUM(B13:M13)</f>
        <v>0</v>
      </c>
    </row>
    <row r="14" spans="1:14" x14ac:dyDescent="0.25">
      <c r="A14" s="10" t="s">
        <v>8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39"/>
      <c r="N14" s="24">
        <f>SUM(B14:M14)</f>
        <v>0</v>
      </c>
    </row>
    <row r="15" spans="1:14" x14ac:dyDescent="0.25">
      <c r="A15" s="4" t="s">
        <v>9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29"/>
      <c r="N15" s="24">
        <f t="shared" ref="N15:N24" si="3">SUM(B15:M15)</f>
        <v>0</v>
      </c>
    </row>
    <row r="16" spans="1:14" x14ac:dyDescent="0.25">
      <c r="A16" s="4" t="s">
        <v>10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29"/>
      <c r="N16" s="24">
        <f t="shared" si="3"/>
        <v>0</v>
      </c>
    </row>
    <row r="17" spans="1:14" x14ac:dyDescent="0.25">
      <c r="A17" s="4" t="s">
        <v>11</v>
      </c>
      <c r="M17" s="27"/>
      <c r="N17" s="24"/>
    </row>
    <row r="18" spans="1:14" x14ac:dyDescent="0.25">
      <c r="A18" s="10" t="s">
        <v>70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39"/>
      <c r="N18" s="24">
        <f t="shared" si="3"/>
        <v>0</v>
      </c>
    </row>
    <row r="19" spans="1:14" x14ac:dyDescent="0.25">
      <c r="A19" s="10" t="s">
        <v>71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39"/>
      <c r="N19" s="24">
        <f t="shared" si="3"/>
        <v>0</v>
      </c>
    </row>
    <row r="20" spans="1:14" x14ac:dyDescent="0.25">
      <c r="A20" s="10" t="s">
        <v>72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39"/>
      <c r="N20" s="24">
        <f t="shared" si="3"/>
        <v>0</v>
      </c>
    </row>
    <row r="21" spans="1:14" x14ac:dyDescent="0.25">
      <c r="A21" s="10" t="s">
        <v>73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39"/>
      <c r="N21" s="24">
        <f t="shared" si="3"/>
        <v>0</v>
      </c>
    </row>
    <row r="22" spans="1:14" x14ac:dyDescent="0.25">
      <c r="A22" s="10" t="s">
        <v>74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39"/>
      <c r="N22" s="24">
        <f t="shared" si="3"/>
        <v>0</v>
      </c>
    </row>
    <row r="23" spans="1:14" x14ac:dyDescent="0.25">
      <c r="A23" s="10" t="s">
        <v>76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39"/>
      <c r="N23" s="24">
        <f t="shared" si="3"/>
        <v>0</v>
      </c>
    </row>
    <row r="24" spans="1:14" x14ac:dyDescent="0.25">
      <c r="A24" s="10" t="s">
        <v>75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  <c r="N24" s="24">
        <f t="shared" si="3"/>
        <v>0</v>
      </c>
    </row>
    <row r="25" spans="1:14" x14ac:dyDescent="0.25">
      <c r="A25" s="8" t="s">
        <v>55</v>
      </c>
      <c r="B25" s="23">
        <f>SUM(B11:B24)</f>
        <v>0</v>
      </c>
      <c r="C25" s="23">
        <f t="shared" ref="C25:M25" si="4">SUM(C11:C24)</f>
        <v>0</v>
      </c>
      <c r="D25" s="23">
        <f t="shared" si="4"/>
        <v>0</v>
      </c>
      <c r="E25" s="23">
        <f t="shared" si="4"/>
        <v>0</v>
      </c>
      <c r="F25" s="23">
        <f t="shared" si="4"/>
        <v>0</v>
      </c>
      <c r="G25" s="23">
        <f t="shared" si="4"/>
        <v>0</v>
      </c>
      <c r="H25" s="23">
        <f t="shared" si="4"/>
        <v>0</v>
      </c>
      <c r="I25" s="23">
        <f t="shared" si="4"/>
        <v>0</v>
      </c>
      <c r="J25" s="23">
        <f t="shared" si="4"/>
        <v>0</v>
      </c>
      <c r="K25" s="23">
        <f t="shared" si="4"/>
        <v>0</v>
      </c>
      <c r="L25" s="23">
        <f t="shared" si="4"/>
        <v>0</v>
      </c>
      <c r="M25" s="28">
        <f t="shared" si="4"/>
        <v>0</v>
      </c>
      <c r="N25" s="23">
        <f>SUM(B25:M25)</f>
        <v>0</v>
      </c>
    </row>
    <row r="26" spans="1:14" x14ac:dyDescent="0.25">
      <c r="M26" s="46"/>
    </row>
    <row r="27" spans="1:14" ht="15.75" thickBot="1" x14ac:dyDescent="0.3">
      <c r="A27" s="8" t="s">
        <v>77</v>
      </c>
      <c r="B27" s="25">
        <f t="shared" ref="B27:M27" si="5">B8-B25</f>
        <v>0</v>
      </c>
      <c r="C27" s="25">
        <f t="shared" si="5"/>
        <v>0</v>
      </c>
      <c r="D27" s="25">
        <f t="shared" si="5"/>
        <v>0</v>
      </c>
      <c r="E27" s="25">
        <f t="shared" si="5"/>
        <v>0</v>
      </c>
      <c r="F27" s="25">
        <f t="shared" si="5"/>
        <v>0</v>
      </c>
      <c r="G27" s="25">
        <f t="shared" si="5"/>
        <v>0</v>
      </c>
      <c r="H27" s="25">
        <f t="shared" si="5"/>
        <v>0</v>
      </c>
      <c r="I27" s="25">
        <f t="shared" si="5"/>
        <v>0</v>
      </c>
      <c r="J27" s="25">
        <f t="shared" si="5"/>
        <v>0</v>
      </c>
      <c r="K27" s="25">
        <f t="shared" si="5"/>
        <v>0</v>
      </c>
      <c r="L27" s="25">
        <f t="shared" si="5"/>
        <v>0</v>
      </c>
      <c r="M27" s="30">
        <f t="shared" si="5"/>
        <v>0</v>
      </c>
      <c r="N27" s="31">
        <f>SUM(B27:M27)</f>
        <v>0</v>
      </c>
    </row>
    <row r="28" spans="1:14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1" max="1" width="42.5703125" customWidth="1"/>
    <col min="2" max="2" width="14" bestFit="1" customWidth="1"/>
    <col min="3" max="5" width="12" bestFit="1" customWidth="1"/>
    <col min="6" max="6" width="14" bestFit="1" customWidth="1"/>
    <col min="7" max="13" width="12" bestFit="1" customWidth="1"/>
    <col min="14" max="14" width="14.7109375" bestFit="1" customWidth="1"/>
  </cols>
  <sheetData>
    <row r="1" spans="1:14" x14ac:dyDescent="0.25">
      <c r="A1" s="1" t="s">
        <v>81</v>
      </c>
    </row>
    <row r="2" spans="1:14" x14ac:dyDescent="0.25">
      <c r="B2" s="7">
        <v>41518</v>
      </c>
      <c r="C2" s="7">
        <v>41548</v>
      </c>
      <c r="D2" s="7">
        <v>41579</v>
      </c>
      <c r="E2" s="7">
        <v>41609</v>
      </c>
      <c r="F2" s="7">
        <v>41640</v>
      </c>
      <c r="G2" s="7">
        <v>41671</v>
      </c>
      <c r="H2" s="7">
        <v>41699</v>
      </c>
      <c r="I2" s="7">
        <v>41730</v>
      </c>
      <c r="J2" s="7">
        <v>41760</v>
      </c>
      <c r="K2" s="7">
        <v>41791</v>
      </c>
      <c r="L2" s="7">
        <v>41821</v>
      </c>
      <c r="M2" s="26">
        <v>41852</v>
      </c>
      <c r="N2" s="18" t="s">
        <v>3</v>
      </c>
    </row>
    <row r="3" spans="1:14" x14ac:dyDescent="0.25">
      <c r="A3" s="2" t="s">
        <v>0</v>
      </c>
      <c r="M3" s="27"/>
    </row>
    <row r="4" spans="1:14" x14ac:dyDescent="0.25">
      <c r="A4" s="4" t="s">
        <v>67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39"/>
      <c r="N4" s="24">
        <f t="shared" ref="N4:N7" si="0">SUM(B4:M4)</f>
        <v>0</v>
      </c>
    </row>
    <row r="5" spans="1:14" x14ac:dyDescent="0.25">
      <c r="A5" s="4" t="s">
        <v>68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39"/>
      <c r="N5" s="24">
        <f t="shared" si="0"/>
        <v>0</v>
      </c>
    </row>
    <row r="6" spans="1:14" x14ac:dyDescent="0.25">
      <c r="A6" s="4" t="s">
        <v>1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39"/>
      <c r="N6" s="24">
        <f t="shared" si="0"/>
        <v>0</v>
      </c>
    </row>
    <row r="7" spans="1:14" x14ac:dyDescent="0.25">
      <c r="A7" s="4" t="s">
        <v>69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2"/>
      <c r="N7" s="24">
        <f t="shared" si="0"/>
        <v>0</v>
      </c>
    </row>
    <row r="8" spans="1:14" x14ac:dyDescent="0.25">
      <c r="A8" s="8" t="s">
        <v>4</v>
      </c>
      <c r="B8" s="23">
        <f>SUM(B4:B7)</f>
        <v>0</v>
      </c>
      <c r="C8" s="23">
        <f t="shared" ref="C8:M8" si="1">SUM(C4:C7)</f>
        <v>0</v>
      </c>
      <c r="D8" s="23">
        <f t="shared" si="1"/>
        <v>0</v>
      </c>
      <c r="E8" s="23">
        <f t="shared" si="1"/>
        <v>0</v>
      </c>
      <c r="F8" s="23">
        <f t="shared" si="1"/>
        <v>0</v>
      </c>
      <c r="G8" s="23">
        <f t="shared" si="1"/>
        <v>0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0</v>
      </c>
      <c r="L8" s="23">
        <f t="shared" si="1"/>
        <v>0</v>
      </c>
      <c r="M8" s="28">
        <f t="shared" si="1"/>
        <v>0</v>
      </c>
      <c r="N8" s="23">
        <f>SUM(B8:M8)</f>
        <v>0</v>
      </c>
    </row>
    <row r="9" spans="1:14" x14ac:dyDescent="0.25">
      <c r="A9" s="4"/>
      <c r="M9" s="45"/>
    </row>
    <row r="10" spans="1:14" x14ac:dyDescent="0.25">
      <c r="A10" s="5" t="s">
        <v>5</v>
      </c>
      <c r="M10" s="27"/>
    </row>
    <row r="11" spans="1:14" x14ac:dyDescent="0.25">
      <c r="A11" s="22" t="s">
        <v>54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39"/>
      <c r="N11" s="24">
        <f t="shared" ref="N11" si="2">SUM(B11:M11)</f>
        <v>0</v>
      </c>
    </row>
    <row r="12" spans="1:14" x14ac:dyDescent="0.25">
      <c r="A12" s="4" t="s">
        <v>6</v>
      </c>
      <c r="M12" s="27"/>
    </row>
    <row r="13" spans="1:14" x14ac:dyDescent="0.25">
      <c r="A13" s="10" t="s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9"/>
      <c r="N13" s="24">
        <f>SUM(B13:M13)</f>
        <v>0</v>
      </c>
    </row>
    <row r="14" spans="1:14" x14ac:dyDescent="0.25">
      <c r="A14" s="10" t="s">
        <v>8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39"/>
      <c r="N14" s="24">
        <f>SUM(B14:M14)</f>
        <v>0</v>
      </c>
    </row>
    <row r="15" spans="1:14" x14ac:dyDescent="0.25">
      <c r="A15" s="4" t="s">
        <v>9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29"/>
      <c r="N15" s="24">
        <f t="shared" ref="N15:N24" si="3">SUM(B15:M15)</f>
        <v>0</v>
      </c>
    </row>
    <row r="16" spans="1:14" x14ac:dyDescent="0.25">
      <c r="A16" s="4" t="s">
        <v>10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29"/>
      <c r="N16" s="24">
        <f t="shared" si="3"/>
        <v>0</v>
      </c>
    </row>
    <row r="17" spans="1:14" x14ac:dyDescent="0.25">
      <c r="A17" s="4" t="s">
        <v>11</v>
      </c>
      <c r="M17" s="27"/>
      <c r="N17" s="24"/>
    </row>
    <row r="18" spans="1:14" x14ac:dyDescent="0.25">
      <c r="A18" s="10" t="s">
        <v>70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39"/>
      <c r="N18" s="24">
        <f t="shared" si="3"/>
        <v>0</v>
      </c>
    </row>
    <row r="19" spans="1:14" x14ac:dyDescent="0.25">
      <c r="A19" s="10" t="s">
        <v>71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39"/>
      <c r="N19" s="24">
        <f t="shared" si="3"/>
        <v>0</v>
      </c>
    </row>
    <row r="20" spans="1:14" x14ac:dyDescent="0.25">
      <c r="A20" s="10" t="s">
        <v>72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39"/>
      <c r="N20" s="24">
        <f t="shared" si="3"/>
        <v>0</v>
      </c>
    </row>
    <row r="21" spans="1:14" x14ac:dyDescent="0.25">
      <c r="A21" s="10" t="s">
        <v>73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39"/>
      <c r="N21" s="24">
        <f t="shared" si="3"/>
        <v>0</v>
      </c>
    </row>
    <row r="22" spans="1:14" x14ac:dyDescent="0.25">
      <c r="A22" s="10" t="s">
        <v>74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39"/>
      <c r="N22" s="24">
        <f t="shared" si="3"/>
        <v>0</v>
      </c>
    </row>
    <row r="23" spans="1:14" x14ac:dyDescent="0.25">
      <c r="A23" s="10" t="s">
        <v>76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39"/>
      <c r="N23" s="24">
        <f t="shared" si="3"/>
        <v>0</v>
      </c>
    </row>
    <row r="24" spans="1:14" x14ac:dyDescent="0.25">
      <c r="A24" s="10" t="s">
        <v>75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  <c r="N24" s="24">
        <f t="shared" si="3"/>
        <v>0</v>
      </c>
    </row>
    <row r="25" spans="1:14" x14ac:dyDescent="0.25">
      <c r="A25" s="8" t="s">
        <v>55</v>
      </c>
      <c r="B25" s="23">
        <f>SUM(B11:B24)</f>
        <v>0</v>
      </c>
      <c r="C25" s="23">
        <f t="shared" ref="C25:M25" si="4">SUM(C11:C24)</f>
        <v>0</v>
      </c>
      <c r="D25" s="23">
        <f t="shared" si="4"/>
        <v>0</v>
      </c>
      <c r="E25" s="23">
        <f t="shared" si="4"/>
        <v>0</v>
      </c>
      <c r="F25" s="23">
        <f t="shared" si="4"/>
        <v>0</v>
      </c>
      <c r="G25" s="23">
        <f t="shared" si="4"/>
        <v>0</v>
      </c>
      <c r="H25" s="23">
        <f t="shared" si="4"/>
        <v>0</v>
      </c>
      <c r="I25" s="23">
        <f t="shared" si="4"/>
        <v>0</v>
      </c>
      <c r="J25" s="23">
        <f t="shared" si="4"/>
        <v>0</v>
      </c>
      <c r="K25" s="23">
        <f t="shared" si="4"/>
        <v>0</v>
      </c>
      <c r="L25" s="23">
        <f t="shared" si="4"/>
        <v>0</v>
      </c>
      <c r="M25" s="28">
        <f t="shared" si="4"/>
        <v>0</v>
      </c>
      <c r="N25" s="23">
        <f>SUM(B25:M25)</f>
        <v>0</v>
      </c>
    </row>
    <row r="26" spans="1:14" x14ac:dyDescent="0.25">
      <c r="M26" s="46"/>
    </row>
    <row r="27" spans="1:14" ht="15.75" thickBot="1" x14ac:dyDescent="0.3">
      <c r="A27" s="8" t="s">
        <v>77</v>
      </c>
      <c r="B27" s="25">
        <f t="shared" ref="B27:M27" si="5">B8-B25</f>
        <v>0</v>
      </c>
      <c r="C27" s="25">
        <f t="shared" si="5"/>
        <v>0</v>
      </c>
      <c r="D27" s="25">
        <f t="shared" si="5"/>
        <v>0</v>
      </c>
      <c r="E27" s="25">
        <f t="shared" si="5"/>
        <v>0</v>
      </c>
      <c r="F27" s="25">
        <f t="shared" si="5"/>
        <v>0</v>
      </c>
      <c r="G27" s="25">
        <f t="shared" si="5"/>
        <v>0</v>
      </c>
      <c r="H27" s="25">
        <f t="shared" si="5"/>
        <v>0</v>
      </c>
      <c r="I27" s="25">
        <f t="shared" si="5"/>
        <v>0</v>
      </c>
      <c r="J27" s="25">
        <f t="shared" si="5"/>
        <v>0</v>
      </c>
      <c r="K27" s="25">
        <f t="shared" si="5"/>
        <v>0</v>
      </c>
      <c r="L27" s="25">
        <f t="shared" si="5"/>
        <v>0</v>
      </c>
      <c r="M27" s="30">
        <f t="shared" si="5"/>
        <v>0</v>
      </c>
      <c r="N27" s="31">
        <f>SUM(B27:M27)</f>
        <v>0</v>
      </c>
    </row>
    <row r="28" spans="1:14" ht="15.75" thickTop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cols>
    <col min="1" max="1" width="45.42578125" bestFit="1" customWidth="1"/>
    <col min="2" max="2" width="14" bestFit="1" customWidth="1"/>
  </cols>
  <sheetData>
    <row r="1" spans="1:2" x14ac:dyDescent="0.25">
      <c r="A1" s="1" t="s">
        <v>17</v>
      </c>
    </row>
    <row r="2" spans="1:2" x14ac:dyDescent="0.25">
      <c r="B2" s="6" t="s">
        <v>18</v>
      </c>
    </row>
    <row r="3" spans="1:2" x14ac:dyDescent="0.25">
      <c r="A3" t="s">
        <v>19</v>
      </c>
      <c r="B3" s="3">
        <v>3000000</v>
      </c>
    </row>
    <row r="4" spans="1:2" x14ac:dyDescent="0.25">
      <c r="A4" t="s">
        <v>20</v>
      </c>
      <c r="B4" s="3">
        <v>7200000</v>
      </c>
    </row>
    <row r="5" spans="1:2" x14ac:dyDescent="0.25">
      <c r="B5" s="3"/>
    </row>
    <row r="6" spans="1:2" x14ac:dyDescent="0.25">
      <c r="B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Budget Calcs - Base Case</vt:lpstr>
      <vt:lpstr>Budget Calcs - 30% fail</vt:lpstr>
      <vt:lpstr>Budget Calcs - All New Licen</vt:lpstr>
      <vt:lpstr>Budget Calcs - All Old Licen</vt:lpstr>
      <vt:lpstr>Non-operating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Dumont</dc:creator>
  <cp:lastModifiedBy>Merrell, Melissa</cp:lastModifiedBy>
  <dcterms:created xsi:type="dcterms:W3CDTF">2011-08-23T11:01:39Z</dcterms:created>
  <dcterms:modified xsi:type="dcterms:W3CDTF">2016-09-06T19:50:47Z</dcterms:modified>
</cp:coreProperties>
</file>