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i\Documents\GitHub\python-projects\"/>
    </mc:Choice>
  </mc:AlternateContent>
  <xr:revisionPtr revIDLastSave="0" documentId="13_ncr:1_{4A898284-FD5B-4617-AE0F-6C9D51BE8B9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Sheet1!$A$1:$AM$29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2" i="1" l="1"/>
  <c r="AB31" i="1"/>
  <c r="AB32" i="1"/>
  <c r="T31" i="1"/>
  <c r="T32" i="1" s="1"/>
  <c r="T30" i="1"/>
  <c r="W30" i="1"/>
  <c r="W31" i="1" s="1"/>
  <c r="Z28" i="1"/>
  <c r="Z27" i="1"/>
  <c r="S28" i="1"/>
  <c r="W28" i="1" s="1"/>
  <c r="W29" i="1" s="1"/>
  <c r="S27" i="1"/>
  <c r="L27" i="1"/>
  <c r="T27" i="1"/>
  <c r="AF27" i="1"/>
  <c r="AC27" i="1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Z29" i="1" l="1"/>
</calcChain>
</file>

<file path=xl/sharedStrings.xml><?xml version="1.0" encoding="utf-8"?>
<sst xmlns="http://schemas.openxmlformats.org/spreadsheetml/2006/main" count="372" uniqueCount="197">
  <si>
    <t>date</t>
  </si>
  <si>
    <t>symbol</t>
  </si>
  <si>
    <t>reportedCurrency</t>
  </si>
  <si>
    <t>cik</t>
  </si>
  <si>
    <t>fillingDate</t>
  </si>
  <si>
    <t>acceptedDate</t>
  </si>
  <si>
    <t>calendarYear</t>
  </si>
  <si>
    <t>period</t>
  </si>
  <si>
    <t>revenue</t>
  </si>
  <si>
    <t>costOfRevenue</t>
  </si>
  <si>
    <t>grossProfit</t>
  </si>
  <si>
    <t>grossProfitRatio</t>
  </si>
  <si>
    <t>researchAndDevelopmentExpenses</t>
  </si>
  <si>
    <t>generalAndAdministrativeExpenses</t>
  </si>
  <si>
    <t>sellingAndMarketingExpenses</t>
  </si>
  <si>
    <t>sellingGeneralAndAdministrativeExpenses</t>
  </si>
  <si>
    <t>otherExpenses</t>
  </si>
  <si>
    <t>operatingExpenses</t>
  </si>
  <si>
    <t>costAndExpenses</t>
  </si>
  <si>
    <t>interestIncome</t>
  </si>
  <si>
    <t>interestExpense</t>
  </si>
  <si>
    <t>depreciationAndAmortization</t>
  </si>
  <si>
    <t>ebitda</t>
  </si>
  <si>
    <t>ebitdaratio</t>
  </si>
  <si>
    <t>operatingIncome</t>
  </si>
  <si>
    <t>operatingIncomeRatio</t>
  </si>
  <si>
    <t>totalOtherIncomeExpensesNet</t>
  </si>
  <si>
    <t>incomeBeforeTax</t>
  </si>
  <si>
    <t>incomeBeforeTaxRatio</t>
  </si>
  <si>
    <t>incomeTaxExpense</t>
  </si>
  <si>
    <t>netIncome</t>
  </si>
  <si>
    <t>netIncomeRatio</t>
  </si>
  <si>
    <t>eps</t>
  </si>
  <si>
    <t>epsdiluted</t>
  </si>
  <si>
    <t>weightedAverageShsOut</t>
  </si>
  <si>
    <t>weightedAverageShsOutDil</t>
  </si>
  <si>
    <t>link</t>
  </si>
  <si>
    <t>finalLink</t>
  </si>
  <si>
    <t>2024-06-30</t>
  </si>
  <si>
    <t>2023-06-30</t>
  </si>
  <si>
    <t>2022-06-30</t>
  </si>
  <si>
    <t>2021-06-30</t>
  </si>
  <si>
    <t>2020-06-30</t>
  </si>
  <si>
    <t>2024-12-31</t>
  </si>
  <si>
    <t>2023-12-31</t>
  </si>
  <si>
    <t>2022-12-31</t>
  </si>
  <si>
    <t>2021-12-31</t>
  </si>
  <si>
    <t>2020-12-31</t>
  </si>
  <si>
    <t>2024-09-28</t>
  </si>
  <si>
    <t>2023-09-30</t>
  </si>
  <si>
    <t>2022-09-24</t>
  </si>
  <si>
    <t>2021-09-25</t>
  </si>
  <si>
    <t>2020-09-26</t>
  </si>
  <si>
    <t>MSFT</t>
  </si>
  <si>
    <t>TSLA</t>
  </si>
  <si>
    <t>META</t>
  </si>
  <si>
    <t>AAPL</t>
  </si>
  <si>
    <t>AMZN</t>
  </si>
  <si>
    <t>USD</t>
  </si>
  <si>
    <t>0000789019</t>
  </si>
  <si>
    <t>0001318605</t>
  </si>
  <si>
    <t>0001326801</t>
  </si>
  <si>
    <t>0000320193</t>
  </si>
  <si>
    <t>0001018724</t>
  </si>
  <si>
    <t>2024-07-30</t>
  </si>
  <si>
    <t>2023-07-27</t>
  </si>
  <si>
    <t>2022-07-28</t>
  </si>
  <si>
    <t>2021-07-29</t>
  </si>
  <si>
    <t>2020-07-30</t>
  </si>
  <si>
    <t>2025-01-29</t>
  </si>
  <si>
    <t>2024-01-29</t>
  </si>
  <si>
    <t>2023-01-31</t>
  </si>
  <si>
    <t>2022-05-02</t>
  </si>
  <si>
    <t>2021-02-08</t>
  </si>
  <si>
    <t>2025-01-30</t>
  </si>
  <si>
    <t>2024-02-02</t>
  </si>
  <si>
    <t>2023-02-02</t>
  </si>
  <si>
    <t>2022-02-03</t>
  </si>
  <si>
    <t>2021-01-28</t>
  </si>
  <si>
    <t>2024-11-01</t>
  </si>
  <si>
    <t>2023-11-03</t>
  </si>
  <si>
    <t>2022-10-28</t>
  </si>
  <si>
    <t>2021-10-29</t>
  </si>
  <si>
    <t>2020-10-30</t>
  </si>
  <si>
    <t>2025-02-06</t>
  </si>
  <si>
    <t>2023-02-03</t>
  </si>
  <si>
    <t>2022-02-04</t>
  </si>
  <si>
    <t>2021-02-03</t>
  </si>
  <si>
    <t>2024-07-30 16:06:22</t>
  </si>
  <si>
    <t>2023-07-27 16:01:56</t>
  </si>
  <si>
    <t>2022-07-28 16:06:19</t>
  </si>
  <si>
    <t>2021-07-29 16:21:55</t>
  </si>
  <si>
    <t>2020-07-30 20:44:46</t>
  </si>
  <si>
    <t>2025-01-29 11:09:13</t>
  </si>
  <si>
    <t>2024-01-26 21:00:20</t>
  </si>
  <si>
    <t>2023-01-30 21:29:15</t>
  </si>
  <si>
    <t>2022-04-29 18:05:17</t>
  </si>
  <si>
    <t>2021-02-08 07:27:23</t>
  </si>
  <si>
    <t>2025-01-29 20:00:50</t>
  </si>
  <si>
    <t>2024-02-01 19:39:02</t>
  </si>
  <si>
    <t>2023-02-01 20:26:31</t>
  </si>
  <si>
    <t>2022-02-02 21:11:04</t>
  </si>
  <si>
    <t>2021-01-27 21:13:48</t>
  </si>
  <si>
    <t>2024-11-01 06:01:36</t>
  </si>
  <si>
    <t>2023-11-02 18:08:27</t>
  </si>
  <si>
    <t>2022-10-27 18:01:14</t>
  </si>
  <si>
    <t>2021-10-28 18:04:28</t>
  </si>
  <si>
    <t>2020-10-29 18:06:25</t>
  </si>
  <si>
    <t>2025-02-06 16:09:12</t>
  </si>
  <si>
    <t>2024-02-01 18:48:30</t>
  </si>
  <si>
    <t>2023-02-02 18:27:34</t>
  </si>
  <si>
    <t>2022-02-03 18:46:51</t>
  </si>
  <si>
    <t>2021-02-02 19:44:10</t>
  </si>
  <si>
    <t>2024</t>
  </si>
  <si>
    <t>2023</t>
  </si>
  <si>
    <t>2022</t>
  </si>
  <si>
    <t>2021</t>
  </si>
  <si>
    <t>2020</t>
  </si>
  <si>
    <t>FY</t>
  </si>
  <si>
    <t>https://www.sec.gov/Archives/edgar/data/789019/000095017024087843/0000950170-24-087843-index.htm</t>
  </si>
  <si>
    <t>https://www.sec.gov/Archives/edgar/data/789019/000095017023035122/0000950170-23-035122-index.htm</t>
  </si>
  <si>
    <t>https://www.sec.gov/Archives/edgar/data/789019/000156459022026876/0001564590-22-026876-index.htm</t>
  </si>
  <si>
    <t>https://www.sec.gov/Archives/edgar/data/789019/000156459021039151/0001564590-21-039151-index.htm</t>
  </si>
  <si>
    <t>https://www.sec.gov/Archives/edgar/data/789019/000156459020034944/0001564590-20-034944-index.htm</t>
  </si>
  <si>
    <t>https://www.sec.gov/Archives/edgar/data/1318605/000162828025002993/0001628280-25-002993-index.html</t>
  </si>
  <si>
    <t>https://www.sec.gov/Archives/edgar/data/1318605/000162828024002390/0001628280-24-002390-index.htm</t>
  </si>
  <si>
    <t>https://www.sec.gov/Archives/edgar/data/1318605/000095017023001409/0000950170-23-001409-index.htm</t>
  </si>
  <si>
    <t>https://www.sec.gov/Archives/edgar/data/1318605/000156459022016871/0001564590-22-016871-index.htm</t>
  </si>
  <si>
    <t>https://www.sec.gov/Archives/edgar/data/1318605/000156459021004599/0001564590-21-004599-index.htm</t>
  </si>
  <si>
    <t>https://www.sec.gov/Archives/edgar/data/1326801/000132680125000017/0001326801-25-000017-index.htm</t>
  </si>
  <si>
    <t>https://www.sec.gov/Archives/edgar/data/1326801/000132680124000012/0001326801-24-000012-index.htm</t>
  </si>
  <si>
    <t>https://www.sec.gov/Archives/edgar/data/1326801/000132680123000013/0001326801-23-000013-index.htm</t>
  </si>
  <si>
    <t>https://www.sec.gov/Archives/edgar/data/1326801/000132680122000018/0001326801-22-000018-index.htm</t>
  </si>
  <si>
    <t>https://www.sec.gov/Archives/edgar/data/1326801/000132680121000014/0001326801-21-000014-index.htm</t>
  </si>
  <si>
    <t>https://www.sec.gov/Archives/edgar/data/320193/000032019324000123/0000320193-24-000123-index.htm</t>
  </si>
  <si>
    <t>https://www.sec.gov/Archives/edgar/data/320193/000032019323000106/0000320193-23-000106-index.htm</t>
  </si>
  <si>
    <t>https://www.sec.gov/Archives/edgar/data/320193/000032019322000108/0000320193-22-000108-index.htm</t>
  </si>
  <si>
    <t>https://www.sec.gov/Archives/edgar/data/320193/000032019321000105/0000320193-21-000105-index.htm</t>
  </si>
  <si>
    <t>https://www.sec.gov/Archives/edgar/data/320193/000032019320000096/0000320193-20-000096-index.htm</t>
  </si>
  <si>
    <t>https://www.sec.gov/Archives/edgar/data/1018724/000101872425000002/0001018724-25-000002-index.htm</t>
  </si>
  <si>
    <t>https://www.sec.gov/Archives/edgar/data/1018724/000101872424000008/0001018724-24-000008-index.htm</t>
  </si>
  <si>
    <t>https://www.sec.gov/Archives/edgar/data/1018724/000101872423000004/0001018724-23-000004-index.htm</t>
  </si>
  <si>
    <t>https://www.sec.gov/Archives/edgar/data/1018724/000101872422000005/0001018724-22-000005-index.htm</t>
  </si>
  <si>
    <t>https://www.sec.gov/Archives/edgar/data/1018724/000101872421000004/0001018724-21-000004-index.htm</t>
  </si>
  <si>
    <t>https://www.sec.gov/Archives/edgar/data/789019/000095017024087843/msft-20240630.htm</t>
  </si>
  <si>
    <t>https://www.sec.gov/Archives/edgar/data/789019/000095017023035122/msft-20230630.htm</t>
  </si>
  <si>
    <t>https://www.sec.gov/Archives/edgar/data/789019/000156459022026876/msft-10k_20220630.htm</t>
  </si>
  <si>
    <t>https://www.sec.gov/Archives/edgar/data/789019/000156459021039151/msft-10k_20210630.htm</t>
  </si>
  <si>
    <t>https://www.sec.gov/Archives/edgar/data/789019/000156459020034944/msft-10k_20200630.htm</t>
  </si>
  <si>
    <t>https://www.sec.gov/Archives/edgar/data/1318605/000162828025002993/exhibit991.htm</t>
  </si>
  <si>
    <t>https://www.sec.gov/Archives/edgar/data/1318605/000162828024002390/tsla-20231231.htm</t>
  </si>
  <si>
    <t>https://www.sec.gov/Archives/edgar/data/1318605/000095017023001409/tsla-20221231.htm</t>
  </si>
  <si>
    <t>https://www.sec.gov/Archives/edgar/data/1318605/000156459022016871/tsla-10ka_20211231.htm</t>
  </si>
  <si>
    <t>https://www.sec.gov/Archives/edgar/data/1318605/000156459021004599/tsla-10k_20201231.htm</t>
  </si>
  <si>
    <t>https://www.sec.gov/Archives/edgar/data/1326801/000132680125000017/meta-20241231.htm</t>
  </si>
  <si>
    <t>https://www.sec.gov/Archives/edgar/data/1326801/000132680124000012/meta-20231231.htm</t>
  </si>
  <si>
    <t>https://www.sec.gov/Archives/edgar/data/1326801/000132680123000013/meta-20221231.htm</t>
  </si>
  <si>
    <t>https://www.sec.gov/Archives/edgar/data/1326801/000132680122000018/fb-20211231.htm</t>
  </si>
  <si>
    <t>https://www.sec.gov/Archives/edgar/data/1326801/000132680121000014/fb-20201231.htm</t>
  </si>
  <si>
    <t>https://www.sec.gov/Archives/edgar/data/320193/000032019324000123/aapl-20240928.htm</t>
  </si>
  <si>
    <t>https://www.sec.gov/Archives/edgar/data/320193/000032019323000106/aapl-20230930.htm</t>
  </si>
  <si>
    <t>https://www.sec.gov/Archives/edgar/data/320193/000032019322000108/aapl-20220924.htm</t>
  </si>
  <si>
    <t>https://www.sec.gov/Archives/edgar/data/320193/000032019321000105/aapl-20210925.htm</t>
  </si>
  <si>
    <t>https://www.sec.gov/Archives/edgar/data/320193/000032019320000096/aapl-20200926.htm</t>
  </si>
  <si>
    <t>https://www.sec.gov/Archives/edgar/data/1018724/000101872425000002/amzn-20241231xex991.htm</t>
  </si>
  <si>
    <t>https://www.sec.gov/Archives/edgar/data/1018724/000101872424000008/amzn-20231231.htm</t>
  </si>
  <si>
    <t>https://www.sec.gov/Archives/edgar/data/1018724/000101872423000004/amzn-20221231.htm</t>
  </si>
  <si>
    <t>https://www.sec.gov/Archives/edgar/data/1018724/000101872422000005/amzn-20211231.htm</t>
  </si>
  <si>
    <t>https://www.sec.gov/Archives/edgar/data/1018724/000101872421000004/amzn-20201231.htm</t>
  </si>
  <si>
    <t>REVENUE</t>
  </si>
  <si>
    <t>COST OF REVENUE</t>
  </si>
  <si>
    <t>GROSS PROFIT</t>
  </si>
  <si>
    <t>RESEARCH AND DEVELOPMENT EXPENSES</t>
  </si>
  <si>
    <t>GENERAL AND ADMINISTRATIVE EXPENSES</t>
  </si>
  <si>
    <t>SELLING AND MARKETING EXPENSES</t>
  </si>
  <si>
    <t>SELLING GENERAL AND ADMINISTRATIVE EXPENSES</t>
  </si>
  <si>
    <t>OTHER EXPENSES</t>
  </si>
  <si>
    <t>OPERATING EXPENSES</t>
  </si>
  <si>
    <t>COST AND EXPENSES</t>
  </si>
  <si>
    <t>INTEREST INCOME</t>
  </si>
  <si>
    <t>INTEREST EXPENSE</t>
  </si>
  <si>
    <t>DEPRECIATION AND AMORTIZATION</t>
  </si>
  <si>
    <t>OPERATING INCOME</t>
  </si>
  <si>
    <t>TOTAL OTHER INCOME EXPENSES NET</t>
  </si>
  <si>
    <t>EBITDA</t>
  </si>
  <si>
    <t>INCOME BEFORE TAX</t>
  </si>
  <si>
    <t>INCOME TAX EXPENSE</t>
  </si>
  <si>
    <t>NET INCOME</t>
  </si>
  <si>
    <t>GROSS PROFIT RATIO</t>
  </si>
  <si>
    <t>OPERATING INCOME RATIO</t>
  </si>
  <si>
    <t>EBITDARATIO</t>
  </si>
  <si>
    <t>INCOME BEFORE TAX RATIO</t>
  </si>
  <si>
    <t>NET INCOME RATIO</t>
  </si>
  <si>
    <t>EPS</t>
  </si>
  <si>
    <t>EPSDILUTED</t>
  </si>
  <si>
    <t>WEIGHTEDAVERAGESHSOUT</t>
  </si>
  <si>
    <t>WEIGHTEDAVERAGESHSOUTDIL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</si>
</sst>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43" fontId="0" fillId="0" borderId="0" xfId="2" applyFont="1"/>
    <xf numFmtId="43" fontId="0" fillId="0" borderId="0" xfId="0" applyNumberFormat="1"/>
    <xf numFmtId="43" fontId="1" fillId="0" borderId="1" xfId="2" applyFont="1" applyBorder="1" applyAlignment="1">
      <alignment horizontal="center" vertical="top"/>
    </xf>
    <xf numFmtId="43" fontId="2" fillId="0" borderId="0" xfId="2" applyFont="1" applyAlignment="1" applyProtection="1"/>
    <xf numFmtId="0" fontId="0" fillId="2" borderId="0" xfId="0" applyFill="1"/>
    <xf numFmtId="43" fontId="0" fillId="2" borderId="0" xfId="2" applyFont="1" applyFill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318605/000162828024002390/0001628280-24-002390-index.htm" TargetMode="External"/><Relationship Id="rId18" Type="http://schemas.openxmlformats.org/officeDocument/2006/relationships/hyperlink" Target="https://www.sec.gov/Archives/edgar/data/1318605/000156459022016871/tsla-10ka_20211231.htm" TargetMode="External"/><Relationship Id="rId26" Type="http://schemas.openxmlformats.org/officeDocument/2006/relationships/hyperlink" Target="https://www.sec.gov/Archives/edgar/data/1326801/000132680123000013/meta-20221231.htm" TargetMode="External"/><Relationship Id="rId39" Type="http://schemas.openxmlformats.org/officeDocument/2006/relationships/hyperlink" Target="https://www.sec.gov/Archives/edgar/data/320193/000032019320000096/0000320193-20-000096-index.htm" TargetMode="External"/><Relationship Id="rId21" Type="http://schemas.openxmlformats.org/officeDocument/2006/relationships/hyperlink" Target="https://www.sec.gov/Archives/edgar/data/1326801/000132680125000017/0001326801-25-000017-index.htm" TargetMode="External"/><Relationship Id="rId34" Type="http://schemas.openxmlformats.org/officeDocument/2006/relationships/hyperlink" Target="https://www.sec.gov/Archives/edgar/data/320193/000032019323000106/aapl-20230930.htm" TargetMode="External"/><Relationship Id="rId42" Type="http://schemas.openxmlformats.org/officeDocument/2006/relationships/hyperlink" Target="https://www.sec.gov/Archives/edgar/data/1018724/000101872425000002/amzn-20241231xex991.htm" TargetMode="External"/><Relationship Id="rId47" Type="http://schemas.openxmlformats.org/officeDocument/2006/relationships/hyperlink" Target="https://www.sec.gov/Archives/edgar/data/1018724/000101872422000005/0001018724-22-000005-index.htm" TargetMode="External"/><Relationship Id="rId50" Type="http://schemas.openxmlformats.org/officeDocument/2006/relationships/hyperlink" Target="https://www.sec.gov/Archives/edgar/data/1018724/000101872421000004/amzn-20201231.htm" TargetMode="External"/><Relationship Id="rId7" Type="http://schemas.openxmlformats.org/officeDocument/2006/relationships/hyperlink" Target="https://www.sec.gov/Archives/edgar/data/789019/000156459021039151/0001564590-21-039151-index.htm" TargetMode="External"/><Relationship Id="rId2" Type="http://schemas.openxmlformats.org/officeDocument/2006/relationships/hyperlink" Target="https://www.sec.gov/Archives/edgar/data/789019/000095017024087843/msft-20240630.htm" TargetMode="External"/><Relationship Id="rId16" Type="http://schemas.openxmlformats.org/officeDocument/2006/relationships/hyperlink" Target="https://www.sec.gov/Archives/edgar/data/1318605/000095017023001409/tsla-20221231.htm" TargetMode="External"/><Relationship Id="rId29" Type="http://schemas.openxmlformats.org/officeDocument/2006/relationships/hyperlink" Target="https://www.sec.gov/Archives/edgar/data/1326801/000132680121000014/0001326801-21-000014-index.htm" TargetMode="External"/><Relationship Id="rId11" Type="http://schemas.openxmlformats.org/officeDocument/2006/relationships/hyperlink" Target="https://www.sec.gov/Archives/edgar/data/1318605/000162828025002993/0001628280-25-002993-index.html" TargetMode="External"/><Relationship Id="rId24" Type="http://schemas.openxmlformats.org/officeDocument/2006/relationships/hyperlink" Target="https://www.sec.gov/Archives/edgar/data/1326801/000132680124000012/meta-20231231.htm" TargetMode="External"/><Relationship Id="rId32" Type="http://schemas.openxmlformats.org/officeDocument/2006/relationships/hyperlink" Target="https://www.sec.gov/Archives/edgar/data/320193/000032019324000123/aapl-20240928.htm" TargetMode="External"/><Relationship Id="rId37" Type="http://schemas.openxmlformats.org/officeDocument/2006/relationships/hyperlink" Target="https://www.sec.gov/Archives/edgar/data/320193/000032019321000105/0000320193-21-000105-index.htm" TargetMode="External"/><Relationship Id="rId40" Type="http://schemas.openxmlformats.org/officeDocument/2006/relationships/hyperlink" Target="https://www.sec.gov/Archives/edgar/data/320193/000032019320000096/aapl-20200926.htm" TargetMode="External"/><Relationship Id="rId45" Type="http://schemas.openxmlformats.org/officeDocument/2006/relationships/hyperlink" Target="https://www.sec.gov/Archives/edgar/data/1018724/000101872423000004/0001018724-23-000004-index.htm" TargetMode="External"/><Relationship Id="rId5" Type="http://schemas.openxmlformats.org/officeDocument/2006/relationships/hyperlink" Target="https://www.sec.gov/Archives/edgar/data/789019/000156459022026876/0001564590-22-026876-index.htm" TargetMode="External"/><Relationship Id="rId15" Type="http://schemas.openxmlformats.org/officeDocument/2006/relationships/hyperlink" Target="https://www.sec.gov/Archives/edgar/data/1318605/000095017023001409/0000950170-23-001409-index.htm" TargetMode="External"/><Relationship Id="rId23" Type="http://schemas.openxmlformats.org/officeDocument/2006/relationships/hyperlink" Target="https://www.sec.gov/Archives/edgar/data/1326801/000132680124000012/0001326801-24-000012-index.htm" TargetMode="External"/><Relationship Id="rId28" Type="http://schemas.openxmlformats.org/officeDocument/2006/relationships/hyperlink" Target="https://www.sec.gov/Archives/edgar/data/1326801/000132680122000018/fb-20211231.htm" TargetMode="External"/><Relationship Id="rId36" Type="http://schemas.openxmlformats.org/officeDocument/2006/relationships/hyperlink" Target="https://www.sec.gov/Archives/edgar/data/320193/000032019322000108/aapl-20220924.htm" TargetMode="External"/><Relationship Id="rId49" Type="http://schemas.openxmlformats.org/officeDocument/2006/relationships/hyperlink" Target="https://www.sec.gov/Archives/edgar/data/1018724/000101872421000004/0001018724-21-000004-index.htm" TargetMode="External"/><Relationship Id="rId10" Type="http://schemas.openxmlformats.org/officeDocument/2006/relationships/hyperlink" Target="https://www.sec.gov/Archives/edgar/data/789019/000156459020034944/msft-10k_20200630.htm" TargetMode="External"/><Relationship Id="rId19" Type="http://schemas.openxmlformats.org/officeDocument/2006/relationships/hyperlink" Target="https://www.sec.gov/Archives/edgar/data/1318605/000156459021004599/0001564590-21-004599-index.htm" TargetMode="External"/><Relationship Id="rId31" Type="http://schemas.openxmlformats.org/officeDocument/2006/relationships/hyperlink" Target="https://www.sec.gov/Archives/edgar/data/320193/000032019324000123/0000320193-24-000123-index.htm" TargetMode="External"/><Relationship Id="rId44" Type="http://schemas.openxmlformats.org/officeDocument/2006/relationships/hyperlink" Target="https://www.sec.gov/Archives/edgar/data/1018724/000101872424000008/amzn-20231231.htm" TargetMode="External"/><Relationship Id="rId4" Type="http://schemas.openxmlformats.org/officeDocument/2006/relationships/hyperlink" Target="https://www.sec.gov/Archives/edgar/data/789019/000095017023035122/msft-20230630.htm" TargetMode="External"/><Relationship Id="rId9" Type="http://schemas.openxmlformats.org/officeDocument/2006/relationships/hyperlink" Target="https://www.sec.gov/Archives/edgar/data/789019/000156459020034944/0001564590-20-034944-index.htm" TargetMode="External"/><Relationship Id="rId14" Type="http://schemas.openxmlformats.org/officeDocument/2006/relationships/hyperlink" Target="https://www.sec.gov/Archives/edgar/data/1318605/000162828024002390/tsla-20231231.htm" TargetMode="External"/><Relationship Id="rId22" Type="http://schemas.openxmlformats.org/officeDocument/2006/relationships/hyperlink" Target="https://www.sec.gov/Archives/edgar/data/1326801/000132680125000017/meta-20241231.htm" TargetMode="External"/><Relationship Id="rId27" Type="http://schemas.openxmlformats.org/officeDocument/2006/relationships/hyperlink" Target="https://www.sec.gov/Archives/edgar/data/1326801/000132680122000018/0001326801-22-000018-index.htm" TargetMode="External"/><Relationship Id="rId30" Type="http://schemas.openxmlformats.org/officeDocument/2006/relationships/hyperlink" Target="https://www.sec.gov/Archives/edgar/data/1326801/000132680121000014/fb-20201231.htm" TargetMode="External"/><Relationship Id="rId35" Type="http://schemas.openxmlformats.org/officeDocument/2006/relationships/hyperlink" Target="https://www.sec.gov/Archives/edgar/data/320193/000032019322000108/0000320193-22-000108-index.htm" TargetMode="External"/><Relationship Id="rId43" Type="http://schemas.openxmlformats.org/officeDocument/2006/relationships/hyperlink" Target="https://www.sec.gov/Archives/edgar/data/1018724/000101872424000008/0001018724-24-000008-index.htm" TargetMode="External"/><Relationship Id="rId48" Type="http://schemas.openxmlformats.org/officeDocument/2006/relationships/hyperlink" Target="https://www.sec.gov/Archives/edgar/data/1018724/000101872422000005/amzn-20211231.htm" TargetMode="External"/><Relationship Id="rId8" Type="http://schemas.openxmlformats.org/officeDocument/2006/relationships/hyperlink" Target="https://www.sec.gov/Archives/edgar/data/789019/000156459021039151/msft-10k_20210630.htm" TargetMode="External"/><Relationship Id="rId3" Type="http://schemas.openxmlformats.org/officeDocument/2006/relationships/hyperlink" Target="https://www.sec.gov/Archives/edgar/data/789019/000095017023035122/0000950170-23-035122-index.htm" TargetMode="External"/><Relationship Id="rId12" Type="http://schemas.openxmlformats.org/officeDocument/2006/relationships/hyperlink" Target="https://www.sec.gov/Archives/edgar/data/1318605/000162828025002993/exhibit991.htm" TargetMode="External"/><Relationship Id="rId17" Type="http://schemas.openxmlformats.org/officeDocument/2006/relationships/hyperlink" Target="https://www.sec.gov/Archives/edgar/data/1318605/000156459022016871/0001564590-22-016871-index.htm" TargetMode="External"/><Relationship Id="rId25" Type="http://schemas.openxmlformats.org/officeDocument/2006/relationships/hyperlink" Target="https://www.sec.gov/Archives/edgar/data/1326801/000132680123000013/0001326801-23-000013-index.htm" TargetMode="External"/><Relationship Id="rId33" Type="http://schemas.openxmlformats.org/officeDocument/2006/relationships/hyperlink" Target="https://www.sec.gov/Archives/edgar/data/320193/000032019323000106/0000320193-23-000106-index.htm" TargetMode="External"/><Relationship Id="rId38" Type="http://schemas.openxmlformats.org/officeDocument/2006/relationships/hyperlink" Target="https://www.sec.gov/Archives/edgar/data/320193/000032019321000105/aapl-20210925.htm" TargetMode="External"/><Relationship Id="rId46" Type="http://schemas.openxmlformats.org/officeDocument/2006/relationships/hyperlink" Target="https://www.sec.gov/Archives/edgar/data/1018724/000101872423000004/amzn-20221231.htm" TargetMode="External"/><Relationship Id="rId20" Type="http://schemas.openxmlformats.org/officeDocument/2006/relationships/hyperlink" Target="https://www.sec.gov/Archives/edgar/data/1318605/000156459021004599/tsla-10k_20201231.htm" TargetMode="External"/><Relationship Id="rId41" Type="http://schemas.openxmlformats.org/officeDocument/2006/relationships/hyperlink" Target="https://www.sec.gov/Archives/edgar/data/1018724/000101872425000002/0001018724-25-000002-index.htm" TargetMode="External"/><Relationship Id="rId1" Type="http://schemas.openxmlformats.org/officeDocument/2006/relationships/hyperlink" Target="https://www.sec.gov/Archives/edgar/data/789019/000095017024087843/0000950170-24-087843-index.htm" TargetMode="External"/><Relationship Id="rId6" Type="http://schemas.openxmlformats.org/officeDocument/2006/relationships/hyperlink" Target="https://www.sec.gov/Archives/edgar/data/789019/000156459022026876/msft-10k_2022063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2"/>
  <sheetViews>
    <sheetView tabSelected="1" workbookViewId="0">
      <selection activeCell="AC35" sqref="AC35"/>
    </sheetView>
  </sheetViews>
  <sheetFormatPr defaultRowHeight="14.5" x14ac:dyDescent="0.35"/>
  <cols>
    <col min="1" max="1" width="8.81640625" bestFit="1" customWidth="1"/>
    <col min="2" max="2" width="14.08984375" customWidth="1"/>
    <col min="10" max="10" width="18.36328125" bestFit="1" customWidth="1"/>
    <col min="11" max="11" width="17.26953125" bestFit="1" customWidth="1"/>
    <col min="12" max="12" width="18.26953125" bestFit="1" customWidth="1"/>
    <col min="13" max="13" width="8.90625" bestFit="1" customWidth="1"/>
    <col min="14" max="14" width="17.26953125" bestFit="1" customWidth="1"/>
    <col min="15" max="15" width="16.1796875" bestFit="1" customWidth="1"/>
    <col min="16" max="16" width="22.26953125" customWidth="1"/>
    <col min="17" max="17" width="17.26953125" bestFit="1" customWidth="1"/>
    <col min="18" max="18" width="13.26953125" customWidth="1"/>
    <col min="19" max="20" width="18.26953125" bestFit="1" customWidth="1"/>
    <col min="21" max="21" width="19.26953125" customWidth="1"/>
    <col min="22" max="22" width="17.26953125" bestFit="1" customWidth="1"/>
    <col min="23" max="24" width="18.26953125" bestFit="1" customWidth="1"/>
    <col min="25" max="25" width="8.90625" bestFit="1" customWidth="1"/>
    <col min="26" max="26" width="18.26953125" bestFit="1" customWidth="1"/>
    <col min="27" max="27" width="8.90625" bestFit="1" customWidth="1"/>
    <col min="28" max="28" width="20.81640625" customWidth="1"/>
    <col min="29" max="29" width="18.26953125" bestFit="1" customWidth="1"/>
    <col min="30" max="30" width="8.90625" bestFit="1" customWidth="1"/>
    <col min="31" max="31" width="17.26953125" bestFit="1" customWidth="1"/>
    <col min="32" max="32" width="17.36328125" bestFit="1" customWidth="1"/>
    <col min="33" max="35" width="8.81640625" bestFit="1" customWidth="1"/>
    <col min="36" max="37" width="16.08984375" bestFit="1" customWidth="1"/>
  </cols>
  <sheetData>
    <row r="1" spans="1:3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35">
      <c r="A2" s="1">
        <v>1</v>
      </c>
      <c r="B2" t="s">
        <v>38</v>
      </c>
      <c r="C2" t="s">
        <v>53</v>
      </c>
      <c r="D2" t="s">
        <v>58</v>
      </c>
      <c r="E2" t="s">
        <v>59</v>
      </c>
      <c r="F2" t="s">
        <v>64</v>
      </c>
      <c r="G2" t="s">
        <v>88</v>
      </c>
      <c r="H2" t="s">
        <v>113</v>
      </c>
      <c r="I2" t="s">
        <v>118</v>
      </c>
      <c r="J2" s="3">
        <v>245122000000</v>
      </c>
      <c r="K2" s="3">
        <v>74114000000</v>
      </c>
      <c r="L2" s="3">
        <v>171008000000</v>
      </c>
      <c r="M2" s="3">
        <v>0.69799999999999995</v>
      </c>
      <c r="N2" s="3">
        <v>29510000000</v>
      </c>
      <c r="O2" s="3">
        <v>7609000000</v>
      </c>
      <c r="P2" s="3">
        <v>24456000000</v>
      </c>
      <c r="Q2" s="3">
        <v>32065000000</v>
      </c>
      <c r="R2" s="3">
        <v>0</v>
      </c>
      <c r="S2" s="3">
        <v>61575000000</v>
      </c>
      <c r="T2" s="3">
        <v>135689000000</v>
      </c>
      <c r="U2" s="3">
        <v>3157000000</v>
      </c>
      <c r="V2" s="3">
        <v>2935000000</v>
      </c>
      <c r="W2" s="3">
        <v>22287000000</v>
      </c>
      <c r="X2" s="3">
        <v>133009000000</v>
      </c>
      <c r="Y2" s="3">
        <v>0.54262367310000004</v>
      </c>
      <c r="Z2" s="3">
        <v>109433000000</v>
      </c>
      <c r="AA2" s="3">
        <v>0.44644299570000001</v>
      </c>
      <c r="AB2" s="3">
        <v>-1646000000</v>
      </c>
      <c r="AC2" s="3">
        <v>107787000000</v>
      </c>
      <c r="AD2" s="3">
        <v>0.43972797219999998</v>
      </c>
      <c r="AE2" s="3">
        <v>19651000000</v>
      </c>
      <c r="AF2" s="3">
        <v>88136000000</v>
      </c>
      <c r="AG2">
        <v>0.35955972940000003</v>
      </c>
      <c r="AH2">
        <v>11.86</v>
      </c>
      <c r="AI2">
        <v>11.8</v>
      </c>
      <c r="AJ2">
        <v>7431000000</v>
      </c>
      <c r="AK2">
        <v>7469000000</v>
      </c>
      <c r="AL2" s="2" t="s">
        <v>119</v>
      </c>
      <c r="AM2" s="2" t="s">
        <v>144</v>
      </c>
    </row>
    <row r="3" spans="1:39" x14ac:dyDescent="0.35">
      <c r="A3" s="1">
        <v>2</v>
      </c>
      <c r="B3" t="s">
        <v>39</v>
      </c>
      <c r="C3" t="s">
        <v>53</v>
      </c>
      <c r="D3" t="s">
        <v>58</v>
      </c>
      <c r="E3" t="s">
        <v>59</v>
      </c>
      <c r="F3" t="s">
        <v>65</v>
      </c>
      <c r="G3" t="s">
        <v>89</v>
      </c>
      <c r="H3" t="s">
        <v>114</v>
      </c>
      <c r="I3" t="s">
        <v>118</v>
      </c>
      <c r="J3">
        <v>211915000000</v>
      </c>
      <c r="K3">
        <v>65863000000</v>
      </c>
      <c r="L3">
        <v>146052000000</v>
      </c>
      <c r="M3">
        <v>0.68899999999999995</v>
      </c>
      <c r="N3">
        <v>27195000000</v>
      </c>
      <c r="O3">
        <v>7575000000</v>
      </c>
      <c r="P3">
        <v>22759000000</v>
      </c>
      <c r="Q3">
        <v>30334000000</v>
      </c>
      <c r="R3">
        <v>-223000000</v>
      </c>
      <c r="S3">
        <v>57529000000</v>
      </c>
      <c r="T3">
        <v>123392000000</v>
      </c>
      <c r="U3">
        <v>2994000000</v>
      </c>
      <c r="V3">
        <v>1968000000</v>
      </c>
      <c r="W3">
        <v>13861000000</v>
      </c>
      <c r="X3">
        <v>105140000000</v>
      </c>
      <c r="Y3">
        <v>0.49621310429999999</v>
      </c>
      <c r="Z3">
        <v>88523000000</v>
      </c>
      <c r="AA3">
        <v>0.41772880639999999</v>
      </c>
      <c r="AB3">
        <v>788000000</v>
      </c>
      <c r="AC3">
        <v>89311000000</v>
      </c>
      <c r="AD3">
        <v>0.42144727840000001</v>
      </c>
      <c r="AE3">
        <v>16950000000</v>
      </c>
      <c r="AF3">
        <v>72361000000</v>
      </c>
      <c r="AG3">
        <v>0.34146237880000002</v>
      </c>
      <c r="AH3">
        <v>9.7200000000000006</v>
      </c>
      <c r="AI3">
        <v>9.68</v>
      </c>
      <c r="AJ3">
        <v>7446000000</v>
      </c>
      <c r="AK3">
        <v>7472000000</v>
      </c>
      <c r="AL3" s="2" t="s">
        <v>120</v>
      </c>
      <c r="AM3" s="2" t="s">
        <v>145</v>
      </c>
    </row>
    <row r="4" spans="1:39" x14ac:dyDescent="0.35">
      <c r="A4" s="1">
        <v>3</v>
      </c>
      <c r="B4" t="s">
        <v>40</v>
      </c>
      <c r="C4" t="s">
        <v>53</v>
      </c>
      <c r="D4" t="s">
        <v>58</v>
      </c>
      <c r="E4" t="s">
        <v>59</v>
      </c>
      <c r="F4" t="s">
        <v>66</v>
      </c>
      <c r="G4" t="s">
        <v>90</v>
      </c>
      <c r="H4" t="s">
        <v>115</v>
      </c>
      <c r="I4" t="s">
        <v>118</v>
      </c>
      <c r="J4">
        <v>198270000000</v>
      </c>
      <c r="K4">
        <v>62650000000</v>
      </c>
      <c r="L4">
        <v>135620000000</v>
      </c>
      <c r="M4">
        <v>0.68401674479999997</v>
      </c>
      <c r="N4">
        <v>24512000000</v>
      </c>
      <c r="O4">
        <v>5900000000</v>
      </c>
      <c r="P4">
        <v>21825000000</v>
      </c>
      <c r="Q4">
        <v>27725000000</v>
      </c>
      <c r="R4">
        <v>-32000000</v>
      </c>
      <c r="S4">
        <v>52237000000</v>
      </c>
      <c r="T4">
        <v>114887000000</v>
      </c>
      <c r="U4">
        <v>2094000000</v>
      </c>
      <c r="V4">
        <v>2063000000</v>
      </c>
      <c r="W4">
        <v>14460000000</v>
      </c>
      <c r="X4">
        <v>100239000000</v>
      </c>
      <c r="Y4">
        <v>0.50388359309999997</v>
      </c>
      <c r="Z4">
        <v>83383000000</v>
      </c>
      <c r="AA4">
        <v>0.42055278159999998</v>
      </c>
      <c r="AB4">
        <v>333000000</v>
      </c>
      <c r="AC4">
        <v>83716000000</v>
      </c>
      <c r="AD4">
        <v>0.42223230950000001</v>
      </c>
      <c r="AE4">
        <v>10978000000</v>
      </c>
      <c r="AF4">
        <v>72738000000</v>
      </c>
      <c r="AG4">
        <v>0.36686336809999998</v>
      </c>
      <c r="AH4">
        <v>9.6999999999999993</v>
      </c>
      <c r="AI4">
        <v>9.65</v>
      </c>
      <c r="AJ4">
        <v>7496000000</v>
      </c>
      <c r="AK4">
        <v>7540000000</v>
      </c>
      <c r="AL4" s="2" t="s">
        <v>121</v>
      </c>
      <c r="AM4" s="2" t="s">
        <v>146</v>
      </c>
    </row>
    <row r="5" spans="1:39" x14ac:dyDescent="0.35">
      <c r="A5" s="1">
        <v>4</v>
      </c>
      <c r="B5" t="s">
        <v>41</v>
      </c>
      <c r="C5" t="s">
        <v>53</v>
      </c>
      <c r="D5" t="s">
        <v>58</v>
      </c>
      <c r="E5" t="s">
        <v>59</v>
      </c>
      <c r="F5" t="s">
        <v>67</v>
      </c>
      <c r="G5" t="s">
        <v>91</v>
      </c>
      <c r="H5" t="s">
        <v>116</v>
      </c>
      <c r="I5" t="s">
        <v>118</v>
      </c>
      <c r="J5">
        <v>168088000000</v>
      </c>
      <c r="K5">
        <v>52232000000</v>
      </c>
      <c r="L5">
        <v>115856000000</v>
      </c>
      <c r="M5">
        <v>0.68899999999999995</v>
      </c>
      <c r="N5">
        <v>20716000000</v>
      </c>
      <c r="O5">
        <v>5107000000</v>
      </c>
      <c r="P5">
        <v>20117000000</v>
      </c>
      <c r="Q5">
        <v>25224000000</v>
      </c>
      <c r="R5">
        <v>98000000</v>
      </c>
      <c r="S5">
        <v>45940000000</v>
      </c>
      <c r="T5">
        <v>98172000000</v>
      </c>
      <c r="U5">
        <v>2131000000</v>
      </c>
      <c r="V5">
        <v>2346000000</v>
      </c>
      <c r="W5">
        <v>10900000000</v>
      </c>
      <c r="X5">
        <v>84348000000</v>
      </c>
      <c r="Y5">
        <v>0.49873280660000002</v>
      </c>
      <c r="Z5">
        <v>69916000000</v>
      </c>
      <c r="AA5">
        <v>0.41594878870000002</v>
      </c>
      <c r="AB5">
        <v>1186000000</v>
      </c>
      <c r="AC5">
        <v>71102000000</v>
      </c>
      <c r="AD5">
        <v>0.42300461659999999</v>
      </c>
      <c r="AE5">
        <v>9831000000</v>
      </c>
      <c r="AF5">
        <v>61271000000</v>
      </c>
      <c r="AG5">
        <v>0.36451739560000002</v>
      </c>
      <c r="AH5">
        <v>8.1199999999999992</v>
      </c>
      <c r="AI5">
        <v>8.0500000000000007</v>
      </c>
      <c r="AJ5">
        <v>7547000000</v>
      </c>
      <c r="AK5">
        <v>7608000000</v>
      </c>
      <c r="AL5" s="2" t="s">
        <v>122</v>
      </c>
      <c r="AM5" s="2" t="s">
        <v>147</v>
      </c>
    </row>
    <row r="6" spans="1:39" x14ac:dyDescent="0.35">
      <c r="A6" s="1">
        <v>5</v>
      </c>
      <c r="B6" t="s">
        <v>42</v>
      </c>
      <c r="C6" t="s">
        <v>53</v>
      </c>
      <c r="D6" t="s">
        <v>58</v>
      </c>
      <c r="E6" t="s">
        <v>59</v>
      </c>
      <c r="F6" t="s">
        <v>68</v>
      </c>
      <c r="G6" t="s">
        <v>92</v>
      </c>
      <c r="H6" t="s">
        <v>117</v>
      </c>
      <c r="I6" t="s">
        <v>118</v>
      </c>
      <c r="J6">
        <v>143015000000</v>
      </c>
      <c r="K6">
        <v>46078000000</v>
      </c>
      <c r="L6">
        <v>96937000000</v>
      </c>
      <c r="M6">
        <v>0.6778100199</v>
      </c>
      <c r="N6">
        <v>19269000000</v>
      </c>
      <c r="O6">
        <v>5111000000</v>
      </c>
      <c r="P6">
        <v>19598000000</v>
      </c>
      <c r="Q6">
        <v>24709000000</v>
      </c>
      <c r="R6">
        <v>-40000000</v>
      </c>
      <c r="S6">
        <v>43978000000</v>
      </c>
      <c r="T6">
        <v>90056000000</v>
      </c>
      <c r="U6">
        <v>2680000000</v>
      </c>
      <c r="V6">
        <v>2591000000</v>
      </c>
      <c r="W6">
        <v>12300000000</v>
      </c>
      <c r="X6">
        <v>67927000000</v>
      </c>
      <c r="Y6">
        <v>0.47823654859999998</v>
      </c>
      <c r="Z6">
        <v>52959000000</v>
      </c>
      <c r="AA6">
        <v>0.37030381429999998</v>
      </c>
      <c r="AB6">
        <v>77000000</v>
      </c>
      <c r="AC6">
        <v>53036000000</v>
      </c>
      <c r="AD6">
        <v>0.3708422193</v>
      </c>
      <c r="AE6">
        <v>8755000000</v>
      </c>
      <c r="AF6">
        <v>44281000000</v>
      </c>
      <c r="AG6">
        <v>0.30962486449999999</v>
      </c>
      <c r="AH6">
        <v>5.82</v>
      </c>
      <c r="AI6">
        <v>5.76</v>
      </c>
      <c r="AJ6">
        <v>7610000000</v>
      </c>
      <c r="AK6">
        <v>7683000000</v>
      </c>
      <c r="AL6" s="2" t="s">
        <v>123</v>
      </c>
      <c r="AM6" s="2" t="s">
        <v>148</v>
      </c>
    </row>
    <row r="7" spans="1:39" x14ac:dyDescent="0.35">
      <c r="A7" s="1">
        <v>6</v>
      </c>
      <c r="B7" t="s">
        <v>43</v>
      </c>
      <c r="C7" t="s">
        <v>54</v>
      </c>
      <c r="D7" t="s">
        <v>58</v>
      </c>
      <c r="E7" t="s">
        <v>60</v>
      </c>
      <c r="F7" t="s">
        <v>69</v>
      </c>
      <c r="G7" t="s">
        <v>93</v>
      </c>
      <c r="H7" t="s">
        <v>113</v>
      </c>
      <c r="I7" t="s">
        <v>118</v>
      </c>
      <c r="J7">
        <v>97690000000</v>
      </c>
      <c r="K7">
        <v>80240000000</v>
      </c>
      <c r="L7">
        <v>17450000000</v>
      </c>
      <c r="M7">
        <v>0.17899999999999999</v>
      </c>
      <c r="N7">
        <v>4540000000</v>
      </c>
      <c r="O7" s="7">
        <v>5150000000</v>
      </c>
      <c r="Q7">
        <v>5150000000</v>
      </c>
      <c r="R7">
        <v>684000000</v>
      </c>
      <c r="S7">
        <v>10374000000</v>
      </c>
      <c r="T7">
        <v>90614000000</v>
      </c>
      <c r="U7">
        <v>1569000000</v>
      </c>
      <c r="V7">
        <v>350000000</v>
      </c>
      <c r="W7">
        <v>5368000000</v>
      </c>
      <c r="X7">
        <v>14708000000</v>
      </c>
      <c r="Y7">
        <v>0.11814924760000001</v>
      </c>
      <c r="Z7">
        <v>7076000000</v>
      </c>
      <c r="AA7">
        <v>7.2433207099999994E-2</v>
      </c>
      <c r="AB7">
        <v>1914000000</v>
      </c>
      <c r="AC7">
        <v>8990000000</v>
      </c>
      <c r="AD7">
        <v>9.2025795899999999E-2</v>
      </c>
      <c r="AE7">
        <v>1837000000</v>
      </c>
      <c r="AF7">
        <v>7091000000</v>
      </c>
      <c r="AG7">
        <v>7.2586754000000003E-2</v>
      </c>
      <c r="AH7">
        <v>2.23</v>
      </c>
      <c r="AI7">
        <v>2.04</v>
      </c>
      <c r="AJ7">
        <v>3213000000</v>
      </c>
      <c r="AK7">
        <v>3517000000</v>
      </c>
      <c r="AL7" s="2" t="s">
        <v>124</v>
      </c>
      <c r="AM7" s="2" t="s">
        <v>149</v>
      </c>
    </row>
    <row r="8" spans="1:39" s="3" customFormat="1" x14ac:dyDescent="0.35">
      <c r="A8" s="5">
        <v>7</v>
      </c>
      <c r="B8" s="3" t="s">
        <v>44</v>
      </c>
      <c r="C8" s="3" t="s">
        <v>54</v>
      </c>
      <c r="D8" s="3" t="s">
        <v>58</v>
      </c>
      <c r="E8" s="3" t="s">
        <v>60</v>
      </c>
      <c r="F8" s="3" t="s">
        <v>70</v>
      </c>
      <c r="G8" s="3" t="s">
        <v>94</v>
      </c>
      <c r="H8" s="3" t="s">
        <v>114</v>
      </c>
      <c r="I8" s="3" t="s">
        <v>118</v>
      </c>
      <c r="J8" s="3">
        <v>96773000000</v>
      </c>
      <c r="K8" s="3">
        <v>79113000000</v>
      </c>
      <c r="L8" s="3">
        <v>17660000000</v>
      </c>
      <c r="M8" s="3">
        <v>0.182</v>
      </c>
      <c r="N8" s="3">
        <v>3969000000</v>
      </c>
      <c r="O8" s="8">
        <v>4800000000</v>
      </c>
      <c r="Q8" s="3">
        <v>4800000000</v>
      </c>
      <c r="R8" s="3">
        <v>0</v>
      </c>
      <c r="S8" s="3">
        <v>8769000000</v>
      </c>
      <c r="T8" s="3">
        <v>87882000000</v>
      </c>
      <c r="U8" s="3">
        <v>1066000000</v>
      </c>
      <c r="V8" s="3">
        <v>156000000</v>
      </c>
      <c r="W8" s="3">
        <v>4667000000</v>
      </c>
      <c r="X8" s="3">
        <v>14796000000</v>
      </c>
      <c r="Y8" s="3">
        <v>0.15289388570000001</v>
      </c>
      <c r="Z8" s="3">
        <v>8891000000</v>
      </c>
      <c r="AA8" s="3">
        <v>9.1874799800000004E-2</v>
      </c>
      <c r="AB8" s="3">
        <v>1082000000</v>
      </c>
      <c r="AC8" s="3">
        <v>9973000000</v>
      </c>
      <c r="AD8" s="3">
        <v>0.1030556044</v>
      </c>
      <c r="AE8" s="3">
        <v>-5001000000</v>
      </c>
      <c r="AF8" s="3">
        <v>14999000000</v>
      </c>
      <c r="AG8" s="3">
        <v>0.15499157820000001</v>
      </c>
      <c r="AH8" s="3">
        <v>4.7300000000000004</v>
      </c>
      <c r="AI8" s="3">
        <v>4.3</v>
      </c>
      <c r="AJ8" s="3">
        <v>3174000000</v>
      </c>
      <c r="AK8" s="3">
        <v>3485000000</v>
      </c>
      <c r="AL8" s="6" t="s">
        <v>125</v>
      </c>
      <c r="AM8" s="6" t="s">
        <v>150</v>
      </c>
    </row>
    <row r="9" spans="1:39" x14ac:dyDescent="0.35">
      <c r="A9" s="1">
        <v>8</v>
      </c>
      <c r="B9" t="s">
        <v>45</v>
      </c>
      <c r="C9" t="s">
        <v>54</v>
      </c>
      <c r="D9" t="s">
        <v>58</v>
      </c>
      <c r="E9" t="s">
        <v>60</v>
      </c>
      <c r="F9" t="s">
        <v>71</v>
      </c>
      <c r="G9" t="s">
        <v>95</v>
      </c>
      <c r="H9" t="s">
        <v>115</v>
      </c>
      <c r="I9" t="s">
        <v>118</v>
      </c>
      <c r="J9">
        <v>81462000000</v>
      </c>
      <c r="K9">
        <v>60609000000</v>
      </c>
      <c r="L9">
        <v>20853000000</v>
      </c>
      <c r="M9">
        <v>0.25598438540000001</v>
      </c>
      <c r="N9">
        <v>3075000000</v>
      </c>
      <c r="O9" s="7">
        <v>3946000000</v>
      </c>
      <c r="Q9">
        <v>3946000000</v>
      </c>
      <c r="R9">
        <v>176000000</v>
      </c>
      <c r="S9">
        <v>7197000000</v>
      </c>
      <c r="T9">
        <v>67806000000</v>
      </c>
      <c r="U9">
        <v>297000000</v>
      </c>
      <c r="V9">
        <v>191000000</v>
      </c>
      <c r="W9">
        <v>3747000000</v>
      </c>
      <c r="X9">
        <v>17657000000</v>
      </c>
      <c r="Y9">
        <v>0.2167513687</v>
      </c>
      <c r="Z9">
        <v>13656000000</v>
      </c>
      <c r="AA9">
        <v>0.167636444</v>
      </c>
      <c r="AB9">
        <v>63000000</v>
      </c>
      <c r="AC9">
        <v>13719000000</v>
      </c>
      <c r="AD9">
        <v>0.1684098107</v>
      </c>
      <c r="AE9">
        <v>1132000000</v>
      </c>
      <c r="AF9">
        <v>12583000000</v>
      </c>
      <c r="AG9">
        <v>0.15446465840000001</v>
      </c>
      <c r="AH9">
        <v>4.0199999999999996</v>
      </c>
      <c r="AI9">
        <v>3.62</v>
      </c>
      <c r="AJ9">
        <v>3130000000</v>
      </c>
      <c r="AK9">
        <v>3475000000</v>
      </c>
      <c r="AL9" s="2" t="s">
        <v>126</v>
      </c>
      <c r="AM9" s="2" t="s">
        <v>151</v>
      </c>
    </row>
    <row r="10" spans="1:39" x14ac:dyDescent="0.35">
      <c r="A10" s="1">
        <v>9</v>
      </c>
      <c r="B10" t="s">
        <v>46</v>
      </c>
      <c r="C10" t="s">
        <v>54</v>
      </c>
      <c r="D10" t="s">
        <v>58</v>
      </c>
      <c r="E10" t="s">
        <v>60</v>
      </c>
      <c r="F10" t="s">
        <v>72</v>
      </c>
      <c r="G10" t="s">
        <v>96</v>
      </c>
      <c r="H10" t="s">
        <v>116</v>
      </c>
      <c r="I10" t="s">
        <v>118</v>
      </c>
      <c r="J10">
        <v>53823000000</v>
      </c>
      <c r="K10">
        <v>40217000000</v>
      </c>
      <c r="L10">
        <v>13606000000</v>
      </c>
      <c r="M10">
        <v>0.253</v>
      </c>
      <c r="N10">
        <v>2593000000</v>
      </c>
      <c r="O10" s="7">
        <v>4517000000</v>
      </c>
      <c r="Q10">
        <v>4517000000</v>
      </c>
      <c r="R10">
        <v>-27000000</v>
      </c>
      <c r="S10">
        <v>7110000000</v>
      </c>
      <c r="T10">
        <v>47327000000</v>
      </c>
      <c r="U10">
        <v>56000000</v>
      </c>
      <c r="V10">
        <v>371000000</v>
      </c>
      <c r="W10">
        <v>2911000000</v>
      </c>
      <c r="X10">
        <v>9625000000</v>
      </c>
      <c r="Y10">
        <v>0.17882689560000001</v>
      </c>
      <c r="Z10">
        <v>6523000000</v>
      </c>
      <c r="AA10">
        <v>0.1211935418</v>
      </c>
      <c r="AB10">
        <v>-180000000</v>
      </c>
      <c r="AC10">
        <v>6343000000</v>
      </c>
      <c r="AD10">
        <v>0.1178492466</v>
      </c>
      <c r="AE10">
        <v>699000000</v>
      </c>
      <c r="AF10">
        <v>5524000000</v>
      </c>
      <c r="AG10">
        <v>0.10263270350000001</v>
      </c>
      <c r="AH10">
        <v>1.87</v>
      </c>
      <c r="AI10">
        <v>1.63</v>
      </c>
      <c r="AJ10">
        <v>2959000000</v>
      </c>
      <c r="AK10">
        <v>3386000000</v>
      </c>
      <c r="AL10" s="2" t="s">
        <v>127</v>
      </c>
      <c r="AM10" s="2" t="s">
        <v>152</v>
      </c>
    </row>
    <row r="11" spans="1:39" x14ac:dyDescent="0.35">
      <c r="A11" s="1">
        <v>10</v>
      </c>
      <c r="B11" t="s">
        <v>47</v>
      </c>
      <c r="C11" t="s">
        <v>54</v>
      </c>
      <c r="D11" t="s">
        <v>58</v>
      </c>
      <c r="E11" t="s">
        <v>60</v>
      </c>
      <c r="F11" t="s">
        <v>73</v>
      </c>
      <c r="G11" t="s">
        <v>97</v>
      </c>
      <c r="H11" t="s">
        <v>117</v>
      </c>
      <c r="I11" t="s">
        <v>118</v>
      </c>
      <c r="J11">
        <v>31536000000</v>
      </c>
      <c r="K11">
        <v>24906000000</v>
      </c>
      <c r="L11">
        <v>6630000000</v>
      </c>
      <c r="M11">
        <v>0.21023592090000001</v>
      </c>
      <c r="N11">
        <v>1491000000</v>
      </c>
      <c r="O11" s="7">
        <v>3145000000</v>
      </c>
      <c r="Q11">
        <v>3145000000</v>
      </c>
      <c r="R11">
        <v>0</v>
      </c>
      <c r="S11">
        <v>4636000000</v>
      </c>
      <c r="T11">
        <v>29542000000</v>
      </c>
      <c r="U11">
        <v>30000000</v>
      </c>
      <c r="V11">
        <v>748000000</v>
      </c>
      <c r="W11">
        <v>2322000000</v>
      </c>
      <c r="X11">
        <v>4224000000</v>
      </c>
      <c r="Y11">
        <v>0.1339421613</v>
      </c>
      <c r="Z11">
        <v>1994000000</v>
      </c>
      <c r="AA11">
        <v>6.3229325200000006E-2</v>
      </c>
      <c r="AB11">
        <v>-840000000</v>
      </c>
      <c r="AC11">
        <v>1154000000</v>
      </c>
      <c r="AD11">
        <v>3.6593099900000002E-2</v>
      </c>
      <c r="AE11">
        <v>292000000</v>
      </c>
      <c r="AF11">
        <v>721000000</v>
      </c>
      <c r="AG11">
        <v>2.2862759999999999E-2</v>
      </c>
      <c r="AH11">
        <v>0.25</v>
      </c>
      <c r="AI11">
        <v>0.21</v>
      </c>
      <c r="AJ11">
        <v>2799000000</v>
      </c>
      <c r="AK11">
        <v>3249000000</v>
      </c>
      <c r="AL11" s="2" t="s">
        <v>128</v>
      </c>
      <c r="AM11" s="2" t="s">
        <v>153</v>
      </c>
    </row>
    <row r="12" spans="1:39" x14ac:dyDescent="0.35">
      <c r="A12" s="1">
        <v>11</v>
      </c>
      <c r="B12" t="s">
        <v>43</v>
      </c>
      <c r="C12" t="s">
        <v>55</v>
      </c>
      <c r="D12" t="s">
        <v>58</v>
      </c>
      <c r="E12" t="s">
        <v>61</v>
      </c>
      <c r="F12" t="s">
        <v>74</v>
      </c>
      <c r="G12" t="s">
        <v>98</v>
      </c>
      <c r="H12" t="s">
        <v>113</v>
      </c>
      <c r="I12" t="s">
        <v>118</v>
      </c>
      <c r="J12">
        <v>164501000000</v>
      </c>
      <c r="K12">
        <v>30161000000</v>
      </c>
      <c r="L12">
        <v>134340000000</v>
      </c>
      <c r="M12">
        <v>0.81665157050000003</v>
      </c>
      <c r="N12">
        <v>43873000000</v>
      </c>
      <c r="O12">
        <v>9740000000</v>
      </c>
      <c r="P12">
        <v>11347000000</v>
      </c>
      <c r="Q12">
        <v>21087000000</v>
      </c>
      <c r="R12">
        <v>0</v>
      </c>
      <c r="S12">
        <v>64960000000</v>
      </c>
      <c r="T12">
        <v>95121000000</v>
      </c>
      <c r="U12">
        <v>2517000000</v>
      </c>
      <c r="V12">
        <v>544000000</v>
      </c>
      <c r="W12">
        <v>15498000000</v>
      </c>
      <c r="X12">
        <v>86876000000</v>
      </c>
      <c r="Y12">
        <v>0.52811837009999996</v>
      </c>
      <c r="Z12">
        <v>69380000000</v>
      </c>
      <c r="AA12">
        <v>0.421760354</v>
      </c>
      <c r="AB12">
        <v>1283000000</v>
      </c>
      <c r="AC12">
        <v>70663000000</v>
      </c>
      <c r="AD12">
        <v>0.42955969869999999</v>
      </c>
      <c r="AE12">
        <v>8303000000</v>
      </c>
      <c r="AF12">
        <v>62360000000</v>
      </c>
      <c r="AG12">
        <v>0.37908584140000001</v>
      </c>
      <c r="AH12">
        <v>24.61</v>
      </c>
      <c r="AI12">
        <v>23.86</v>
      </c>
      <c r="AJ12">
        <v>2534000000</v>
      </c>
      <c r="AK12">
        <v>2614000000</v>
      </c>
      <c r="AL12" s="2" t="s">
        <v>129</v>
      </c>
      <c r="AM12" s="2" t="s">
        <v>154</v>
      </c>
    </row>
    <row r="13" spans="1:39" x14ac:dyDescent="0.35">
      <c r="A13" s="1">
        <v>12</v>
      </c>
      <c r="B13" t="s">
        <v>44</v>
      </c>
      <c r="C13" t="s">
        <v>55</v>
      </c>
      <c r="D13" t="s">
        <v>58</v>
      </c>
      <c r="E13" t="s">
        <v>61</v>
      </c>
      <c r="F13" t="s">
        <v>75</v>
      </c>
      <c r="G13" t="s">
        <v>99</v>
      </c>
      <c r="H13" t="s">
        <v>114</v>
      </c>
      <c r="I13" t="s">
        <v>118</v>
      </c>
      <c r="J13">
        <v>134902000000</v>
      </c>
      <c r="K13">
        <v>25959000000</v>
      </c>
      <c r="L13">
        <v>108943000000</v>
      </c>
      <c r="M13">
        <v>0.80800000000000005</v>
      </c>
      <c r="N13">
        <v>38483000000</v>
      </c>
      <c r="O13">
        <v>11408000000</v>
      </c>
      <c r="P13">
        <v>12301000000</v>
      </c>
      <c r="Q13">
        <v>23709000000</v>
      </c>
      <c r="R13">
        <v>0</v>
      </c>
      <c r="S13">
        <v>62192000000</v>
      </c>
      <c r="T13">
        <v>88151000000</v>
      </c>
      <c r="U13">
        <v>1639000000</v>
      </c>
      <c r="V13">
        <v>446000000</v>
      </c>
      <c r="W13">
        <v>11178000000</v>
      </c>
      <c r="X13">
        <v>59052000000</v>
      </c>
      <c r="Y13">
        <v>0.437739989</v>
      </c>
      <c r="Z13">
        <v>46751000000</v>
      </c>
      <c r="AA13">
        <v>0.34655527720000001</v>
      </c>
      <c r="AB13">
        <v>677000000</v>
      </c>
      <c r="AC13">
        <v>47428000000</v>
      </c>
      <c r="AD13">
        <v>0.351573735</v>
      </c>
      <c r="AE13">
        <v>8330000000</v>
      </c>
      <c r="AF13">
        <v>39098000000</v>
      </c>
      <c r="AG13">
        <v>0.28982520639999998</v>
      </c>
      <c r="AH13">
        <v>15.19</v>
      </c>
      <c r="AI13">
        <v>14.87</v>
      </c>
      <c r="AJ13">
        <v>2574000000</v>
      </c>
      <c r="AK13">
        <v>2629000000</v>
      </c>
      <c r="AL13" s="2" t="s">
        <v>130</v>
      </c>
      <c r="AM13" s="2" t="s">
        <v>155</v>
      </c>
    </row>
    <row r="14" spans="1:39" x14ac:dyDescent="0.35">
      <c r="A14" s="1">
        <v>13</v>
      </c>
      <c r="B14" t="s">
        <v>45</v>
      </c>
      <c r="C14" t="s">
        <v>55</v>
      </c>
      <c r="D14" t="s">
        <v>58</v>
      </c>
      <c r="E14" t="s">
        <v>61</v>
      </c>
      <c r="F14" t="s">
        <v>76</v>
      </c>
      <c r="G14" t="s">
        <v>100</v>
      </c>
      <c r="H14" t="s">
        <v>115</v>
      </c>
      <c r="I14" t="s">
        <v>118</v>
      </c>
      <c r="J14">
        <v>116609000000</v>
      </c>
      <c r="K14">
        <v>25249000000</v>
      </c>
      <c r="L14">
        <v>91360000000</v>
      </c>
      <c r="M14">
        <v>0.78347297380000003</v>
      </c>
      <c r="N14">
        <v>35338000000</v>
      </c>
      <c r="O14">
        <v>11816000000</v>
      </c>
      <c r="P14">
        <v>15262000000</v>
      </c>
      <c r="Q14">
        <v>27078000000</v>
      </c>
      <c r="R14">
        <v>-320000000</v>
      </c>
      <c r="S14">
        <v>62416000000</v>
      </c>
      <c r="T14">
        <v>87665000000</v>
      </c>
      <c r="U14">
        <v>276000000</v>
      </c>
      <c r="V14">
        <v>276000000</v>
      </c>
      <c r="W14">
        <v>8686000000</v>
      </c>
      <c r="X14">
        <v>42241000000</v>
      </c>
      <c r="Y14">
        <v>0.3622447667</v>
      </c>
      <c r="Z14">
        <v>33555000000</v>
      </c>
      <c r="AA14">
        <v>0.28775651969999999</v>
      </c>
      <c r="AB14">
        <v>-125000000</v>
      </c>
      <c r="AC14">
        <v>28819000000</v>
      </c>
      <c r="AD14">
        <v>0.24714215880000001</v>
      </c>
      <c r="AE14">
        <v>5619000000</v>
      </c>
      <c r="AF14">
        <v>23200000000</v>
      </c>
      <c r="AG14">
        <v>0.19895548369999999</v>
      </c>
      <c r="AH14">
        <v>8.6300000000000008</v>
      </c>
      <c r="AI14">
        <v>8.59</v>
      </c>
      <c r="AJ14">
        <v>2687000000</v>
      </c>
      <c r="AK14">
        <v>2702000000</v>
      </c>
      <c r="AL14" s="2" t="s">
        <v>131</v>
      </c>
      <c r="AM14" s="2" t="s">
        <v>156</v>
      </c>
    </row>
    <row r="15" spans="1:39" x14ac:dyDescent="0.35">
      <c r="A15" s="1">
        <v>14</v>
      </c>
      <c r="B15" t="s">
        <v>46</v>
      </c>
      <c r="C15" t="s">
        <v>55</v>
      </c>
      <c r="D15" t="s">
        <v>58</v>
      </c>
      <c r="E15" t="s">
        <v>61</v>
      </c>
      <c r="F15" t="s">
        <v>77</v>
      </c>
      <c r="G15" t="s">
        <v>101</v>
      </c>
      <c r="H15" t="s">
        <v>116</v>
      </c>
      <c r="I15" t="s">
        <v>118</v>
      </c>
      <c r="J15">
        <v>117929000000</v>
      </c>
      <c r="K15">
        <v>22649000000</v>
      </c>
      <c r="L15">
        <v>95280000000</v>
      </c>
      <c r="M15">
        <v>0.80800000000000005</v>
      </c>
      <c r="N15">
        <v>24655000000</v>
      </c>
      <c r="O15">
        <v>9829000000</v>
      </c>
      <c r="P15">
        <v>14043000000</v>
      </c>
      <c r="Q15">
        <v>23872000000</v>
      </c>
      <c r="R15">
        <v>210000000</v>
      </c>
      <c r="S15">
        <v>48527000000</v>
      </c>
      <c r="T15">
        <v>71176000000</v>
      </c>
      <c r="U15">
        <v>531000000</v>
      </c>
      <c r="V15">
        <v>461000000</v>
      </c>
      <c r="W15">
        <v>7967000000</v>
      </c>
      <c r="X15">
        <v>54720000000</v>
      </c>
      <c r="Y15">
        <v>0.46400800479999998</v>
      </c>
      <c r="Z15">
        <v>46753000000</v>
      </c>
      <c r="AA15">
        <v>0.39645040660000003</v>
      </c>
      <c r="AB15">
        <v>531000000</v>
      </c>
      <c r="AC15">
        <v>47284000000</v>
      </c>
      <c r="AD15">
        <v>0.40095311589999999</v>
      </c>
      <c r="AE15">
        <v>7914000000</v>
      </c>
      <c r="AF15">
        <v>39370000000</v>
      </c>
      <c r="AG15">
        <v>0.33384494059999997</v>
      </c>
      <c r="AH15">
        <v>13.99</v>
      </c>
      <c r="AI15">
        <v>13.77</v>
      </c>
      <c r="AJ15">
        <v>2815000000</v>
      </c>
      <c r="AK15">
        <v>2859000000</v>
      </c>
      <c r="AL15" s="2" t="s">
        <v>132</v>
      </c>
      <c r="AM15" s="2" t="s">
        <v>157</v>
      </c>
    </row>
    <row r="16" spans="1:39" x14ac:dyDescent="0.35">
      <c r="A16" s="1">
        <v>15</v>
      </c>
      <c r="B16" t="s">
        <v>47</v>
      </c>
      <c r="C16" t="s">
        <v>55</v>
      </c>
      <c r="D16" t="s">
        <v>58</v>
      </c>
      <c r="E16" t="s">
        <v>61</v>
      </c>
      <c r="F16" t="s">
        <v>78</v>
      </c>
      <c r="G16" t="s">
        <v>102</v>
      </c>
      <c r="H16" t="s">
        <v>117</v>
      </c>
      <c r="I16" t="s">
        <v>118</v>
      </c>
      <c r="J16">
        <v>85965000000</v>
      </c>
      <c r="K16">
        <v>16692000000</v>
      </c>
      <c r="L16">
        <v>69273000000</v>
      </c>
      <c r="M16">
        <v>0.8058279532</v>
      </c>
      <c r="N16">
        <v>18447000000</v>
      </c>
      <c r="O16">
        <v>6564000000</v>
      </c>
      <c r="P16">
        <v>11591000000</v>
      </c>
      <c r="Q16">
        <v>18155000000</v>
      </c>
      <c r="R16">
        <v>-34000000</v>
      </c>
      <c r="S16">
        <v>36602000000</v>
      </c>
      <c r="T16">
        <v>53294000000</v>
      </c>
      <c r="U16">
        <v>509000000</v>
      </c>
      <c r="V16">
        <v>672000000</v>
      </c>
      <c r="W16">
        <v>6862000000</v>
      </c>
      <c r="X16">
        <v>39533000000</v>
      </c>
      <c r="Y16">
        <v>0.4598732042</v>
      </c>
      <c r="Z16">
        <v>32671000000</v>
      </c>
      <c r="AA16">
        <v>0.38005002040000002</v>
      </c>
      <c r="AB16">
        <v>509000000</v>
      </c>
      <c r="AC16">
        <v>33180000000</v>
      </c>
      <c r="AD16">
        <v>0.38597103469999999</v>
      </c>
      <c r="AE16">
        <v>4034000000</v>
      </c>
      <c r="AF16">
        <v>29146000000</v>
      </c>
      <c r="AG16">
        <v>0.33904496020000002</v>
      </c>
      <c r="AH16">
        <v>10.220000000000001</v>
      </c>
      <c r="AI16">
        <v>10.09</v>
      </c>
      <c r="AJ16">
        <v>2851000000</v>
      </c>
      <c r="AK16">
        <v>2888000000</v>
      </c>
      <c r="AL16" s="2" t="s">
        <v>133</v>
      </c>
      <c r="AM16" s="2" t="s">
        <v>158</v>
      </c>
    </row>
    <row r="17" spans="1:39" x14ac:dyDescent="0.35">
      <c r="A17" s="1">
        <v>16</v>
      </c>
      <c r="B17" t="s">
        <v>48</v>
      </c>
      <c r="C17" t="s">
        <v>56</v>
      </c>
      <c r="D17" t="s">
        <v>58</v>
      </c>
      <c r="E17" t="s">
        <v>62</v>
      </c>
      <c r="F17" t="s">
        <v>79</v>
      </c>
      <c r="G17" t="s">
        <v>103</v>
      </c>
      <c r="H17" t="s">
        <v>113</v>
      </c>
      <c r="I17" t="s">
        <v>118</v>
      </c>
      <c r="J17">
        <v>391035000000</v>
      </c>
      <c r="K17">
        <v>210352000000</v>
      </c>
      <c r="L17">
        <v>180683000000</v>
      </c>
      <c r="M17">
        <v>0.46206349819999998</v>
      </c>
      <c r="N17">
        <v>31370000000</v>
      </c>
      <c r="O17" s="7">
        <v>26097000000</v>
      </c>
      <c r="Q17">
        <v>26097000000</v>
      </c>
      <c r="R17">
        <v>0</v>
      </c>
      <c r="S17">
        <v>57467000000</v>
      </c>
      <c r="T17">
        <v>267819000000</v>
      </c>
      <c r="U17">
        <v>0</v>
      </c>
      <c r="V17">
        <v>0</v>
      </c>
      <c r="W17">
        <v>11445000000</v>
      </c>
      <c r="X17">
        <v>134661000000</v>
      </c>
      <c r="Y17">
        <v>0.34437070850000001</v>
      </c>
      <c r="Z17">
        <v>123216000000</v>
      </c>
      <c r="AA17">
        <v>0.31510222869999999</v>
      </c>
      <c r="AB17">
        <v>269000000</v>
      </c>
      <c r="AC17">
        <v>123485000000</v>
      </c>
      <c r="AD17">
        <v>0.3157901467</v>
      </c>
      <c r="AE17">
        <v>29749000000</v>
      </c>
      <c r="AF17">
        <v>93736000000</v>
      </c>
      <c r="AG17">
        <v>0.2397125577</v>
      </c>
      <c r="AH17">
        <v>6.11</v>
      </c>
      <c r="AI17">
        <v>6.08</v>
      </c>
      <c r="AJ17">
        <v>15343783000</v>
      </c>
      <c r="AK17">
        <v>15408095000</v>
      </c>
      <c r="AL17" s="2" t="s">
        <v>134</v>
      </c>
      <c r="AM17" s="2" t="s">
        <v>159</v>
      </c>
    </row>
    <row r="18" spans="1:39" x14ac:dyDescent="0.35">
      <c r="A18" s="1">
        <v>17</v>
      </c>
      <c r="B18" t="s">
        <v>49</v>
      </c>
      <c r="C18" t="s">
        <v>56</v>
      </c>
      <c r="D18" t="s">
        <v>58</v>
      </c>
      <c r="E18" t="s">
        <v>62</v>
      </c>
      <c r="F18" t="s">
        <v>80</v>
      </c>
      <c r="G18" t="s">
        <v>104</v>
      </c>
      <c r="H18" t="s">
        <v>114</v>
      </c>
      <c r="I18" t="s">
        <v>118</v>
      </c>
      <c r="J18">
        <v>383285000000</v>
      </c>
      <c r="K18">
        <v>214137000000</v>
      </c>
      <c r="L18">
        <v>169148000000</v>
      </c>
      <c r="M18">
        <v>0.441</v>
      </c>
      <c r="N18">
        <v>29915000000</v>
      </c>
      <c r="O18" s="7">
        <v>24932000000</v>
      </c>
      <c r="Q18">
        <v>24932000000</v>
      </c>
      <c r="R18">
        <v>382000000</v>
      </c>
      <c r="S18">
        <v>54847000000</v>
      </c>
      <c r="T18">
        <v>268984000000</v>
      </c>
      <c r="U18">
        <v>3750000000</v>
      </c>
      <c r="V18">
        <v>3933000000</v>
      </c>
      <c r="W18">
        <v>11519000000</v>
      </c>
      <c r="X18">
        <v>125820000000</v>
      </c>
      <c r="Y18">
        <v>0.32826747719999999</v>
      </c>
      <c r="Z18">
        <v>114301000000</v>
      </c>
      <c r="AA18">
        <v>0.29821412269999997</v>
      </c>
      <c r="AB18">
        <v>-565000000</v>
      </c>
      <c r="AC18">
        <v>113736000000</v>
      </c>
      <c r="AD18">
        <v>0.29674002370000002</v>
      </c>
      <c r="AE18">
        <v>16741000000</v>
      </c>
      <c r="AF18">
        <v>96995000000</v>
      </c>
      <c r="AG18">
        <v>0.25306234259999999</v>
      </c>
      <c r="AH18">
        <v>6.16</v>
      </c>
      <c r="AI18">
        <v>6.13</v>
      </c>
      <c r="AJ18">
        <v>15744231000</v>
      </c>
      <c r="AK18">
        <v>15812547000</v>
      </c>
      <c r="AL18" s="2" t="s">
        <v>135</v>
      </c>
      <c r="AM18" s="2" t="s">
        <v>160</v>
      </c>
    </row>
    <row r="19" spans="1:39" x14ac:dyDescent="0.35">
      <c r="A19" s="1">
        <v>18</v>
      </c>
      <c r="B19" t="s">
        <v>50</v>
      </c>
      <c r="C19" t="s">
        <v>56</v>
      </c>
      <c r="D19" t="s">
        <v>58</v>
      </c>
      <c r="E19" t="s">
        <v>62</v>
      </c>
      <c r="F19" t="s">
        <v>81</v>
      </c>
      <c r="G19" t="s">
        <v>105</v>
      </c>
      <c r="H19" t="s">
        <v>115</v>
      </c>
      <c r="I19" t="s">
        <v>118</v>
      </c>
      <c r="J19">
        <v>394328000000</v>
      </c>
      <c r="K19">
        <v>223546000000</v>
      </c>
      <c r="L19">
        <v>170782000000</v>
      </c>
      <c r="M19">
        <v>0.43309630560000001</v>
      </c>
      <c r="N19">
        <v>26251000000</v>
      </c>
      <c r="O19" s="7">
        <v>25094000000</v>
      </c>
      <c r="Q19">
        <v>25094000000</v>
      </c>
      <c r="R19">
        <v>228000000</v>
      </c>
      <c r="S19">
        <v>51573000000</v>
      </c>
      <c r="T19">
        <v>275119000000</v>
      </c>
      <c r="U19">
        <v>2825000000</v>
      </c>
      <c r="V19">
        <v>2931000000</v>
      </c>
      <c r="W19">
        <v>11104000000</v>
      </c>
      <c r="X19">
        <v>130541000000</v>
      </c>
      <c r="Y19">
        <v>0.33104674280000002</v>
      </c>
      <c r="Z19">
        <v>119437000000</v>
      </c>
      <c r="AA19">
        <v>0.30288744400000001</v>
      </c>
      <c r="AB19">
        <v>-334000000</v>
      </c>
      <c r="AC19">
        <v>119103000000</v>
      </c>
      <c r="AD19">
        <v>0.30204043330000002</v>
      </c>
      <c r="AE19">
        <v>19300000000</v>
      </c>
      <c r="AF19">
        <v>99803000000</v>
      </c>
      <c r="AG19">
        <v>0.25309640709999998</v>
      </c>
      <c r="AH19">
        <v>6.15</v>
      </c>
      <c r="AI19">
        <v>6.11</v>
      </c>
      <c r="AJ19">
        <v>16215963000</v>
      </c>
      <c r="AK19">
        <v>16325819000</v>
      </c>
      <c r="AL19" s="2" t="s">
        <v>136</v>
      </c>
      <c r="AM19" s="2" t="s">
        <v>161</v>
      </c>
    </row>
    <row r="20" spans="1:39" x14ac:dyDescent="0.35">
      <c r="A20" s="1">
        <v>19</v>
      </c>
      <c r="B20" t="s">
        <v>51</v>
      </c>
      <c r="C20" t="s">
        <v>56</v>
      </c>
      <c r="D20" t="s">
        <v>58</v>
      </c>
      <c r="E20" t="s">
        <v>62</v>
      </c>
      <c r="F20" t="s">
        <v>82</v>
      </c>
      <c r="G20" t="s">
        <v>106</v>
      </c>
      <c r="H20" t="s">
        <v>116</v>
      </c>
      <c r="I20" t="s">
        <v>118</v>
      </c>
      <c r="J20">
        <v>365817000000</v>
      </c>
      <c r="K20">
        <v>212981000000</v>
      </c>
      <c r="L20">
        <v>152836000000</v>
      </c>
      <c r="M20">
        <v>0.41799999999999998</v>
      </c>
      <c r="N20">
        <v>21914000000</v>
      </c>
      <c r="O20" s="7">
        <v>21973000000</v>
      </c>
      <c r="Q20">
        <v>21973000000</v>
      </c>
      <c r="R20">
        <v>-60000000</v>
      </c>
      <c r="S20">
        <v>43827000000</v>
      </c>
      <c r="T20">
        <v>256808000000</v>
      </c>
      <c r="U20">
        <v>2843000000</v>
      </c>
      <c r="V20">
        <v>2645000000</v>
      </c>
      <c r="W20">
        <v>11284000000</v>
      </c>
      <c r="X20">
        <v>120233000000</v>
      </c>
      <c r="Y20">
        <v>0.32866979940000002</v>
      </c>
      <c r="Z20">
        <v>108949000000</v>
      </c>
      <c r="AA20">
        <v>0.29782377529999998</v>
      </c>
      <c r="AB20">
        <v>258000000</v>
      </c>
      <c r="AC20">
        <v>109207000000</v>
      </c>
      <c r="AD20">
        <v>0.29852904590000001</v>
      </c>
      <c r="AE20">
        <v>14527000000</v>
      </c>
      <c r="AF20">
        <v>94680000000</v>
      </c>
      <c r="AG20">
        <v>0.25881793359999999</v>
      </c>
      <c r="AH20">
        <v>5.67</v>
      </c>
      <c r="AI20">
        <v>5.61</v>
      </c>
      <c r="AJ20">
        <v>16701272000</v>
      </c>
      <c r="AK20">
        <v>16864919000</v>
      </c>
      <c r="AL20" s="2" t="s">
        <v>137</v>
      </c>
      <c r="AM20" s="2" t="s">
        <v>162</v>
      </c>
    </row>
    <row r="21" spans="1:39" x14ac:dyDescent="0.35">
      <c r="A21" s="1">
        <v>20</v>
      </c>
      <c r="B21" t="s">
        <v>52</v>
      </c>
      <c r="C21" t="s">
        <v>56</v>
      </c>
      <c r="D21" t="s">
        <v>58</v>
      </c>
      <c r="E21" t="s">
        <v>62</v>
      </c>
      <c r="F21" t="s">
        <v>83</v>
      </c>
      <c r="G21" t="s">
        <v>107</v>
      </c>
      <c r="H21" t="s">
        <v>117</v>
      </c>
      <c r="I21" t="s">
        <v>118</v>
      </c>
      <c r="J21">
        <v>274515000000</v>
      </c>
      <c r="K21">
        <v>169559000000</v>
      </c>
      <c r="L21">
        <v>104956000000</v>
      </c>
      <c r="M21">
        <v>0.38233247729999997</v>
      </c>
      <c r="N21">
        <v>18752000000</v>
      </c>
      <c r="O21" s="7">
        <v>19916000000</v>
      </c>
      <c r="Q21">
        <v>19916000000</v>
      </c>
      <c r="R21">
        <v>87000000</v>
      </c>
      <c r="S21">
        <v>38755000000</v>
      </c>
      <c r="T21">
        <v>208314000000</v>
      </c>
      <c r="U21">
        <v>3763000000</v>
      </c>
      <c r="V21">
        <v>2873000000</v>
      </c>
      <c r="W21">
        <v>11056000000</v>
      </c>
      <c r="X21">
        <v>77344000000</v>
      </c>
      <c r="Y21">
        <v>0.28174780980000003</v>
      </c>
      <c r="Z21">
        <v>66288000000</v>
      </c>
      <c r="AA21">
        <v>0.24147314349999999</v>
      </c>
      <c r="AB21">
        <v>803000000</v>
      </c>
      <c r="AC21">
        <v>67091000000</v>
      </c>
      <c r="AD21">
        <v>0.2443983025</v>
      </c>
      <c r="AE21">
        <v>9680000000</v>
      </c>
      <c r="AF21">
        <v>57411000000</v>
      </c>
      <c r="AG21">
        <v>0.2091361128</v>
      </c>
      <c r="AH21">
        <v>3.31</v>
      </c>
      <c r="AI21">
        <v>3.28</v>
      </c>
      <c r="AJ21">
        <v>17352119000</v>
      </c>
      <c r="AK21">
        <v>17528214000</v>
      </c>
      <c r="AL21" s="2" t="s">
        <v>138</v>
      </c>
      <c r="AM21" s="2" t="s">
        <v>163</v>
      </c>
    </row>
    <row r="22" spans="1:39" x14ac:dyDescent="0.35">
      <c r="A22" s="1">
        <v>21</v>
      </c>
      <c r="B22" t="s">
        <v>43</v>
      </c>
      <c r="C22" t="s">
        <v>57</v>
      </c>
      <c r="D22" t="s">
        <v>58</v>
      </c>
      <c r="E22" t="s">
        <v>63</v>
      </c>
      <c r="F22" t="s">
        <v>84</v>
      </c>
      <c r="G22" t="s">
        <v>108</v>
      </c>
      <c r="H22" t="s">
        <v>113</v>
      </c>
      <c r="I22" t="s">
        <v>118</v>
      </c>
      <c r="J22">
        <v>637959000000</v>
      </c>
      <c r="K22">
        <v>336249000000</v>
      </c>
      <c r="L22">
        <v>301710000000</v>
      </c>
      <c r="M22">
        <v>0.47299999999999998</v>
      </c>
      <c r="N22">
        <v>88544000000</v>
      </c>
      <c r="O22">
        <v>11359000000</v>
      </c>
      <c r="P22">
        <v>43907000000</v>
      </c>
      <c r="Q22">
        <v>55266000000</v>
      </c>
      <c r="R22">
        <v>89307000000</v>
      </c>
      <c r="S22">
        <v>233117000000</v>
      </c>
      <c r="T22">
        <v>569366000000</v>
      </c>
      <c r="U22">
        <v>4677000000</v>
      </c>
      <c r="V22">
        <v>2406000000</v>
      </c>
      <c r="W22">
        <v>52795000000</v>
      </c>
      <c r="X22">
        <v>123815000000</v>
      </c>
      <c r="Y22">
        <v>0.10751944870000001</v>
      </c>
      <c r="Z22">
        <v>68593000000</v>
      </c>
      <c r="AA22">
        <v>0.10751944870000001</v>
      </c>
      <c r="AB22">
        <v>21000000</v>
      </c>
      <c r="AC22">
        <v>68614000000</v>
      </c>
      <c r="AD22">
        <v>0.1075523662</v>
      </c>
      <c r="AE22">
        <v>9265000000</v>
      </c>
      <c r="AF22">
        <v>59248000000</v>
      </c>
      <c r="AG22">
        <v>9.2871172000000002E-2</v>
      </c>
      <c r="AH22">
        <v>5.66</v>
      </c>
      <c r="AI22">
        <v>5.53</v>
      </c>
      <c r="AJ22">
        <v>10473000000</v>
      </c>
      <c r="AK22">
        <v>10721000000</v>
      </c>
      <c r="AL22" s="2" t="s">
        <v>139</v>
      </c>
      <c r="AM22" s="2" t="s">
        <v>164</v>
      </c>
    </row>
    <row r="23" spans="1:39" x14ac:dyDescent="0.35">
      <c r="A23" s="1">
        <v>22</v>
      </c>
      <c r="B23" t="s">
        <v>44</v>
      </c>
      <c r="C23" t="s">
        <v>57</v>
      </c>
      <c r="D23" t="s">
        <v>58</v>
      </c>
      <c r="E23" t="s">
        <v>63</v>
      </c>
      <c r="F23" t="s">
        <v>75</v>
      </c>
      <c r="G23" t="s">
        <v>109</v>
      </c>
      <c r="H23" t="s">
        <v>114</v>
      </c>
      <c r="I23" t="s">
        <v>118</v>
      </c>
      <c r="J23">
        <v>574785000000</v>
      </c>
      <c r="K23">
        <v>304739000000</v>
      </c>
      <c r="L23">
        <v>270046000000</v>
      </c>
      <c r="M23">
        <v>0.47</v>
      </c>
      <c r="N23">
        <v>85622000000</v>
      </c>
      <c r="O23">
        <v>11816000000</v>
      </c>
      <c r="P23">
        <v>44370000000</v>
      </c>
      <c r="Q23">
        <v>56186000000</v>
      </c>
      <c r="R23">
        <v>91386000000</v>
      </c>
      <c r="S23">
        <v>233194000000</v>
      </c>
      <c r="T23">
        <v>537933000000</v>
      </c>
      <c r="U23">
        <v>2949000000</v>
      </c>
      <c r="V23">
        <v>3182000000</v>
      </c>
      <c r="W23">
        <v>48663000000</v>
      </c>
      <c r="X23">
        <v>89402000000</v>
      </c>
      <c r="Y23">
        <v>0.1555398975</v>
      </c>
      <c r="Z23">
        <v>36852000000</v>
      </c>
      <c r="AA23">
        <v>6.4114407999999998E-2</v>
      </c>
      <c r="AB23">
        <v>705000000</v>
      </c>
      <c r="AC23">
        <v>37557000000</v>
      </c>
      <c r="AD23">
        <v>6.5340953600000001E-2</v>
      </c>
      <c r="AE23">
        <v>7120000000</v>
      </c>
      <c r="AF23">
        <v>30425000000</v>
      </c>
      <c r="AG23">
        <v>5.2932835800000001E-2</v>
      </c>
      <c r="AH23">
        <v>2.95</v>
      </c>
      <c r="AI23">
        <v>2.9</v>
      </c>
      <c r="AJ23">
        <v>10304000000</v>
      </c>
      <c r="AK23">
        <v>10492000000</v>
      </c>
      <c r="AL23" s="2" t="s">
        <v>140</v>
      </c>
      <c r="AM23" s="2" t="s">
        <v>165</v>
      </c>
    </row>
    <row r="24" spans="1:39" x14ac:dyDescent="0.35">
      <c r="A24" s="1">
        <v>23</v>
      </c>
      <c r="B24" t="s">
        <v>45</v>
      </c>
      <c r="C24" t="s">
        <v>57</v>
      </c>
      <c r="D24" t="s">
        <v>58</v>
      </c>
      <c r="E24" t="s">
        <v>63</v>
      </c>
      <c r="F24" t="s">
        <v>85</v>
      </c>
      <c r="G24" t="s">
        <v>110</v>
      </c>
      <c r="H24" t="s">
        <v>115</v>
      </c>
      <c r="I24" t="s">
        <v>118</v>
      </c>
      <c r="J24">
        <v>513983000000</v>
      </c>
      <c r="K24">
        <v>288831000000</v>
      </c>
      <c r="L24">
        <v>225152000000</v>
      </c>
      <c r="M24">
        <v>0.43805339869999999</v>
      </c>
      <c r="N24">
        <v>73213000000</v>
      </c>
      <c r="O24">
        <v>11891000000</v>
      </c>
      <c r="P24">
        <v>42238000000</v>
      </c>
      <c r="Q24">
        <v>54129000000</v>
      </c>
      <c r="R24">
        <v>85562000000</v>
      </c>
      <c r="S24">
        <v>212904000000</v>
      </c>
      <c r="T24">
        <v>501735000000</v>
      </c>
      <c r="U24">
        <v>989000000</v>
      </c>
      <c r="V24">
        <v>2367000000</v>
      </c>
      <c r="W24">
        <v>41921000000</v>
      </c>
      <c r="X24">
        <v>38352000000</v>
      </c>
      <c r="Y24">
        <v>0.106264215</v>
      </c>
      <c r="Z24">
        <v>12248000000</v>
      </c>
      <c r="AA24">
        <v>2.3829581900000001E-2</v>
      </c>
      <c r="AB24">
        <v>-18184000000</v>
      </c>
      <c r="AC24">
        <v>-5936000000</v>
      </c>
      <c r="AD24">
        <v>-1.15490201E-2</v>
      </c>
      <c r="AE24">
        <v>-3217000000</v>
      </c>
      <c r="AF24">
        <v>-2722000000</v>
      </c>
      <c r="AG24">
        <v>-5.2958950000000001E-3</v>
      </c>
      <c r="AH24">
        <v>-0.27</v>
      </c>
      <c r="AI24">
        <v>-0.27</v>
      </c>
      <c r="AJ24">
        <v>10189000000</v>
      </c>
      <c r="AK24">
        <v>10189000000</v>
      </c>
      <c r="AL24" s="2" t="s">
        <v>141</v>
      </c>
      <c r="AM24" s="2" t="s">
        <v>166</v>
      </c>
    </row>
    <row r="25" spans="1:39" x14ac:dyDescent="0.35">
      <c r="A25" s="1">
        <v>24</v>
      </c>
      <c r="B25" t="s">
        <v>46</v>
      </c>
      <c r="C25" t="s">
        <v>57</v>
      </c>
      <c r="D25" t="s">
        <v>58</v>
      </c>
      <c r="E25" t="s">
        <v>63</v>
      </c>
      <c r="F25" t="s">
        <v>86</v>
      </c>
      <c r="G25" t="s">
        <v>111</v>
      </c>
      <c r="H25" t="s">
        <v>116</v>
      </c>
      <c r="I25" t="s">
        <v>118</v>
      </c>
      <c r="J25">
        <v>469822000000</v>
      </c>
      <c r="K25">
        <v>272344000000</v>
      </c>
      <c r="L25">
        <v>197478000000</v>
      </c>
      <c r="M25">
        <v>0.42</v>
      </c>
      <c r="N25">
        <v>56052000000</v>
      </c>
      <c r="O25">
        <v>8823000000</v>
      </c>
      <c r="P25">
        <v>32551000000</v>
      </c>
      <c r="Q25">
        <v>41374000000</v>
      </c>
      <c r="R25">
        <v>75173000000</v>
      </c>
      <c r="S25">
        <v>172599000000</v>
      </c>
      <c r="T25">
        <v>444943000000</v>
      </c>
      <c r="U25">
        <v>448000000</v>
      </c>
      <c r="V25">
        <v>1809000000</v>
      </c>
      <c r="W25">
        <v>34433000000</v>
      </c>
      <c r="X25">
        <v>74393000000</v>
      </c>
      <c r="Y25">
        <v>0.12715666780000001</v>
      </c>
      <c r="Z25">
        <v>24879000000</v>
      </c>
      <c r="AA25">
        <v>5.2954097499999998E-2</v>
      </c>
      <c r="AB25">
        <v>13272000000</v>
      </c>
      <c r="AC25">
        <v>38151000000</v>
      </c>
      <c r="AD25">
        <v>8.1203093899999995E-2</v>
      </c>
      <c r="AE25">
        <v>4791000000</v>
      </c>
      <c r="AF25">
        <v>33364000000</v>
      </c>
      <c r="AG25">
        <v>7.1014128800000006E-2</v>
      </c>
      <c r="AH25">
        <v>3.3</v>
      </c>
      <c r="AI25">
        <v>3.24</v>
      </c>
      <c r="AJ25">
        <v>10120000000</v>
      </c>
      <c r="AK25">
        <v>10300000000</v>
      </c>
      <c r="AL25" s="2" t="s">
        <v>142</v>
      </c>
      <c r="AM25" s="2" t="s">
        <v>167</v>
      </c>
    </row>
    <row r="26" spans="1:39" x14ac:dyDescent="0.35">
      <c r="A26" s="1">
        <v>25</v>
      </c>
      <c r="B26" t="s">
        <v>47</v>
      </c>
      <c r="C26" t="s">
        <v>57</v>
      </c>
      <c r="D26" t="s">
        <v>58</v>
      </c>
      <c r="E26" t="s">
        <v>63</v>
      </c>
      <c r="F26" t="s">
        <v>87</v>
      </c>
      <c r="G26" t="s">
        <v>112</v>
      </c>
      <c r="H26" t="s">
        <v>117</v>
      </c>
      <c r="I26" t="s">
        <v>118</v>
      </c>
      <c r="J26">
        <v>386064000000</v>
      </c>
      <c r="K26">
        <v>233307000000</v>
      </c>
      <c r="L26">
        <v>152757000000</v>
      </c>
      <c r="M26">
        <v>0.39567791870000002</v>
      </c>
      <c r="N26">
        <v>42740000000</v>
      </c>
      <c r="O26">
        <v>6668000000</v>
      </c>
      <c r="P26">
        <v>22008000000</v>
      </c>
      <c r="Q26">
        <v>28676000000</v>
      </c>
      <c r="R26">
        <v>58442000000</v>
      </c>
      <c r="S26">
        <v>129858000000</v>
      </c>
      <c r="T26">
        <v>363165000000</v>
      </c>
      <c r="U26">
        <v>555000000</v>
      </c>
      <c r="V26">
        <v>1647000000</v>
      </c>
      <c r="W26">
        <v>25180000000</v>
      </c>
      <c r="X26">
        <v>51005000000</v>
      </c>
      <c r="Y26">
        <v>0.12600760499999999</v>
      </c>
      <c r="Z26">
        <v>22899000000</v>
      </c>
      <c r="AA26">
        <v>5.9313999800000003E-2</v>
      </c>
      <c r="AB26">
        <v>1279000000</v>
      </c>
      <c r="AC26">
        <v>24178000000</v>
      </c>
      <c r="AD26">
        <v>6.2626922000000002E-2</v>
      </c>
      <c r="AE26">
        <v>2863000000</v>
      </c>
      <c r="AF26">
        <v>21331000000</v>
      </c>
      <c r="AG26">
        <v>5.5252496999999998E-2</v>
      </c>
      <c r="AH26">
        <v>2.13</v>
      </c>
      <c r="AI26">
        <v>2.09</v>
      </c>
      <c r="AJ26">
        <v>10000000000</v>
      </c>
      <c r="AK26">
        <v>10200000000</v>
      </c>
      <c r="AL26" s="2" t="s">
        <v>143</v>
      </c>
      <c r="AM26" s="2" t="s">
        <v>168</v>
      </c>
    </row>
    <row r="27" spans="1:39" x14ac:dyDescent="0.35">
      <c r="L27" s="4">
        <f>J2-K2</f>
        <v>171008000000</v>
      </c>
      <c r="S27" s="4">
        <f>L2-S2</f>
        <v>109433000000</v>
      </c>
      <c r="T27" s="4">
        <f>74114000000+S2</f>
        <v>135689000000</v>
      </c>
      <c r="U27" s="4"/>
      <c r="V27" s="4"/>
      <c r="W27" s="4"/>
      <c r="X27" s="4"/>
      <c r="Z27" s="4">
        <f>X2-Z2</f>
        <v>23576000000</v>
      </c>
      <c r="AC27" s="4">
        <f>Z2+AB2</f>
        <v>107787000000</v>
      </c>
      <c r="AF27" s="4">
        <f>AC2-AE2</f>
        <v>88136000000</v>
      </c>
    </row>
    <row r="28" spans="1:39" x14ac:dyDescent="0.35">
      <c r="S28" s="4">
        <f>J2-T2</f>
        <v>109433000000</v>
      </c>
      <c r="W28" s="4">
        <f>S28+W2+V2-U2-AB2</f>
        <v>133144000000</v>
      </c>
      <c r="Z28" s="4">
        <f>W2+V2-U2-AB2</f>
        <v>23711000000</v>
      </c>
    </row>
    <row r="29" spans="1:39" x14ac:dyDescent="0.35">
      <c r="W29" s="4">
        <f>W28-X2</f>
        <v>135000000</v>
      </c>
      <c r="Z29" s="4">
        <f>Z28-Z27</f>
        <v>135000000</v>
      </c>
    </row>
    <row r="30" spans="1:39" x14ac:dyDescent="0.35">
      <c r="T30" s="4">
        <f>K8+S8</f>
        <v>87882000000</v>
      </c>
      <c r="W30" s="4">
        <f>W8</f>
        <v>4667000000</v>
      </c>
    </row>
    <row r="31" spans="1:39" x14ac:dyDescent="0.35">
      <c r="T31" s="4">
        <f>J8-T8</f>
        <v>8891000000</v>
      </c>
      <c r="W31" s="4">
        <f>Z8+W30</f>
        <v>13558000000</v>
      </c>
      <c r="AB31" s="4">
        <f>AB8-U8+V8</f>
        <v>172000000</v>
      </c>
      <c r="AC31" s="4"/>
    </row>
    <row r="32" spans="1:39" x14ac:dyDescent="0.35">
      <c r="T32" s="4">
        <f>T31+W8+V8+U8</f>
        <v>14780000000</v>
      </c>
      <c r="AB32" s="4">
        <f>Z8+AB8</f>
        <v>9973000000</v>
      </c>
      <c r="AC32">
        <f>Z15+AB15</f>
        <v>47284000000</v>
      </c>
    </row>
  </sheetData>
  <autoFilter ref="A1:AM29" xr:uid="{00000000-0001-0000-0000-000000000000}"/>
  <hyperlinks>
    <hyperlink ref="AL2" r:id="rId1" xr:uid="{00000000-0004-0000-0000-000000000000}"/>
    <hyperlink ref="AM2" r:id="rId2" xr:uid="{00000000-0004-0000-0000-000001000000}"/>
    <hyperlink ref="AL3" r:id="rId3" xr:uid="{00000000-0004-0000-0000-000002000000}"/>
    <hyperlink ref="AM3" r:id="rId4" xr:uid="{00000000-0004-0000-0000-000003000000}"/>
    <hyperlink ref="AL4" r:id="rId5" xr:uid="{00000000-0004-0000-0000-000004000000}"/>
    <hyperlink ref="AM4" r:id="rId6" xr:uid="{00000000-0004-0000-0000-000005000000}"/>
    <hyperlink ref="AL5" r:id="rId7" xr:uid="{00000000-0004-0000-0000-000006000000}"/>
    <hyperlink ref="AM5" r:id="rId8" xr:uid="{00000000-0004-0000-0000-000007000000}"/>
    <hyperlink ref="AL6" r:id="rId9" xr:uid="{00000000-0004-0000-0000-000008000000}"/>
    <hyperlink ref="AM6" r:id="rId10" xr:uid="{00000000-0004-0000-0000-000009000000}"/>
    <hyperlink ref="AL7" r:id="rId11" xr:uid="{00000000-0004-0000-0000-00000A000000}"/>
    <hyperlink ref="AM7" r:id="rId12" xr:uid="{00000000-0004-0000-0000-00000B000000}"/>
    <hyperlink ref="AL8" r:id="rId13" xr:uid="{00000000-0004-0000-0000-00000C000000}"/>
    <hyperlink ref="AM8" r:id="rId14" xr:uid="{00000000-0004-0000-0000-00000D000000}"/>
    <hyperlink ref="AL9" r:id="rId15" xr:uid="{00000000-0004-0000-0000-00000E000000}"/>
    <hyperlink ref="AM9" r:id="rId16" xr:uid="{00000000-0004-0000-0000-00000F000000}"/>
    <hyperlink ref="AL10" r:id="rId17" xr:uid="{00000000-0004-0000-0000-000010000000}"/>
    <hyperlink ref="AM10" r:id="rId18" xr:uid="{00000000-0004-0000-0000-000011000000}"/>
    <hyperlink ref="AL11" r:id="rId19" xr:uid="{00000000-0004-0000-0000-000012000000}"/>
    <hyperlink ref="AM11" r:id="rId20" xr:uid="{00000000-0004-0000-0000-000013000000}"/>
    <hyperlink ref="AL12" r:id="rId21" xr:uid="{00000000-0004-0000-0000-000014000000}"/>
    <hyperlink ref="AM12" r:id="rId22" xr:uid="{00000000-0004-0000-0000-000015000000}"/>
    <hyperlink ref="AL13" r:id="rId23" xr:uid="{00000000-0004-0000-0000-000016000000}"/>
    <hyperlink ref="AM13" r:id="rId24" xr:uid="{00000000-0004-0000-0000-000017000000}"/>
    <hyperlink ref="AL14" r:id="rId25" xr:uid="{00000000-0004-0000-0000-000018000000}"/>
    <hyperlink ref="AM14" r:id="rId26" xr:uid="{00000000-0004-0000-0000-000019000000}"/>
    <hyperlink ref="AL15" r:id="rId27" xr:uid="{00000000-0004-0000-0000-00001A000000}"/>
    <hyperlink ref="AM15" r:id="rId28" xr:uid="{00000000-0004-0000-0000-00001B000000}"/>
    <hyperlink ref="AL16" r:id="rId29" xr:uid="{00000000-0004-0000-0000-00001C000000}"/>
    <hyperlink ref="AM16" r:id="rId30" xr:uid="{00000000-0004-0000-0000-00001D000000}"/>
    <hyperlink ref="AL17" r:id="rId31" xr:uid="{00000000-0004-0000-0000-00001E000000}"/>
    <hyperlink ref="AM17" r:id="rId32" xr:uid="{00000000-0004-0000-0000-00001F000000}"/>
    <hyperlink ref="AL18" r:id="rId33" xr:uid="{00000000-0004-0000-0000-000020000000}"/>
    <hyperlink ref="AM18" r:id="rId34" xr:uid="{00000000-0004-0000-0000-000021000000}"/>
    <hyperlink ref="AL19" r:id="rId35" xr:uid="{00000000-0004-0000-0000-000022000000}"/>
    <hyperlink ref="AM19" r:id="rId36" xr:uid="{00000000-0004-0000-0000-000023000000}"/>
    <hyperlink ref="AL20" r:id="rId37" xr:uid="{00000000-0004-0000-0000-000024000000}"/>
    <hyperlink ref="AM20" r:id="rId38" xr:uid="{00000000-0004-0000-0000-000025000000}"/>
    <hyperlink ref="AL21" r:id="rId39" xr:uid="{00000000-0004-0000-0000-000026000000}"/>
    <hyperlink ref="AM21" r:id="rId40" xr:uid="{00000000-0004-0000-0000-000027000000}"/>
    <hyperlink ref="AL22" r:id="rId41" xr:uid="{00000000-0004-0000-0000-000028000000}"/>
    <hyperlink ref="AM22" r:id="rId42" xr:uid="{00000000-0004-0000-0000-000029000000}"/>
    <hyperlink ref="AL23" r:id="rId43" xr:uid="{00000000-0004-0000-0000-00002A000000}"/>
    <hyperlink ref="AM23" r:id="rId44" xr:uid="{00000000-0004-0000-0000-00002B000000}"/>
    <hyperlink ref="AL24" r:id="rId45" xr:uid="{00000000-0004-0000-0000-00002C000000}"/>
    <hyperlink ref="AM24" r:id="rId46" xr:uid="{00000000-0004-0000-0000-00002D000000}"/>
    <hyperlink ref="AL25" r:id="rId47" xr:uid="{00000000-0004-0000-0000-00002E000000}"/>
    <hyperlink ref="AM25" r:id="rId48" xr:uid="{00000000-0004-0000-0000-00002F000000}"/>
    <hyperlink ref="AL26" r:id="rId49" xr:uid="{00000000-0004-0000-0000-000030000000}"/>
    <hyperlink ref="AM26" r:id="rId50" xr:uid="{00000000-0004-0000-0000-00003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E981F-2BC6-4040-BCA9-EBDD355AED79}">
  <dimension ref="A1:D28"/>
  <sheetViews>
    <sheetView topLeftCell="A13" workbookViewId="0">
      <selection activeCell="B18" sqref="B18"/>
    </sheetView>
  </sheetViews>
  <sheetFormatPr defaultRowHeight="14.5" x14ac:dyDescent="0.35"/>
  <cols>
    <col min="1" max="1" width="24" customWidth="1"/>
    <col min="2" max="2" width="32.08984375" customWidth="1"/>
    <col min="3" max="3" width="33.6328125" customWidth="1"/>
  </cols>
  <sheetData>
    <row r="1" spans="1:4" x14ac:dyDescent="0.35">
      <c r="A1" s="1" t="s">
        <v>8</v>
      </c>
      <c r="B1" s="1" t="s">
        <v>8</v>
      </c>
      <c r="C1" t="s">
        <v>169</v>
      </c>
      <c r="D1" t="str">
        <f>PROPER(C1)</f>
        <v>Revenue</v>
      </c>
    </row>
    <row r="2" spans="1:4" x14ac:dyDescent="0.35">
      <c r="A2" s="1" t="s">
        <v>9</v>
      </c>
      <c r="B2" s="1" t="s">
        <v>9</v>
      </c>
      <c r="C2" t="s">
        <v>170</v>
      </c>
      <c r="D2" t="str">
        <f t="shared" ref="D2:D28" si="0">PROPER(C2)</f>
        <v>Cost Of Revenue</v>
      </c>
    </row>
    <row r="3" spans="1:4" x14ac:dyDescent="0.35">
      <c r="A3" s="1" t="s">
        <v>10</v>
      </c>
      <c r="B3" s="1" t="s">
        <v>10</v>
      </c>
      <c r="C3" t="s">
        <v>171</v>
      </c>
      <c r="D3" t="str">
        <f t="shared" si="0"/>
        <v>Gross Profit</v>
      </c>
    </row>
    <row r="4" spans="1:4" x14ac:dyDescent="0.35">
      <c r="A4" s="1" t="s">
        <v>12</v>
      </c>
      <c r="B4" s="1" t="s">
        <v>12</v>
      </c>
      <c r="C4" t="s">
        <v>172</v>
      </c>
      <c r="D4" t="str">
        <f t="shared" si="0"/>
        <v>Research And Development Expenses</v>
      </c>
    </row>
    <row r="5" spans="1:4" x14ac:dyDescent="0.35">
      <c r="A5" s="1" t="s">
        <v>13</v>
      </c>
      <c r="B5" s="1" t="s">
        <v>13</v>
      </c>
      <c r="C5" t="s">
        <v>173</v>
      </c>
      <c r="D5" t="str">
        <f t="shared" si="0"/>
        <v>General And Administrative Expenses</v>
      </c>
    </row>
    <row r="6" spans="1:4" x14ac:dyDescent="0.35">
      <c r="A6" s="1" t="s">
        <v>14</v>
      </c>
      <c r="B6" s="1" t="s">
        <v>14</v>
      </c>
      <c r="C6" t="s">
        <v>174</v>
      </c>
      <c r="D6" t="str">
        <f t="shared" si="0"/>
        <v>Selling And Marketing Expenses</v>
      </c>
    </row>
    <row r="7" spans="1:4" x14ac:dyDescent="0.35">
      <c r="A7" s="1" t="s">
        <v>15</v>
      </c>
      <c r="B7" s="1" t="s">
        <v>15</v>
      </c>
      <c r="C7" t="s">
        <v>175</v>
      </c>
      <c r="D7" t="str">
        <f t="shared" si="0"/>
        <v>Selling General And Administrative Expenses</v>
      </c>
    </row>
    <row r="8" spans="1:4" x14ac:dyDescent="0.35">
      <c r="A8" s="1" t="s">
        <v>16</v>
      </c>
      <c r="B8" s="1" t="s">
        <v>16</v>
      </c>
      <c r="C8" t="s">
        <v>176</v>
      </c>
      <c r="D8" t="str">
        <f t="shared" si="0"/>
        <v>Other Expenses</v>
      </c>
    </row>
    <row r="9" spans="1:4" x14ac:dyDescent="0.35">
      <c r="A9" s="1" t="s">
        <v>17</v>
      </c>
      <c r="B9" s="1" t="s">
        <v>17</v>
      </c>
      <c r="C9" t="s">
        <v>177</v>
      </c>
      <c r="D9" t="str">
        <f t="shared" si="0"/>
        <v>Operating Expenses</v>
      </c>
    </row>
    <row r="10" spans="1:4" x14ac:dyDescent="0.35">
      <c r="A10" s="1" t="s">
        <v>18</v>
      </c>
      <c r="B10" s="1" t="s">
        <v>18</v>
      </c>
      <c r="C10" t="s">
        <v>178</v>
      </c>
      <c r="D10" t="str">
        <f t="shared" si="0"/>
        <v>Cost And Expenses</v>
      </c>
    </row>
    <row r="11" spans="1:4" x14ac:dyDescent="0.35">
      <c r="A11" s="1" t="s">
        <v>19</v>
      </c>
      <c r="B11" s="1" t="s">
        <v>19</v>
      </c>
      <c r="C11" t="s">
        <v>179</v>
      </c>
      <c r="D11" t="str">
        <f t="shared" si="0"/>
        <v>Interest Income</v>
      </c>
    </row>
    <row r="12" spans="1:4" x14ac:dyDescent="0.35">
      <c r="A12" s="1" t="s">
        <v>20</v>
      </c>
      <c r="B12" s="1" t="s">
        <v>20</v>
      </c>
      <c r="C12" t="s">
        <v>180</v>
      </c>
      <c r="D12" t="str">
        <f t="shared" si="0"/>
        <v>Interest Expense</v>
      </c>
    </row>
    <row r="13" spans="1:4" x14ac:dyDescent="0.35">
      <c r="A13" s="1" t="s">
        <v>21</v>
      </c>
      <c r="B13" s="1" t="s">
        <v>21</v>
      </c>
      <c r="C13" t="s">
        <v>181</v>
      </c>
      <c r="D13" t="str">
        <f t="shared" si="0"/>
        <v>Depreciation And Amortization</v>
      </c>
    </row>
    <row r="14" spans="1:4" x14ac:dyDescent="0.35">
      <c r="A14" s="1" t="s">
        <v>24</v>
      </c>
      <c r="B14" s="1" t="s">
        <v>24</v>
      </c>
      <c r="C14" t="s">
        <v>182</v>
      </c>
      <c r="D14" t="str">
        <f t="shared" si="0"/>
        <v>Operating Income</v>
      </c>
    </row>
    <row r="15" spans="1:4" x14ac:dyDescent="0.35">
      <c r="A15" s="1" t="s">
        <v>26</v>
      </c>
      <c r="B15" s="1" t="s">
        <v>26</v>
      </c>
      <c r="C15" t="s">
        <v>183</v>
      </c>
      <c r="D15" t="str">
        <f t="shared" si="0"/>
        <v>Total Other Income Expenses Net</v>
      </c>
    </row>
    <row r="16" spans="1:4" x14ac:dyDescent="0.35">
      <c r="A16" s="1" t="s">
        <v>22</v>
      </c>
      <c r="B16" s="1" t="s">
        <v>22</v>
      </c>
      <c r="C16" t="s">
        <v>184</v>
      </c>
      <c r="D16" t="str">
        <f t="shared" si="0"/>
        <v>Ebitda</v>
      </c>
    </row>
    <row r="17" spans="1:4" x14ac:dyDescent="0.35">
      <c r="A17" s="1" t="s">
        <v>27</v>
      </c>
      <c r="B17" s="1" t="s">
        <v>27</v>
      </c>
      <c r="C17" t="s">
        <v>185</v>
      </c>
      <c r="D17" t="str">
        <f t="shared" si="0"/>
        <v>Income Before Tax</v>
      </c>
    </row>
    <row r="18" spans="1:4" x14ac:dyDescent="0.35">
      <c r="A18" s="1" t="s">
        <v>29</v>
      </c>
      <c r="B18" s="1" t="s">
        <v>29</v>
      </c>
      <c r="C18" t="s">
        <v>186</v>
      </c>
      <c r="D18" t="str">
        <f t="shared" si="0"/>
        <v>Income Tax Expense</v>
      </c>
    </row>
    <row r="19" spans="1:4" x14ac:dyDescent="0.35">
      <c r="A19" s="1" t="s">
        <v>30</v>
      </c>
      <c r="B19" s="1" t="s">
        <v>30</v>
      </c>
      <c r="C19" t="s">
        <v>187</v>
      </c>
      <c r="D19" t="str">
        <f t="shared" si="0"/>
        <v>Net Income</v>
      </c>
    </row>
    <row r="20" spans="1:4" x14ac:dyDescent="0.35">
      <c r="A20" s="1" t="s">
        <v>11</v>
      </c>
      <c r="B20" s="1" t="s">
        <v>11</v>
      </c>
      <c r="C20" t="s">
        <v>188</v>
      </c>
      <c r="D20" t="str">
        <f t="shared" si="0"/>
        <v>Gross Profit Ratio</v>
      </c>
    </row>
    <row r="21" spans="1:4" x14ac:dyDescent="0.35">
      <c r="A21" s="1" t="s">
        <v>25</v>
      </c>
      <c r="B21" s="1" t="s">
        <v>25</v>
      </c>
      <c r="C21" t="s">
        <v>189</v>
      </c>
      <c r="D21" t="str">
        <f t="shared" si="0"/>
        <v>Operating Income Ratio</v>
      </c>
    </row>
    <row r="22" spans="1:4" x14ac:dyDescent="0.35">
      <c r="A22" s="1" t="s">
        <v>23</v>
      </c>
      <c r="B22" s="1" t="s">
        <v>23</v>
      </c>
      <c r="C22" t="s">
        <v>190</v>
      </c>
      <c r="D22" t="str">
        <f t="shared" si="0"/>
        <v>Ebitdaratio</v>
      </c>
    </row>
    <row r="23" spans="1:4" x14ac:dyDescent="0.35">
      <c r="A23" s="1" t="s">
        <v>28</v>
      </c>
      <c r="B23" s="1" t="s">
        <v>28</v>
      </c>
      <c r="C23" t="s">
        <v>191</v>
      </c>
      <c r="D23" t="str">
        <f t="shared" si="0"/>
        <v>Income Before Tax Ratio</v>
      </c>
    </row>
    <row r="24" spans="1:4" x14ac:dyDescent="0.35">
      <c r="A24" s="1" t="s">
        <v>31</v>
      </c>
      <c r="B24" s="1" t="s">
        <v>31</v>
      </c>
      <c r="C24" t="s">
        <v>192</v>
      </c>
      <c r="D24" t="str">
        <f t="shared" si="0"/>
        <v>Net Income Ratio</v>
      </c>
    </row>
    <row r="25" spans="1:4" x14ac:dyDescent="0.35">
      <c r="A25" s="1" t="s">
        <v>32</v>
      </c>
      <c r="B25" s="1" t="s">
        <v>32</v>
      </c>
      <c r="C25" t="s">
        <v>193</v>
      </c>
      <c r="D25" t="str">
        <f t="shared" si="0"/>
        <v>Eps</v>
      </c>
    </row>
    <row r="26" spans="1:4" x14ac:dyDescent="0.35">
      <c r="A26" s="1" t="s">
        <v>33</v>
      </c>
      <c r="B26" s="1" t="s">
        <v>33</v>
      </c>
      <c r="C26" t="s">
        <v>194</v>
      </c>
      <c r="D26" t="str">
        <f t="shared" si="0"/>
        <v>Epsdiluted</v>
      </c>
    </row>
    <row r="27" spans="1:4" x14ac:dyDescent="0.35">
      <c r="A27" s="1" t="s">
        <v>34</v>
      </c>
      <c r="B27" s="1" t="s">
        <v>34</v>
      </c>
      <c r="C27" t="s">
        <v>195</v>
      </c>
      <c r="D27" t="str">
        <f t="shared" si="0"/>
        <v>Weightedaverageshsout</v>
      </c>
    </row>
    <row r="28" spans="1:4" x14ac:dyDescent="0.35">
      <c r="A28" s="1" t="s">
        <v>35</v>
      </c>
      <c r="B28" s="1" t="s">
        <v>35</v>
      </c>
      <c r="C28" t="s">
        <v>196</v>
      </c>
      <c r="D28" t="str">
        <f t="shared" si="0"/>
        <v>Weightedaverageshsoutdil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Princess Shaira Abo-abo</cp:lastModifiedBy>
  <dcterms:created xsi:type="dcterms:W3CDTF">2025-03-16T03:40:58Z</dcterms:created>
  <dcterms:modified xsi:type="dcterms:W3CDTF">2025-03-16T08:51:15Z</dcterms:modified>
</cp:coreProperties>
</file>