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75" windowHeight="7005" tabRatio="1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" i="1" l="1"/>
  <c r="F8" i="1"/>
  <c r="F12" i="1"/>
  <c r="F14" i="1"/>
  <c r="F16" i="1"/>
  <c r="F20" i="1"/>
  <c r="F24" i="1"/>
  <c r="F27" i="1"/>
  <c r="F29" i="1"/>
  <c r="F32" i="1"/>
  <c r="F35" i="1"/>
  <c r="F37" i="1"/>
  <c r="F40" i="1"/>
  <c r="F42" i="1"/>
  <c r="F43" i="1"/>
</calcChain>
</file>

<file path=xl/sharedStrings.xml><?xml version="1.0" encoding="utf-8"?>
<sst xmlns="http://schemas.openxmlformats.org/spreadsheetml/2006/main" count="156" uniqueCount="64">
  <si>
    <t>Bookcode</t>
  </si>
  <si>
    <t>Month</t>
  </si>
  <si>
    <t>Code</t>
  </si>
  <si>
    <t>Type</t>
  </si>
  <si>
    <t>Description</t>
  </si>
  <si>
    <t>Risk</t>
  </si>
  <si>
    <t>Firm Trade - Southeast (GA)</t>
  </si>
  <si>
    <t>Sep</t>
  </si>
  <si>
    <t>FO</t>
  </si>
  <si>
    <t>O</t>
  </si>
  <si>
    <t>Miscellaneous rounding</t>
  </si>
  <si>
    <t>FT Carthage (!K)</t>
  </si>
  <si>
    <t>FT Chicago</t>
  </si>
  <si>
    <t>Mar</t>
  </si>
  <si>
    <t>Oct</t>
  </si>
  <si>
    <t>Aug</t>
  </si>
  <si>
    <t>RM</t>
  </si>
  <si>
    <t>Liquidated values in roll 7 cells C61 &amp; 62 (8/01 &amp; 8/02)</t>
  </si>
  <si>
    <t>E</t>
  </si>
  <si>
    <t>Gas daily pricing variance</t>
  </si>
  <si>
    <t>FT Denver &amp; FT REGS (W5 &amp; -O)</t>
  </si>
  <si>
    <t>Jan</t>
  </si>
  <si>
    <t>Nov</t>
  </si>
  <si>
    <t>FT HPL Transport (A$, B{, B} )</t>
  </si>
  <si>
    <t>Feb</t>
  </si>
  <si>
    <t>FT Intra Central</t>
  </si>
  <si>
    <t>DPR did not liquidate YD3542.1, YD3567.1, YD8985.1, and YE0137.1</t>
  </si>
  <si>
    <t>Pricing variances with Canada</t>
  </si>
  <si>
    <t>FT Intra East (89)</t>
  </si>
  <si>
    <t>Intra East Trnspt: broker fees not taken</t>
  </si>
  <si>
    <t>Intra East North Gas Daily Pricing variances</t>
  </si>
  <si>
    <t>FT Intra Ontario (43)</t>
  </si>
  <si>
    <t>DPR did not liquidate premiums on YH6503.1 &amp; YL7654.1</t>
  </si>
  <si>
    <t>FT Katy</t>
  </si>
  <si>
    <t>May</t>
  </si>
  <si>
    <t>FT Lonestar (5Y)</t>
  </si>
  <si>
    <t>AEP: deal VC4272.H - settled incorrectly originally - Pub code s/b Katy/Tail per TAGG - verified by O'Neal Winfree</t>
  </si>
  <si>
    <t>FT Peoples (G#)</t>
  </si>
  <si>
    <t>Roll 1 check figure not zero</t>
  </si>
  <si>
    <t>Intra Texas (PA)</t>
  </si>
  <si>
    <t>Management West</t>
  </si>
  <si>
    <t>WT ROX: VT0747.1, VT1971.1, VT1972.1 did not liquidate</t>
  </si>
  <si>
    <t>WC ROX: DPR did not liquidate YM2889.1</t>
  </si>
  <si>
    <t>Risk Profit &amp; Loss vs General Ledger Variances</t>
  </si>
  <si>
    <t>As of November 30, 2001</t>
  </si>
  <si>
    <t>Book Admin: Shielah Castro</t>
  </si>
  <si>
    <t>FT Carthage</t>
  </si>
  <si>
    <t>Book Admin: Lynn Pikofsky</t>
  </si>
  <si>
    <t>Book Admin: Carole Frank</t>
  </si>
  <si>
    <t>FT Denver (W5) &amp; FT Regs (-O)</t>
  </si>
  <si>
    <t>Miscellaneous rounding ($1000 miskey of Sep PMAs)</t>
  </si>
  <si>
    <t>Book Admin: Gulf - Michelle Akers; Mgmt &amp; Mich CG - Jad Doan; Mich - Stephanie Hopkins; Midcon - Scott Palmer</t>
  </si>
  <si>
    <t>FT HPL Transport</t>
  </si>
  <si>
    <t>Book Admin: Richard Yeboah</t>
  </si>
  <si>
    <t>Book Admin: Gulf - Melissa Videtto; Gulf 2 - Kristen Clause; North - Edward Brady; Mkt - James Hungerford; Trnsprt - Kimat Singla</t>
  </si>
  <si>
    <t>Book Admin: Stephanie Hopkins</t>
  </si>
  <si>
    <t>Book Admin: Pat Ryder</t>
  </si>
  <si>
    <t>FT Southeast</t>
  </si>
  <si>
    <t>Book Admin: Chance Rabon</t>
  </si>
  <si>
    <t>Book Admin: Jad Doan</t>
  </si>
  <si>
    <t>Book Admin: WestSanJuan - Ashley Worthing; WestRoxMgmt - Randy Bhatia; WT CAL - Ryan O'Rourke; WT SOCAL - Bilana Pehivanova; WestPerm - Ashley Fay; WC CAL - Monte Jones</t>
  </si>
  <si>
    <t>WC ROX: miscellaneous rounding</t>
  </si>
  <si>
    <t>WC ROX</t>
  </si>
  <si>
    <t>WT 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</si>
</sst>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0_);\(0\)"/>
  </numFmts>
  <fonts count="8" x14ac:knownFonts="1">
    <font>
      <sz val="10"/>
      <color indexed="8"/>
      <name val="MS Sans Serif"/>
    </font>
    <font>
      <sz val="6"/>
      <color indexed="8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b/>
      <sz val="10"/>
      <color indexed="8"/>
      <name val="Arial"/>
      <family val="2"/>
    </font>
    <font>
      <sz val="8"/>
      <color indexed="8"/>
      <name val="Arial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49" fontId="2" fillId="0" borderId="0" xfId="0" applyNumberFormat="1" applyFont="1" applyFill="1" applyBorder="1" applyAlignment="1">
      <alignment horizontal="centerContinuous" wrapText="1"/>
    </xf>
    <xf numFmtId="43" fontId="2" fillId="0" borderId="0" xfId="1" applyNumberFormat="1" applyFont="1" applyFill="1" applyBorder="1" applyAlignment="1">
      <alignment horizontal="centerContinuous"/>
    </xf>
    <xf numFmtId="43" fontId="2" fillId="0" borderId="0" xfId="0" applyNumberFormat="1" applyFont="1"/>
    <xf numFmtId="0" fontId="4" fillId="0" borderId="0" xfId="0" quotePrefix="1" applyFont="1" applyFill="1" applyBorder="1" applyAlignment="1">
      <alignment horizontal="centerContinuous"/>
    </xf>
    <xf numFmtId="166" fontId="2" fillId="0" borderId="0" xfId="0" applyNumberFormat="1" applyFont="1"/>
    <xf numFmtId="43" fontId="2" fillId="0" borderId="0" xfId="0" applyNumberFormat="1" applyFont="1" applyAlignment="1">
      <alignment wrapText="1"/>
    </xf>
    <xf numFmtId="43" fontId="4" fillId="2" borderId="1" xfId="0" applyNumberFormat="1" applyFont="1" applyFill="1" applyBorder="1" applyAlignment="1">
      <alignment horizontal="left"/>
    </xf>
    <xf numFmtId="166" fontId="4" fillId="2" borderId="2" xfId="0" applyNumberFormat="1" applyFont="1" applyFill="1" applyBorder="1" applyAlignment="1">
      <alignment horizontal="left"/>
    </xf>
    <xf numFmtId="43" fontId="4" fillId="2" borderId="2" xfId="0" applyNumberFormat="1" applyFont="1" applyFill="1" applyBorder="1" applyAlignment="1">
      <alignment horizontal="left"/>
    </xf>
    <xf numFmtId="43" fontId="4" fillId="2" borderId="2" xfId="0" applyNumberFormat="1" applyFont="1" applyFill="1" applyBorder="1" applyAlignment="1">
      <alignment horizontal="left" wrapText="1"/>
    </xf>
    <xf numFmtId="43" fontId="4" fillId="0" borderId="0" xfId="0" applyNumberFormat="1" applyFont="1" applyBorder="1"/>
    <xf numFmtId="0" fontId="3" fillId="0" borderId="0" xfId="0" applyFont="1" applyAlignment="1">
      <alignment wrapText="1"/>
    </xf>
    <xf numFmtId="43" fontId="2" fillId="0" borderId="0" xfId="0" applyNumberFormat="1" applyFont="1" applyFill="1" applyBorder="1"/>
    <xf numFmtId="0" fontId="3" fillId="0" borderId="0" xfId="0" applyFont="1" applyFill="1" applyBorder="1"/>
    <xf numFmtId="43" fontId="4" fillId="3" borderId="3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39" fontId="5" fillId="0" borderId="0" xfId="0" applyNumberFormat="1" applyFont="1" applyFill="1" applyBorder="1" applyAlignment="1">
      <alignment horizontal="right"/>
    </xf>
    <xf numFmtId="43" fontId="6" fillId="4" borderId="0" xfId="0" applyNumberFormat="1" applyFont="1" applyFill="1" applyBorder="1" applyAlignment="1">
      <alignment horizontal="left"/>
    </xf>
    <xf numFmtId="166" fontId="6" fillId="5" borderId="0" xfId="0" applyNumberFormat="1" applyFont="1" applyFill="1" applyBorder="1"/>
    <xf numFmtId="43" fontId="6" fillId="5" borderId="0" xfId="0" applyNumberFormat="1" applyFont="1" applyFill="1" applyBorder="1"/>
    <xf numFmtId="43" fontId="6" fillId="4" borderId="0" xfId="0" applyNumberFormat="1" applyFont="1" applyFill="1" applyBorder="1" applyAlignment="1">
      <alignment horizontal="right" wrapText="1"/>
    </xf>
    <xf numFmtId="43" fontId="6" fillId="5" borderId="0" xfId="0" applyNumberFormat="1" applyFont="1" applyFill="1" applyBorder="1" applyAlignment="1">
      <alignment horizontal="right"/>
    </xf>
    <xf numFmtId="43" fontId="6" fillId="0" borderId="0" xfId="0" applyNumberFormat="1" applyFont="1" applyFill="1" applyBorder="1"/>
    <xf numFmtId="43" fontId="6" fillId="6" borderId="0" xfId="0" applyNumberFormat="1" applyFont="1" applyFill="1" applyBorder="1"/>
    <xf numFmtId="166" fontId="6" fillId="6" borderId="0" xfId="0" applyNumberFormat="1" applyFont="1" applyFill="1" applyBorder="1"/>
    <xf numFmtId="43" fontId="6" fillId="7" borderId="0" xfId="0" applyNumberFormat="1" applyFont="1" applyFill="1" applyBorder="1" applyAlignment="1">
      <alignment horizontal="right" wrapText="1"/>
    </xf>
    <xf numFmtId="43" fontId="6" fillId="6" borderId="0" xfId="0" applyNumberFormat="1" applyFont="1" applyFill="1" applyBorder="1" applyAlignment="1">
      <alignment horizontal="right"/>
    </xf>
    <xf numFmtId="43" fontId="7" fillId="0" borderId="0" xfId="0" applyNumberFormat="1" applyFont="1" applyBorder="1"/>
    <xf numFmtId="43" fontId="7" fillId="0" borderId="0" xfId="0" applyNumberFormat="1" applyFont="1"/>
    <xf numFmtId="43" fontId="6" fillId="5" borderId="0" xfId="0" applyNumberFormat="1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tabSelected="1" workbookViewId="0"/>
  </sheetViews>
  <sheetFormatPr defaultRowHeight="12.75" outlineLevelRow="1" x14ac:dyDescent="0.2"/>
  <cols>
    <col min="1" max="1" width="29.28515625" style="1" bestFit="1" customWidth="1"/>
    <col min="2" max="2" width="6.5703125" style="1" bestFit="1" customWidth="1"/>
    <col min="3" max="3" width="6.85546875" style="1" bestFit="1" customWidth="1"/>
    <col min="4" max="4" width="6.5703125" style="1" bestFit="1" customWidth="1"/>
    <col min="5" max="5" width="49.42578125" style="15" customWidth="1"/>
    <col min="6" max="6" width="12.42578125" style="17" customWidth="1"/>
    <col min="7" max="16384" width="9.140625" style="1"/>
  </cols>
  <sheetData>
    <row r="1" spans="1:6" s="6" customFormat="1" x14ac:dyDescent="0.2">
      <c r="A1" s="2" t="s">
        <v>43</v>
      </c>
      <c r="B1" s="3"/>
      <c r="C1" s="3"/>
      <c r="D1" s="3"/>
      <c r="E1" s="4"/>
      <c r="F1" s="5"/>
    </row>
    <row r="2" spans="1:6" s="6" customFormat="1" x14ac:dyDescent="0.2">
      <c r="A2" s="7" t="s">
        <v>44</v>
      </c>
      <c r="B2" s="3"/>
      <c r="C2" s="3"/>
      <c r="D2" s="3"/>
      <c r="E2" s="4"/>
      <c r="F2" s="5"/>
    </row>
    <row r="3" spans="1:6" s="6" customFormat="1" x14ac:dyDescent="0.2">
      <c r="B3" s="8"/>
      <c r="E3" s="9"/>
      <c r="F3" s="16"/>
    </row>
    <row r="4" spans="1:6" s="14" customFormat="1" x14ac:dyDescent="0.2">
      <c r="A4" s="10" t="s">
        <v>0</v>
      </c>
      <c r="B4" s="11" t="s">
        <v>1</v>
      </c>
      <c r="C4" s="12" t="s">
        <v>2</v>
      </c>
      <c r="D4" s="12" t="s">
        <v>3</v>
      </c>
      <c r="E4" s="13" t="s">
        <v>4</v>
      </c>
      <c r="F4" s="18" t="s">
        <v>5</v>
      </c>
    </row>
    <row r="5" spans="1:6" outlineLevel="1" x14ac:dyDescent="0.2">
      <c r="A5" s="19" t="s">
        <v>6</v>
      </c>
      <c r="B5" s="19" t="s">
        <v>7</v>
      </c>
      <c r="C5" s="19" t="s">
        <v>8</v>
      </c>
      <c r="D5" s="19" t="s">
        <v>9</v>
      </c>
      <c r="E5" s="20" t="s">
        <v>10</v>
      </c>
      <c r="F5" s="21">
        <v>-4</v>
      </c>
    </row>
    <row r="6" spans="1:6" s="27" customFormat="1" ht="12.75" customHeight="1" x14ac:dyDescent="0.2">
      <c r="A6" s="22" t="s">
        <v>58</v>
      </c>
      <c r="B6" s="23"/>
      <c r="C6" s="24"/>
      <c r="D6" s="24"/>
      <c r="E6" s="25" t="s">
        <v>57</v>
      </c>
      <c r="F6" s="26">
        <f>SUM(F5)</f>
        <v>-4</v>
      </c>
    </row>
    <row r="7" spans="1:6" outlineLevel="1" x14ac:dyDescent="0.2">
      <c r="A7" s="19" t="s">
        <v>11</v>
      </c>
      <c r="B7" s="19" t="s">
        <v>7</v>
      </c>
      <c r="C7" s="19" t="s">
        <v>8</v>
      </c>
      <c r="D7" s="19" t="s">
        <v>9</v>
      </c>
      <c r="E7" s="20" t="s">
        <v>10</v>
      </c>
      <c r="F7" s="21">
        <v>-32</v>
      </c>
    </row>
    <row r="8" spans="1:6" s="27" customFormat="1" ht="12.75" customHeight="1" x14ac:dyDescent="0.2">
      <c r="A8" s="22" t="s">
        <v>45</v>
      </c>
      <c r="B8" s="23"/>
      <c r="C8" s="24"/>
      <c r="D8" s="24"/>
      <c r="E8" s="25" t="s">
        <v>46</v>
      </c>
      <c r="F8" s="26">
        <f>SUM(F7)</f>
        <v>-32</v>
      </c>
    </row>
    <row r="9" spans="1:6" outlineLevel="1" x14ac:dyDescent="0.2">
      <c r="A9" s="19" t="s">
        <v>12</v>
      </c>
      <c r="B9" s="19" t="s">
        <v>13</v>
      </c>
      <c r="C9" s="19" t="s">
        <v>8</v>
      </c>
      <c r="D9" s="19" t="s">
        <v>9</v>
      </c>
      <c r="E9" s="20" t="s">
        <v>10</v>
      </c>
      <c r="F9" s="21">
        <v>-146</v>
      </c>
    </row>
    <row r="10" spans="1:6" outlineLevel="1" x14ac:dyDescent="0.2">
      <c r="A10" s="19" t="s">
        <v>12</v>
      </c>
      <c r="B10" s="19" t="s">
        <v>15</v>
      </c>
      <c r="C10" s="19" t="s">
        <v>16</v>
      </c>
      <c r="D10" s="19" t="s">
        <v>9</v>
      </c>
      <c r="E10" s="20" t="s">
        <v>17</v>
      </c>
      <c r="F10" s="21">
        <v>-6050</v>
      </c>
    </row>
    <row r="11" spans="1:6" outlineLevel="1" x14ac:dyDescent="0.2">
      <c r="A11" s="19" t="s">
        <v>12</v>
      </c>
      <c r="B11" s="19" t="s">
        <v>13</v>
      </c>
      <c r="C11" s="19" t="s">
        <v>16</v>
      </c>
      <c r="D11" s="19" t="s">
        <v>18</v>
      </c>
      <c r="E11" s="20" t="s">
        <v>19</v>
      </c>
      <c r="F11" s="21">
        <v>2259.4299999999998</v>
      </c>
    </row>
    <row r="12" spans="1:6" s="27" customFormat="1" ht="12.75" customHeight="1" x14ac:dyDescent="0.2">
      <c r="A12" s="22" t="s">
        <v>47</v>
      </c>
      <c r="B12" s="23"/>
      <c r="C12" s="24"/>
      <c r="D12" s="24"/>
      <c r="E12" s="25" t="s">
        <v>12</v>
      </c>
      <c r="F12" s="26">
        <f>SUM(F9:F11)</f>
        <v>-3936.57</v>
      </c>
    </row>
    <row r="13" spans="1:6" outlineLevel="1" x14ac:dyDescent="0.2">
      <c r="A13" s="19" t="s">
        <v>20</v>
      </c>
      <c r="B13" s="19" t="s">
        <v>21</v>
      </c>
      <c r="C13" s="19" t="s">
        <v>8</v>
      </c>
      <c r="D13" s="19" t="s">
        <v>9</v>
      </c>
      <c r="E13" s="20" t="s">
        <v>10</v>
      </c>
      <c r="F13" s="21">
        <v>-1009</v>
      </c>
    </row>
    <row r="14" spans="1:6" s="27" customFormat="1" ht="12.75" customHeight="1" x14ac:dyDescent="0.2">
      <c r="A14" s="24" t="s">
        <v>48</v>
      </c>
      <c r="B14" s="23"/>
      <c r="C14" s="24"/>
      <c r="D14" s="24"/>
      <c r="E14" s="25" t="s">
        <v>49</v>
      </c>
      <c r="F14" s="26">
        <f>SUM(F13)</f>
        <v>-1009</v>
      </c>
    </row>
    <row r="15" spans="1:6" outlineLevel="1" x14ac:dyDescent="0.2">
      <c r="A15" s="19" t="s">
        <v>23</v>
      </c>
      <c r="B15" s="19" t="s">
        <v>24</v>
      </c>
      <c r="C15" s="19" t="s">
        <v>8</v>
      </c>
      <c r="D15" s="19" t="s">
        <v>9</v>
      </c>
      <c r="E15" s="20" t="s">
        <v>10</v>
      </c>
      <c r="F15" s="21">
        <v>-2</v>
      </c>
    </row>
    <row r="16" spans="1:6" s="27" customFormat="1" ht="12.75" customHeight="1" x14ac:dyDescent="0.2">
      <c r="A16" s="22" t="s">
        <v>53</v>
      </c>
      <c r="B16" s="23"/>
      <c r="C16" s="24"/>
      <c r="D16" s="24"/>
      <c r="E16" s="25" t="s">
        <v>52</v>
      </c>
      <c r="F16" s="26">
        <f>SUM(F15)</f>
        <v>-2</v>
      </c>
    </row>
    <row r="17" spans="1:6" outlineLevel="1" x14ac:dyDescent="0.2">
      <c r="A17" s="19" t="s">
        <v>25</v>
      </c>
      <c r="B17" s="19" t="s">
        <v>21</v>
      </c>
      <c r="C17" s="19" t="s">
        <v>8</v>
      </c>
      <c r="D17" s="19" t="s">
        <v>9</v>
      </c>
      <c r="E17" s="20" t="s">
        <v>10</v>
      </c>
      <c r="F17" s="21">
        <v>378</v>
      </c>
    </row>
    <row r="18" spans="1:6" outlineLevel="1" x14ac:dyDescent="0.2">
      <c r="A18" s="19" t="s">
        <v>25</v>
      </c>
      <c r="B18" s="19" t="s">
        <v>22</v>
      </c>
      <c r="C18" s="19" t="s">
        <v>16</v>
      </c>
      <c r="D18" s="19" t="s">
        <v>9</v>
      </c>
      <c r="E18" s="20" t="s">
        <v>26</v>
      </c>
      <c r="F18" s="21">
        <v>136300</v>
      </c>
    </row>
    <row r="19" spans="1:6" outlineLevel="1" x14ac:dyDescent="0.2">
      <c r="A19" s="19" t="s">
        <v>25</v>
      </c>
      <c r="B19" s="19" t="s">
        <v>22</v>
      </c>
      <c r="C19" s="19" t="s">
        <v>16</v>
      </c>
      <c r="D19" s="19" t="s">
        <v>9</v>
      </c>
      <c r="E19" s="20" t="s">
        <v>27</v>
      </c>
      <c r="F19" s="21">
        <v>-46662.36</v>
      </c>
    </row>
    <row r="20" spans="1:6" s="27" customFormat="1" ht="23.25" customHeight="1" x14ac:dyDescent="0.2">
      <c r="A20" s="34" t="s">
        <v>51</v>
      </c>
      <c r="B20" s="34"/>
      <c r="C20" s="34"/>
      <c r="D20" s="34"/>
      <c r="E20" s="25" t="s">
        <v>25</v>
      </c>
      <c r="F20" s="26">
        <f>SUM(F17:F19)</f>
        <v>90015.64</v>
      </c>
    </row>
    <row r="21" spans="1:6" outlineLevel="1" x14ac:dyDescent="0.2">
      <c r="A21" s="19" t="s">
        <v>28</v>
      </c>
      <c r="B21" s="19" t="s">
        <v>21</v>
      </c>
      <c r="C21" s="19" t="s">
        <v>8</v>
      </c>
      <c r="D21" s="19" t="s">
        <v>9</v>
      </c>
      <c r="E21" s="20" t="s">
        <v>10</v>
      </c>
      <c r="F21" s="21">
        <v>-1169</v>
      </c>
    </row>
    <row r="22" spans="1:6" outlineLevel="1" x14ac:dyDescent="0.2">
      <c r="A22" s="19" t="s">
        <v>28</v>
      </c>
      <c r="B22" s="19" t="s">
        <v>15</v>
      </c>
      <c r="C22" s="19" t="s">
        <v>16</v>
      </c>
      <c r="D22" s="19" t="s">
        <v>9</v>
      </c>
      <c r="E22" s="20" t="s">
        <v>29</v>
      </c>
      <c r="F22" s="21">
        <v>625</v>
      </c>
    </row>
    <row r="23" spans="1:6" outlineLevel="1" x14ac:dyDescent="0.2">
      <c r="A23" s="19" t="s">
        <v>28</v>
      </c>
      <c r="B23" s="19" t="s">
        <v>7</v>
      </c>
      <c r="C23" s="19" t="s">
        <v>16</v>
      </c>
      <c r="D23" s="19" t="s">
        <v>9</v>
      </c>
      <c r="E23" s="20" t="s">
        <v>30</v>
      </c>
      <c r="F23" s="21">
        <v>33990.910000000003</v>
      </c>
    </row>
    <row r="24" spans="1:6" s="27" customFormat="1" ht="33.75" customHeight="1" x14ac:dyDescent="0.2">
      <c r="A24" s="34" t="s">
        <v>54</v>
      </c>
      <c r="B24" s="34"/>
      <c r="C24" s="34"/>
      <c r="D24" s="34"/>
      <c r="E24" s="25" t="s">
        <v>28</v>
      </c>
      <c r="F24" s="26">
        <f>SUM(F21:F23)</f>
        <v>33446.910000000003</v>
      </c>
    </row>
    <row r="25" spans="1:6" outlineLevel="1" x14ac:dyDescent="0.2">
      <c r="A25" s="19" t="s">
        <v>31</v>
      </c>
      <c r="B25" s="19" t="s">
        <v>21</v>
      </c>
      <c r="C25" s="19" t="s">
        <v>8</v>
      </c>
      <c r="D25" s="19" t="s">
        <v>9</v>
      </c>
      <c r="E25" s="20" t="s">
        <v>10</v>
      </c>
      <c r="F25" s="21">
        <v>-729</v>
      </c>
    </row>
    <row r="26" spans="1:6" outlineLevel="1" x14ac:dyDescent="0.2">
      <c r="A26" s="19" t="s">
        <v>31</v>
      </c>
      <c r="B26" s="19" t="s">
        <v>22</v>
      </c>
      <c r="C26" s="19" t="s">
        <v>16</v>
      </c>
      <c r="D26" s="19" t="s">
        <v>9</v>
      </c>
      <c r="E26" s="20" t="s">
        <v>32</v>
      </c>
      <c r="F26" s="21">
        <v>-1370800</v>
      </c>
    </row>
    <row r="27" spans="1:6" s="27" customFormat="1" ht="12.75" customHeight="1" x14ac:dyDescent="0.2">
      <c r="A27" s="24" t="s">
        <v>55</v>
      </c>
      <c r="B27" s="23"/>
      <c r="C27" s="24"/>
      <c r="D27" s="24"/>
      <c r="E27" s="25" t="s">
        <v>31</v>
      </c>
      <c r="F27" s="26">
        <f>SUM(F25:F26)</f>
        <v>-1371529</v>
      </c>
    </row>
    <row r="28" spans="1:6" outlineLevel="1" x14ac:dyDescent="0.2">
      <c r="A28" s="19" t="s">
        <v>33</v>
      </c>
      <c r="B28" s="19" t="s">
        <v>34</v>
      </c>
      <c r="C28" s="19" t="s">
        <v>8</v>
      </c>
      <c r="D28" s="19" t="s">
        <v>9</v>
      </c>
      <c r="E28" s="20" t="s">
        <v>10</v>
      </c>
      <c r="F28" s="21">
        <v>860</v>
      </c>
    </row>
    <row r="29" spans="1:6" s="27" customFormat="1" ht="12.75" customHeight="1" x14ac:dyDescent="0.2">
      <c r="A29" s="24" t="s">
        <v>56</v>
      </c>
      <c r="B29" s="23"/>
      <c r="C29" s="24"/>
      <c r="D29" s="24"/>
      <c r="E29" s="25" t="s">
        <v>33</v>
      </c>
      <c r="F29" s="26">
        <f>SUM(F28)</f>
        <v>860</v>
      </c>
    </row>
    <row r="30" spans="1:6" outlineLevel="1" x14ac:dyDescent="0.2">
      <c r="A30" s="19" t="s">
        <v>35</v>
      </c>
      <c r="B30" s="19" t="s">
        <v>15</v>
      </c>
      <c r="C30" s="19" t="s">
        <v>8</v>
      </c>
      <c r="D30" s="19" t="s">
        <v>9</v>
      </c>
      <c r="E30" s="20" t="s">
        <v>10</v>
      </c>
      <c r="F30" s="21">
        <v>-1</v>
      </c>
    </row>
    <row r="31" spans="1:6" ht="22.5" outlineLevel="1" x14ac:dyDescent="0.2">
      <c r="A31" s="19" t="s">
        <v>35</v>
      </c>
      <c r="B31" s="19" t="s">
        <v>14</v>
      </c>
      <c r="C31" s="19" t="s">
        <v>16</v>
      </c>
      <c r="D31" s="19" t="s">
        <v>9</v>
      </c>
      <c r="E31" s="20" t="s">
        <v>36</v>
      </c>
      <c r="F31" s="21">
        <v>-2170</v>
      </c>
    </row>
    <row r="32" spans="1:6" s="27" customFormat="1" ht="12.75" customHeight="1" x14ac:dyDescent="0.2">
      <c r="A32" s="24" t="s">
        <v>56</v>
      </c>
      <c r="B32" s="23"/>
      <c r="C32" s="24"/>
      <c r="D32" s="24"/>
      <c r="E32" s="25" t="s">
        <v>35</v>
      </c>
      <c r="F32" s="24">
        <f>SUM(F30:F31)</f>
        <v>-2171</v>
      </c>
    </row>
    <row r="33" spans="1:7" outlineLevel="1" x14ac:dyDescent="0.2">
      <c r="A33" s="19" t="s">
        <v>37</v>
      </c>
      <c r="B33" s="19" t="s">
        <v>21</v>
      </c>
      <c r="C33" s="19" t="s">
        <v>8</v>
      </c>
      <c r="D33" s="19" t="s">
        <v>9</v>
      </c>
      <c r="E33" s="20" t="s">
        <v>10</v>
      </c>
      <c r="F33" s="21">
        <v>34</v>
      </c>
    </row>
    <row r="34" spans="1:7" outlineLevel="1" x14ac:dyDescent="0.2">
      <c r="A34" s="19" t="s">
        <v>37</v>
      </c>
      <c r="B34" s="19" t="s">
        <v>22</v>
      </c>
      <c r="C34" s="19" t="s">
        <v>16</v>
      </c>
      <c r="D34" s="19" t="s">
        <v>9</v>
      </c>
      <c r="E34" s="20" t="s">
        <v>38</v>
      </c>
      <c r="F34" s="21">
        <v>-558</v>
      </c>
    </row>
    <row r="35" spans="1:7" s="27" customFormat="1" ht="12.75" customHeight="1" x14ac:dyDescent="0.2">
      <c r="A35" s="24" t="s">
        <v>59</v>
      </c>
      <c r="B35" s="23"/>
      <c r="C35" s="24"/>
      <c r="D35" s="24"/>
      <c r="E35" s="25" t="s">
        <v>37</v>
      </c>
      <c r="F35" s="26">
        <f>SUM(F33:F34)</f>
        <v>-524</v>
      </c>
    </row>
    <row r="36" spans="1:7" outlineLevel="1" x14ac:dyDescent="0.2">
      <c r="A36" s="19" t="s">
        <v>39</v>
      </c>
      <c r="B36" s="19" t="s">
        <v>21</v>
      </c>
      <c r="C36" s="19" t="s">
        <v>8</v>
      </c>
      <c r="D36" s="19" t="s">
        <v>9</v>
      </c>
      <c r="E36" s="20" t="s">
        <v>50</v>
      </c>
      <c r="F36" s="21">
        <v>-1046</v>
      </c>
    </row>
    <row r="37" spans="1:7" s="27" customFormat="1" ht="12.75" customHeight="1" x14ac:dyDescent="0.2">
      <c r="A37" s="24" t="s">
        <v>56</v>
      </c>
      <c r="B37" s="23"/>
      <c r="C37" s="24"/>
      <c r="D37" s="24"/>
      <c r="E37" s="25" t="s">
        <v>39</v>
      </c>
      <c r="F37" s="26">
        <f>SUM(F36:F36)</f>
        <v>-1046</v>
      </c>
    </row>
    <row r="38" spans="1:7" outlineLevel="1" x14ac:dyDescent="0.2">
      <c r="A38" s="19" t="s">
        <v>40</v>
      </c>
      <c r="B38" s="19" t="s">
        <v>21</v>
      </c>
      <c r="C38" s="19" t="s">
        <v>8</v>
      </c>
      <c r="D38" s="19" t="s">
        <v>9</v>
      </c>
      <c r="E38" s="20" t="s">
        <v>61</v>
      </c>
      <c r="F38" s="21">
        <v>17898</v>
      </c>
    </row>
    <row r="39" spans="1:7" outlineLevel="1" x14ac:dyDescent="0.2">
      <c r="A39" s="19" t="s">
        <v>40</v>
      </c>
      <c r="B39" s="19" t="s">
        <v>22</v>
      </c>
      <c r="C39" s="19" t="s">
        <v>16</v>
      </c>
      <c r="D39" s="19" t="s">
        <v>9</v>
      </c>
      <c r="E39" s="20" t="s">
        <v>42</v>
      </c>
      <c r="F39" s="21">
        <v>-55000</v>
      </c>
    </row>
    <row r="40" spans="1:7" s="33" customFormat="1" ht="11.25" outlineLevel="1" x14ac:dyDescent="0.2">
      <c r="A40" s="28"/>
      <c r="B40" s="29"/>
      <c r="C40" s="28"/>
      <c r="D40" s="28"/>
      <c r="E40" s="30" t="s">
        <v>62</v>
      </c>
      <c r="F40" s="31">
        <f>SUM(F38:F39)</f>
        <v>-37102</v>
      </c>
      <c r="G40" s="32"/>
    </row>
    <row r="41" spans="1:7" outlineLevel="1" x14ac:dyDescent="0.2">
      <c r="A41" s="19" t="s">
        <v>40</v>
      </c>
      <c r="B41" s="19" t="s">
        <v>22</v>
      </c>
      <c r="C41" s="19" t="s">
        <v>16</v>
      </c>
      <c r="D41" s="19" t="s">
        <v>9</v>
      </c>
      <c r="E41" s="20" t="s">
        <v>41</v>
      </c>
      <c r="F41" s="21">
        <v>276500</v>
      </c>
    </row>
    <row r="42" spans="1:7" s="33" customFormat="1" ht="11.25" outlineLevel="1" x14ac:dyDescent="0.2">
      <c r="A42" s="28"/>
      <c r="B42" s="29"/>
      <c r="C42" s="28"/>
      <c r="D42" s="28"/>
      <c r="E42" s="30" t="s">
        <v>63</v>
      </c>
      <c r="F42" s="31">
        <f>SUM(F41)</f>
        <v>276500</v>
      </c>
      <c r="G42" s="32"/>
    </row>
    <row r="43" spans="1:7" s="27" customFormat="1" ht="36.75" customHeight="1" x14ac:dyDescent="0.2">
      <c r="A43" s="34" t="s">
        <v>60</v>
      </c>
      <c r="B43" s="34"/>
      <c r="C43" s="34"/>
      <c r="D43" s="34"/>
      <c r="E43" s="25" t="s">
        <v>40</v>
      </c>
      <c r="F43" s="26">
        <f>+F40+F42</f>
        <v>239398</v>
      </c>
    </row>
  </sheetData>
  <mergeCells count="3">
    <mergeCell ref="A20:D20"/>
    <mergeCell ref="A24:D24"/>
    <mergeCell ref="A43:D43"/>
  </mergeCells>
  <phoneticPr fontId="0" type="noConversion"/>
  <pageMargins left="0.75" right="0.75" top="1" bottom="1" header="0.5" footer="0.5"/>
  <pageSetup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2001-12-20T22:39:26Z</cp:lastPrinted>
  <dcterms:created xsi:type="dcterms:W3CDTF">2001-12-20T22:21:42Z</dcterms:created>
  <dcterms:modified xsi:type="dcterms:W3CDTF">2014-09-03T21:42:20Z</dcterms:modified>
</cp:coreProperties>
</file>