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jiyeong/dev/Project/crawling-repo-5/"/>
    </mc:Choice>
  </mc:AlternateContent>
  <xr:revisionPtr revIDLastSave="0" documentId="13_ncr:1_{BE53E141-7A00-EB4A-B00E-7AF819E3CC6A}" xr6:coauthVersionLast="47" xr6:coauthVersionMax="47" xr10:uidLastSave="{00000000-0000-0000-0000-000000000000}"/>
  <bookViews>
    <workbookView xWindow="28800" yWindow="2300" windowWidth="21600" windowHeight="15700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main!$A$3:$N$508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Q481" i="1"/>
  <c r="L482" i="1"/>
  <c r="M482" i="1"/>
  <c r="N482" i="1"/>
  <c r="O482" i="1"/>
  <c r="P482" i="1"/>
  <c r="Q482" i="1"/>
  <c r="L483" i="1"/>
  <c r="M483" i="1"/>
  <c r="N483" i="1"/>
  <c r="O483" i="1"/>
  <c r="P483" i="1"/>
  <c r="Q483" i="1"/>
  <c r="L484" i="1"/>
  <c r="M484" i="1"/>
  <c r="N484" i="1"/>
  <c r="O484" i="1"/>
  <c r="P484" i="1"/>
  <c r="Q484" i="1"/>
  <c r="L485" i="1"/>
  <c r="M485" i="1"/>
  <c r="N485" i="1"/>
  <c r="O485" i="1"/>
  <c r="P485" i="1"/>
  <c r="Q485" i="1"/>
  <c r="L486" i="1"/>
  <c r="M486" i="1"/>
  <c r="N486" i="1"/>
  <c r="O486" i="1"/>
  <c r="P486" i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L501" i="1"/>
  <c r="M501" i="1"/>
  <c r="N501" i="1"/>
  <c r="O501" i="1"/>
  <c r="P501" i="1"/>
  <c r="Q501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Q508" i="1"/>
  <c r="L5" i="1"/>
  <c r="M5" i="1"/>
  <c r="N5" i="1"/>
  <c r="O5" i="1"/>
  <c r="P5" i="1"/>
  <c r="Q5" i="1"/>
  <c r="Q4" i="1"/>
  <c r="P4" i="1"/>
  <c r="O4" i="1"/>
  <c r="N4" i="1"/>
  <c r="M4" i="1"/>
  <c r="L4" i="1"/>
  <c r="R508" i="1" l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R4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<sst xmlns="http://schemas.openxmlformats.org/spreadsheetml/2006/main" count="8747" uniqueCount="2024">
  <si>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</si>
  <si>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</si>
  <si>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</si>
  <si>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</si>
  <si>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</si>
  <si>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</si>
  <si>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</si>
  <si>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</si>
  <si>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</si>
  <si>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</si>
  <si>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</si>
  <si>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</si>
  <si>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</si>
  <si>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</si>
  <si>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</si>
  <si>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</si>
  <si>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</si>
  <si>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</si>
  <si>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</si>
  <si>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</si>
  <si>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</si>
  <si>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</si>
  <si>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</si>
  <si>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</si>
  <si>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</si>
  <si>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</si>
  <si>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</si>
  <si>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</si>
  <si>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</si>
  <si>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</si>
  <si>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</si>
  <si>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</si>
  <si>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</si>
  <si>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</si>
  <si>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</si>
  <si>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</si>
  <si>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</si>
  <si>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</si>
  <si>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</si>
  <si>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</si>
  <si>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</si>
  <si>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</si>
  <si>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</si>
  <si>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</si>
  <si>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</si>
  <si>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</si>
  <si>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</si>
  <si>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</si>
  <si>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</si>
  <si>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</si>
  <si>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</si>
  <si>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</si>
  <si>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</si>
  <si>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</si>
  <si>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</si>
  <si>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</si>
  <si>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</si>
  <si>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</si>
  <si>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</si>
  <si>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</si>
  <si>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</si>
  <si>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</si>
  <si>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</si>
  <si>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</si>
  <si>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</si>
  <si>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</si>
  <si>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</si>
  <si>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</si>
  <si>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</si>
  <si>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</si>
  <si>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</si>
  <si>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</si>
  <si>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</si>
  <si>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</si>
  <si>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</si>
  <si>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</si>
  <si>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</si>
  <si>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</si>
  <si>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</si>
  <si>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</si>
  <si>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</si>
  <si>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</si>
  <si>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</si>
  <si>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</si>
  <si>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</si>
  <si>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</si>
  <si>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</si>
  <si>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</si>
  <si>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</si>
  <si>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</si>
  <si>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</si>
  <si>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</si>
  <si>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</si>
  <si>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</si>
  <si>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</si>
  <si>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</si>
  <si>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</si>
  <si>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</si>
  <si>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</si>
  <si>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</si>
  <si>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</si>
  <si>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</si>
  <si>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</si>
  <si>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</si>
  <si>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</si>
  <si>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</si>
  <si>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</si>
  <si>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</si>
  <si>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</si>
  <si>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</si>
  <si>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</si>
  <si>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</si>
  <si>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</si>
  <si>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</si>
  <si>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</si>
  <si>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</si>
  <si>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</si>
  <si>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</si>
  <si>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</si>
  <si>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</si>
  <si>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</si>
  <si>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</si>
  <si>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</si>
  <si>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</si>
  <si>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</si>
  <si>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</si>
  <si>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</si>
  <si>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</si>
  <si>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</si>
  <si>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</si>
  <si>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</si>
  <si>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</si>
  <si>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</si>
  <si>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</si>
  <si>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</si>
  <si>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</si>
  <si>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</si>
  <si>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</si>
  <si>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</si>
  <si>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</si>
  <si>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</si>
  <si>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</si>
  <si>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</si>
  <si>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</si>
  <si>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</si>
  <si>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</si>
  <si>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</si>
  <si>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</si>
  <si>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</si>
  <si>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</si>
  <si>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</si>
  <si>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</si>
  <si>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</si>
  <si>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</si>
  <si>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</si>
  <si>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</si>
  <si>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</si>
  <si>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</si>
  <si>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</si>
  <si>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</si>
  <si>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</si>
  <si>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</si>
  <si>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</si>
  <si>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</si>
  <si>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</si>
  <si>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</si>
  <si>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</si>
  <si>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</si>
  <si>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</si>
  <si>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</si>
  <si>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</si>
  <si>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</si>
  <si>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</si>
  <si>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</si>
  <si>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</si>
  <si>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</si>
  <si>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</si>
  <si>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</si>
  <si>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</si>
  <si>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</si>
  <si>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</si>
  <si>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</si>
  <si>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</si>
  <si>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</si>
  <si>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</si>
  <si>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</si>
  <si>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</si>
  <si>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</si>
  <si>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</si>
  <si>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</si>
  <si>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</si>
  <si>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</si>
  <si>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</si>
  <si>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</si>
  <si>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</si>
  <si>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</si>
  <si>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</si>
  <si>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</si>
  <si>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</si>
  <si>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</si>
  <si>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</si>
  <si>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</si>
  <si>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</si>
  <si>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</si>
  <si>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</si>
  <si>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</si>
  <si>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</si>
  <si>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</si>
  <si>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</si>
  <si>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</si>
  <si>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</si>
  <si>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</si>
  <si>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</si>
  <si>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</si>
  <si>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</si>
  <si>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</si>
  <si>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</si>
  <si>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</si>
  <si>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</si>
  <si>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</si>
  <si>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</si>
  <si>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</si>
  <si>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</si>
  <si>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</si>
  <si>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</si>
  <si>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</si>
  <si>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</si>
  <si>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</si>
  <si>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</si>
  <si>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</si>
  <si>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</si>
  <si>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</si>
  <si>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</si>
  <si>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</si>
  <si>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</si>
  <si>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</si>
  <si>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</si>
  <si>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</si>
  <si>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</si>
  <si>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</si>
  <si>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</si>
  <si>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</si>
  <si>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</si>
  <si>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</si>
  <si>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</si>
  <si>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</si>
  <si>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</si>
  <si>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</si>
  <si>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</si>
  <si>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</si>
  <si>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</si>
  <si>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</si>
  <si>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</si>
  <si>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</si>
  <si>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</si>
  <si>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</si>
  <si>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</si>
  <si>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</si>
  <si>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</si>
  <si>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</si>
  <si>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</si>
  <si>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</si>
  <si>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</si>
  <si>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</si>
  <si>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</si>
  <si>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</si>
  <si>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</si>
  <si>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</si>
  <si>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</si>
  <si>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</si>
  <si>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</si>
  <si>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</si>
  <si>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</si>
  <si>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</si>
  <si>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</si>
  <si>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</si>
  <si>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</si>
  <si>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</si>
  <si>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</si>
  <si>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</si>
  <si>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</si>
  <si>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</si>
  <si>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</si>
  <si>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</si>
  <si>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</si>
  <si>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</si>
  <si>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</si>
  <si>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</si>
  <si>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</si>
  <si>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</si>
  <si>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</si>
  <si>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</si>
  <si>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</si>
  <si>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</si>
  <si>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</si>
  <si>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</si>
  <si>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</si>
  <si>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</si>
  <si>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</si>
  <si>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</si>
  <si>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</si>
  <si>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</si>
  <si>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</si>
  <si>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</si>
  <si>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</si>
  <si>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</si>
  <si>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</si>
  <si>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</si>
  <si>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</si>
  <si>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</si>
  <si>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</si>
  <si>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</si>
  <si>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</si>
  <si>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</si>
  <si>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</si>
  <si>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</si>
  <si>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</si>
  <si>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</si>
  <si>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</si>
  <si>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</si>
  <si>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</si>
  <si>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</si>
  <si>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</si>
  <si>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</si>
  <si>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</si>
  <si>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</si>
  <si>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</si>
  <si>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</si>
  <si>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</si>
  <si>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</si>
  <si>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</si>
  <si>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</si>
  <si>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</si>
  <si>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</si>
  <si>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</si>
  <si>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</si>
  <si>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</si>
  <si>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</si>
  <si>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</si>
  <si>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</si>
  <si>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</si>
  <si>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</si>
  <si>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</si>
  <si>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</si>
  <si>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</si>
  <si>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</si>
  <si>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</si>
  <si>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</si>
  <si>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</si>
  <si>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</si>
  <si>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</si>
  <si>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</si>
  <si>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</si>
  <si>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</si>
  <si>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</si>
  <si>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</si>
  <si>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</si>
  <si>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</si>
  <si>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</si>
  <si>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</si>
  <si>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</si>
  <si>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</si>
  <si>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</si>
  <si>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</si>
  <si>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</si>
  <si>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</si>
  <si>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</si>
  <si>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</si>
  <si>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</si>
  <si>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</si>
  <si>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</si>
  <si>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</si>
  <si>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</si>
  <si>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</si>
  <si>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</si>
  <si>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</si>
  <si>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</si>
  <si>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</si>
  <si>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</si>
  <si>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</si>
  <si>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</si>
  <si>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</si>
  <si>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</si>
  <si>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</si>
  <si>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</si>
  <si>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</si>
  <si>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</si>
  <si>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</si>
  <si>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</si>
  <si>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</si>
  <si>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</si>
  <si>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</si>
  <si>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</si>
  <si>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</si>
  <si>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</si>
  <si>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</si>
  <si>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</si>
  <si>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</si>
  <si>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</si>
  <si>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</si>
  <si>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</si>
  <si>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</si>
  <si>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</si>
  <si>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</si>
  <si>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</si>
  <si>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</si>
  <si>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</si>
  <si>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</si>
  <si>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</si>
  <si>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</si>
  <si>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</si>
  <si>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</si>
  <si>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</si>
  <si>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</si>
  <si>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</si>
  <si>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</si>
  <si>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</si>
  <si>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</si>
  <si>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</si>
  <si>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</si>
  <si>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</si>
  <si>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</si>
  <si>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</si>
  <si>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</si>
  <si>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</si>
  <si>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</si>
  <si>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</si>
  <si>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</si>
  <si>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</si>
  <si>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</si>
  <si>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</si>
  <si>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</si>
  <si>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</si>
  <si>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</si>
  <si>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</si>
  <si>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</si>
  <si>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</si>
  <si>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</si>
  <si>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</si>
  <si>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</si>
  <si>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</si>
  <si>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</si>
  <si>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</si>
  <si>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</si>
  <si>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</si>
  <si>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</si>
  <si>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</si>
  <si>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</si>
  <si>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</si>
  <si>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</si>
  <si>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</si>
  <si>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</si>
  <si>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</si>
  <si>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</si>
  <si>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</si>
  <si>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</si>
  <si>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</si>
  <si>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</si>
  <si>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</si>
  <si>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</si>
  <si>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</si>
  <si>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</si>
  <si>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</si>
  <si>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</si>
  <si>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</si>
  <si>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</si>
  <si>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</si>
  <si>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</si>
  <si>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</si>
  <si>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</si>
  <si>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</si>
  <si>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</si>
  <si>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</si>
  <si>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</si>
  <si>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</si>
  <si>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</si>
  <si>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</si>
  <si>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</si>
  <si>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</si>
  <si>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</si>
  <si>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</si>
  <si>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</si>
  <si>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</si>
  <si>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</si>
  <si>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</si>
  <si>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</si>
  <si>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</si>
  <si>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</si>
  <si>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</si>
  <si>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</si>
  <si>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</si>
  <si>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</si>
  <si>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</si>
  <si>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</si>
  <si>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</si>
  <si>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</si>
  <si>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</si>
  <si>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</si>
  <si>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</si>
  <si>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</si>
  <si>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</si>
  <si>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</si>
  <si>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</si>
  <si>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</si>
  <si>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</si>
  <si>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</si>
  <si>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</si>
  <si>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</si>
  <si>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</si>
  <si>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</si>
  <si>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</si>
  <si>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</si>
  <si>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</si>
  <si>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</si>
  <si>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</si>
  <si>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</si>
  <si>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</si>
  <si>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</si>
  <si>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</si>
  <si>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</si>
  <si>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</si>
  <si>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</si>
  <si>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</si>
  <si>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</si>
  <si>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</si>
  <si>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</si>
  <si>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</si>
  <si>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</si>
  <si>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</si>
  <si>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</si>
  <si>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</si>
  <si>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</si>
  <si>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</si>
  <si>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</si>
  <si>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</si>
  <si>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</si>
  <si>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</si>
  <si>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</si>
  <si>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</si>
  <si>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</si>
  <si>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</si>
  <si>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</si>
  <si>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</si>
  <si>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</si>
  <si>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</si>
  <si>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</si>
  <si>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</si>
  <si>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</si>
  <si>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</si>
  <si>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</si>
  <si>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</si>
  <si>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</si>
  <si>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</si>
  <si>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</si>
  <si>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</si>
  <si>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</si>
  <si>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</si>
  <si>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</si>
  <si>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</si>
  <si>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</si>
  <si>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</si>
  <si>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</si>
  <si>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</si>
  <si>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</si>
  <si>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</si>
  <si>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</si>
  <si>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</si>
  <si>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</si>
  <si>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</si>
  <si>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</si>
  <si>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</si>
  <si>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</si>
  <si>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</si>
  <si>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</si>
  <si>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</si>
  <si>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</si>
  <si>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</si>
  <si>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</si>
  <si>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</si>
  <si>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</si>
  <si>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</si>
  <si>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</si>
  <si>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</si>
  <si>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</si>
  <si>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</si>
  <si>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</si>
  <si>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</si>
  <si>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</si>
  <si>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</si>
  <si>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</si>
  <si>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</si>
  <si>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</si>
  <si>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</si>
  <si>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</si>
  <si>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</si>
  <si>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</si>
  <si>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</si>
  <si>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</si>
  <si>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</si>
  <si>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</si>
  <si>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</si>
  <si>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</si>
  <si>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</si>
  <si>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</si>
  <si>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</si>
  <si>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</si>
  <si>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</si>
  <si>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</si>
  <si>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</si>
  <si>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</si>
  <si>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</si>
  <si>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</si>
  <si>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</si>
  <si>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</si>
  <si>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</si>
  <si>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</si>
  <si>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</si>
  <si>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</si>
  <si>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</si>
  <si>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</si>
  <si>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</si>
  <si>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</si>
  <si>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</si>
  <si>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</si>
  <si>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</si>
  <si>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</si>
  <si>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</si>
  <si>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</si>
  <si>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</si>
  <si>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</si>
  <si>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</si>
  <si>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</si>
  <si>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</si>
  <si>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</si>
  <si>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</si>
  <si>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</si>
  <si>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</si>
  <si>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</si>
  <si>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</si>
  <si>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</si>
  <si>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</si>
  <si>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</si>
  <si>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</si>
  <si>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</si>
  <si>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</si>
  <si>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</si>
  <si>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</si>
  <si>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</si>
  <si>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</si>
  <si>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</si>
  <si>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</si>
  <si>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</si>
  <si>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</si>
  <si>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</si>
  <si>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</si>
  <si>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</si>
  <si>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</si>
  <si>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</si>
  <si>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</si>
  <si>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</si>
  <si>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</si>
  <si>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</si>
  <si>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</si>
  <si>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</si>
  <si>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</si>
  <si>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</si>
  <si>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</si>
  <si>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</si>
  <si>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</si>
  <si>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</si>
  <si>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</si>
  <si>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</si>
  <si>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</si>
  <si>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</si>
  <si>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</si>
  <si>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</si>
  <si>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</si>
  <si>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</si>
  <si>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</si>
  <si>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</si>
  <si>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</si>
  <si>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</si>
  <si>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</si>
  <si>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</si>
  <si>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</si>
  <si>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</si>
  <si>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</si>
  <si>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</si>
  <si>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</si>
  <si>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</si>
  <si>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</si>
  <si>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</si>
  <si>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</si>
  <si>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</si>
  <si>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</si>
  <si>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</si>
  <si>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</si>
  <si>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</si>
  <si>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</si>
  <si>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</si>
  <si>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</si>
  <si>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</si>
  <si>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</si>
  <si>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</si>
  <si>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</si>
  <si>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</si>
  <si>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</si>
  <si>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</si>
  <si>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</si>
  <si>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</si>
  <si>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</si>
  <si>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</si>
  <si>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</si>
  <si>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</si>
  <si>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</si>
  <si>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</si>
  <si>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</si>
  <si>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</si>
  <si>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</si>
  <si>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</si>
  <si>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</si>
  <si>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</si>
  <si>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</si>
  <si>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</si>
  <si>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</si>
  <si>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</si>
  <si>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</si>
  <si>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</si>
  <si>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</si>
  <si>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</si>
  <si>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</si>
  <si>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</si>
  <si>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</si>
  <si>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</si>
  <si>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</si>
  <si>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</si>
  <si>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</si>
  <si>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</si>
  <si>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</si>
  <si>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</si>
  <si>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</si>
  <si>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</si>
  <si>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</si>
  <si>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</si>
  <si>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</si>
  <si>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</si>
  <si>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</si>
  <si>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</si>
  <si>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</si>
  <si>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</si>
  <si>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</si>
  <si>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</si>
  <si>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</si>
  <si>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</si>
  <si>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</si>
  <si>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</si>
  <si>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</si>
  <si>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</si>
  <si>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</si>
  <si>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</si>
  <si>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</si>
  <si>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</si>
  <si>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</si>
  <si>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</si>
  <si>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</si>
  <si>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</si>
  <si>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</si>
  <si>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</si>
  <si>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</si>
  <si>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</si>
  <si>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</si>
  <si>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</si>
  <si>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</si>
  <si>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</si>
  <si>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</si>
  <si>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</si>
  <si>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</si>
  <si>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</si>
  <si>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</si>
  <si>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</si>
  <si>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</si>
  <si>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</si>
  <si>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</si>
  <si>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</si>
  <si>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</si>
  <si>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</si>
  <si>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</si>
  <si>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</si>
  <si>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</si>
  <si>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</si>
  <si>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</si>
  <si>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</si>
  <si>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</si>
  <si>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</si>
  <si>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</si>
  <si>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</si>
  <si>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</si>
  <si>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</si>
  <si>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</si>
  <si>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</si>
  <si>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</si>
  <si>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</si>
  <si>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</si>
  <si>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</si>
  <si>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</si>
  <si>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</si>
  <si>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</si>
  <si>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</si>
  <si>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</si>
  <si>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</si>
  <si>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</si>
  <si>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</si>
  <si>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</si>
  <si>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</si>
  <si>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</si>
  <si>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</si>
  <si>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</si>
  <si>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</si>
  <si>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</si>
  <si>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</si>
  <si>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</si>
  <si>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</si>
  <si>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</si>
  <si>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</si>
  <si>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</si>
  <si>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</si>
  <si>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</si>
  <si>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</si>
  <si>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</si>
  <si>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</si>
  <si>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</si>
  <si>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</si>
  <si>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</si>
  <si>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</si>
  <si>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</si>
  <si>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</si>
  <si>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</si>
  <si>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</si>
  <si>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</si>
  <si>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</si>
  <si>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</si>
  <si>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</si>
  <si>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</si>
  <si>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</si>
  <si>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</si>
  <si>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</si>
  <si>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</si>
  <si>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</si>
  <si>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</si>
  <si>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</si>
  <si>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</si>
  <si>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</si>
  <si>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</si>
  <si>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</si>
  <si>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</si>
  <si>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</si>
  <si>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</si>
  <si>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</si>
  <si>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</si>
  <si>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</si>
  <si>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</si>
  <si>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</si>
  <si>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</si>
  <si>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</si>
  <si>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</si>
  <si>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</si>
  <si>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</si>
  <si>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</si>
  <si>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</si>
  <si>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</si>
  <si>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</si>
  <si>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</si>
  <si>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</si>
  <si>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</si>
  <si>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</si>
  <si>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</si>
  <si>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</si>
  <si>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</si>
  <si>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</si>
  <si>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</si>
  <si>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</si>
  <si>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</si>
  <si>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</si>
  <si>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</si>
  <si>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</si>
  <si>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</si>
  <si>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</si>
  <si>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</si>
  <si>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</si>
  <si>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</si>
  <si>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</si>
  <si>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</si>
  <si>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</si>
  <si>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</si>
  <si>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</si>
  <si>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</si>
  <si>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</si>
  <si>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</si>
  <si>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</si>
  <si>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</si>
  <si>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</si>
  <si>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</si>
  <si>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</si>
  <si>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</si>
  <si>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</si>
  <si>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</si>
  <si>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</si>
  <si>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</si>
  <si>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</si>
  <si>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</si>
  <si>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</si>
  <si>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</si>
  <si>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</si>
  <si>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</si>
  <si>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</si>
  <si>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</si>
  <si>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</si>
  <si>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</si>
  <si>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</si>
  <si>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</si>
  <si>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</si>
  <si>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</si>
  <si>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</si>
  <si>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</si>
  <si>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</si>
  <si>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</si>
  <si>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</si>
  <si>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</si>
  <si>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</si>
  <si>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</si>
  <si>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</si>
  <si>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</si>
  <si>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</si>
  <si>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</si>
  <si>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</si>
  <si>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</si>
  <si>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</si>
  <si>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</si>
  <si>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</si>
  <si>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</si>
  <si>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</si>
  <si>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</si>
  <si>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</si>
  <si>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</si>
  <si>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</si>
  <si>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</si>
  <si>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</si>
  <si>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</si>
  <si>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</si>
  <si>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</si>
  <si>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</si>
  <si>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</si>
  <si>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</si>
  <si>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</si>
  <si>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</si>
  <si>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</si>
  <si>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</si>
  <si>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</si>
  <si>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</si>
  <si>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</si>
  <si>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</si>
  <si>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</si>
  <si>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</si>
  <si>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</si>
  <si>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</si>
  <si>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</si>
  <si>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</si>
  <si>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</si>
  <si>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</si>
  <si>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</si>
  <si>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</si>
  <si>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</si>
  <si>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</si>
  <si>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</si>
  <si>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</si>
  <si>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</si>
  <si>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</si>
  <si>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</si>
  <si>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</si>
  <si>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</si>
  <si>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</si>
  <si>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</si>
  <si>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</si>
  <si>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</si>
  <si>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</si>
  <si>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</si>
  <si>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</si>
  <si>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</si>
  <si>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</si>
  <si>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</si>
  <si>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</si>
  <si>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</si>
  <si>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</si>
  <si>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</si>
  <si>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</si>
  <si>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</si>
  <si>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</si>
  <si>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</si>
  <si>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</si>
  <si>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</si>
  <si>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</si>
  <si>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</si>
  <si>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</si>
  <si>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</si>
  <si>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</si>
  <si>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</si>
  <si>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</si>
  <si>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</si>
  <si>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</si>
  <si>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</si>
  <si>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</si>
  <si>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</si>
  <si>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</si>
  <si>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</si>
  <si>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</si>
  <si>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</si>
  <si>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</si>
  <si>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</si>
  <si>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</si>
  <si>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</si>
  <si>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</si>
  <si>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</si>
  <si>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</si>
  <si>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</si>
  <si>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</si>
  <si>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</si>
  <si>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</si>
  <si>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</si>
  <si>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</si>
  <si>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</si>
  <si>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</si>
  <si>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</si>
  <si>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</si>
  <si>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</si>
  <si>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</si>
  <si>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</si>
  <si>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</si>
  <si>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</si>
  <si>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</si>
  <si>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</si>
  <si>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</si>
  <si>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</si>
  <si>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</si>
  <si>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</si>
  <si>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</si>
  <si>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</si>
  <si>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</si>
  <si>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</si>
  <si>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</si>
  <si>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</si>
  <si>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</si>
  <si>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</si>
  <si>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</si>
  <si>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</si>
  <si>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</si>
  <si>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</si>
  <si>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</si>
  <si>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</si>
  <si>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</si>
  <si>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</si>
  <si>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</si>
  <si>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</si>
  <si>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</si>
  <si>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</si>
  <si>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</si>
  <si>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</si>
  <si>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</si>
  <si>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</si>
  <si>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</si>
  <si>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</si>
  <si>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</si>
  <si>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</si>
  <si>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</si>
  <si>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</si>
  <si>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</si>
  <si>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</si>
  <si>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</si>
  <si>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</si>
  <si>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</si>
  <si>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</si>
  <si>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</si>
  <si>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</si>
  <si>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</si>
  <si>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</si>
  <si>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</si>
  <si>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</si>
  <si>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</si>
  <si>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</si>
  <si>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</si>
  <si>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</si>
  <si>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</si>
  <si>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</si>
  <si>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</si>
  <si>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</si>
  <si>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</si>
  <si>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</si>
  <si>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</si>
  <si>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</si>
  <si>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</si>
  <si>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</si>
  <si>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</si>
  <si>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</si>
  <si>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</si>
  <si>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</si>
  <si>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</si>
  <si>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</si>
  <si>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</si>
  <si>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</si>
  <si>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</si>
  <si>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</si>
  <si>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</si>
  <si>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</si>
  <si>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</si>
  <si>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</si>
  <si>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</si>
  <si>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</si>
  <si>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</si>
  <si>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</si>
  <si>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</si>
  <si>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</si>
  <si>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</si>
  <si>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</si>
  <si>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</si>
  <si>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</si>
  <si>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</si>
  <si>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</si>
  <si>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</si>
  <si>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</si>
  <si>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</si>
  <si>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</si>
  <si>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</si>
  <si>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</si>
  <si>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</si>
  <si>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</si>
  <si>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</si>
  <si>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</si>
  <si>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</si>
  <si>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</si>
  <si>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</si>
  <si>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</si>
  <si>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</si>
  <si>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</si>
  <si>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</si>
  <si>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</si>
  <si>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</si>
  <si>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</si>
  <si>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</si>
  <si>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</si>
  <si>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</si>
  <si>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</si>
  <si>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</si>
  <si>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</si>
  <si>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</si>
  <si>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</si>
  <si>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</si>
  <si>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</si>
  <si>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</si>
  <si>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</si>
  <si>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</si>
  <si>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</si>
  <si>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</si>
  <si>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</si>
  <si>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</si>
  <si>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</si>
  <si>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</si>
  <si>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</si>
  <si>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</si>
  <si>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</si>
  <si>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</si>
  <si>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</si>
  <si>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</si>
  <si>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</si>
  <si>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</si>
  <si>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</si>
  <si>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</si>
  <si>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</si>
  <si>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</si>
  <si>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</si>
  <si>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</si>
  <si>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</si>
  <si>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</si>
  <si>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</si>
  <si>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</si>
  <si>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</si>
  <si>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</si>
  <si>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</si>
  <si>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</si>
  <si>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</si>
  <si>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</si>
  <si>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</si>
  <si>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</si>
  <si>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</si>
  <si>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</si>
  <si>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</si>
  <si>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</si>
  <si>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</si>
  <si>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</si>
  <si>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</si>
  <si>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</si>
  <si>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</si>
  <si>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</si>
  <si>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</si>
  <si>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</si>
  <si>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</si>
  <si>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</si>
  <si>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</si>
  <si>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</si>
  <si>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</si>
  <si>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</si>
  <si>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</si>
  <si>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</si>
  <si>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</si>
  <si>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</si>
  <si>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</si>
  <si>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</si>
  <si>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</si>
  <si>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</si>
  <si>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</si>
  <si>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</si>
  <si>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</si>
  <si>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</si>
  <si>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</si>
  <si>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</si>
  <si>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</si>
  <si>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</si>
  <si>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</si>
  <si>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</si>
  <si>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</si>
  <si>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</si>
  <si>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</si>
  <si>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</si>
  <si>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</si>
  <si>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</si>
  <si>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</si>
  <si>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</si>
  <si>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</si>
  <si>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</si>
  <si>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</si>
  <si>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</si>
  <si>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</si>
  <si>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</si>
  <si>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</si>
  <si>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</si>
  <si>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</si>
  <si>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</si>
  <si>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</si>
  <si>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</si>
  <si>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</si>
  <si>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</si>
  <si>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</si>
  <si>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</si>
  <si>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</si>
  <si>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</si>
  <si>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</si>
  <si>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</si>
  <si>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</si>
  <si>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</si>
  <si>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</si>
  <si>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</si>
  <si>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</si>
  <si>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</si>
  <si>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</si>
  <si>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</si>
  <si>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</si>
  <si>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</si>
  <si>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</si>
  <si>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</si>
  <si>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</si>
  <si>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</si>
  <si>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</si>
  <si>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</si>
  <si>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</si>
  <si>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</si>
  <si>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</si>
  <si>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</si>
  <si>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</si>
  <si>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</si>
  <si>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</si>
  <si>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</si>
  <si>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</si>
  <si>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</si>
  <si>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</si>
  <si>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</si>
  <si>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</si>
  <si>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</si>
  <si>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</si>
  <si>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</si>
  <si>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</si>
  <si>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</si>
  <si>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</si>
  <si>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</si>
  <si>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</si>
  <si>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</si>
  <si>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</si>
  <si>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</si>
  <si>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</si>
  <si>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</si>
  <si>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</si>
  <si>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</si>
  <si>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</si>
  <si>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</si>
  <si>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</si>
  <si>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</si>
  <si>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</si>
  <si>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</si>
  <si>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</si>
  <si>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</si>
  <si>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</si>
  <si>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</si>
  <si>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</si>
  <si>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</si>
  <si>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</si>
  <si>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</si>
  <si>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</si>
  <si>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</si>
  <si>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</si>
  <si>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</si>
  <si>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</si>
  <si>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</si>
  <si>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</si>
  <si>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</si>
  <si>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</si>
  <si>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</si>
  <si>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</si>
  <si>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</si>
  <si>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</si>
  <si>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</si>
  <si>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</si>
  <si>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</si>
  <si>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</si>
  <si>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</si>
  <si>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</si>
  <si>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</si>
  <si>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</si>
  <si>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</si>
  <si>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</si>
  <si>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</si>
  <si>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</si>
  <si>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</si>
  <si>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</si>
  <si>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</si>
  <si>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</si>
  <si>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</si>
  <si>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</si>
  <si>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</si>
  <si>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</si>
  <si>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</si>
  <si>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</si>
  <si>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</si>
  <si>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</si>
  <si>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</si>
  <si>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</si>
  <si>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</si>
  <si>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</si>
  <si>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</si>
  <si>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</si>
  <si>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</si>
  <si>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</si>
  <si>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</si>
  <si>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</si>
  <si>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</si>
  <si>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</si>
  <si>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</si>
  <si>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</si>
  <si>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</si>
  <si>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</si>
  <si>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</si>
  <si>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</si>
  <si>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</si>
  <si>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</si>
  <si>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</si>
  <si>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</si>
  <si>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</si>
  <si>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</si>
  <si>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</si>
  <si>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</si>
  <si>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</si>
  <si>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</si>
  <si>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</si>
  <si>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</si>
  <si>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</si>
  <si>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</si>
  <si>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</si>
  <si>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</si>
  <si>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</si>
  <si>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</si>
  <si>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</si>
  <si>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</si>
  <si>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</si>
  <si>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</si>
  <si>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</si>
  <si>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</si>
  <si>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</si>
  <si>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</si>
  <si>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</si>
  <si>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</si>
  <si>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</si>
  <si>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</si>
  <si>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</si>
  <si>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</si>
  <si>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</si>
  <si>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</si>
  <si>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</si>
  <si>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</si>
  <si>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</si>
  <si>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</si>
  <si>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</si>
  <si>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</si>
  <si>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</si>
  <si>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</si>
  <si>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</si>
  <si>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</si>
  <si>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</si>
  <si>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</si>
  <si>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</si>
  <si>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</si>
  <si>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</si>
  <si>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</si>
  <si>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</si>
  <si>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</si>
  <si>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</si>
  <si>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</si>
  <si>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</si>
  <si>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</si>
  <si>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</si>
  <si>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</si>
  <si>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</si>
  <si>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</si>
  <si>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</si>
  <si>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</si>
  <si>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</si>
  <si>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</si>
  <si>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</si>
  <si>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</si>
  <si>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</si>
  <si>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</si>
  <si>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</si>
  <si>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</si>
  <si>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</si>
  <si>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</si>
  <si>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</si>
  <si>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</si>
  <si>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</si>
  <si>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</si>
  <si>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</si>
  <si>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</si>
  <si>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</si>
  <si>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</si>
  <si>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</si>
  <si>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</si>
  <si>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</si>
  <si>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</si>
  <si>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</si>
  <si>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</si>
  <si>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</si>
  <si>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</si>
  <si>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</si>
  <si>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</si>
  <si>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</si>
  <si>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</si>
  <si>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</si>
  <si>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</si>
  <si>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</si>
  <si>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</si>
  <si>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</si>
  <si>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</si>
  <si>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</si>
  <si>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</si>
  <si>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</si>
  <si>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</si>
  <si>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</si>
  <si>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</si>
  <si>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</si>
  <si>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</si>
  <si>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</si>
  <si>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</si>
  <si>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</si>
  <si>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</si>
  <si>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</si>
  <si>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</si>
  <si>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</si>
  <si>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</si>
  <si>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</si>
  <si>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</si>
  <si>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</si>
  <si>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</si>
  <si>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</si>
  <si>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</si>
  <si>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</si>
  <si>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</si>
  <si>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</si>
  <si>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</si>
  <si>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</si>
  <si>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</si>
  <si>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</si>
  <si>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</si>
  <si>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</si>
  <si>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</si>
  <si>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</si>
  <si>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</si>
  <si>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</si>
  <si>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</si>
  <si>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</si>
  <si>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</si>
  <si>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</si>
  <si>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</si>
  <si>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</si>
  <si>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</si>
  <si>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</si>
  <si>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</si>
  <si>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</si>
  <si>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</si>
  <si>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</si>
  <si>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</si>
  <si>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</si>
  <si>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</si>
  <si>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</si>
  <si>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</si>
  <si>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</si>
  <si>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</si>
  <si>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</si>
  <si>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</si>
  <si>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</si>
  <si>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</si>
  <si>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</si>
  <si>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</si>
  <si>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</si>
  <si>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</si>
  <si>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</si>
  <si>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</si>
  <si>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</si>
  <si>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</si>
  <si>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</si>
  <si>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</si>
  <si>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</si>
  <si>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</si>
  <si>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</si>
  <si>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</si>
  <si>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</si>
  <si>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</si>
  <si>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</si>
  <si>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</si>
  <si>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</si>
  <si>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</si>
  <si>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</si>
  <si>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</si>
  <si>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</si>
  <si>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</si>
  <si>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</si>
  <si>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</si>
  <si>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</si>
  <si>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</si>
  <si>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</si>
  <si>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</si>
  <si>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</si>
  <si>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</si>
  <si>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</si>
  <si>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</si>
  <si>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</si>
  <si>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</si>
  <si>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</si>
  <si>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</si>
  <si>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</si>
  <si>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</si>
  <si>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</si>
  <si>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</si>
  <si>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</si>
  <si>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</si>
  <si>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</si>
  <si>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</si>
  <si>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</si>
  <si>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</si>
  <si>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</si>
  <si>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</si>
  <si>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</si>
  <si>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</si>
  <si>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</si>
  <si>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</si>
  <si>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</si>
  <si>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</si>
  <si>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</si>
  <si>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</si>
  <si>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</si>
  <si>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</si>
  <si>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</si>
  <si>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</si>
  <si>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</si>
  <si>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</si>
  <si>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</si>
  <si>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</si>
  <si>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</si>
  <si>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</si>
  <si>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</si>
  <si>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</si>
  <si>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</si>
  <si>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</si>
  <si>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</si>
  <si>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</si>
  <si>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</si>
  <si>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</si>
  <si>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</si>
  <si>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</si>
  <si>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</si>
  <si>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</si>
  <si>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</si>
  <si>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</si>
  <si>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</si>
  <si>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</si>
  <si>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</si>
  <si>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</si>
  <si>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</si>
  <si>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</si>
  <si>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</si>
  <si>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</si>
  <si>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</si>
  <si>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</si>
  <si>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</si>
  <si>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</si>
  <si>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</si>
  <si>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</si>
  <si>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</si>
  <si>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</si>
  <si>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</si>
  <si>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</si>
  <si>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</si>
  <si>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</si>
  <si>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</si>
  <si>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</si>
  <si>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</si>
  <si>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</si>
  <si>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</si>
  <si>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</si>
  <si>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</si>
  <si>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</si>
  <si>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</si>
  <si>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</si>
  <si>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</si>
  <si>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</si>
  <si>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</si>
  <si>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</si>
  <si>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</si>
  <si>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</si>
  <si>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</si>
  <si>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</si>
  <si>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</si>
  <si>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</si>
  <si>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</si>
  <si>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</si>
  <si>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</si>
  <si>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</si>
  <si>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</si>
  <si>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</si>
  <si>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</si>
  <si>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</si>
  <si>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</si>
  <si>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</si>
  <si>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</si>
  <si>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</si>
  <si>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</si>
  <si>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</si>
  <si>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</si>
  <si>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</si>
  <si>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</si>
  <si>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</si>
  <si>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</si>
  <si>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</si>
  <si>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</si>
  <si>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</si>
  <si>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</si>
  <si>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</si>
  <si>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</si>
  <si>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</si>
  <si>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</si>
  <si>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</si>
  <si>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</si>
  <si>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</si>
  <si>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</si>
  <si>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</si>
  <si>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</si>
  <si>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</si>
  <si>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</si>
  <si>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</si>
  <si>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</si>
  <si>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</si>
  <si>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</si>
  <si>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</si>
  <si>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</si>
  <si>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</si>
  <si>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</si>
  <si>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</si>
  <si>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</si>
  <si>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</si>
  <si>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</si>
  <si>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</si>
  <si>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</si>
  <si>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</si>
  <si>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</si>
  <si>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</si>
  <si>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</si>
  <si>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</si>
  <si>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</si>
  <si>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</si>
  <si>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</si>
  <si>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</si>
  <si>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</si>
  <si>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</si>
  <si>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</si>
  <si>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</si>
  <si>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</si>
  <si>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</si>
  <si>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</si>
  <si>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</si>
  <si>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</si>
  <si>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</si>
  <si>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</si>
  <si>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</si>
  <si>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</si>
  <si>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</si>
  <si>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</si>
  <si>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</si>
  <si>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</si>
  <si>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</si>
  <si>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</si>
  <si>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</si>
  <si>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</si>
  <si>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</si>
  <si>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</si>
  <si>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</si>
  <si>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</si>
  <si>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</si>
  <si>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</si>
  <si>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</si>
  <si>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</si>
  <si>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</si>
  <si>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</si>
  <si>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</si>
  <si>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</si>
  <si>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</si>
  <si>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</si>
  <si>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</si>
  <si>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</si>
  <si>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</si>
  <si>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</si>
  <si>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</si>
  <si>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</si>
  <si>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</si>
  <si>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</si>
  <si>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</si>
  <si>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</si>
  <si>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</si>
  <si>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</si>
  <si>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</si>
  <si>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</si>
  <si>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</si>
  <si>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</si>
  <si>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</si>
  <si>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</si>
  <si>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</si>
  <si>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</si>
  <si>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</si>
  <si>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</si>
  <si>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</si>
  <si>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</si>
  <si>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</si>
  <si>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</si>
  <si>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</si>
  <si>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</si>
  <si>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</si>
  <si>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</si>
  <si>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</si>
  <si>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</si>
  <si>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</si>
  <si>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</si>
  <si>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</si>
  <si>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</si>
  <si>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</si>
  <si>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</si>
  <si>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</si>
  <si>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</si>
  <si>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</si>
  <si>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</si>
  <si>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</si>
  <si>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</si>
  <si>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</si>
  <si>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</si>
  <si>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</si>
  <si>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</si>
  <si>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</si>
  <si>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</si>
  <si>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</si>
  <si>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</si>
  <si>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</si>
  <si>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</si>
  <si>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</si>
  <si>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</si>
  <si>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</si>
  <si>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</si>
  <si>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</si>
  <si>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</si>
  <si>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</si>
  <si>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</si>
  <si>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</si>
  <si>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</si>
  <si>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</si>
  <si>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</si>
  <si>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</si>
  <si>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</si>
  <si>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</si>
  <si>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</si>
  <si>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</si>
  <si>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</si>
  <si>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</si>
  <si>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</si>
  <si>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</si>
  <si>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</si>
  <si>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</si>
  <si>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</si>
  <si>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</si>
  <si>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</si>
  <si>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</si>
  <si>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</si>
  <si>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</si>
  <si>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</si>
  <si>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</si>
  <si>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</si>
  <si>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</si>
  <si>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</si>
  <si>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</si>
  <si>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</si>
  <si>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</si>
  <si>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</si>
  <si>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</si>
  <si>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</si>
  <si>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</si>
  <si>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</si>
  <si>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</si>
  <si>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</si>
  <si>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</si>
  <si>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</si>
  <si>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</si>
  <si>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</si>
  <si>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</si>
  <si>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</si>
  <si>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</si>
  <si>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</si>
  <si>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</si>
  <si>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</si>
  <si>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</si>
  <si>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</si>
  <si>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</si>
  <si>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</si>
  <si>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</si>
  <si>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</si>
  <si>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</si>
  <si>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</si>
  <si>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</si>
  <si>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</si>
  <si>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</si>
  <si>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</si>
  <si>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</si>
  <si>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</si>
  <si>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</si>
  <si>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</si>
  <si>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</si>
  <si>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</si>
  <si>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</si>
  <si>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</si>
  <si>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</si>
  <si>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</si>
  <si>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</si>
  <si>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</si>
  <si>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</si>
  <si>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</si>
  <si>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</si>
  <si>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</si>
  <si>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</si>
  <si>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</si>
  <si>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</si>
  <si>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</si>
  <si>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</si>
  <si>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</si>
  <si>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</si>
  <si>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</si>
  <si>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</si>
  <si>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</si>
  <si>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</si>
  <si>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</si>
  <si>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</si>
  <si>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</si>
  <si>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</si>
  <si>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</si>
  <si>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</si>
  <si>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</si>
  <si>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</si>
  <si>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</si>
  <si>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</si>
  <si>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</si>
  <si>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</si>
  <si>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</si>
  <si>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</si>
  <si>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</si>
  <si>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</si>
  <si>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</si>
  <si>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</si>
  <si>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</si>
  <si>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</si>
  <si>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</si>
  <si>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</si>
  <si>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</si>
  <si>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</si>
  <si>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</si>
  <si>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</si>
  <si>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</si>
  <si>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</si>
  <si>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</si>
  <si>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</si>
  <si>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</si>
  <si>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</si>
  <si>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</si>
  <si>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</si>
  <si>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</si>
  <si>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</si>
  <si>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</si>
  <si>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</si>
  <si>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</si>
  <si>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</si>
  <si>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</si>
  <si>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</si>
  <si>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</si>
  <si>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</si>
  <si>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</si>
  <si>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</si>
  <si>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</si>
  <si>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</si>
  <si>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</si>
  <si>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</si>
  <si>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</si>
  <si>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</si>
  <si>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</si>
  <si>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</si>
  <si>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</si>
  <si>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</si>
  <si>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</si>
  <si>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</si>
  <si>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</si>
  <si>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</si>
  <si>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</si>
  <si>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</si>
  <si>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</si>
  <si>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</si>
  <si>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</si>
  <si>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</si>
  <si>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</si>
  <si>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</si>
  <si>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</si>
  <si>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</si>
  <si>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</si>
  <si>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</si>
  <si>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</si>
  <si>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</si>
  <si>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</si>
  <si>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</si>
  <si>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</si>
  <si>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</si>
  <si>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</si>
  <si>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</si>
  <si>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</si>
  <si>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</si>
  <si>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</si>
  <si>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</si>
  <si>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</si>
  <si>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</si>
  <si>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</si>
  <si>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</si>
  <si>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</si>
  <si>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</si>
  <si>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</si>
  <si>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</si>
  <si>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</si>
  <si>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</si>
  <si>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</si>
  <si>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</si>
  <si>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</si>
  <si>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</si>
  <si>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</si>
  <si>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</si>
  <si>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</si>
  <si>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</si>
  <si>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</si>
  <si>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</si>
  <si>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</si>
  <si>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</si>
  <si>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</si>
  <si>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</si>
  <si>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</si>
  <si>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</si>
  <si>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</si>
  <si>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</si>
  <si>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</si>
  <si>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</si>
  <si>
    <t>first_date</t>
  </si>
  <si>
    <t>first_sales</t>
  </si>
  <si>
    <t>first_profit</t>
  </si>
  <si>
    <t>first_operating</t>
  </si>
  <si>
    <t>first_realprofit</t>
  </si>
  <si>
    <t>second_date</t>
  </si>
  <si>
    <t>second_sales</t>
  </si>
  <si>
    <t>second_profit</t>
  </si>
  <si>
    <t>second_operating</t>
  </si>
  <si>
    <t>second_realprofit</t>
  </si>
  <si>
    <t>thirth_date</t>
  </si>
  <si>
    <t>thirth_sales</t>
  </si>
  <si>
    <t>thirth_profit</t>
  </si>
  <si>
    <t>thirth_operating</t>
  </si>
  <si>
    <t>thirth_realprofit</t>
  </si>
  <si>
    <t>fourth_date</t>
  </si>
  <si>
    <t>fourth_sales</t>
  </si>
  <si>
    <t>fourth_profit</t>
  </si>
  <si>
    <t>fourth_operating</t>
  </si>
  <si>
    <t>fourth_realprofit</t>
  </si>
  <si>
    <t>file name</t>
    <phoneticPr fontId="2" type="noConversion"/>
  </si>
  <si>
    <t>daily_us_stock</t>
    <phoneticPr fontId="2" type="noConversion"/>
  </si>
  <si>
    <t>date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</si>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</sst>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1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  <font>
      <sz val="11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  <xf numFmtId="0" fontId="0" fillId="0" borderId="0" xfId="0" applyAlignment="1">
      <alignment vertical="center"/>
    </xf>
    <xf numFmtId="14" fontId="9" fillId="0" borderId="0" xfId="0" applyNumberFormat="1" applyFont="1" applyBorder="1" applyAlignment="1">
      <alignment horizontal="center" vertical="top"/>
    </xf>
    <xf numFmtId="0" fontId="10" fillId="0" borderId="0" xfId="0" applyFont="1"/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numbers_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8"/>
  <sheetViews>
    <sheetView tabSelected="1" topLeftCell="W1" zoomScale="85" zoomScaleNormal="85" workbookViewId="0">
      <selection activeCell="AF18" sqref="AF18"/>
    </sheetView>
  </sheetViews>
  <sheetFormatPr baseColWidth="10" defaultColWidth="8.83203125" defaultRowHeight="17"/>
  <cols>
    <col min="2" max="2" width="14.1640625" bestFit="1" customWidth="1"/>
    <col min="3" max="3" width="14.5" bestFit="1" customWidth="1"/>
    <col min="4" max="4" width="41.83203125" bestFit="1" customWidth="1"/>
    <col min="5" max="5" width="23.83203125" customWidth="1"/>
    <col min="6" max="7" width="46.5" customWidth="1"/>
    <col min="8" max="8" width="15.1640625" customWidth="1"/>
    <col min="9" max="9" width="12.33203125" customWidth="1"/>
    <col min="10" max="10" width="23" style="7" bestFit="1" customWidth="1"/>
    <col min="11" max="11" width="30" bestFit="1" customWidth="1"/>
    <col min="18" max="18" width="10.6640625" customWidth="1"/>
    <col min="19" max="19" width="13.1640625" bestFit="1" customWidth="1"/>
    <col min="20" max="20" width="7.5" bestFit="1" customWidth="1"/>
    <col min="21" max="21" width="11.1640625" bestFit="1" customWidth="1"/>
  </cols>
  <sheetData>
    <row r="1" spans="1:43">
      <c r="H1" t="s">
        <v>2023</v>
      </c>
      <c r="I1" t="s">
        <v>2023</v>
      </c>
      <c r="J1" s="7" t="s">
        <v>2023</v>
      </c>
      <c r="K1" t="s">
        <v>2023</v>
      </c>
    </row>
    <row r="2" spans="1:43">
      <c r="A2" s="17" t="s">
        <v>2020</v>
      </c>
      <c r="B2" t="s">
        <v>2021</v>
      </c>
      <c r="C2" t="s">
        <v>2021</v>
      </c>
      <c r="D2" t="s">
        <v>2021</v>
      </c>
      <c r="E2" t="s">
        <v>2021</v>
      </c>
      <c r="F2" t="s">
        <v>2021</v>
      </c>
      <c r="H2" t="s">
        <v>2021</v>
      </c>
      <c r="I2" t="s">
        <v>2021</v>
      </c>
      <c r="J2" t="s">
        <v>2021</v>
      </c>
      <c r="K2" t="s">
        <v>2021</v>
      </c>
      <c r="L2" t="s">
        <v>2021</v>
      </c>
      <c r="M2" t="s">
        <v>2021</v>
      </c>
      <c r="N2" t="s">
        <v>2021</v>
      </c>
      <c r="O2" t="s">
        <v>2021</v>
      </c>
      <c r="P2" t="s">
        <v>2021</v>
      </c>
      <c r="Q2" t="s">
        <v>2021</v>
      </c>
    </row>
    <row r="3" spans="1:43" s="8" customFormat="1" ht="18">
      <c r="B3" s="8" t="s">
        <v>2022</v>
      </c>
      <c r="C3" s="9" t="s">
        <v>0</v>
      </c>
      <c r="D3" s="9" t="s">
        <v>1</v>
      </c>
      <c r="E3" s="9" t="s">
        <v>2</v>
      </c>
      <c r="F3" s="9" t="s">
        <v>3</v>
      </c>
      <c r="G3" s="10" t="s">
        <v>1151</v>
      </c>
      <c r="H3" s="10" t="s">
        <v>1155</v>
      </c>
      <c r="I3" s="10" t="s">
        <v>1155</v>
      </c>
      <c r="J3" s="11" t="s">
        <v>1153</v>
      </c>
      <c r="K3" s="10" t="s">
        <v>1152</v>
      </c>
      <c r="L3" s="8" t="s">
        <v>1477</v>
      </c>
      <c r="M3" s="8" t="s">
        <v>1478</v>
      </c>
      <c r="N3" s="8" t="s">
        <v>1479</v>
      </c>
      <c r="O3" s="8" t="s">
        <v>1480</v>
      </c>
      <c r="P3" s="8" t="s">
        <v>1481</v>
      </c>
      <c r="Q3" s="8" t="s">
        <v>1482</v>
      </c>
      <c r="R3" s="8" t="s">
        <v>1483</v>
      </c>
      <c r="S3" s="8" t="s">
        <v>1484</v>
      </c>
      <c r="T3" s="8" t="s">
        <v>1485</v>
      </c>
      <c r="U3" s="8" t="s">
        <v>1486</v>
      </c>
      <c r="V3" s="8" t="s">
        <v>1489</v>
      </c>
      <c r="W3" s="15" t="s">
        <v>1476</v>
      </c>
      <c r="X3" s="15" t="s">
        <v>2000</v>
      </c>
      <c r="Y3" s="15" t="s">
        <v>2001</v>
      </c>
      <c r="Z3" s="15" t="s">
        <v>2002</v>
      </c>
      <c r="AA3" s="15" t="s">
        <v>2003</v>
      </c>
      <c r="AB3" s="15" t="s">
        <v>2004</v>
      </c>
      <c r="AC3" s="15" t="s">
        <v>2005</v>
      </c>
      <c r="AD3" s="15" t="s">
        <v>2006</v>
      </c>
      <c r="AE3" s="15" t="s">
        <v>2007</v>
      </c>
      <c r="AF3" s="15" t="s">
        <v>2008</v>
      </c>
      <c r="AG3" s="15" t="s">
        <v>2009</v>
      </c>
      <c r="AH3" s="15" t="s">
        <v>2010</v>
      </c>
      <c r="AI3" s="15" t="s">
        <v>2011</v>
      </c>
      <c r="AJ3" s="15" t="s">
        <v>2012</v>
      </c>
      <c r="AK3" s="15" t="s">
        <v>2013</v>
      </c>
      <c r="AL3" s="15" t="s">
        <v>2014</v>
      </c>
      <c r="AM3" s="15" t="s">
        <v>2015</v>
      </c>
      <c r="AN3" s="15" t="s">
        <v>2016</v>
      </c>
      <c r="AO3" s="15" t="s">
        <v>2017</v>
      </c>
      <c r="AP3" s="15" t="s">
        <v>2018</v>
      </c>
      <c r="AQ3" s="15" t="s">
        <v>2019</v>
      </c>
    </row>
    <row r="4" spans="1:43">
      <c r="A4" s="1">
        <v>0</v>
      </c>
      <c r="B4" s="16">
        <v>44369</v>
      </c>
      <c r="C4" t="s">
        <v>4</v>
      </c>
      <c r="D4" t="s">
        <v>5</v>
      </c>
      <c r="E4" t="s">
        <v>6</v>
      </c>
      <c r="F4" t="s">
        <v>7</v>
      </c>
      <c r="G4" t="s">
        <v>7</v>
      </c>
      <c r="H4">
        <v>1902</v>
      </c>
      <c r="I4" s="13">
        <v>1902</v>
      </c>
      <c r="J4" s="7">
        <v>27981</v>
      </c>
      <c r="K4" t="s">
        <v>1157</v>
      </c>
      <c r="L4">
        <f>VLOOKUP($C4,Sheet1!$B:$H,2,0)</f>
        <v>203.2</v>
      </c>
      <c r="M4">
        <f>VLOOKUP($C4,Sheet1!$B:$H,3,0)</f>
        <v>204.98</v>
      </c>
      <c r="N4">
        <f>VLOOKUP($C4,Sheet1!$B:$H,4,0)</f>
        <v>205.09</v>
      </c>
      <c r="O4">
        <f>VLOOKUP($C4,Sheet1!$B:$H,5,0)</f>
        <v>202.55</v>
      </c>
      <c r="P4">
        <f>VLOOKUP($C4,Sheet1!$B:$H,6,0)</f>
        <v>1570000</v>
      </c>
      <c r="Q4">
        <f>VLOOKUP($C4,Sheet1!$B:$H,7,0)</f>
        <v>8.0000000000000004E-4</v>
      </c>
      <c r="R4">
        <f>U4*L4</f>
        <v>117789960406.39999</v>
      </c>
      <c r="S4">
        <f>VLOOKUP(C4,investing_crawling!A:B,2,0)</f>
        <v>32960000000</v>
      </c>
      <c r="U4">
        <f>VLOOKUP(C4,investing_crawling!A:C,3,0)</f>
        <v>579675002</v>
      </c>
      <c r="V4">
        <v>210726</v>
      </c>
      <c r="W4" s="15" t="s">
        <v>4</v>
      </c>
      <c r="X4" s="15">
        <v>210331</v>
      </c>
      <c r="Y4" s="15">
        <v>8851</v>
      </c>
      <c r="Z4" s="15">
        <v>4327</v>
      </c>
      <c r="AA4" s="15">
        <v>1983</v>
      </c>
      <c r="AB4" s="15">
        <v>1624</v>
      </c>
      <c r="AC4" s="15">
        <v>201231</v>
      </c>
      <c r="AD4" s="15">
        <v>8583</v>
      </c>
      <c r="AE4" s="15">
        <v>4246</v>
      </c>
      <c r="AF4" s="15">
        <v>1839</v>
      </c>
      <c r="AG4" s="15">
        <v>1389</v>
      </c>
      <c r="AH4" s="15">
        <v>200930</v>
      </c>
      <c r="AI4" s="15">
        <v>8350</v>
      </c>
      <c r="AJ4" s="15">
        <v>4047</v>
      </c>
      <c r="AK4" s="15">
        <v>1909</v>
      </c>
      <c r="AL4" s="15">
        <v>1413</v>
      </c>
      <c r="AM4" s="15">
        <v>200630</v>
      </c>
      <c r="AN4" s="15">
        <v>7176</v>
      </c>
      <c r="AO4" s="15">
        <v>3426</v>
      </c>
      <c r="AP4" s="15">
        <v>1740</v>
      </c>
      <c r="AQ4" s="15">
        <v>1290</v>
      </c>
    </row>
    <row r="5" spans="1:43">
      <c r="A5" s="1">
        <v>1</v>
      </c>
      <c r="B5" s="16">
        <v>44369</v>
      </c>
      <c r="C5" t="s">
        <v>8</v>
      </c>
      <c r="D5" t="s">
        <v>9</v>
      </c>
      <c r="E5" t="s">
        <v>10</v>
      </c>
      <c r="F5" t="s">
        <v>11</v>
      </c>
      <c r="G5" t="s">
        <v>11</v>
      </c>
      <c r="H5">
        <v>1888</v>
      </c>
      <c r="I5" s="13">
        <v>1888</v>
      </c>
      <c r="J5" s="7">
        <v>23467</v>
      </c>
      <c r="K5" t="s">
        <v>1158</v>
      </c>
      <c r="L5">
        <f>VLOOKUP($C5,Sheet1!$B:$H,2,0)</f>
        <v>105.79</v>
      </c>
      <c r="M5">
        <f>VLOOKUP($C5,Sheet1!$B:$H,3,0)</f>
        <v>110.12</v>
      </c>
      <c r="N5">
        <f>VLOOKUP($C5,Sheet1!$B:$H,4,0)</f>
        <v>111.25</v>
      </c>
      <c r="O5">
        <f>VLOOKUP($C5,Sheet1!$B:$H,5,0)</f>
        <v>105.71</v>
      </c>
      <c r="P5">
        <f>VLOOKUP($C5,Sheet1!$B:$H,6,0)</f>
        <v>25120000</v>
      </c>
      <c r="Q5">
        <f>VLOOKUP($C5,Sheet1!$B:$H,7,0)</f>
        <v>-9.3100000000000002E-2</v>
      </c>
      <c r="R5">
        <f t="shared" ref="R5:R68" si="0">U5*L5</f>
        <v>187969803456.92001</v>
      </c>
      <c r="S5">
        <f>VLOOKUP(C5,investing_crawling!A:B,2,0)</f>
        <v>37340000000</v>
      </c>
      <c r="U5">
        <f>VLOOKUP(C5,investing_crawling!A:C,3,0)</f>
        <v>1776820148</v>
      </c>
      <c r="V5">
        <v>210720</v>
      </c>
      <c r="W5" s="15" t="s">
        <v>8</v>
      </c>
      <c r="X5" s="15">
        <v>210331</v>
      </c>
      <c r="Y5" s="15">
        <v>10456</v>
      </c>
      <c r="Z5" s="15">
        <v>6056</v>
      </c>
      <c r="AA5" s="15">
        <v>2109</v>
      </c>
      <c r="AB5" s="15">
        <v>1793</v>
      </c>
      <c r="AC5" s="15">
        <v>201231</v>
      </c>
      <c r="AD5" s="15">
        <v>10701</v>
      </c>
      <c r="AE5" s="15">
        <v>6237</v>
      </c>
      <c r="AF5" s="15">
        <v>2437</v>
      </c>
      <c r="AG5" s="15">
        <v>2162</v>
      </c>
      <c r="AH5" s="15">
        <v>200930</v>
      </c>
      <c r="AI5" s="15">
        <v>8853</v>
      </c>
      <c r="AJ5" s="15">
        <v>4890</v>
      </c>
      <c r="AK5" s="15">
        <v>1545</v>
      </c>
      <c r="AL5" s="15">
        <v>1232</v>
      </c>
      <c r="AM5" s="15">
        <v>200630</v>
      </c>
      <c r="AN5" s="15">
        <v>7328</v>
      </c>
      <c r="AO5" s="15">
        <v>4065</v>
      </c>
      <c r="AP5" s="15">
        <v>682</v>
      </c>
      <c r="AQ5" s="15">
        <v>537</v>
      </c>
    </row>
    <row r="6" spans="1:43">
      <c r="A6" s="1">
        <v>2</v>
      </c>
      <c r="B6" s="16">
        <v>44369</v>
      </c>
      <c r="C6" t="s">
        <v>12</v>
      </c>
      <c r="D6" t="s">
        <v>13</v>
      </c>
      <c r="E6" t="s">
        <v>10</v>
      </c>
      <c r="F6" t="s">
        <v>14</v>
      </c>
      <c r="G6" t="s">
        <v>14</v>
      </c>
      <c r="H6">
        <v>2013</v>
      </c>
      <c r="I6" s="13">
        <v>2013</v>
      </c>
      <c r="J6" s="7">
        <v>41274</v>
      </c>
      <c r="K6" t="s">
        <v>1158</v>
      </c>
      <c r="L6">
        <f>VLOOKUP($C6,Sheet1!$B:$H,2,0)</f>
        <v>112.21</v>
      </c>
      <c r="M6">
        <f>VLOOKUP($C6,Sheet1!$B:$H,3,0)</f>
        <v>113.84</v>
      </c>
      <c r="N6">
        <f>VLOOKUP($C6,Sheet1!$B:$H,4,0)</f>
        <v>113.84</v>
      </c>
      <c r="O6">
        <f>VLOOKUP($C6,Sheet1!$B:$H,5,0)</f>
        <v>112.04</v>
      </c>
      <c r="P6">
        <f>VLOOKUP($C6,Sheet1!$B:$H,6,0)</f>
        <v>6850000</v>
      </c>
      <c r="Q6">
        <f>VLOOKUP($C6,Sheet1!$B:$H,7,0)</f>
        <v>-8.6999999999999994E-3</v>
      </c>
      <c r="R6">
        <f t="shared" si="0"/>
        <v>198187808322.56</v>
      </c>
      <c r="S6">
        <f>VLOOKUP(C6,investing_crawling!A:B,2,0)</f>
        <v>50200000000</v>
      </c>
      <c r="U6">
        <f>VLOOKUP(C6,investing_crawling!A:C,3,0)</f>
        <v>1766222336</v>
      </c>
      <c r="V6">
        <v>210722</v>
      </c>
      <c r="W6" s="15" t="s">
        <v>12</v>
      </c>
      <c r="X6" s="15">
        <v>210331</v>
      </c>
      <c r="Y6" s="15">
        <v>13010</v>
      </c>
      <c r="Z6" s="15">
        <v>8818</v>
      </c>
      <c r="AA6" s="15">
        <v>4103</v>
      </c>
      <c r="AB6" s="15">
        <v>3553</v>
      </c>
      <c r="AC6" s="15">
        <v>201231</v>
      </c>
      <c r="AD6" s="15">
        <v>13858</v>
      </c>
      <c r="AE6" s="15">
        <v>9174</v>
      </c>
      <c r="AF6" s="15">
        <v>3753</v>
      </c>
      <c r="AG6" s="15">
        <v>36</v>
      </c>
      <c r="AH6" s="15">
        <v>200930</v>
      </c>
      <c r="AI6" s="15">
        <v>12902</v>
      </c>
      <c r="AJ6" s="15">
        <v>7852</v>
      </c>
      <c r="AK6" s="15">
        <v>3255</v>
      </c>
      <c r="AL6" s="15">
        <v>2308</v>
      </c>
      <c r="AM6" s="15">
        <v>200630</v>
      </c>
      <c r="AN6" s="15">
        <v>10425</v>
      </c>
      <c r="AO6" s="15">
        <v>6714</v>
      </c>
      <c r="AP6" s="15">
        <v>752</v>
      </c>
      <c r="AQ6" s="15">
        <v>-738</v>
      </c>
    </row>
    <row r="7" spans="1:43">
      <c r="A7" s="1">
        <v>3</v>
      </c>
      <c r="B7" s="16">
        <v>44369</v>
      </c>
      <c r="C7" t="s">
        <v>15</v>
      </c>
      <c r="D7" t="s">
        <v>16</v>
      </c>
      <c r="E7" t="s">
        <v>10</v>
      </c>
      <c r="F7" t="s">
        <v>11</v>
      </c>
      <c r="G7" t="s">
        <v>11</v>
      </c>
      <c r="H7">
        <v>1981</v>
      </c>
      <c r="I7" s="13">
        <v>1981</v>
      </c>
      <c r="J7" s="7">
        <v>43251</v>
      </c>
      <c r="K7" t="s">
        <v>1160</v>
      </c>
      <c r="L7">
        <f>VLOOKUP($C7,Sheet1!$B:$H,2,0)</f>
        <v>279.7</v>
      </c>
      <c r="M7">
        <f>VLOOKUP($C7,Sheet1!$B:$H,3,0)</f>
        <v>284.8</v>
      </c>
      <c r="N7">
        <f>VLOOKUP($C7,Sheet1!$B:$H,4,0)</f>
        <v>284.8</v>
      </c>
      <c r="O7">
        <f>VLOOKUP($C7,Sheet1!$B:$H,5,0)</f>
        <v>279.07</v>
      </c>
      <c r="P7">
        <f>VLOOKUP($C7,Sheet1!$B:$H,6,0)</f>
        <v>260390</v>
      </c>
      <c r="Q7">
        <f>VLOOKUP($C7,Sheet1!$B:$H,7,0)</f>
        <v>-1.7100000000000001E-2</v>
      </c>
      <c r="R7">
        <f t="shared" si="0"/>
        <v>12669285326.299999</v>
      </c>
      <c r="S7">
        <f>VLOOKUP(C7,investing_crawling!A:B,2,0)</f>
        <v>847520000</v>
      </c>
      <c r="U7">
        <f>VLOOKUP(C7,investing_crawling!A:C,3,0)</f>
        <v>45295979</v>
      </c>
      <c r="V7">
        <v>210728</v>
      </c>
      <c r="W7" s="15" t="s">
        <v>15</v>
      </c>
      <c r="X7" s="15">
        <v>210331</v>
      </c>
      <c r="Y7" s="15">
        <v>241.25</v>
      </c>
      <c r="Z7" s="15">
        <v>195.17</v>
      </c>
      <c r="AA7" s="15">
        <v>62.8</v>
      </c>
      <c r="AB7" s="15">
        <v>56.86</v>
      </c>
      <c r="AC7" s="15">
        <v>201231</v>
      </c>
      <c r="AD7" s="15">
        <v>231.66</v>
      </c>
      <c r="AE7" s="15">
        <v>190.55</v>
      </c>
      <c r="AF7" s="15">
        <v>71.349999999999994</v>
      </c>
      <c r="AG7" s="15">
        <v>61.87</v>
      </c>
      <c r="AH7" s="15">
        <v>200930</v>
      </c>
      <c r="AI7" s="15">
        <v>209.76</v>
      </c>
      <c r="AJ7" s="15">
        <v>171.03</v>
      </c>
      <c r="AK7" s="15">
        <v>61.34</v>
      </c>
      <c r="AL7" s="15">
        <v>62.21</v>
      </c>
      <c r="AM7" s="15">
        <v>200630</v>
      </c>
      <c r="AN7" s="15">
        <v>164.85</v>
      </c>
      <c r="AO7" s="15">
        <v>128.87</v>
      </c>
      <c r="AP7" s="15">
        <v>34.07</v>
      </c>
      <c r="AQ7" s="15">
        <v>44.59</v>
      </c>
    </row>
    <row r="8" spans="1:43">
      <c r="A8" s="1">
        <v>4</v>
      </c>
      <c r="B8" s="16">
        <v>44369</v>
      </c>
      <c r="C8" t="s">
        <v>17</v>
      </c>
      <c r="D8" t="s">
        <v>18</v>
      </c>
      <c r="E8" t="s">
        <v>19</v>
      </c>
      <c r="F8" t="s">
        <v>20</v>
      </c>
      <c r="G8" t="s">
        <v>20</v>
      </c>
      <c r="H8">
        <v>1989</v>
      </c>
      <c r="I8" s="13">
        <v>1989</v>
      </c>
      <c r="J8" s="7">
        <v>40730</v>
      </c>
      <c r="K8" t="s">
        <v>1161</v>
      </c>
      <c r="L8">
        <f>VLOOKUP($C8,Sheet1!$B:$H,2,0)</f>
        <v>280.88</v>
      </c>
      <c r="M8">
        <f>VLOOKUP($C8,Sheet1!$B:$H,3,0)</f>
        <v>284.01</v>
      </c>
      <c r="N8">
        <f>VLOOKUP($C8,Sheet1!$B:$H,4,0)</f>
        <v>284.64999999999998</v>
      </c>
      <c r="O8">
        <f>VLOOKUP($C8,Sheet1!$B:$H,5,0)</f>
        <v>280.61</v>
      </c>
      <c r="P8">
        <f>VLOOKUP($C8,Sheet1!$B:$H,6,0)</f>
        <v>1670000</v>
      </c>
      <c r="Q8">
        <f>VLOOKUP($C8,Sheet1!$B:$H,7,0)</f>
        <v>-4.5000000000000014E-3</v>
      </c>
      <c r="R8">
        <f t="shared" si="0"/>
        <v>186963764404.16</v>
      </c>
      <c r="S8">
        <f>VLOOKUP(C8,investing_crawling!A:B,2,0)</f>
        <v>45680000000</v>
      </c>
      <c r="U8">
        <f>VLOOKUP(C8,investing_crawling!A:C,3,0)</f>
        <v>665635732</v>
      </c>
      <c r="V8">
        <v>210623</v>
      </c>
      <c r="W8" s="15" t="s">
        <v>17</v>
      </c>
      <c r="X8" s="15">
        <v>210228</v>
      </c>
      <c r="Y8" s="15">
        <v>12088.12</v>
      </c>
      <c r="Z8" s="15">
        <v>3595.23</v>
      </c>
      <c r="AA8" s="15">
        <v>1653.52</v>
      </c>
      <c r="AB8" s="15">
        <v>1440.86</v>
      </c>
      <c r="AC8" s="15">
        <v>201130</v>
      </c>
      <c r="AD8" s="15">
        <v>11762.18</v>
      </c>
      <c r="AE8" s="15">
        <v>3898.3</v>
      </c>
      <c r="AF8" s="15">
        <v>1890.67</v>
      </c>
      <c r="AG8" s="15">
        <v>1500.28</v>
      </c>
      <c r="AH8" s="15">
        <v>200831</v>
      </c>
      <c r="AI8" s="15">
        <v>10835.27</v>
      </c>
      <c r="AJ8" s="15">
        <v>3440.54</v>
      </c>
      <c r="AK8" s="15">
        <v>1544.7</v>
      </c>
      <c r="AL8" s="15">
        <v>1287.93</v>
      </c>
      <c r="AM8" s="15">
        <v>200531</v>
      </c>
      <c r="AN8" s="15">
        <v>10991.31</v>
      </c>
      <c r="AO8" s="15">
        <v>3528.69</v>
      </c>
      <c r="AP8" s="15">
        <v>1712.73</v>
      </c>
      <c r="AQ8" s="15">
        <v>1228.2</v>
      </c>
    </row>
    <row r="9" spans="1:43">
      <c r="A9" s="1">
        <v>5</v>
      </c>
      <c r="B9" s="16">
        <v>44369</v>
      </c>
      <c r="C9" t="s">
        <v>21</v>
      </c>
      <c r="D9" t="s">
        <v>22</v>
      </c>
      <c r="E9" t="s">
        <v>23</v>
      </c>
      <c r="F9" t="s">
        <v>24</v>
      </c>
      <c r="G9" t="s">
        <v>24</v>
      </c>
      <c r="H9">
        <v>2008</v>
      </c>
      <c r="I9" s="13">
        <v>2008</v>
      </c>
      <c r="J9" s="7">
        <v>42247</v>
      </c>
      <c r="K9" t="s">
        <v>1162</v>
      </c>
      <c r="L9">
        <f>VLOOKUP($C9,Sheet1!$B:$H,2,0)</f>
        <v>96.45</v>
      </c>
      <c r="M9">
        <f>VLOOKUP($C9,Sheet1!$B:$H,3,0)</f>
        <v>97.47</v>
      </c>
      <c r="N9">
        <f>VLOOKUP($C9,Sheet1!$B:$H,4,0)</f>
        <v>97.54</v>
      </c>
      <c r="O9">
        <f>VLOOKUP($C9,Sheet1!$B:$H,5,0)</f>
        <v>96.17</v>
      </c>
      <c r="P9">
        <f>VLOOKUP($C9,Sheet1!$B:$H,6,0)</f>
        <v>3500000</v>
      </c>
      <c r="Q9">
        <f>VLOOKUP($C9,Sheet1!$B:$H,7,0)</f>
        <v>-8.199999999999999E-3</v>
      </c>
      <c r="R9">
        <f t="shared" si="0"/>
        <v>74943266405.550003</v>
      </c>
      <c r="S9">
        <f>VLOOKUP(C9,investing_crawling!A:B,2,0)</f>
        <v>8570000000</v>
      </c>
      <c r="U9">
        <f>VLOOKUP(C9,investing_crawling!A:C,3,0)</f>
        <v>777016759</v>
      </c>
      <c r="V9">
        <v>210804</v>
      </c>
      <c r="W9" s="15" t="s">
        <v>21</v>
      </c>
      <c r="X9" s="15">
        <v>210331</v>
      </c>
      <c r="Y9" s="15">
        <v>2275</v>
      </c>
      <c r="Z9" s="15">
        <v>1697</v>
      </c>
      <c r="AA9" s="15">
        <v>795</v>
      </c>
      <c r="AB9" s="15">
        <v>619</v>
      </c>
      <c r="AC9" s="15">
        <v>201231</v>
      </c>
      <c r="AD9" s="15">
        <v>2412</v>
      </c>
      <c r="AE9" s="15">
        <v>1595</v>
      </c>
      <c r="AF9" s="15">
        <v>595</v>
      </c>
      <c r="AG9" s="15">
        <v>509</v>
      </c>
      <c r="AH9" s="15">
        <v>200930</v>
      </c>
      <c r="AI9" s="15">
        <v>1954</v>
      </c>
      <c r="AJ9" s="15">
        <v>1485</v>
      </c>
      <c r="AK9" s="15">
        <v>747</v>
      </c>
      <c r="AL9" s="15">
        <v>604</v>
      </c>
      <c r="AM9" s="15">
        <v>200630</v>
      </c>
      <c r="AN9" s="15">
        <v>1932</v>
      </c>
      <c r="AO9" s="15">
        <v>1463</v>
      </c>
      <c r="AP9" s="15">
        <v>749</v>
      </c>
      <c r="AQ9" s="15">
        <v>580</v>
      </c>
    </row>
    <row r="10" spans="1:43">
      <c r="A10" s="1">
        <v>6</v>
      </c>
      <c r="B10" s="16">
        <v>44369</v>
      </c>
      <c r="C10" t="s">
        <v>25</v>
      </c>
      <c r="D10" t="s">
        <v>26</v>
      </c>
      <c r="E10" t="s">
        <v>19</v>
      </c>
      <c r="F10" t="s">
        <v>27</v>
      </c>
      <c r="G10" t="s">
        <v>27</v>
      </c>
      <c r="H10">
        <v>1982</v>
      </c>
      <c r="I10" s="13">
        <v>1982</v>
      </c>
      <c r="J10" s="7">
        <v>35555</v>
      </c>
      <c r="K10" t="s">
        <v>1163</v>
      </c>
      <c r="L10">
        <f>VLOOKUP($C10,Sheet1!$B:$H,2,0)</f>
        <v>495.91</v>
      </c>
      <c r="M10">
        <f>VLOOKUP($C10,Sheet1!$B:$H,3,0)</f>
        <v>505.6</v>
      </c>
      <c r="N10">
        <f>VLOOKUP($C10,Sheet1!$B:$H,4,0)</f>
        <v>505.6</v>
      </c>
      <c r="O10">
        <f>VLOOKUP($C10,Sheet1!$B:$H,5,0)</f>
        <v>492.5</v>
      </c>
      <c r="P10">
        <f>VLOOKUP($C10,Sheet1!$B:$H,6,0)</f>
        <v>2190000</v>
      </c>
      <c r="Q10">
        <f>VLOOKUP($C10,Sheet1!$B:$H,7,0)</f>
        <v>-1.72E-2</v>
      </c>
      <c r="R10">
        <f t="shared" si="0"/>
        <v>237044980000</v>
      </c>
      <c r="S10">
        <f>VLOOKUP(C10,investing_crawling!A:B,2,0)</f>
        <v>13680000000</v>
      </c>
      <c r="U10">
        <f>VLOOKUP(C10,investing_crawling!A:C,3,0)</f>
        <v>478000000</v>
      </c>
      <c r="V10">
        <v>210616</v>
      </c>
      <c r="W10" s="15" t="s">
        <v>25</v>
      </c>
      <c r="X10" s="15">
        <v>210305</v>
      </c>
      <c r="Y10" s="15">
        <v>3905</v>
      </c>
      <c r="Z10" s="15">
        <v>3458</v>
      </c>
      <c r="AA10" s="15">
        <v>1454</v>
      </c>
      <c r="AB10" s="15">
        <v>1261</v>
      </c>
      <c r="AC10" s="15">
        <v>201127</v>
      </c>
      <c r="AD10" s="15">
        <v>3424</v>
      </c>
      <c r="AE10" s="15">
        <v>2996</v>
      </c>
      <c r="AF10" s="15">
        <v>1215</v>
      </c>
      <c r="AG10" s="15">
        <v>2250</v>
      </c>
      <c r="AH10" s="15">
        <v>200828</v>
      </c>
      <c r="AI10" s="15">
        <v>3225</v>
      </c>
      <c r="AJ10" s="15">
        <v>2798</v>
      </c>
      <c r="AK10" s="15">
        <v>1069</v>
      </c>
      <c r="AL10" s="15">
        <v>955</v>
      </c>
      <c r="AM10" s="15">
        <v>200529</v>
      </c>
      <c r="AN10" s="15">
        <v>3128</v>
      </c>
      <c r="AO10" s="15">
        <v>2713</v>
      </c>
      <c r="AP10" s="15">
        <v>1016</v>
      </c>
      <c r="AQ10" s="15">
        <v>1100</v>
      </c>
    </row>
    <row r="11" spans="1:43">
      <c r="A11" s="1">
        <v>7</v>
      </c>
      <c r="B11" s="16">
        <v>44369</v>
      </c>
      <c r="C11" t="s">
        <v>28</v>
      </c>
      <c r="D11" t="s">
        <v>29</v>
      </c>
      <c r="E11" t="s">
        <v>19</v>
      </c>
      <c r="F11" t="s">
        <v>30</v>
      </c>
      <c r="G11" t="s">
        <v>30</v>
      </c>
      <c r="H11">
        <v>1969</v>
      </c>
      <c r="I11" s="13">
        <v>1969</v>
      </c>
      <c r="J11" s="7">
        <v>42814</v>
      </c>
      <c r="K11" t="s">
        <v>1164</v>
      </c>
      <c r="L11">
        <f>VLOOKUP($C11,Sheet1!$B:$H,2,0)</f>
        <v>80.81</v>
      </c>
      <c r="M11">
        <f>VLOOKUP($C11,Sheet1!$B:$H,3,0)</f>
        <v>80.89</v>
      </c>
      <c r="N11">
        <f>VLOOKUP($C11,Sheet1!$B:$H,4,0)</f>
        <v>82.89</v>
      </c>
      <c r="O11">
        <f>VLOOKUP($C11,Sheet1!$B:$H,5,0)</f>
        <v>80.66</v>
      </c>
      <c r="P11">
        <f>VLOOKUP($C11,Sheet1!$B:$H,6,0)</f>
        <v>43430000</v>
      </c>
      <c r="Q11">
        <f>VLOOKUP($C11,Sheet1!$B:$H,7,0)</f>
        <v>9.1000000000000004E-3</v>
      </c>
      <c r="R11">
        <f t="shared" si="0"/>
        <v>98185845070.559998</v>
      </c>
      <c r="S11">
        <f>VLOOKUP(C11,investing_crawling!A:B,2,0)</f>
        <v>11420000000</v>
      </c>
      <c r="U11">
        <f>VLOOKUP(C11,investing_crawling!A:C,3,0)</f>
        <v>1215020976</v>
      </c>
      <c r="V11">
        <v>210727</v>
      </c>
      <c r="W11" s="15" t="s">
        <v>28</v>
      </c>
      <c r="X11" s="15">
        <v>210327</v>
      </c>
      <c r="Y11" s="15">
        <v>3445</v>
      </c>
      <c r="Z11" s="15">
        <v>1587</v>
      </c>
      <c r="AA11" s="15">
        <v>648</v>
      </c>
      <c r="AB11" s="15">
        <v>555</v>
      </c>
      <c r="AC11" s="15">
        <v>201226</v>
      </c>
      <c r="AD11" s="15">
        <v>3244</v>
      </c>
      <c r="AE11" s="15">
        <v>1451</v>
      </c>
      <c r="AF11" s="15">
        <v>554</v>
      </c>
      <c r="AG11" s="15">
        <v>1781</v>
      </c>
      <c r="AH11" s="15">
        <v>200926</v>
      </c>
      <c r="AI11" s="15">
        <v>2801</v>
      </c>
      <c r="AJ11" s="15">
        <v>1230</v>
      </c>
      <c r="AK11" s="15">
        <v>411</v>
      </c>
      <c r="AL11" s="15">
        <v>390</v>
      </c>
      <c r="AM11" s="15">
        <v>200627</v>
      </c>
      <c r="AN11" s="15">
        <v>1932</v>
      </c>
      <c r="AO11" s="15">
        <v>848</v>
      </c>
      <c r="AP11" s="15">
        <v>173</v>
      </c>
      <c r="AQ11" s="15">
        <v>157</v>
      </c>
    </row>
    <row r="12" spans="1:43">
      <c r="A12" s="1">
        <v>8</v>
      </c>
      <c r="B12" s="16">
        <v>44369</v>
      </c>
      <c r="C12" t="s">
        <v>31</v>
      </c>
      <c r="D12" t="s">
        <v>32</v>
      </c>
      <c r="E12" t="s">
        <v>33</v>
      </c>
      <c r="F12" t="s">
        <v>34</v>
      </c>
      <c r="G12" t="s">
        <v>34</v>
      </c>
      <c r="H12">
        <v>1932</v>
      </c>
      <c r="I12" s="13">
        <v>1932</v>
      </c>
      <c r="J12" s="7">
        <v>42194</v>
      </c>
      <c r="K12" t="s">
        <v>1165</v>
      </c>
      <c r="L12">
        <f>VLOOKUP($C12,Sheet1!$B:$H,2,0)</f>
        <v>194.65</v>
      </c>
      <c r="M12">
        <f>VLOOKUP($C12,Sheet1!$B:$H,3,0)</f>
        <v>191.58</v>
      </c>
      <c r="N12">
        <f>VLOOKUP($C12,Sheet1!$B:$H,4,0)</f>
        <v>195.26</v>
      </c>
      <c r="O12">
        <f>VLOOKUP($C12,Sheet1!$B:$H,5,0)</f>
        <v>190.22</v>
      </c>
      <c r="P12">
        <f>VLOOKUP($C12,Sheet1!$B:$H,6,0)</f>
        <v>1880000</v>
      </c>
      <c r="Q12">
        <f>VLOOKUP($C12,Sheet1!$B:$H,7,0)</f>
        <v>2.5899999999999999E-2</v>
      </c>
      <c r="R12">
        <f t="shared" si="0"/>
        <v>12736306488.1</v>
      </c>
      <c r="S12">
        <f>VLOOKUP(C12,investing_crawling!A:B,2,0)</f>
        <v>10740000000</v>
      </c>
      <c r="U12">
        <f>VLOOKUP(C12,investing_crawling!A:C,3,0)</f>
        <v>65431834</v>
      </c>
      <c r="V12">
        <v>210816</v>
      </c>
      <c r="W12" s="15" t="s">
        <v>31</v>
      </c>
      <c r="X12" s="15">
        <v>210424</v>
      </c>
      <c r="Y12" s="15">
        <v>3330.37</v>
      </c>
      <c r="Z12" s="15">
        <v>1487.23</v>
      </c>
      <c r="AA12" s="15">
        <v>252.13</v>
      </c>
      <c r="AB12" s="15">
        <v>185.93</v>
      </c>
      <c r="AC12" s="15">
        <v>210102</v>
      </c>
      <c r="AD12" s="15">
        <v>2365.13</v>
      </c>
      <c r="AE12" s="15">
        <v>1085.23</v>
      </c>
      <c r="AF12" s="15">
        <v>151.83000000000001</v>
      </c>
      <c r="AG12" s="15">
        <v>112</v>
      </c>
      <c r="AH12" s="15">
        <v>201003</v>
      </c>
      <c r="AI12" s="15">
        <v>2541.9299999999998</v>
      </c>
      <c r="AJ12" s="15">
        <v>1128.55</v>
      </c>
      <c r="AK12" s="15">
        <v>208.79</v>
      </c>
      <c r="AL12" s="15">
        <v>147.47999999999999</v>
      </c>
      <c r="AM12" s="15">
        <v>200711</v>
      </c>
      <c r="AN12" s="15">
        <v>2501.38</v>
      </c>
      <c r="AO12" s="15">
        <v>1097.01</v>
      </c>
      <c r="AP12" s="15">
        <v>262.85000000000002</v>
      </c>
      <c r="AQ12" s="15">
        <v>189.96</v>
      </c>
    </row>
    <row r="13" spans="1:43">
      <c r="A13" s="1">
        <v>9</v>
      </c>
      <c r="B13" s="16">
        <v>44369</v>
      </c>
      <c r="C13" t="s">
        <v>35</v>
      </c>
      <c r="D13" t="s">
        <v>36</v>
      </c>
      <c r="E13" t="s">
        <v>37</v>
      </c>
      <c r="F13" t="s">
        <v>38</v>
      </c>
      <c r="G13" t="s">
        <v>38</v>
      </c>
      <c r="H13">
        <v>1981</v>
      </c>
      <c r="I13" s="13">
        <v>1981</v>
      </c>
      <c r="J13" s="7">
        <v>36070</v>
      </c>
      <c r="K13" t="s">
        <v>1166</v>
      </c>
      <c r="L13">
        <f>VLOOKUP($C13,Sheet1!$B:$H,2,0)</f>
        <v>25.63</v>
      </c>
      <c r="M13">
        <f>VLOOKUP($C13,Sheet1!$B:$H,3,0)</f>
        <v>25.56</v>
      </c>
      <c r="N13">
        <f>VLOOKUP($C13,Sheet1!$B:$H,4,0)</f>
        <v>25.79</v>
      </c>
      <c r="O13">
        <f>VLOOKUP($C13,Sheet1!$B:$H,5,0)</f>
        <v>25.43</v>
      </c>
      <c r="P13">
        <f>VLOOKUP($C13,Sheet1!$B:$H,6,0)</f>
        <v>4040000</v>
      </c>
      <c r="Q13">
        <f>VLOOKUP($C13,Sheet1!$B:$H,7,0)</f>
        <v>8.6999999999999994E-3</v>
      </c>
      <c r="R13">
        <f t="shared" si="0"/>
        <v>17076175470.42</v>
      </c>
      <c r="S13">
        <f>VLOOKUP(C13,investing_crawling!A:B,2,0)</f>
        <v>9960000000</v>
      </c>
      <c r="U13">
        <f>VLOOKUP(C13,investing_crawling!A:C,3,0)</f>
        <v>666257334</v>
      </c>
      <c r="V13">
        <v>210809</v>
      </c>
      <c r="W13" s="15" t="s">
        <v>35</v>
      </c>
      <c r="X13" s="15">
        <v>210331</v>
      </c>
      <c r="Y13" s="15">
        <v>2635</v>
      </c>
      <c r="Z13" s="15">
        <v>664</v>
      </c>
      <c r="AA13" s="15">
        <v>166</v>
      </c>
      <c r="AB13" s="15">
        <v>-148</v>
      </c>
      <c r="AC13" s="15">
        <v>201231</v>
      </c>
      <c r="AD13" s="15">
        <v>2560</v>
      </c>
      <c r="AE13" s="15">
        <v>906</v>
      </c>
      <c r="AF13" s="15">
        <v>771</v>
      </c>
      <c r="AG13" s="15">
        <v>318</v>
      </c>
      <c r="AH13" s="15">
        <v>200930</v>
      </c>
      <c r="AI13" s="15">
        <v>2545</v>
      </c>
      <c r="AJ13" s="15">
        <v>756</v>
      </c>
      <c r="AK13" s="15">
        <v>-292</v>
      </c>
      <c r="AL13" s="15">
        <v>-333</v>
      </c>
      <c r="AM13" s="15">
        <v>200630</v>
      </c>
      <c r="AN13" s="15">
        <v>2217</v>
      </c>
      <c r="AO13" s="15">
        <v>524</v>
      </c>
      <c r="AP13" s="15">
        <v>423</v>
      </c>
      <c r="AQ13" s="15">
        <v>-83</v>
      </c>
    </row>
    <row r="14" spans="1:43">
      <c r="A14" s="1">
        <v>10</v>
      </c>
      <c r="B14" s="16">
        <v>44369</v>
      </c>
      <c r="C14" t="s">
        <v>39</v>
      </c>
      <c r="D14" t="s">
        <v>40</v>
      </c>
      <c r="E14" t="s">
        <v>41</v>
      </c>
      <c r="F14" t="s">
        <v>42</v>
      </c>
      <c r="G14" t="s">
        <v>42</v>
      </c>
      <c r="H14">
        <v>1955</v>
      </c>
      <c r="I14" s="13">
        <v>1955</v>
      </c>
      <c r="J14" s="7">
        <v>36308</v>
      </c>
      <c r="K14" t="s">
        <v>1167</v>
      </c>
      <c r="L14">
        <f>VLOOKUP($C14,Sheet1!$B:$H,2,0)</f>
        <v>57.21</v>
      </c>
      <c r="M14">
        <f>VLOOKUP($C14,Sheet1!$B:$H,3,0)</f>
        <v>57.16</v>
      </c>
      <c r="N14">
        <f>VLOOKUP($C14,Sheet1!$B:$H,4,0)</f>
        <v>57.52</v>
      </c>
      <c r="O14">
        <f>VLOOKUP($C14,Sheet1!$B:$H,5,0)</f>
        <v>56.94</v>
      </c>
      <c r="P14">
        <f>VLOOKUP($C14,Sheet1!$B:$H,6,0)</f>
        <v>2650000</v>
      </c>
      <c r="Q14">
        <f>VLOOKUP($C14,Sheet1!$B:$H,7,0)</f>
        <v>9.3999999999999986E-3</v>
      </c>
      <c r="R14">
        <f t="shared" si="0"/>
        <v>38883762457.139999</v>
      </c>
      <c r="S14">
        <f>VLOOKUP(C14,investing_crawling!A:B,2,0)</f>
        <v>22850000000</v>
      </c>
      <c r="U14">
        <f>VLOOKUP(C14,investing_crawling!A:C,3,0)</f>
        <v>679667234</v>
      </c>
      <c r="V14">
        <v>210727</v>
      </c>
      <c r="W14" s="15" t="s">
        <v>39</v>
      </c>
      <c r="X14" s="15">
        <v>210331</v>
      </c>
      <c r="Y14" s="15">
        <v>5869</v>
      </c>
      <c r="Z14" s="15"/>
      <c r="AA14" s="15">
        <v>1665</v>
      </c>
      <c r="AB14" s="15">
        <v>1293</v>
      </c>
      <c r="AC14" s="15">
        <v>201231</v>
      </c>
      <c r="AD14" s="15">
        <v>5913</v>
      </c>
      <c r="AE14" s="15"/>
      <c r="AF14" s="15">
        <v>1278</v>
      </c>
      <c r="AG14" s="15">
        <v>952</v>
      </c>
      <c r="AH14" s="15">
        <v>200930</v>
      </c>
      <c r="AI14" s="15">
        <v>5665</v>
      </c>
      <c r="AJ14" s="15"/>
      <c r="AK14" s="15">
        <v>1216</v>
      </c>
      <c r="AL14" s="15">
        <v>2456</v>
      </c>
      <c r="AM14" s="15">
        <v>200630</v>
      </c>
      <c r="AN14" s="15">
        <v>5407</v>
      </c>
      <c r="AO14" s="15"/>
      <c r="AP14" s="15">
        <v>1133</v>
      </c>
      <c r="AQ14" s="15">
        <v>805</v>
      </c>
    </row>
    <row r="15" spans="1:43">
      <c r="A15" s="1">
        <v>11</v>
      </c>
      <c r="B15" s="16">
        <v>44369</v>
      </c>
      <c r="C15" t="s">
        <v>43</v>
      </c>
      <c r="D15" t="s">
        <v>44</v>
      </c>
      <c r="E15" t="s">
        <v>10</v>
      </c>
      <c r="F15" t="s">
        <v>11</v>
      </c>
      <c r="G15" t="s">
        <v>11</v>
      </c>
      <c r="H15">
        <v>1999</v>
      </c>
      <c r="I15" s="13">
        <v>1999</v>
      </c>
      <c r="J15" s="7">
        <v>36682</v>
      </c>
      <c r="K15" t="s">
        <v>1164</v>
      </c>
      <c r="L15">
        <f>VLOOKUP($C15,Sheet1!$B:$H,2,0)</f>
        <v>137.19999999999999</v>
      </c>
      <c r="M15">
        <f>VLOOKUP($C15,Sheet1!$B:$H,3,0)</f>
        <v>139.21</v>
      </c>
      <c r="N15">
        <f>VLOOKUP($C15,Sheet1!$B:$H,4,0)</f>
        <v>140.26</v>
      </c>
      <c r="O15">
        <f>VLOOKUP($C15,Sheet1!$B:$H,5,0)</f>
        <v>135.57</v>
      </c>
      <c r="P15">
        <f>VLOOKUP($C15,Sheet1!$B:$H,6,0)</f>
        <v>2020000</v>
      </c>
      <c r="Q15">
        <f>VLOOKUP($C15,Sheet1!$B:$H,7,0)</f>
        <v>-6.7000000000000002E-3</v>
      </c>
      <c r="R15">
        <f t="shared" si="0"/>
        <v>41804499058</v>
      </c>
      <c r="S15">
        <f>VLOOKUP(C15,investing_crawling!A:B,2,0)</f>
        <v>5820000000</v>
      </c>
      <c r="U15">
        <f>VLOOKUP(C15,investing_crawling!A:C,3,0)</f>
        <v>304697515</v>
      </c>
      <c r="V15">
        <v>210817</v>
      </c>
      <c r="W15" s="15" t="s">
        <v>43</v>
      </c>
      <c r="X15" s="15">
        <v>210430</v>
      </c>
      <c r="Y15" s="15">
        <v>1525</v>
      </c>
      <c r="Z15" s="15">
        <v>817</v>
      </c>
      <c r="AA15" s="15">
        <v>288</v>
      </c>
      <c r="AB15" s="15">
        <v>216</v>
      </c>
      <c r="AC15" s="15">
        <v>210131</v>
      </c>
      <c r="AD15" s="15">
        <v>1548</v>
      </c>
      <c r="AE15" s="15">
        <v>838</v>
      </c>
      <c r="AF15" s="15">
        <v>328</v>
      </c>
      <c r="AG15" s="15">
        <v>288</v>
      </c>
      <c r="AH15" s="15">
        <v>201031</v>
      </c>
      <c r="AI15" s="15">
        <v>1483</v>
      </c>
      <c r="AJ15" s="15">
        <v>788</v>
      </c>
      <c r="AK15" s="15">
        <v>299</v>
      </c>
      <c r="AL15" s="15">
        <v>222</v>
      </c>
      <c r="AM15" s="15">
        <v>200731</v>
      </c>
      <c r="AN15" s="15">
        <v>1261</v>
      </c>
      <c r="AO15" s="15">
        <v>669</v>
      </c>
      <c r="AP15" s="15">
        <v>230</v>
      </c>
      <c r="AQ15" s="15">
        <v>199</v>
      </c>
    </row>
    <row r="16" spans="1:43">
      <c r="A16" s="1">
        <v>12</v>
      </c>
      <c r="B16" s="16">
        <v>44369</v>
      </c>
      <c r="C16" t="s">
        <v>45</v>
      </c>
      <c r="D16" t="s">
        <v>46</v>
      </c>
      <c r="E16" t="s">
        <v>47</v>
      </c>
      <c r="F16" t="s">
        <v>48</v>
      </c>
      <c r="G16" t="s">
        <v>48</v>
      </c>
      <c r="H16">
        <v>1940</v>
      </c>
      <c r="I16" s="13">
        <v>1940</v>
      </c>
      <c r="J16" s="7">
        <v>31167</v>
      </c>
      <c r="K16" t="s">
        <v>1168</v>
      </c>
      <c r="L16">
        <f>VLOOKUP($C16,Sheet1!$B:$H,2,0)</f>
        <v>302.54000000000002</v>
      </c>
      <c r="M16">
        <f>VLOOKUP($C16,Sheet1!$B:$H,3,0)</f>
        <v>302.45999999999998</v>
      </c>
      <c r="N16">
        <f>VLOOKUP($C16,Sheet1!$B:$H,4,0)</f>
        <v>303.88</v>
      </c>
      <c r="O16">
        <f>VLOOKUP($C16,Sheet1!$B:$H,5,0)</f>
        <v>300.97000000000003</v>
      </c>
      <c r="P16">
        <f>VLOOKUP($C16,Sheet1!$B:$H,6,0)</f>
        <v>736360</v>
      </c>
      <c r="Q16">
        <f>VLOOKUP($C16,Sheet1!$B:$H,7,0)</f>
        <v>9.5999999999999992E-3</v>
      </c>
      <c r="R16">
        <f t="shared" si="0"/>
        <v>66956415615.320007</v>
      </c>
      <c r="S16">
        <f>VLOOKUP(C16,investing_crawling!A:B,2,0)</f>
        <v>9260000000</v>
      </c>
      <c r="U16">
        <f>VLOOKUP(C16,investing_crawling!A:C,3,0)</f>
        <v>221314258</v>
      </c>
      <c r="V16">
        <v>210728</v>
      </c>
      <c r="W16" s="15" t="s">
        <v>45</v>
      </c>
      <c r="X16" s="15">
        <v>210331</v>
      </c>
      <c r="Y16" s="15">
        <v>2502</v>
      </c>
      <c r="Z16" s="15">
        <v>756.5</v>
      </c>
      <c r="AA16" s="15">
        <v>548.5</v>
      </c>
      <c r="AB16" s="15">
        <v>473.1</v>
      </c>
      <c r="AC16" s="15">
        <v>201231</v>
      </c>
      <c r="AD16" s="15">
        <v>2375.1999999999998</v>
      </c>
      <c r="AE16" s="15">
        <v>742.8</v>
      </c>
      <c r="AF16" s="15">
        <v>539.1</v>
      </c>
      <c r="AG16" s="15">
        <v>482</v>
      </c>
      <c r="AH16" s="15">
        <v>200930</v>
      </c>
      <c r="AI16" s="15">
        <v>2320.1</v>
      </c>
      <c r="AJ16" s="15">
        <v>753.6</v>
      </c>
      <c r="AK16" s="15">
        <v>560.20000000000005</v>
      </c>
      <c r="AL16" s="15">
        <v>486.8</v>
      </c>
      <c r="AM16" s="15">
        <v>200630</v>
      </c>
      <c r="AN16" s="15">
        <v>2065.1999999999998</v>
      </c>
      <c r="AO16" s="15">
        <v>720.3</v>
      </c>
      <c r="AP16" s="15">
        <v>539.20000000000005</v>
      </c>
      <c r="AQ16" s="15">
        <v>446.5</v>
      </c>
    </row>
    <row r="17" spans="1:43">
      <c r="A17" s="1">
        <v>13</v>
      </c>
      <c r="B17" s="16">
        <v>44369</v>
      </c>
      <c r="C17" t="s">
        <v>49</v>
      </c>
      <c r="D17" t="s">
        <v>50</v>
      </c>
      <c r="E17" t="s">
        <v>19</v>
      </c>
      <c r="F17" t="s">
        <v>51</v>
      </c>
      <c r="G17" t="s">
        <v>51</v>
      </c>
      <c r="H17">
        <v>1998</v>
      </c>
      <c r="I17" s="13">
        <v>1998</v>
      </c>
      <c r="J17" s="7">
        <v>39275</v>
      </c>
      <c r="K17" t="s">
        <v>1169</v>
      </c>
      <c r="L17">
        <f>VLOOKUP($C17,Sheet1!$B:$H,2,0)</f>
        <v>113.85</v>
      </c>
      <c r="M17">
        <f>VLOOKUP($C17,Sheet1!$B:$H,3,0)</f>
        <v>114.08</v>
      </c>
      <c r="N17">
        <f>VLOOKUP($C17,Sheet1!$B:$H,4,0)</f>
        <v>114.36</v>
      </c>
      <c r="O17">
        <f>VLOOKUP($C17,Sheet1!$B:$H,5,0)</f>
        <v>113.25</v>
      </c>
      <c r="P17">
        <f>VLOOKUP($C17,Sheet1!$B:$H,6,0)</f>
        <v>791370</v>
      </c>
      <c r="Q17">
        <f>VLOOKUP($C17,Sheet1!$B:$H,7,0)</f>
        <v>-3.2000000000000002E-3</v>
      </c>
      <c r="R17">
        <f t="shared" si="0"/>
        <v>18556603337.25</v>
      </c>
      <c r="S17">
        <f>VLOOKUP(C17,investing_crawling!A:B,2,0)</f>
        <v>3280000000</v>
      </c>
      <c r="U17">
        <f>VLOOKUP(C17,investing_crawling!A:C,3,0)</f>
        <v>162991685</v>
      </c>
      <c r="V17">
        <v>210802</v>
      </c>
      <c r="W17" s="15" t="s">
        <v>49</v>
      </c>
      <c r="X17" s="15">
        <v>210331</v>
      </c>
      <c r="Y17" s="15">
        <v>842.71</v>
      </c>
      <c r="Z17" s="15">
        <v>536.02</v>
      </c>
      <c r="AA17" s="15">
        <v>182.36</v>
      </c>
      <c r="AB17" s="15">
        <v>155.69</v>
      </c>
      <c r="AC17" s="15">
        <v>201231</v>
      </c>
      <c r="AD17" s="15">
        <v>846.29</v>
      </c>
      <c r="AE17" s="15">
        <v>542.44000000000005</v>
      </c>
      <c r="AF17" s="15">
        <v>134.62</v>
      </c>
      <c r="AG17" s="15">
        <v>113.37</v>
      </c>
      <c r="AH17" s="15">
        <v>200930</v>
      </c>
      <c r="AI17" s="15">
        <v>792.85</v>
      </c>
      <c r="AJ17" s="15">
        <v>509.41</v>
      </c>
      <c r="AK17" s="15">
        <v>181.16</v>
      </c>
      <c r="AL17" s="15">
        <v>158.62</v>
      </c>
      <c r="AM17" s="15">
        <v>200630</v>
      </c>
      <c r="AN17" s="15">
        <v>794.72</v>
      </c>
      <c r="AO17" s="15">
        <v>517.91</v>
      </c>
      <c r="AP17" s="15">
        <v>190.43</v>
      </c>
      <c r="AQ17" s="15">
        <v>161.91</v>
      </c>
    </row>
    <row r="18" spans="1:43">
      <c r="A18" s="1">
        <v>14</v>
      </c>
      <c r="B18" s="16">
        <v>44369</v>
      </c>
      <c r="C18" t="s">
        <v>52</v>
      </c>
      <c r="D18" t="s">
        <v>53</v>
      </c>
      <c r="E18" t="s">
        <v>6</v>
      </c>
      <c r="F18" t="s">
        <v>54</v>
      </c>
      <c r="G18" t="s">
        <v>54</v>
      </c>
      <c r="H18">
        <v>1985</v>
      </c>
      <c r="I18" s="13">
        <v>1985</v>
      </c>
      <c r="J18" s="7">
        <v>42503</v>
      </c>
      <c r="K18" t="s">
        <v>1170</v>
      </c>
      <c r="L18">
        <f>VLOOKUP($C18,Sheet1!$B:$H,2,0)</f>
        <v>69.540000000000006</v>
      </c>
      <c r="M18">
        <f>VLOOKUP($C18,Sheet1!$B:$H,3,0)</f>
        <v>69.75</v>
      </c>
      <c r="N18">
        <f>VLOOKUP($C18,Sheet1!$B:$H,4,0)</f>
        <v>70.88</v>
      </c>
      <c r="O18">
        <f>VLOOKUP($C18,Sheet1!$B:$H,5,0)</f>
        <v>68.91</v>
      </c>
      <c r="P18">
        <f>VLOOKUP($C18,Sheet1!$B:$H,6,0)</f>
        <v>1560000</v>
      </c>
      <c r="Q18">
        <f>VLOOKUP($C18,Sheet1!$B:$H,7,0)</f>
        <v>4.8999999999999998E-3</v>
      </c>
      <c r="R18">
        <f t="shared" si="0"/>
        <v>8656463885.2200012</v>
      </c>
      <c r="S18">
        <f>VLOOKUP(C18,investing_crawling!A:B,2,0)</f>
        <v>2730000000</v>
      </c>
      <c r="U18">
        <f>VLOOKUP(C18,investing_crawling!A:C,3,0)</f>
        <v>124481793</v>
      </c>
      <c r="V18">
        <v>210728</v>
      </c>
      <c r="W18" s="15" t="s">
        <v>52</v>
      </c>
      <c r="X18" s="15">
        <v>210331</v>
      </c>
      <c r="Y18" s="15">
        <v>797</v>
      </c>
      <c r="Z18" s="15">
        <v>218</v>
      </c>
      <c r="AA18" s="15">
        <v>-161</v>
      </c>
      <c r="AB18" s="15">
        <v>-131</v>
      </c>
      <c r="AC18" s="15">
        <v>201231</v>
      </c>
      <c r="AD18" s="15">
        <v>808</v>
      </c>
      <c r="AE18" s="15">
        <v>313</v>
      </c>
      <c r="AF18" s="15">
        <v>-621</v>
      </c>
      <c r="AG18" s="15">
        <v>-447</v>
      </c>
      <c r="AH18" s="15">
        <v>200930</v>
      </c>
      <c r="AI18" s="15">
        <v>701</v>
      </c>
      <c r="AJ18" s="15">
        <v>230</v>
      </c>
      <c r="AK18" s="15">
        <v>-571</v>
      </c>
      <c r="AL18" s="15">
        <v>-431</v>
      </c>
      <c r="AM18" s="15">
        <v>200630</v>
      </c>
      <c r="AN18" s="15">
        <v>421</v>
      </c>
      <c r="AO18" s="15">
        <v>97</v>
      </c>
      <c r="AP18" s="15">
        <v>-288</v>
      </c>
      <c r="AQ18" s="15">
        <v>-214</v>
      </c>
    </row>
    <row r="19" spans="1:43">
      <c r="A19" s="1">
        <v>15</v>
      </c>
      <c r="B19" s="16">
        <v>44369</v>
      </c>
      <c r="C19" t="s">
        <v>55</v>
      </c>
      <c r="D19" t="s">
        <v>56</v>
      </c>
      <c r="E19" t="s">
        <v>47</v>
      </c>
      <c r="F19" t="s">
        <v>57</v>
      </c>
      <c r="G19" t="s">
        <v>57</v>
      </c>
      <c r="H19">
        <v>1994</v>
      </c>
      <c r="I19" s="13">
        <v>1994</v>
      </c>
      <c r="J19" s="7">
        <v>42552</v>
      </c>
      <c r="K19" t="s">
        <v>1171</v>
      </c>
      <c r="L19">
        <f>VLOOKUP($C19,Sheet1!$B:$H,2,0)</f>
        <v>171.43</v>
      </c>
      <c r="M19">
        <f>VLOOKUP($C19,Sheet1!$B:$H,3,0)</f>
        <v>169.89</v>
      </c>
      <c r="N19">
        <f>VLOOKUP($C19,Sheet1!$B:$H,4,0)</f>
        <v>173.6</v>
      </c>
      <c r="O19">
        <f>VLOOKUP($C19,Sheet1!$B:$H,5,0)</f>
        <v>169.68</v>
      </c>
      <c r="P19">
        <f>VLOOKUP($C19,Sheet1!$B:$H,6,0)</f>
        <v>1280000</v>
      </c>
      <c r="Q19">
        <f>VLOOKUP($C19,Sheet1!$B:$H,7,0)</f>
        <v>2.5999999999999999E-2</v>
      </c>
      <c r="R19">
        <f t="shared" si="0"/>
        <v>20009622631.18</v>
      </c>
      <c r="S19">
        <f>VLOOKUP(C19,investing_crawling!A:B,2,0)</f>
        <v>3220000000</v>
      </c>
      <c r="U19">
        <f>VLOOKUP(C19,investing_crawling!A:C,3,0)</f>
        <v>116721826</v>
      </c>
      <c r="V19">
        <v>210810</v>
      </c>
      <c r="W19" s="15" t="s">
        <v>55</v>
      </c>
      <c r="X19" s="15">
        <v>210331</v>
      </c>
      <c r="Y19" s="15">
        <v>829.29</v>
      </c>
      <c r="Z19" s="15">
        <v>263.69</v>
      </c>
      <c r="AA19" s="15">
        <v>124.16</v>
      </c>
      <c r="AB19" s="15">
        <v>95.68</v>
      </c>
      <c r="AC19" s="15">
        <v>201231</v>
      </c>
      <c r="AD19" s="15">
        <v>879.15</v>
      </c>
      <c r="AE19" s="15">
        <v>265.42</v>
      </c>
      <c r="AF19" s="15">
        <v>125.14</v>
      </c>
      <c r="AG19" s="15">
        <v>84.64</v>
      </c>
      <c r="AH19" s="15">
        <v>200930</v>
      </c>
      <c r="AI19" s="15">
        <v>746.87</v>
      </c>
      <c r="AJ19" s="15">
        <v>254.06</v>
      </c>
      <c r="AK19" s="15">
        <v>144.22999999999999</v>
      </c>
      <c r="AL19" s="15">
        <v>98.3</v>
      </c>
      <c r="AM19" s="15">
        <v>200630</v>
      </c>
      <c r="AN19" s="15">
        <v>764.05</v>
      </c>
      <c r="AO19" s="15">
        <v>233.36</v>
      </c>
      <c r="AP19" s="15">
        <v>112.3</v>
      </c>
      <c r="AQ19" s="15">
        <v>85.62</v>
      </c>
    </row>
    <row r="20" spans="1:43">
      <c r="A20" s="1">
        <v>16</v>
      </c>
      <c r="B20" s="16">
        <v>44369</v>
      </c>
      <c r="C20" t="s">
        <v>58</v>
      </c>
      <c r="D20" t="s">
        <v>59</v>
      </c>
      <c r="E20" t="s">
        <v>60</v>
      </c>
      <c r="F20" t="s">
        <v>61</v>
      </c>
      <c r="G20" t="s">
        <v>61</v>
      </c>
      <c r="H20">
        <v>1994</v>
      </c>
      <c r="I20" s="13">
        <v>1994</v>
      </c>
      <c r="J20" s="7">
        <v>42814</v>
      </c>
      <c r="K20" t="s">
        <v>1172</v>
      </c>
      <c r="L20">
        <f>VLOOKUP($C20,Sheet1!$B:$H,2,0)</f>
        <v>180.72</v>
      </c>
      <c r="M20">
        <f>VLOOKUP($C20,Sheet1!$B:$H,3,0)</f>
        <v>178.81</v>
      </c>
      <c r="N20">
        <f>VLOOKUP($C20,Sheet1!$B:$H,4,0)</f>
        <v>180.85</v>
      </c>
      <c r="O20">
        <f>VLOOKUP($C20,Sheet1!$B:$H,5,0)</f>
        <v>177.55</v>
      </c>
      <c r="P20">
        <f>VLOOKUP($C20,Sheet1!$B:$H,6,0)</f>
        <v>595870</v>
      </c>
      <c r="Q20">
        <f>VLOOKUP($C20,Sheet1!$B:$H,7,0)</f>
        <v>1.38E-2</v>
      </c>
      <c r="R20">
        <f t="shared" si="0"/>
        <v>26656794207.360001</v>
      </c>
      <c r="S20">
        <f>VLOOKUP(C20,investing_crawling!A:B,2,0)</f>
        <v>1930000000</v>
      </c>
      <c r="U20">
        <f>VLOOKUP(C20,investing_crawling!A:C,3,0)</f>
        <v>147503288</v>
      </c>
      <c r="V20">
        <v>210725</v>
      </c>
      <c r="W20" s="15" t="s">
        <v>58</v>
      </c>
      <c r="X20" s="15">
        <v>210331</v>
      </c>
      <c r="Y20" s="15">
        <v>479.85</v>
      </c>
      <c r="Z20" s="15">
        <v>341.96</v>
      </c>
      <c r="AA20" s="15">
        <v>54.67</v>
      </c>
      <c r="AB20" s="15">
        <v>8.1199999999999992</v>
      </c>
      <c r="AC20" s="15">
        <v>201231</v>
      </c>
      <c r="AD20" s="15">
        <v>463.72</v>
      </c>
      <c r="AE20" s="15">
        <v>326.95</v>
      </c>
      <c r="AF20" s="15">
        <v>83.44</v>
      </c>
      <c r="AG20" s="15">
        <v>441.48</v>
      </c>
      <c r="AH20" s="15">
        <v>200930</v>
      </c>
      <c r="AI20" s="15">
        <v>545.04</v>
      </c>
      <c r="AJ20" s="15">
        <v>404.6</v>
      </c>
      <c r="AK20" s="15">
        <v>130.41</v>
      </c>
      <c r="AL20" s="15">
        <v>81.06</v>
      </c>
      <c r="AM20" s="15">
        <v>200630</v>
      </c>
      <c r="AN20" s="15">
        <v>436.96</v>
      </c>
      <c r="AO20" s="15">
        <v>313.05</v>
      </c>
      <c r="AP20" s="15">
        <v>100.03</v>
      </c>
      <c r="AQ20" s="15">
        <v>229.65</v>
      </c>
    </row>
    <row r="21" spans="1:43">
      <c r="A21" s="1">
        <v>17</v>
      </c>
      <c r="B21" s="16">
        <v>44369</v>
      </c>
      <c r="C21" t="s">
        <v>62</v>
      </c>
      <c r="D21" t="s">
        <v>63</v>
      </c>
      <c r="E21" t="s">
        <v>10</v>
      </c>
      <c r="F21" t="s">
        <v>14</v>
      </c>
      <c r="G21" t="s">
        <v>14</v>
      </c>
      <c r="H21">
        <v>1992</v>
      </c>
      <c r="I21" s="13">
        <v>1992</v>
      </c>
      <c r="J21" s="7">
        <v>41054</v>
      </c>
      <c r="K21" t="s">
        <v>1173</v>
      </c>
      <c r="L21">
        <f>VLOOKUP($C21,Sheet1!$B:$H,2,0)</f>
        <v>175.86</v>
      </c>
      <c r="M21">
        <f>VLOOKUP($C21,Sheet1!$B:$H,3,0)</f>
        <v>177.57</v>
      </c>
      <c r="N21">
        <f>VLOOKUP($C21,Sheet1!$B:$H,4,0)</f>
        <v>177.57</v>
      </c>
      <c r="O21">
        <f>VLOOKUP($C21,Sheet1!$B:$H,5,0)</f>
        <v>175.65</v>
      </c>
      <c r="P21">
        <f>VLOOKUP($C21,Sheet1!$B:$H,6,0)</f>
        <v>2900000</v>
      </c>
      <c r="Q21">
        <f>VLOOKUP($C21,Sheet1!$B:$H,7,0)</f>
        <v>-3.8999999999999998E-3</v>
      </c>
      <c r="R21">
        <f t="shared" si="0"/>
        <v>25939928227.68</v>
      </c>
      <c r="S21">
        <f>VLOOKUP(C21,investing_crawling!A:B,2,0)</f>
        <v>1930000000</v>
      </c>
      <c r="U21">
        <f>VLOOKUP(C21,investing_crawling!A:C,3,0)</f>
        <v>147503288</v>
      </c>
      <c r="V21">
        <v>210725</v>
      </c>
      <c r="W21" s="15" t="s">
        <v>62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 spans="1:43">
      <c r="A22" s="1">
        <v>18</v>
      </c>
      <c r="B22" s="16">
        <v>44369</v>
      </c>
      <c r="C22" t="s">
        <v>64</v>
      </c>
      <c r="D22" t="s">
        <v>65</v>
      </c>
      <c r="E22" t="s">
        <v>10</v>
      </c>
      <c r="F22" t="s">
        <v>66</v>
      </c>
      <c r="G22" t="s">
        <v>66</v>
      </c>
      <c r="H22">
        <v>1997</v>
      </c>
      <c r="I22" s="13">
        <v>1997</v>
      </c>
      <c r="J22" s="7">
        <v>42905</v>
      </c>
      <c r="K22" t="s">
        <v>1163</v>
      </c>
      <c r="L22">
        <f>VLOOKUP($C22,Sheet1!$B:$H,2,0)</f>
        <v>593.48</v>
      </c>
      <c r="M22">
        <f>VLOOKUP($C22,Sheet1!$B:$H,3,0)</f>
        <v>590.5</v>
      </c>
      <c r="N22">
        <f>VLOOKUP($C22,Sheet1!$B:$H,4,0)</f>
        <v>595.86</v>
      </c>
      <c r="O22">
        <f>VLOOKUP($C22,Sheet1!$B:$H,5,0)</f>
        <v>585.5</v>
      </c>
      <c r="P22">
        <f>VLOOKUP($C22,Sheet1!$B:$H,6,0)</f>
        <v>611880</v>
      </c>
      <c r="Q22">
        <f>VLOOKUP($C22,Sheet1!$B:$H,7,0)</f>
        <v>5.6000000000000008E-3</v>
      </c>
      <c r="R22">
        <f t="shared" si="0"/>
        <v>46965974531</v>
      </c>
      <c r="S22">
        <f>VLOOKUP(C22,investing_crawling!A:B,2,0)</f>
        <v>2820000000</v>
      </c>
      <c r="U22">
        <f>VLOOKUP(C22,investing_crawling!A:C,3,0)</f>
        <v>79136575</v>
      </c>
      <c r="V22">
        <v>210727</v>
      </c>
      <c r="W22" s="15" t="s">
        <v>64</v>
      </c>
      <c r="X22" s="15">
        <v>210331</v>
      </c>
      <c r="Y22" s="15">
        <v>894.77</v>
      </c>
      <c r="Z22" s="15">
        <v>677.1</v>
      </c>
      <c r="AA22" s="15">
        <v>225.45</v>
      </c>
      <c r="AB22" s="15">
        <v>200.38</v>
      </c>
      <c r="AC22" s="15">
        <v>201231</v>
      </c>
      <c r="AD22" s="15">
        <v>834.52</v>
      </c>
      <c r="AE22" s="15">
        <v>610.46</v>
      </c>
      <c r="AF22" s="15">
        <v>213.18</v>
      </c>
      <c r="AG22" s="15">
        <v>158.99</v>
      </c>
      <c r="AH22" s="15">
        <v>200930</v>
      </c>
      <c r="AI22" s="15">
        <v>734.14</v>
      </c>
      <c r="AJ22" s="15">
        <v>534.09</v>
      </c>
      <c r="AK22" s="15">
        <v>177.07</v>
      </c>
      <c r="AL22" s="15">
        <v>139.37</v>
      </c>
      <c r="AM22" s="15">
        <v>200630</v>
      </c>
      <c r="AN22" s="15">
        <v>352.31</v>
      </c>
      <c r="AO22" s="15">
        <v>224.33</v>
      </c>
      <c r="AP22" s="15">
        <v>-73</v>
      </c>
      <c r="AQ22" s="15">
        <v>-40.6</v>
      </c>
    </row>
    <row r="23" spans="1:43">
      <c r="A23" s="1">
        <v>19</v>
      </c>
      <c r="B23" s="16">
        <v>44369</v>
      </c>
      <c r="C23" t="s">
        <v>67</v>
      </c>
      <c r="D23" t="s">
        <v>68</v>
      </c>
      <c r="E23" t="s">
        <v>6</v>
      </c>
      <c r="F23" t="s">
        <v>69</v>
      </c>
      <c r="G23" t="s">
        <v>69</v>
      </c>
      <c r="H23">
        <v>1908</v>
      </c>
      <c r="I23" s="13">
        <v>1908</v>
      </c>
      <c r="J23" s="7">
        <v>41610</v>
      </c>
      <c r="K23" t="s">
        <v>1161</v>
      </c>
      <c r="L23">
        <f>VLOOKUP($C23,Sheet1!$B:$H,2,0)</f>
        <v>139.36000000000001</v>
      </c>
      <c r="M23">
        <f>VLOOKUP($C23,Sheet1!$B:$H,3,0)</f>
        <v>141.66999999999999</v>
      </c>
      <c r="N23">
        <f>VLOOKUP($C23,Sheet1!$B:$H,4,0)</f>
        <v>142.82</v>
      </c>
      <c r="O23">
        <f>VLOOKUP($C23,Sheet1!$B:$H,5,0)</f>
        <v>139.22</v>
      </c>
      <c r="P23">
        <f>VLOOKUP($C23,Sheet1!$B:$H,6,0)</f>
        <v>629960</v>
      </c>
      <c r="Q23">
        <f>VLOOKUP($C23,Sheet1!$B:$H,7,0)</f>
        <v>-8.0000000000000002E-3</v>
      </c>
      <c r="R23">
        <f t="shared" si="0"/>
        <v>12539347597.920002</v>
      </c>
      <c r="S23">
        <f>VLOOKUP(C23,investing_crawling!A:B,2,0)</f>
        <v>2740000000</v>
      </c>
      <c r="U23">
        <f>VLOOKUP(C23,investing_crawling!A:C,3,0)</f>
        <v>89978097</v>
      </c>
      <c r="V23">
        <v>210728</v>
      </c>
      <c r="W23" s="15" t="s">
        <v>67</v>
      </c>
      <c r="X23" s="15">
        <v>210331</v>
      </c>
      <c r="Y23" s="15">
        <v>694.3</v>
      </c>
      <c r="Z23" s="15">
        <v>297.39999999999998</v>
      </c>
      <c r="AA23" s="15">
        <v>131.30000000000001</v>
      </c>
      <c r="AB23" s="15">
        <v>108</v>
      </c>
      <c r="AC23" s="15">
        <v>201231</v>
      </c>
      <c r="AD23" s="15">
        <v>727.3</v>
      </c>
      <c r="AE23" s="15">
        <v>320.7</v>
      </c>
      <c r="AF23" s="15">
        <v>117.7</v>
      </c>
      <c r="AG23" s="15">
        <v>93.3</v>
      </c>
      <c r="AH23" s="15">
        <v>200930</v>
      </c>
      <c r="AI23" s="15">
        <v>728.4</v>
      </c>
      <c r="AJ23" s="15">
        <v>321.10000000000002</v>
      </c>
      <c r="AK23" s="15">
        <v>160.4</v>
      </c>
      <c r="AL23" s="15">
        <v>146.9</v>
      </c>
      <c r="AM23" s="15">
        <v>200630</v>
      </c>
      <c r="AN23" s="15">
        <v>589.5</v>
      </c>
      <c r="AO23" s="15">
        <v>248.9</v>
      </c>
      <c r="AP23" s="15">
        <v>96.5</v>
      </c>
      <c r="AQ23" s="15">
        <v>73.7</v>
      </c>
    </row>
    <row r="24" spans="1:43">
      <c r="A24" s="1">
        <v>20</v>
      </c>
      <c r="B24" s="16">
        <v>44369</v>
      </c>
      <c r="C24" t="s">
        <v>70</v>
      </c>
      <c r="D24" t="s">
        <v>71</v>
      </c>
      <c r="E24" t="s">
        <v>37</v>
      </c>
      <c r="F24" t="s">
        <v>72</v>
      </c>
      <c r="G24" t="s">
        <v>72</v>
      </c>
      <c r="H24">
        <v>1917</v>
      </c>
      <c r="I24" s="13">
        <v>1917</v>
      </c>
      <c r="J24" s="7">
        <v>42552</v>
      </c>
      <c r="K24" t="s">
        <v>1174</v>
      </c>
      <c r="L24">
        <f>VLOOKUP($C24,Sheet1!$B:$H,2,0)</f>
        <v>56.99</v>
      </c>
      <c r="M24">
        <f>VLOOKUP($C24,Sheet1!$B:$H,3,0)</f>
        <v>57.31</v>
      </c>
      <c r="N24">
        <f>VLOOKUP($C24,Sheet1!$B:$H,4,0)</f>
        <v>57.31</v>
      </c>
      <c r="O24">
        <f>VLOOKUP($C24,Sheet1!$B:$H,5,0)</f>
        <v>56.78</v>
      </c>
      <c r="P24">
        <f>VLOOKUP($C24,Sheet1!$B:$H,6,0)</f>
        <v>1070000</v>
      </c>
      <c r="Q24">
        <f>VLOOKUP($C24,Sheet1!$B:$H,7,0)</f>
        <v>-2.8E-3</v>
      </c>
      <c r="R24">
        <f t="shared" si="0"/>
        <v>14255168118.480001</v>
      </c>
      <c r="S24">
        <f>VLOOKUP(C24,investing_crawling!A:B,2,0)</f>
        <v>3400000000</v>
      </c>
      <c r="U24">
        <f>VLOOKUP(C24,investing_crawling!A:C,3,0)</f>
        <v>250134552</v>
      </c>
      <c r="V24">
        <v>210804</v>
      </c>
      <c r="W24" s="15" t="s">
        <v>70</v>
      </c>
      <c r="X24" s="15">
        <v>210331</v>
      </c>
      <c r="Y24" s="15">
        <v>901</v>
      </c>
      <c r="Z24" s="15"/>
      <c r="AA24" s="15">
        <v>198</v>
      </c>
      <c r="AB24" s="15">
        <v>174</v>
      </c>
      <c r="AC24" s="15">
        <v>201231</v>
      </c>
      <c r="AD24" s="15">
        <v>817</v>
      </c>
      <c r="AE24" s="15"/>
      <c r="AF24" s="15">
        <v>112</v>
      </c>
      <c r="AG24" s="15">
        <v>66</v>
      </c>
      <c r="AH24" s="15">
        <v>200930</v>
      </c>
      <c r="AI24" s="15">
        <v>920</v>
      </c>
      <c r="AJ24" s="15"/>
      <c r="AK24" s="15">
        <v>272</v>
      </c>
      <c r="AL24" s="15">
        <v>249</v>
      </c>
      <c r="AM24" s="15">
        <v>200630</v>
      </c>
      <c r="AN24" s="15">
        <v>763.1</v>
      </c>
      <c r="AO24" s="15"/>
      <c r="AP24" s="15">
        <v>168.1</v>
      </c>
      <c r="AQ24" s="15">
        <v>136.9</v>
      </c>
    </row>
    <row r="25" spans="1:43">
      <c r="A25" s="1">
        <v>21</v>
      </c>
      <c r="B25" s="16">
        <v>44369</v>
      </c>
      <c r="C25" t="s">
        <v>73</v>
      </c>
      <c r="D25" t="s">
        <v>74</v>
      </c>
      <c r="E25" t="s">
        <v>41</v>
      </c>
      <c r="F25" t="s">
        <v>75</v>
      </c>
      <c r="G25" t="s">
        <v>75</v>
      </c>
      <c r="H25">
        <v>1931</v>
      </c>
      <c r="I25" s="13">
        <v>1931</v>
      </c>
      <c r="J25" s="7">
        <v>34893</v>
      </c>
      <c r="K25" t="s">
        <v>1175</v>
      </c>
      <c r="L25">
        <f>VLOOKUP($C25,Sheet1!$B:$H,2,0)</f>
        <v>138.02000000000001</v>
      </c>
      <c r="M25">
        <f>VLOOKUP($C25,Sheet1!$B:$H,3,0)</f>
        <v>137.53</v>
      </c>
      <c r="N25">
        <f>VLOOKUP($C25,Sheet1!$B:$H,4,0)</f>
        <v>139.44</v>
      </c>
      <c r="O25">
        <f>VLOOKUP($C25,Sheet1!$B:$H,5,0)</f>
        <v>137.53</v>
      </c>
      <c r="P25">
        <f>VLOOKUP($C25,Sheet1!$B:$H,6,0)</f>
        <v>1500000</v>
      </c>
      <c r="Q25">
        <f>VLOOKUP($C25,Sheet1!$B:$H,7,0)</f>
        <v>1.03E-2</v>
      </c>
      <c r="R25">
        <f t="shared" si="0"/>
        <v>41314725165.68</v>
      </c>
      <c r="S25">
        <f>VLOOKUP(C25,investing_crawling!A:B,2,0)</f>
        <v>47170000000</v>
      </c>
      <c r="U25">
        <f>VLOOKUP(C25,investing_crawling!A:C,3,0)</f>
        <v>299338684</v>
      </c>
      <c r="V25">
        <v>210804</v>
      </c>
      <c r="W25" s="15" t="s">
        <v>73</v>
      </c>
      <c r="X25" s="15">
        <v>210331</v>
      </c>
      <c r="Y25" s="15">
        <v>12451</v>
      </c>
      <c r="Z25" s="15"/>
      <c r="AA25" s="15">
        <v>3032</v>
      </c>
      <c r="AB25" s="15">
        <v>-1381</v>
      </c>
      <c r="AC25" s="15">
        <v>201231</v>
      </c>
      <c r="AD25" s="15">
        <v>12018</v>
      </c>
      <c r="AE25" s="15"/>
      <c r="AF25" s="15">
        <v>3310</v>
      </c>
      <c r="AG25" s="15">
        <v>2624</v>
      </c>
      <c r="AH25" s="15">
        <v>200930</v>
      </c>
      <c r="AI25" s="15">
        <v>11500</v>
      </c>
      <c r="AJ25" s="15"/>
      <c r="AK25" s="15">
        <v>1442</v>
      </c>
      <c r="AL25" s="15">
        <v>1153</v>
      </c>
      <c r="AM25" s="15">
        <v>200630</v>
      </c>
      <c r="AN25" s="15">
        <v>11197</v>
      </c>
      <c r="AO25" s="15"/>
      <c r="AP25" s="15">
        <v>1546</v>
      </c>
      <c r="AQ25" s="15">
        <v>1250</v>
      </c>
    </row>
    <row r="26" spans="1:43">
      <c r="A26" s="1">
        <v>22</v>
      </c>
      <c r="B26" s="16">
        <v>44369</v>
      </c>
      <c r="C26" t="s">
        <v>76</v>
      </c>
      <c r="D26" t="s">
        <v>77</v>
      </c>
      <c r="E26" t="s">
        <v>23</v>
      </c>
      <c r="F26" t="s">
        <v>78</v>
      </c>
      <c r="G26" t="s">
        <v>78</v>
      </c>
      <c r="H26">
        <v>1998</v>
      </c>
      <c r="I26" s="13">
        <v>1998</v>
      </c>
      <c r="J26" s="7">
        <v>41732</v>
      </c>
      <c r="K26" t="s">
        <v>1177</v>
      </c>
      <c r="L26">
        <f>VLOOKUP($C26,Sheet1!$B:$H,2,0)</f>
        <v>2381.1799999999998</v>
      </c>
      <c r="M26">
        <f>VLOOKUP($C26,Sheet1!$B:$H,3,0)</f>
        <v>2374.29</v>
      </c>
      <c r="N26">
        <f>VLOOKUP($C26,Sheet1!$B:$H,4,0)</f>
        <v>2384.9299999999998</v>
      </c>
      <c r="O26">
        <f>VLOOKUP($C26,Sheet1!$B:$H,5,0)</f>
        <v>2355.34</v>
      </c>
      <c r="P26">
        <f>VLOOKUP($C26,Sheet1!$B:$H,6,0)</f>
        <v>1170000</v>
      </c>
      <c r="Q26">
        <f>VLOOKUP($C26,Sheet1!$B:$H,7,0)</f>
        <v>1.03E-2</v>
      </c>
      <c r="R26">
        <f t="shared" si="0"/>
        <v>1595780620615.74</v>
      </c>
      <c r="S26">
        <f>VLOOKUP(C26,investing_crawling!A:B,2,0)</f>
        <v>196680000000</v>
      </c>
      <c r="U26">
        <f>VLOOKUP(C26,investing_crawling!A:C,3,0)</f>
        <v>670163793</v>
      </c>
      <c r="V26">
        <v>210728</v>
      </c>
      <c r="W26" s="15" t="s">
        <v>76</v>
      </c>
      <c r="X26" s="15">
        <v>210331</v>
      </c>
      <c r="Y26" s="15">
        <v>55314</v>
      </c>
      <c r="Z26" s="15">
        <v>31211</v>
      </c>
      <c r="AA26" s="15">
        <v>16437</v>
      </c>
      <c r="AB26" s="15">
        <v>17930</v>
      </c>
      <c r="AC26" s="15">
        <v>201231</v>
      </c>
      <c r="AD26" s="15">
        <v>56898</v>
      </c>
      <c r="AE26" s="15">
        <v>30818</v>
      </c>
      <c r="AF26" s="15">
        <v>15651</v>
      </c>
      <c r="AG26" s="15">
        <v>15227</v>
      </c>
      <c r="AH26" s="15">
        <v>200930</v>
      </c>
      <c r="AI26" s="15">
        <v>46173</v>
      </c>
      <c r="AJ26" s="15">
        <v>25056</v>
      </c>
      <c r="AK26" s="15">
        <v>11213</v>
      </c>
      <c r="AL26" s="15">
        <v>11247</v>
      </c>
      <c r="AM26" s="15">
        <v>200630</v>
      </c>
      <c r="AN26" s="15">
        <v>38297</v>
      </c>
      <c r="AO26" s="15">
        <v>19744</v>
      </c>
      <c r="AP26" s="15">
        <v>6383</v>
      </c>
      <c r="AQ26" s="15">
        <v>6959</v>
      </c>
    </row>
    <row r="27" spans="1:43">
      <c r="A27" s="1">
        <v>23</v>
      </c>
      <c r="B27" s="16">
        <v>44369</v>
      </c>
      <c r="C27" t="s">
        <v>79</v>
      </c>
      <c r="D27" t="s">
        <v>80</v>
      </c>
      <c r="E27" t="s">
        <v>23</v>
      </c>
      <c r="F27" t="s">
        <v>78</v>
      </c>
      <c r="G27" t="s">
        <v>78</v>
      </c>
      <c r="H27">
        <v>1998</v>
      </c>
      <c r="I27" s="13">
        <v>1998</v>
      </c>
      <c r="J27" s="7">
        <v>38810</v>
      </c>
      <c r="K27" t="s">
        <v>1177</v>
      </c>
      <c r="L27">
        <f>VLOOKUP($C27,Sheet1!$B:$H,2,0)</f>
        <v>2429.81</v>
      </c>
      <c r="M27">
        <f>VLOOKUP($C27,Sheet1!$B:$H,3,0)</f>
        <v>2425</v>
      </c>
      <c r="N27">
        <f>VLOOKUP($C27,Sheet1!$B:$H,4,0)</f>
        <v>2437</v>
      </c>
      <c r="O27">
        <f>VLOOKUP($C27,Sheet1!$B:$H,5,0)</f>
        <v>2404.88</v>
      </c>
      <c r="P27">
        <f>VLOOKUP($C27,Sheet1!$B:$H,6,0)</f>
        <v>958290</v>
      </c>
      <c r="Q27">
        <f>VLOOKUP($C27,Sheet1!$B:$H,7,0)</f>
        <v>7.6E-3</v>
      </c>
      <c r="R27">
        <f t="shared" si="0"/>
        <v>1628370685869.3301</v>
      </c>
      <c r="S27">
        <f>VLOOKUP(C27,investing_crawling!A:B,2,0)</f>
        <v>196680000000</v>
      </c>
      <c r="U27">
        <f>VLOOKUP(C27,investing_crawling!A:C,3,0)</f>
        <v>670163793</v>
      </c>
      <c r="V27">
        <v>210728</v>
      </c>
      <c r="W27" s="15" t="s">
        <v>79</v>
      </c>
      <c r="X27" s="15">
        <v>210331</v>
      </c>
      <c r="Y27" s="15">
        <v>55314</v>
      </c>
      <c r="Z27" s="15">
        <v>31211</v>
      </c>
      <c r="AA27" s="15">
        <v>16437</v>
      </c>
      <c r="AB27" s="15">
        <v>17930</v>
      </c>
      <c r="AC27" s="15">
        <v>201231</v>
      </c>
      <c r="AD27" s="15">
        <v>56898</v>
      </c>
      <c r="AE27" s="15">
        <v>30818</v>
      </c>
      <c r="AF27" s="15">
        <v>15651</v>
      </c>
      <c r="AG27" s="15">
        <v>15227</v>
      </c>
      <c r="AH27" s="15">
        <v>200930</v>
      </c>
      <c r="AI27" s="15">
        <v>46173</v>
      </c>
      <c r="AJ27" s="15">
        <v>25056</v>
      </c>
      <c r="AK27" s="15">
        <v>11213</v>
      </c>
      <c r="AL27" s="15">
        <v>11247</v>
      </c>
      <c r="AM27" s="15">
        <v>200630</v>
      </c>
      <c r="AN27" s="15">
        <v>38297</v>
      </c>
      <c r="AO27" s="15">
        <v>19744</v>
      </c>
      <c r="AP27" s="15">
        <v>6383</v>
      </c>
      <c r="AQ27" s="15">
        <v>6959</v>
      </c>
    </row>
    <row r="28" spans="1:43">
      <c r="A28" s="1">
        <v>24</v>
      </c>
      <c r="B28" s="16">
        <v>44369</v>
      </c>
      <c r="C28" t="s">
        <v>81</v>
      </c>
      <c r="D28" t="s">
        <v>82</v>
      </c>
      <c r="E28" t="s">
        <v>83</v>
      </c>
      <c r="F28" t="s">
        <v>84</v>
      </c>
      <c r="G28" t="s">
        <v>84</v>
      </c>
      <c r="H28">
        <v>1985</v>
      </c>
      <c r="I28" s="13">
        <v>1985</v>
      </c>
      <c r="J28" s="7">
        <v>20883</v>
      </c>
      <c r="K28" t="s">
        <v>1179</v>
      </c>
      <c r="L28">
        <f>VLOOKUP($C28,Sheet1!$B:$H,2,0)</f>
        <v>49.36</v>
      </c>
      <c r="M28">
        <f>VLOOKUP($C28,Sheet1!$B:$H,3,0)</f>
        <v>49.64</v>
      </c>
      <c r="N28">
        <f>VLOOKUP($C28,Sheet1!$B:$H,4,0)</f>
        <v>49.85</v>
      </c>
      <c r="O28">
        <f>VLOOKUP($C28,Sheet1!$B:$H,5,0)</f>
        <v>49.25</v>
      </c>
      <c r="P28">
        <f>VLOOKUP($C28,Sheet1!$B:$H,6,0)</f>
        <v>5580000</v>
      </c>
      <c r="Q28">
        <f>VLOOKUP($C28,Sheet1!$B:$H,7,0)</f>
        <v>2.8E-3</v>
      </c>
      <c r="R28">
        <f t="shared" si="0"/>
        <v>91347490396.639999</v>
      </c>
      <c r="S28">
        <f>VLOOKUP(C28,investing_crawling!A:B,2,0)</f>
        <v>25830000000</v>
      </c>
      <c r="U28">
        <f>VLOOKUP(C28,investing_crawling!A:C,3,0)</f>
        <v>1850637974</v>
      </c>
      <c r="V28">
        <v>210728</v>
      </c>
      <c r="W28" s="15" t="s">
        <v>81</v>
      </c>
      <c r="X28" s="15">
        <v>210331</v>
      </c>
      <c r="Y28" s="15">
        <v>6036</v>
      </c>
      <c r="Z28" s="15">
        <v>3273</v>
      </c>
      <c r="AA28" s="15">
        <v>2114</v>
      </c>
      <c r="AB28" s="15">
        <v>1424</v>
      </c>
      <c r="AC28" s="15">
        <v>201231</v>
      </c>
      <c r="AD28" s="15">
        <v>6304</v>
      </c>
      <c r="AE28" s="15">
        <v>3162</v>
      </c>
      <c r="AF28" s="15">
        <v>2642</v>
      </c>
      <c r="AG28" s="15">
        <v>1924</v>
      </c>
      <c r="AH28" s="15">
        <v>200930</v>
      </c>
      <c r="AI28" s="15">
        <v>7123</v>
      </c>
      <c r="AJ28" s="15">
        <v>3718</v>
      </c>
      <c r="AK28" s="15">
        <v>455</v>
      </c>
      <c r="AL28" s="15">
        <v>-952</v>
      </c>
      <c r="AM28" s="15">
        <v>200630</v>
      </c>
      <c r="AN28" s="15">
        <v>6367</v>
      </c>
      <c r="AO28" s="15">
        <v>3339</v>
      </c>
      <c r="AP28" s="15">
        <v>2835</v>
      </c>
      <c r="AQ28" s="15">
        <v>1943</v>
      </c>
    </row>
    <row r="29" spans="1:43">
      <c r="A29" s="1">
        <v>25</v>
      </c>
      <c r="B29" s="16">
        <v>44369</v>
      </c>
      <c r="C29" t="s">
        <v>85</v>
      </c>
      <c r="D29" t="s">
        <v>86</v>
      </c>
      <c r="E29" t="s">
        <v>33</v>
      </c>
      <c r="F29" t="s">
        <v>87</v>
      </c>
      <c r="G29" t="s">
        <v>87</v>
      </c>
      <c r="H29">
        <v>1994</v>
      </c>
      <c r="I29" s="13">
        <v>1994</v>
      </c>
      <c r="J29" s="7">
        <v>38674</v>
      </c>
      <c r="K29" t="s">
        <v>1170</v>
      </c>
      <c r="L29">
        <f>VLOOKUP($C29,Sheet1!$B:$H,2,0)</f>
        <v>3218.65</v>
      </c>
      <c r="M29">
        <f>VLOOKUP($C29,Sheet1!$B:$H,3,0)</f>
        <v>3243.49</v>
      </c>
      <c r="N29">
        <f>VLOOKUP($C29,Sheet1!$B:$H,4,0)</f>
        <v>3250.98</v>
      </c>
      <c r="O29">
        <f>VLOOKUP($C29,Sheet1!$B:$H,5,0)</f>
        <v>3210</v>
      </c>
      <c r="P29">
        <f>VLOOKUP($C29,Sheet1!$B:$H,6,0)</f>
        <v>2430000</v>
      </c>
      <c r="Q29">
        <f>VLOOKUP($C29,Sheet1!$B:$H,7,0)</f>
        <v>-1.4E-3</v>
      </c>
      <c r="R29">
        <f t="shared" si="0"/>
        <v>1623241592876.4001</v>
      </c>
      <c r="S29">
        <f>VLOOKUP(C29,investing_crawling!A:B,2,0)</f>
        <v>419130000000</v>
      </c>
      <c r="U29">
        <f>VLOOKUP(C29,investing_crawling!A:C,3,0)</f>
        <v>504323736</v>
      </c>
      <c r="V29">
        <v>210728</v>
      </c>
      <c r="W29" s="15" t="s">
        <v>85</v>
      </c>
      <c r="X29" s="15">
        <v>210331</v>
      </c>
      <c r="Y29" s="15">
        <v>108518</v>
      </c>
      <c r="Z29" s="15">
        <v>46115</v>
      </c>
      <c r="AA29" s="15">
        <v>8865</v>
      </c>
      <c r="AB29" s="15">
        <v>8107</v>
      </c>
      <c r="AC29" s="15">
        <v>201231</v>
      </c>
      <c r="AD29" s="15">
        <v>125555</v>
      </c>
      <c r="AE29" s="15">
        <v>46271</v>
      </c>
      <c r="AF29" s="15">
        <v>6873</v>
      </c>
      <c r="AG29" s="15">
        <v>7222</v>
      </c>
      <c r="AH29" s="15">
        <v>200930</v>
      </c>
      <c r="AI29" s="15">
        <v>96145</v>
      </c>
      <c r="AJ29" s="15">
        <v>39039</v>
      </c>
      <c r="AK29" s="15">
        <v>6194</v>
      </c>
      <c r="AL29" s="15">
        <v>6331</v>
      </c>
      <c r="AM29" s="15">
        <v>200630</v>
      </c>
      <c r="AN29" s="15">
        <v>88912</v>
      </c>
      <c r="AO29" s="15">
        <v>36252</v>
      </c>
      <c r="AP29" s="15">
        <v>5843</v>
      </c>
      <c r="AQ29" s="15">
        <v>5243</v>
      </c>
    </row>
    <row r="30" spans="1:43">
      <c r="A30" s="1">
        <v>26</v>
      </c>
      <c r="B30" s="16">
        <v>44369</v>
      </c>
      <c r="C30" t="s">
        <v>88</v>
      </c>
      <c r="D30" t="s">
        <v>89</v>
      </c>
      <c r="E30" t="s">
        <v>47</v>
      </c>
      <c r="F30" t="s">
        <v>90</v>
      </c>
      <c r="G30" t="s">
        <v>90</v>
      </c>
      <c r="H30">
        <v>2019</v>
      </c>
      <c r="I30" s="13">
        <v>2019</v>
      </c>
      <c r="J30" s="7">
        <v>43623</v>
      </c>
      <c r="K30" t="s">
        <v>1467</v>
      </c>
      <c r="L30">
        <f>VLOOKUP($C30,Sheet1!$B:$H,2,0)</f>
        <v>11.89</v>
      </c>
      <c r="M30">
        <f>VLOOKUP($C30,Sheet1!$B:$H,3,0)</f>
        <v>11.91</v>
      </c>
      <c r="N30">
        <f>VLOOKUP($C30,Sheet1!$B:$H,4,0)</f>
        <v>11.95</v>
      </c>
      <c r="O30">
        <f>VLOOKUP($C30,Sheet1!$B:$H,5,0)</f>
        <v>11.73</v>
      </c>
      <c r="P30">
        <f>VLOOKUP($C30,Sheet1!$B:$H,6,0)</f>
        <v>4460000</v>
      </c>
      <c r="Q30">
        <f>VLOOKUP($C30,Sheet1!$B:$H,7,0)</f>
        <v>7.6E-3</v>
      </c>
      <c r="R30">
        <f t="shared" si="0"/>
        <v>18331918151.720001</v>
      </c>
      <c r="S30">
        <f>VLOOKUP(C30,investing_crawling!A:B,2,0)</f>
        <v>12550000000</v>
      </c>
      <c r="U30">
        <f>VLOOKUP(C30,investing_crawling!A:C,3,0)</f>
        <v>1541792948</v>
      </c>
      <c r="V30">
        <v>210823</v>
      </c>
      <c r="W30" s="15" t="s">
        <v>88</v>
      </c>
      <c r="X30" s="15">
        <v>210331</v>
      </c>
      <c r="Y30" s="15">
        <v>3207</v>
      </c>
      <c r="Z30" s="15">
        <v>682</v>
      </c>
      <c r="AA30" s="15">
        <v>373</v>
      </c>
      <c r="AB30" s="15">
        <v>267</v>
      </c>
      <c r="AC30" s="15">
        <v>201231</v>
      </c>
      <c r="AD30" s="15">
        <v>3103</v>
      </c>
      <c r="AE30" s="15">
        <v>651</v>
      </c>
      <c r="AF30" s="15">
        <v>307</v>
      </c>
      <c r="AG30" s="15">
        <v>219</v>
      </c>
      <c r="AH30" s="15">
        <v>200930</v>
      </c>
      <c r="AI30" s="15">
        <v>3097</v>
      </c>
      <c r="AJ30" s="15">
        <v>654</v>
      </c>
      <c r="AK30" s="15">
        <v>276</v>
      </c>
      <c r="AL30" s="15">
        <v>198</v>
      </c>
      <c r="AM30" s="15">
        <v>200630</v>
      </c>
      <c r="AN30" s="15">
        <v>3142.7</v>
      </c>
      <c r="AO30" s="15">
        <v>719.5</v>
      </c>
      <c r="AP30" s="15">
        <v>309.89999999999998</v>
      </c>
      <c r="AQ30" s="15">
        <v>179.1</v>
      </c>
    </row>
    <row r="31" spans="1:43">
      <c r="A31" s="1">
        <v>27</v>
      </c>
      <c r="B31" s="16">
        <v>44369</v>
      </c>
      <c r="C31" t="s">
        <v>91</v>
      </c>
      <c r="D31" t="s">
        <v>92</v>
      </c>
      <c r="E31" t="s">
        <v>37</v>
      </c>
      <c r="F31" t="s">
        <v>93</v>
      </c>
      <c r="G31" t="s">
        <v>93</v>
      </c>
      <c r="H31">
        <v>1902</v>
      </c>
      <c r="I31" s="13">
        <v>1902</v>
      </c>
      <c r="J31" s="7">
        <v>33500</v>
      </c>
      <c r="K31" t="s">
        <v>1182</v>
      </c>
      <c r="L31">
        <f>VLOOKUP($C31,Sheet1!$B:$H,2,0)</f>
        <v>84.18</v>
      </c>
      <c r="M31">
        <f>VLOOKUP($C31,Sheet1!$B:$H,3,0)</f>
        <v>84.49</v>
      </c>
      <c r="N31">
        <f>VLOOKUP($C31,Sheet1!$B:$H,4,0)</f>
        <v>84.52</v>
      </c>
      <c r="O31">
        <f>VLOOKUP($C31,Sheet1!$B:$H,5,0)</f>
        <v>83.61</v>
      </c>
      <c r="P31">
        <f>VLOOKUP($C31,Sheet1!$B:$H,6,0)</f>
        <v>1790000</v>
      </c>
      <c r="Q31">
        <f>VLOOKUP($C31,Sheet1!$B:$H,7,0)</f>
        <v>-2.0000000000000001E-4</v>
      </c>
      <c r="R31">
        <f t="shared" si="0"/>
        <v>21512419467.420002</v>
      </c>
      <c r="S31">
        <f>VLOOKUP(C31,investing_crawling!A:B,2,0)</f>
        <v>5920000000</v>
      </c>
      <c r="U31">
        <f>VLOOKUP(C31,investing_crawling!A:C,3,0)</f>
        <v>255552619</v>
      </c>
      <c r="V31">
        <v>210805</v>
      </c>
      <c r="W31" s="15" t="s">
        <v>91</v>
      </c>
      <c r="X31" s="15">
        <v>210331</v>
      </c>
      <c r="Y31" s="15">
        <v>1566</v>
      </c>
      <c r="Z31" s="15"/>
      <c r="AA31" s="15">
        <v>316</v>
      </c>
      <c r="AB31" s="15">
        <v>233</v>
      </c>
      <c r="AC31" s="15">
        <v>201231</v>
      </c>
      <c r="AD31" s="15">
        <v>1328</v>
      </c>
      <c r="AE31" s="15"/>
      <c r="AF31" s="15">
        <v>211</v>
      </c>
      <c r="AG31" s="15">
        <v>115</v>
      </c>
      <c r="AH31" s="15">
        <v>200930</v>
      </c>
      <c r="AI31" s="15">
        <v>1628</v>
      </c>
      <c r="AJ31" s="15"/>
      <c r="AK31" s="15">
        <v>494</v>
      </c>
      <c r="AL31" s="15">
        <v>367</v>
      </c>
      <c r="AM31" s="15">
        <v>200630</v>
      </c>
      <c r="AN31" s="15">
        <v>1398</v>
      </c>
      <c r="AO31" s="15"/>
      <c r="AP31" s="15">
        <v>354</v>
      </c>
      <c r="AQ31" s="15">
        <v>243</v>
      </c>
    </row>
    <row r="32" spans="1:43">
      <c r="A32" s="1">
        <v>28</v>
      </c>
      <c r="B32" s="16">
        <v>44369</v>
      </c>
      <c r="C32" t="s">
        <v>94</v>
      </c>
      <c r="D32" t="s">
        <v>95</v>
      </c>
      <c r="E32" t="s">
        <v>6</v>
      </c>
      <c r="F32" t="s">
        <v>54</v>
      </c>
      <c r="G32" t="s">
        <v>54</v>
      </c>
      <c r="H32">
        <v>1934</v>
      </c>
      <c r="I32" s="13">
        <v>1934</v>
      </c>
      <c r="J32" s="7">
        <v>42086</v>
      </c>
      <c r="K32" t="s">
        <v>1183</v>
      </c>
      <c r="L32">
        <f>VLOOKUP($C32,Sheet1!$B:$H,2,0)</f>
        <v>24.67</v>
      </c>
      <c r="M32">
        <f>VLOOKUP($C32,Sheet1!$B:$H,3,0)</f>
        <v>24.57</v>
      </c>
      <c r="N32">
        <f>VLOOKUP($C32,Sheet1!$B:$H,4,0)</f>
        <v>25.09</v>
      </c>
      <c r="O32">
        <f>VLOOKUP($C32,Sheet1!$B:$H,5,0)</f>
        <v>24.52</v>
      </c>
      <c r="P32">
        <f>VLOOKUP($C32,Sheet1!$B:$H,6,0)</f>
        <v>36500000</v>
      </c>
      <c r="Q32">
        <f>VLOOKUP($C32,Sheet1!$B:$H,7,0)</f>
        <v>1.77E-2</v>
      </c>
      <c r="R32">
        <f t="shared" si="0"/>
        <v>15822921644.410002</v>
      </c>
      <c r="S32">
        <f>VLOOKUP(C32,investing_crawling!A:B,2,0)</f>
        <v>12830000000</v>
      </c>
      <c r="U32">
        <f>VLOOKUP(C32,investing_crawling!A:C,3,0)</f>
        <v>641383123</v>
      </c>
      <c r="V32">
        <v>210728</v>
      </c>
      <c r="W32" s="15" t="s">
        <v>94</v>
      </c>
      <c r="X32" s="15">
        <v>210331</v>
      </c>
      <c r="Y32" s="15">
        <v>4008</v>
      </c>
      <c r="Z32" s="15">
        <v>1675</v>
      </c>
      <c r="AA32" s="15">
        <v>-1315</v>
      </c>
      <c r="AB32" s="15">
        <v>-1250</v>
      </c>
      <c r="AC32" s="15">
        <v>201231</v>
      </c>
      <c r="AD32" s="15">
        <v>4028</v>
      </c>
      <c r="AE32" s="15">
        <v>1787</v>
      </c>
      <c r="AF32" s="15">
        <v>-2515</v>
      </c>
      <c r="AG32" s="15">
        <v>-2178</v>
      </c>
      <c r="AH32" s="15">
        <v>200930</v>
      </c>
      <c r="AI32" s="15">
        <v>3173</v>
      </c>
      <c r="AJ32" s="15">
        <v>1102</v>
      </c>
      <c r="AK32" s="15">
        <v>-2871</v>
      </c>
      <c r="AL32" s="15">
        <v>-2399</v>
      </c>
      <c r="AM32" s="15">
        <v>200630</v>
      </c>
      <c r="AN32" s="15">
        <v>1622</v>
      </c>
      <c r="AO32" s="15">
        <v>35</v>
      </c>
      <c r="AP32" s="15">
        <v>-2486</v>
      </c>
      <c r="AQ32" s="15">
        <v>-2067</v>
      </c>
    </row>
    <row r="33" spans="1:43">
      <c r="A33" s="1">
        <v>29</v>
      </c>
      <c r="B33" s="16">
        <v>44369</v>
      </c>
      <c r="C33" t="s">
        <v>96</v>
      </c>
      <c r="D33" t="s">
        <v>97</v>
      </c>
      <c r="E33" t="s">
        <v>37</v>
      </c>
      <c r="F33" t="s">
        <v>72</v>
      </c>
      <c r="G33" t="s">
        <v>72</v>
      </c>
      <c r="H33">
        <v>1906</v>
      </c>
      <c r="I33" s="13">
        <v>1906</v>
      </c>
      <c r="J33" s="7">
        <v>20883</v>
      </c>
      <c r="K33" t="s">
        <v>1184</v>
      </c>
      <c r="L33">
        <f>VLOOKUP($C33,Sheet1!$B:$H,2,0)</f>
        <v>85.1</v>
      </c>
      <c r="M33">
        <f>VLOOKUP($C33,Sheet1!$B:$H,3,0)</f>
        <v>86.15</v>
      </c>
      <c r="N33">
        <f>VLOOKUP($C33,Sheet1!$B:$H,4,0)</f>
        <v>86.15</v>
      </c>
      <c r="O33">
        <f>VLOOKUP($C33,Sheet1!$B:$H,5,0)</f>
        <v>84.98</v>
      </c>
      <c r="P33">
        <f>VLOOKUP($C33,Sheet1!$B:$H,6,0)</f>
        <v>2140000</v>
      </c>
      <c r="Q33">
        <f>VLOOKUP($C33,Sheet1!$B:$H,7,0)</f>
        <v>-1.0500000000000001E-2</v>
      </c>
      <c r="R33">
        <f t="shared" si="0"/>
        <v>42528759040</v>
      </c>
      <c r="S33">
        <f>VLOOKUP(C33,investing_crawling!A:B,2,0)</f>
        <v>15450000000</v>
      </c>
      <c r="U33">
        <f>VLOOKUP(C33,investing_crawling!A:C,3,0)</f>
        <v>499750400</v>
      </c>
      <c r="V33">
        <v>210728</v>
      </c>
      <c r="W33" s="15" t="s">
        <v>96</v>
      </c>
      <c r="X33" s="15">
        <v>210331</v>
      </c>
      <c r="Y33" s="15">
        <v>4281.1000000000004</v>
      </c>
      <c r="Z33" s="15"/>
      <c r="AA33" s="15">
        <v>810.3</v>
      </c>
      <c r="AB33" s="15">
        <v>575</v>
      </c>
      <c r="AC33" s="15">
        <v>201231</v>
      </c>
      <c r="AD33" s="15">
        <v>3610.6</v>
      </c>
      <c r="AE33" s="15"/>
      <c r="AF33" s="15">
        <v>570.20000000000005</v>
      </c>
      <c r="AG33" s="15">
        <v>435.5</v>
      </c>
      <c r="AH33" s="15">
        <v>200930</v>
      </c>
      <c r="AI33" s="15">
        <v>4066.4</v>
      </c>
      <c r="AJ33" s="15"/>
      <c r="AK33" s="15">
        <v>943.2</v>
      </c>
      <c r="AL33" s="15">
        <v>748.6</v>
      </c>
      <c r="AM33" s="15">
        <v>200630</v>
      </c>
      <c r="AN33" s="15">
        <v>3494</v>
      </c>
      <c r="AO33" s="15"/>
      <c r="AP33" s="15">
        <v>722.7</v>
      </c>
      <c r="AQ33" s="15">
        <v>520.79999999999995</v>
      </c>
    </row>
    <row r="34" spans="1:43">
      <c r="A34" s="1">
        <v>30</v>
      </c>
      <c r="B34" s="16">
        <v>44369</v>
      </c>
      <c r="C34" t="s">
        <v>98</v>
      </c>
      <c r="D34" t="s">
        <v>99</v>
      </c>
      <c r="E34" t="s">
        <v>41</v>
      </c>
      <c r="F34" t="s">
        <v>100</v>
      </c>
      <c r="G34" t="s">
        <v>100</v>
      </c>
      <c r="H34">
        <v>1850</v>
      </c>
      <c r="I34" s="13">
        <v>1850</v>
      </c>
      <c r="J34" s="7">
        <v>27941</v>
      </c>
      <c r="K34" t="s">
        <v>1185</v>
      </c>
      <c r="L34">
        <f>VLOOKUP($C34,Sheet1!$B:$H,2,0)</f>
        <v>163.76</v>
      </c>
      <c r="M34">
        <f>VLOOKUP($C34,Sheet1!$B:$H,3,0)</f>
        <v>162.47999999999999</v>
      </c>
      <c r="N34">
        <f>VLOOKUP($C34,Sheet1!$B:$H,4,0)</f>
        <v>164.1</v>
      </c>
      <c r="O34">
        <f>VLOOKUP($C34,Sheet1!$B:$H,5,0)</f>
        <v>161.56</v>
      </c>
      <c r="P34">
        <f>VLOOKUP($C34,Sheet1!$B:$H,6,0)</f>
        <v>3830000</v>
      </c>
      <c r="Q34">
        <f>VLOOKUP($C34,Sheet1!$B:$H,7,0)</f>
        <v>2.2700000000000001E-2</v>
      </c>
      <c r="R34">
        <f t="shared" si="0"/>
        <v>131548876189.84</v>
      </c>
      <c r="S34">
        <f>VLOOKUP(C34,investing_crawling!A:B,2,0)</f>
        <v>35590000000</v>
      </c>
      <c r="U34">
        <f>VLOOKUP(C34,investing_crawling!A:C,3,0)</f>
        <v>803302859</v>
      </c>
      <c r="V34">
        <v>210720</v>
      </c>
      <c r="W34" s="15" t="s">
        <v>98</v>
      </c>
      <c r="X34" s="15">
        <v>210331</v>
      </c>
      <c r="Y34" s="15">
        <v>9198</v>
      </c>
      <c r="Z34" s="15">
        <v>6504</v>
      </c>
      <c r="AA34" s="15">
        <v>2993</v>
      </c>
      <c r="AB34" s="15">
        <v>2235</v>
      </c>
      <c r="AC34" s="15">
        <v>201231</v>
      </c>
      <c r="AD34" s="15">
        <v>9506</v>
      </c>
      <c r="AE34" s="15">
        <v>6748</v>
      </c>
      <c r="AF34" s="15">
        <v>1858</v>
      </c>
      <c r="AG34" s="15">
        <v>1438</v>
      </c>
      <c r="AH34" s="15">
        <v>200930</v>
      </c>
      <c r="AI34" s="15">
        <v>8953</v>
      </c>
      <c r="AJ34" s="15">
        <v>6488</v>
      </c>
      <c r="AK34" s="15">
        <v>1364</v>
      </c>
      <c r="AL34" s="15">
        <v>1073</v>
      </c>
      <c r="AM34" s="15">
        <v>200630</v>
      </c>
      <c r="AN34" s="15">
        <v>7935</v>
      </c>
      <c r="AO34" s="15">
        <v>6118</v>
      </c>
      <c r="AP34" s="15">
        <v>622</v>
      </c>
      <c r="AQ34" s="15">
        <v>257</v>
      </c>
    </row>
    <row r="35" spans="1:43">
      <c r="A35" s="1">
        <v>31</v>
      </c>
      <c r="B35" s="16">
        <v>44369</v>
      </c>
      <c r="C35" t="s">
        <v>101</v>
      </c>
      <c r="D35" t="s">
        <v>102</v>
      </c>
      <c r="E35" t="s">
        <v>41</v>
      </c>
      <c r="F35" t="s">
        <v>75</v>
      </c>
      <c r="G35" t="s">
        <v>75</v>
      </c>
      <c r="H35">
        <v>1919</v>
      </c>
      <c r="I35" s="13">
        <v>1919</v>
      </c>
      <c r="J35" s="7">
        <v>29311</v>
      </c>
      <c r="K35" t="s">
        <v>1185</v>
      </c>
      <c r="L35">
        <f>VLOOKUP($C35,Sheet1!$B:$H,2,0)</f>
        <v>53.55</v>
      </c>
      <c r="M35">
        <f>VLOOKUP($C35,Sheet1!$B:$H,3,0)</f>
        <v>53.4</v>
      </c>
      <c r="N35">
        <f>VLOOKUP($C35,Sheet1!$B:$H,4,0)</f>
        <v>53.82</v>
      </c>
      <c r="O35">
        <f>VLOOKUP($C35,Sheet1!$B:$H,5,0)</f>
        <v>53.16</v>
      </c>
      <c r="P35">
        <f>VLOOKUP($C35,Sheet1!$B:$H,6,0)</f>
        <v>5280000</v>
      </c>
      <c r="Q35">
        <f>VLOOKUP($C35,Sheet1!$B:$H,7,0)</f>
        <v>1.34E-2</v>
      </c>
      <c r="R35">
        <f t="shared" si="0"/>
        <v>45953431646.849998</v>
      </c>
      <c r="S35">
        <f>VLOOKUP(C35,investing_crawling!A:B,2,0)</f>
        <v>43750000000</v>
      </c>
      <c r="U35">
        <f>VLOOKUP(C35,investing_crawling!A:C,3,0)</f>
        <v>858140647</v>
      </c>
      <c r="V35">
        <v>210803</v>
      </c>
      <c r="W35" s="15" t="s">
        <v>101</v>
      </c>
      <c r="X35" s="15">
        <v>210331</v>
      </c>
      <c r="Y35" s="15">
        <v>14454</v>
      </c>
      <c r="Z35" s="15"/>
      <c r="AA35" s="15">
        <v>5070</v>
      </c>
      <c r="AB35" s="15">
        <v>3876</v>
      </c>
      <c r="AC35" s="15">
        <v>201231</v>
      </c>
      <c r="AD35" s="15">
        <v>9676</v>
      </c>
      <c r="AE35" s="15"/>
      <c r="AF35" s="15">
        <v>-200</v>
      </c>
      <c r="AG35" s="15">
        <v>-53</v>
      </c>
      <c r="AH35" s="15">
        <v>200930</v>
      </c>
      <c r="AI35" s="15">
        <v>10221</v>
      </c>
      <c r="AJ35" s="15"/>
      <c r="AK35" s="15">
        <v>747</v>
      </c>
      <c r="AL35" s="15">
        <v>288</v>
      </c>
      <c r="AM35" s="15">
        <v>200630</v>
      </c>
      <c r="AN35" s="15">
        <v>9396</v>
      </c>
      <c r="AO35" s="15"/>
      <c r="AP35" s="15">
        <v>-9296</v>
      </c>
      <c r="AQ35" s="15">
        <v>-7928</v>
      </c>
    </row>
    <row r="36" spans="1:43">
      <c r="A36" s="1">
        <v>32</v>
      </c>
      <c r="B36" s="16">
        <v>44369</v>
      </c>
      <c r="C36" t="s">
        <v>103</v>
      </c>
      <c r="D36" t="s">
        <v>104</v>
      </c>
      <c r="E36" t="s">
        <v>60</v>
      </c>
      <c r="F36" t="s">
        <v>105</v>
      </c>
      <c r="G36" t="s">
        <v>105</v>
      </c>
      <c r="H36">
        <v>1995</v>
      </c>
      <c r="I36" s="13">
        <v>1995</v>
      </c>
      <c r="J36" s="7">
        <v>39405</v>
      </c>
      <c r="K36" t="s">
        <v>1173</v>
      </c>
      <c r="L36">
        <f>VLOOKUP($C36,Sheet1!$B:$H,2,0)</f>
        <v>258.57</v>
      </c>
      <c r="M36">
        <f>VLOOKUP($C36,Sheet1!$B:$H,3,0)</f>
        <v>256.10000000000002</v>
      </c>
      <c r="N36">
        <f>VLOOKUP($C36,Sheet1!$B:$H,4,0)</f>
        <v>258.63</v>
      </c>
      <c r="O36">
        <f>VLOOKUP($C36,Sheet1!$B:$H,5,0)</f>
        <v>254.99</v>
      </c>
      <c r="P36">
        <f>VLOOKUP($C36,Sheet1!$B:$H,6,0)</f>
        <v>1720000</v>
      </c>
      <c r="Q36">
        <f>VLOOKUP($C36,Sheet1!$B:$H,7,0)</f>
        <v>1.2200000000000001E-2</v>
      </c>
      <c r="R36">
        <f t="shared" si="0"/>
        <v>115243636181.31</v>
      </c>
      <c r="S36">
        <f>VLOOKUP(C36,investing_crawling!A:B,2,0)</f>
        <v>8210000000</v>
      </c>
      <c r="U36">
        <f>VLOOKUP(C36,investing_crawling!A:C,3,0)</f>
        <v>445696083</v>
      </c>
      <c r="V36">
        <v>210803</v>
      </c>
      <c r="W36" s="15" t="s">
        <v>103</v>
      </c>
      <c r="X36" s="15">
        <v>210331</v>
      </c>
      <c r="Y36" s="15">
        <v>2158.5</v>
      </c>
      <c r="Z36" s="15">
        <v>1584.2</v>
      </c>
      <c r="AA36" s="15">
        <v>803</v>
      </c>
      <c r="AB36" s="15">
        <v>645</v>
      </c>
      <c r="AC36" s="15">
        <v>201231</v>
      </c>
      <c r="AD36" s="15">
        <v>2122.5</v>
      </c>
      <c r="AE36" s="15">
        <v>1549.9</v>
      </c>
      <c r="AF36" s="15">
        <v>674.3</v>
      </c>
      <c r="AG36" s="15">
        <v>365.1</v>
      </c>
      <c r="AH36" s="15">
        <v>200930</v>
      </c>
      <c r="AI36" s="15">
        <v>2012.9</v>
      </c>
      <c r="AJ36" s="15">
        <v>1450.3</v>
      </c>
      <c r="AK36" s="15">
        <v>747.9</v>
      </c>
      <c r="AL36" s="15">
        <v>464.4</v>
      </c>
      <c r="AM36" s="15">
        <v>200630</v>
      </c>
      <c r="AN36" s="15">
        <v>1913</v>
      </c>
      <c r="AO36" s="15">
        <v>1373</v>
      </c>
      <c r="AP36" s="15">
        <v>691.3</v>
      </c>
      <c r="AQ36" s="15">
        <v>446.1</v>
      </c>
    </row>
    <row r="37" spans="1:43">
      <c r="A37" s="1">
        <v>33</v>
      </c>
      <c r="B37" s="16">
        <v>44369</v>
      </c>
      <c r="C37" t="s">
        <v>106</v>
      </c>
      <c r="D37" t="s">
        <v>107</v>
      </c>
      <c r="E37" t="s">
        <v>37</v>
      </c>
      <c r="F37" t="s">
        <v>108</v>
      </c>
      <c r="G37" t="s">
        <v>108</v>
      </c>
      <c r="H37">
        <v>1886</v>
      </c>
      <c r="I37" s="13">
        <v>1886</v>
      </c>
      <c r="J37" s="7">
        <v>42433</v>
      </c>
      <c r="K37" t="s">
        <v>1186</v>
      </c>
      <c r="L37">
        <f>VLOOKUP($C37,Sheet1!$B:$H,2,0)</f>
        <v>154.26</v>
      </c>
      <c r="M37">
        <f>VLOOKUP($C37,Sheet1!$B:$H,3,0)</f>
        <v>155.44999999999999</v>
      </c>
      <c r="N37">
        <f>VLOOKUP($C37,Sheet1!$B:$H,4,0)</f>
        <v>155.99</v>
      </c>
      <c r="O37">
        <f>VLOOKUP($C37,Sheet1!$B:$H,5,0)</f>
        <v>154.13</v>
      </c>
      <c r="P37">
        <f>VLOOKUP($C37,Sheet1!$B:$H,6,0)</f>
        <v>619360</v>
      </c>
      <c r="Q37">
        <f>VLOOKUP($C37,Sheet1!$B:$H,7,0)</f>
        <v>-4.8999999999999998E-3</v>
      </c>
      <c r="R37">
        <f t="shared" si="0"/>
        <v>27993438174.959999</v>
      </c>
      <c r="S37">
        <f>VLOOKUP(C37,investing_crawling!A:B,2,0)</f>
        <v>3820000000</v>
      </c>
      <c r="U37">
        <f>VLOOKUP(C37,investing_crawling!A:C,3,0)</f>
        <v>181469196</v>
      </c>
      <c r="V37">
        <v>210803</v>
      </c>
      <c r="W37" s="15" t="s">
        <v>106</v>
      </c>
      <c r="X37" s="15">
        <v>210331</v>
      </c>
      <c r="Y37" s="15">
        <v>888</v>
      </c>
      <c r="Z37" s="15"/>
      <c r="AA37" s="15">
        <v>229</v>
      </c>
      <c r="AB37" s="15">
        <v>133</v>
      </c>
      <c r="AC37" s="15">
        <v>201231</v>
      </c>
      <c r="AD37" s="15">
        <v>923</v>
      </c>
      <c r="AE37" s="15"/>
      <c r="AF37" s="15">
        <v>263</v>
      </c>
      <c r="AG37" s="15">
        <v>145</v>
      </c>
      <c r="AH37" s="15">
        <v>200930</v>
      </c>
      <c r="AI37" s="15">
        <v>1079</v>
      </c>
      <c r="AJ37" s="15"/>
      <c r="AK37" s="15">
        <v>433</v>
      </c>
      <c r="AL37" s="15">
        <v>264</v>
      </c>
      <c r="AM37" s="15">
        <v>200630</v>
      </c>
      <c r="AN37" s="15">
        <v>931</v>
      </c>
      <c r="AO37" s="15"/>
      <c r="AP37" s="15">
        <v>313</v>
      </c>
      <c r="AQ37" s="15">
        <v>176</v>
      </c>
    </row>
    <row r="38" spans="1:43">
      <c r="A38" s="1">
        <v>34</v>
      </c>
      <c r="B38" s="16">
        <v>44369</v>
      </c>
      <c r="C38" t="s">
        <v>109</v>
      </c>
      <c r="D38" t="s">
        <v>110</v>
      </c>
      <c r="E38" t="s">
        <v>41</v>
      </c>
      <c r="F38" t="s">
        <v>111</v>
      </c>
      <c r="G38" t="s">
        <v>111</v>
      </c>
      <c r="H38">
        <v>1894</v>
      </c>
      <c r="I38" s="13">
        <v>1894</v>
      </c>
      <c r="J38" s="7">
        <v>38628</v>
      </c>
      <c r="K38" t="s">
        <v>1187</v>
      </c>
      <c r="L38">
        <f>VLOOKUP($C38,Sheet1!$B:$H,2,0)</f>
        <v>262.27999999999997</v>
      </c>
      <c r="M38">
        <f>VLOOKUP($C38,Sheet1!$B:$H,3,0)</f>
        <v>262.14</v>
      </c>
      <c r="N38">
        <f>VLOOKUP($C38,Sheet1!$B:$H,4,0)</f>
        <v>263.41000000000003</v>
      </c>
      <c r="O38">
        <f>VLOOKUP($C38,Sheet1!$B:$H,5,0)</f>
        <v>261</v>
      </c>
      <c r="P38">
        <f>VLOOKUP($C38,Sheet1!$B:$H,6,0)</f>
        <v>599200</v>
      </c>
      <c r="Q38">
        <f>VLOOKUP($C38,Sheet1!$B:$H,7,0)</f>
        <v>9.3999999999999986E-3</v>
      </c>
      <c r="R38">
        <f t="shared" si="0"/>
        <v>30399531664.119995</v>
      </c>
      <c r="S38">
        <f>VLOOKUP(C38,investing_crawling!A:B,2,0)</f>
        <v>12290000000</v>
      </c>
      <c r="U38">
        <f>VLOOKUP(C38,investing_crawling!A:C,3,0)</f>
        <v>115904879</v>
      </c>
      <c r="V38">
        <v>210726</v>
      </c>
      <c r="W38" s="15" t="s">
        <v>109</v>
      </c>
      <c r="X38" s="15">
        <v>210331</v>
      </c>
      <c r="Y38" s="15">
        <v>3355</v>
      </c>
      <c r="Z38" s="15">
        <v>2016</v>
      </c>
      <c r="AA38" s="15">
        <v>535</v>
      </c>
      <c r="AB38" s="15">
        <v>437</v>
      </c>
      <c r="AC38" s="15">
        <v>201231</v>
      </c>
      <c r="AD38" s="15">
        <v>3189</v>
      </c>
      <c r="AE38" s="15">
        <v>984</v>
      </c>
      <c r="AF38" s="15">
        <v>228</v>
      </c>
      <c r="AG38" s="15">
        <v>177</v>
      </c>
      <c r="AH38" s="15">
        <v>200930</v>
      </c>
      <c r="AI38" s="15">
        <v>3013</v>
      </c>
      <c r="AJ38" s="15">
        <v>1805</v>
      </c>
      <c r="AK38" s="15">
        <v>-147</v>
      </c>
      <c r="AL38" s="15">
        <v>-140</v>
      </c>
      <c r="AM38" s="15">
        <v>200630</v>
      </c>
      <c r="AN38" s="15">
        <v>2730</v>
      </c>
      <c r="AO38" s="15">
        <v>1510</v>
      </c>
      <c r="AP38" s="15">
        <v>-485</v>
      </c>
      <c r="AQ38" s="15">
        <v>-539</v>
      </c>
    </row>
    <row r="39" spans="1:43">
      <c r="A39" s="1">
        <v>35</v>
      </c>
      <c r="B39" s="16">
        <v>44369</v>
      </c>
      <c r="C39" t="s">
        <v>112</v>
      </c>
      <c r="D39" t="s">
        <v>113</v>
      </c>
      <c r="E39" t="s">
        <v>10</v>
      </c>
      <c r="F39" t="s">
        <v>114</v>
      </c>
      <c r="G39" t="s">
        <v>114</v>
      </c>
      <c r="H39">
        <v>1985</v>
      </c>
      <c r="I39" s="13">
        <v>1985</v>
      </c>
      <c r="J39" s="7">
        <v>37133</v>
      </c>
      <c r="K39" t="s">
        <v>1188</v>
      </c>
      <c r="L39">
        <f>VLOOKUP($C39,Sheet1!$B:$H,2,0)</f>
        <v>114.32</v>
      </c>
      <c r="M39">
        <f>VLOOKUP($C39,Sheet1!$B:$H,3,0)</f>
        <v>114.25</v>
      </c>
      <c r="N39">
        <f>VLOOKUP($C39,Sheet1!$B:$H,4,0)</f>
        <v>114.67</v>
      </c>
      <c r="O39">
        <f>VLOOKUP($C39,Sheet1!$B:$H,5,0)</f>
        <v>113.51</v>
      </c>
      <c r="P39">
        <f>VLOOKUP($C39,Sheet1!$B:$H,6,0)</f>
        <v>799130</v>
      </c>
      <c r="Q39">
        <f>VLOOKUP($C39,Sheet1!$B:$H,7,0)</f>
        <v>-3.7000000000000002E-3</v>
      </c>
      <c r="R39">
        <f t="shared" si="0"/>
        <v>23482553167.439999</v>
      </c>
      <c r="S39">
        <f>VLOOKUP(C39,investing_crawling!A:B,2,0)</f>
        <v>196280000000</v>
      </c>
      <c r="U39">
        <f>VLOOKUP(C39,investing_crawling!A:C,3,0)</f>
        <v>205410717</v>
      </c>
      <c r="V39">
        <v>210804</v>
      </c>
      <c r="W39" s="15" t="s">
        <v>112</v>
      </c>
      <c r="X39" s="15">
        <v>210331</v>
      </c>
      <c r="Y39" s="15">
        <v>49154.17</v>
      </c>
      <c r="Z39" s="15">
        <v>1533.38</v>
      </c>
      <c r="AA39" s="15">
        <v>624.35</v>
      </c>
      <c r="AB39" s="15">
        <v>435.27</v>
      </c>
      <c r="AC39" s="15">
        <v>201231</v>
      </c>
      <c r="AD39" s="15">
        <v>52516.56</v>
      </c>
      <c r="AE39" s="15">
        <v>1452.23</v>
      </c>
      <c r="AF39" s="15">
        <v>547.23</v>
      </c>
      <c r="AG39" s="15">
        <v>374.85</v>
      </c>
      <c r="AH39" s="15">
        <v>200930</v>
      </c>
      <c r="AI39" s="15">
        <v>49244.77</v>
      </c>
      <c r="AJ39" s="15">
        <v>1346.32</v>
      </c>
      <c r="AK39" s="15">
        <v>-6113.14</v>
      </c>
      <c r="AL39" s="15">
        <v>-4846.07</v>
      </c>
      <c r="AM39" s="15">
        <v>200630</v>
      </c>
      <c r="AN39" s="15">
        <v>45366.78</v>
      </c>
      <c r="AO39" s="15">
        <v>1225.72</v>
      </c>
      <c r="AP39" s="15">
        <v>382.66</v>
      </c>
      <c r="AQ39" s="15">
        <v>289.44</v>
      </c>
    </row>
    <row r="40" spans="1:43">
      <c r="A40" s="1">
        <v>36</v>
      </c>
      <c r="B40" s="16">
        <v>44369</v>
      </c>
      <c r="C40" t="s">
        <v>115</v>
      </c>
      <c r="D40" t="s">
        <v>116</v>
      </c>
      <c r="E40" t="s">
        <v>6</v>
      </c>
      <c r="F40" t="s">
        <v>117</v>
      </c>
      <c r="G40" t="s">
        <v>117</v>
      </c>
      <c r="H40">
        <v>1930</v>
      </c>
      <c r="I40" s="13">
        <v>1930</v>
      </c>
      <c r="J40" s="7">
        <v>41540</v>
      </c>
      <c r="K40" t="s">
        <v>1189</v>
      </c>
      <c r="L40">
        <f>VLOOKUP($C40,Sheet1!$B:$H,2,0)</f>
        <v>135.77000000000001</v>
      </c>
      <c r="M40">
        <f>VLOOKUP($C40,Sheet1!$B:$H,3,0)</f>
        <v>136.59</v>
      </c>
      <c r="N40">
        <f>VLOOKUP($C40,Sheet1!$B:$H,4,0)</f>
        <v>136.72999999999999</v>
      </c>
      <c r="O40">
        <f>VLOOKUP($C40,Sheet1!$B:$H,5,0)</f>
        <v>135.19</v>
      </c>
      <c r="P40">
        <f>VLOOKUP($C40,Sheet1!$B:$H,6,0)</f>
        <v>728100</v>
      </c>
      <c r="Q40">
        <f>VLOOKUP($C40,Sheet1!$B:$H,7,0)</f>
        <v>5.0000000000000001E-3</v>
      </c>
      <c r="R40">
        <f t="shared" si="0"/>
        <v>31351896525.52</v>
      </c>
      <c r="S40">
        <f>VLOOKUP(C40,investing_crawling!A:B,2,0)</f>
        <v>4550000000</v>
      </c>
      <c r="U40">
        <f>VLOOKUP(C40,investing_crawling!A:C,3,0)</f>
        <v>230919176</v>
      </c>
      <c r="V40">
        <v>210802</v>
      </c>
      <c r="W40" s="15" t="s">
        <v>115</v>
      </c>
      <c r="X40" s="15">
        <v>210331</v>
      </c>
      <c r="Y40" s="15">
        <v>1215.74</v>
      </c>
      <c r="Z40" s="15">
        <v>426.35</v>
      </c>
      <c r="AA40" s="15">
        <v>293.35000000000002</v>
      </c>
      <c r="AB40" s="15">
        <v>219.23</v>
      </c>
      <c r="AC40" s="15">
        <v>201231</v>
      </c>
      <c r="AD40" s="15">
        <v>1198.95</v>
      </c>
      <c r="AE40" s="15">
        <v>428.98</v>
      </c>
      <c r="AF40" s="15">
        <v>298.11</v>
      </c>
      <c r="AG40" s="15">
        <v>221.03</v>
      </c>
      <c r="AH40" s="15">
        <v>200930</v>
      </c>
      <c r="AI40" s="15">
        <v>1126.94</v>
      </c>
      <c r="AJ40" s="15">
        <v>394.24</v>
      </c>
      <c r="AK40" s="15">
        <v>270.74</v>
      </c>
      <c r="AL40" s="15">
        <v>204.58</v>
      </c>
      <c r="AM40" s="15">
        <v>200630</v>
      </c>
      <c r="AN40" s="15">
        <v>1011.92</v>
      </c>
      <c r="AO40" s="15">
        <v>342.73</v>
      </c>
      <c r="AP40" s="15">
        <v>226.99</v>
      </c>
      <c r="AQ40" s="15">
        <v>166.22</v>
      </c>
    </row>
    <row r="41" spans="1:43">
      <c r="A41" s="1">
        <v>37</v>
      </c>
      <c r="B41" s="16">
        <v>44369</v>
      </c>
      <c r="C41" t="s">
        <v>118</v>
      </c>
      <c r="D41" t="s">
        <v>119</v>
      </c>
      <c r="E41" t="s">
        <v>10</v>
      </c>
      <c r="F41" t="s">
        <v>120</v>
      </c>
      <c r="G41" t="s">
        <v>120</v>
      </c>
      <c r="H41">
        <v>1980</v>
      </c>
      <c r="I41" s="13">
        <v>1980</v>
      </c>
      <c r="J41" s="7">
        <v>33605</v>
      </c>
      <c r="K41" t="s">
        <v>1190</v>
      </c>
      <c r="L41">
        <f>VLOOKUP($C41,Sheet1!$B:$H,2,0)</f>
        <v>233.58</v>
      </c>
      <c r="M41">
        <f>VLOOKUP($C41,Sheet1!$B:$H,3,0)</f>
        <v>242</v>
      </c>
      <c r="N41">
        <f>VLOOKUP($C41,Sheet1!$B:$H,4,0)</f>
        <v>242</v>
      </c>
      <c r="O41">
        <f>VLOOKUP($C41,Sheet1!$B:$H,5,0)</f>
        <v>233.07</v>
      </c>
      <c r="P41">
        <f>VLOOKUP($C41,Sheet1!$B:$H,6,0)</f>
        <v>3800000</v>
      </c>
      <c r="Q41">
        <f>VLOOKUP($C41,Sheet1!$B:$H,7,0)</f>
        <v>-1.83E-2</v>
      </c>
      <c r="R41">
        <f t="shared" si="0"/>
        <v>134204320049.88</v>
      </c>
      <c r="S41">
        <f>VLOOKUP(C41,investing_crawling!A:B,2,0)</f>
        <v>25160000000</v>
      </c>
      <c r="U41">
        <f>VLOOKUP(C41,investing_crawling!A:C,3,0)</f>
        <v>574553986</v>
      </c>
      <c r="V41">
        <v>210727</v>
      </c>
      <c r="W41" s="15" t="s">
        <v>118</v>
      </c>
      <c r="X41" s="15">
        <v>210331</v>
      </c>
      <c r="Y41" s="15">
        <v>5901</v>
      </c>
      <c r="Z41" s="15">
        <v>4411</v>
      </c>
      <c r="AA41" s="15">
        <v>2129</v>
      </c>
      <c r="AB41" s="15">
        <v>1646</v>
      </c>
      <c r="AC41" s="15">
        <v>201231</v>
      </c>
      <c r="AD41" s="15">
        <v>6634</v>
      </c>
      <c r="AE41" s="15">
        <v>5037</v>
      </c>
      <c r="AF41" s="15">
        <v>2008</v>
      </c>
      <c r="AG41" s="15">
        <v>1615</v>
      </c>
      <c r="AH41" s="15">
        <v>200930</v>
      </c>
      <c r="AI41" s="15">
        <v>6423</v>
      </c>
      <c r="AJ41" s="15">
        <v>4862</v>
      </c>
      <c r="AK41" s="15">
        <v>2453</v>
      </c>
      <c r="AL41" s="15">
        <v>2021</v>
      </c>
      <c r="AM41" s="15">
        <v>200630</v>
      </c>
      <c r="AN41" s="15">
        <v>6206</v>
      </c>
      <c r="AO41" s="15">
        <v>4718</v>
      </c>
      <c r="AP41" s="15">
        <v>2323</v>
      </c>
      <c r="AQ41" s="15">
        <v>1803</v>
      </c>
    </row>
    <row r="42" spans="1:43">
      <c r="A42" s="1">
        <v>38</v>
      </c>
      <c r="B42" s="16">
        <v>44369</v>
      </c>
      <c r="C42" t="s">
        <v>121</v>
      </c>
      <c r="D42" t="s">
        <v>122</v>
      </c>
      <c r="E42" t="s">
        <v>19</v>
      </c>
      <c r="F42" t="s">
        <v>123</v>
      </c>
      <c r="G42" t="s">
        <v>123</v>
      </c>
      <c r="H42">
        <v>1932</v>
      </c>
      <c r="I42" s="13">
        <v>1932</v>
      </c>
      <c r="J42" s="7">
        <v>39721</v>
      </c>
      <c r="K42" t="s">
        <v>1191</v>
      </c>
      <c r="L42">
        <f>VLOOKUP($C42,Sheet1!$B:$H,2,0)</f>
        <v>67.59</v>
      </c>
      <c r="M42">
        <f>VLOOKUP($C42,Sheet1!$B:$H,3,0)</f>
        <v>67.72</v>
      </c>
      <c r="N42">
        <f>VLOOKUP($C42,Sheet1!$B:$H,4,0)</f>
        <v>68.23</v>
      </c>
      <c r="O42">
        <f>VLOOKUP($C42,Sheet1!$B:$H,5,0)</f>
        <v>67.55</v>
      </c>
      <c r="P42">
        <f>VLOOKUP($C42,Sheet1!$B:$H,6,0)</f>
        <v>2050000</v>
      </c>
      <c r="Q42">
        <f>VLOOKUP($C42,Sheet1!$B:$H,7,0)</f>
        <v>4.8999999999999998E-3</v>
      </c>
      <c r="R42">
        <f t="shared" si="0"/>
        <v>40392846514.800003</v>
      </c>
      <c r="S42">
        <f>VLOOKUP(C42,investing_crawling!A:B,2,0)</f>
        <v>9110000000</v>
      </c>
      <c r="U42">
        <f>VLOOKUP(C42,investing_crawling!A:C,3,0)</f>
        <v>597615720</v>
      </c>
      <c r="V42">
        <v>210727</v>
      </c>
      <c r="W42" s="15" t="s">
        <v>121</v>
      </c>
      <c r="X42" s="15">
        <v>210331</v>
      </c>
      <c r="Y42" s="15">
        <v>2377.1</v>
      </c>
      <c r="Z42" s="15">
        <v>727.5</v>
      </c>
      <c r="AA42" s="15">
        <v>464.8</v>
      </c>
      <c r="AB42" s="15">
        <v>329.6</v>
      </c>
      <c r="AC42" s="15">
        <v>201231</v>
      </c>
      <c r="AD42" s="15">
        <v>2426</v>
      </c>
      <c r="AE42" s="15">
        <v>765.6</v>
      </c>
      <c r="AF42" s="15">
        <v>488.3</v>
      </c>
      <c r="AG42" s="15">
        <v>357</v>
      </c>
      <c r="AH42" s="15">
        <v>200930</v>
      </c>
      <c r="AI42" s="15">
        <v>2323.4</v>
      </c>
      <c r="AJ42" s="15">
        <v>734.9</v>
      </c>
      <c r="AK42" s="15">
        <v>475.8</v>
      </c>
      <c r="AL42" s="15">
        <v>346.6</v>
      </c>
      <c r="AM42" s="15">
        <v>200630</v>
      </c>
      <c r="AN42" s="15">
        <v>1987.5</v>
      </c>
      <c r="AO42" s="15">
        <v>603.79999999999995</v>
      </c>
      <c r="AP42" s="15">
        <v>357.4</v>
      </c>
      <c r="AQ42" s="15">
        <v>257.7</v>
      </c>
    </row>
    <row r="43" spans="1:43">
      <c r="A43" s="1">
        <v>39</v>
      </c>
      <c r="B43" s="16">
        <v>44369</v>
      </c>
      <c r="C43" t="s">
        <v>124</v>
      </c>
      <c r="D43" t="s">
        <v>125</v>
      </c>
      <c r="E43" t="s">
        <v>19</v>
      </c>
      <c r="F43" t="s">
        <v>30</v>
      </c>
      <c r="G43" t="s">
        <v>30</v>
      </c>
      <c r="H43">
        <v>1965</v>
      </c>
      <c r="I43" s="13">
        <v>1965</v>
      </c>
      <c r="J43" s="7">
        <v>36445</v>
      </c>
      <c r="K43" t="s">
        <v>1192</v>
      </c>
      <c r="L43">
        <f>VLOOKUP($C43,Sheet1!$B:$H,2,0)</f>
        <v>163.69</v>
      </c>
      <c r="M43">
        <f>VLOOKUP($C43,Sheet1!$B:$H,3,0)</f>
        <v>163.76</v>
      </c>
      <c r="N43">
        <f>VLOOKUP($C43,Sheet1!$B:$H,4,0)</f>
        <v>166.15</v>
      </c>
      <c r="O43">
        <f>VLOOKUP($C43,Sheet1!$B:$H,5,0)</f>
        <v>162.26</v>
      </c>
      <c r="P43">
        <f>VLOOKUP($C43,Sheet1!$B:$H,6,0)</f>
        <v>2980000</v>
      </c>
      <c r="Q43">
        <f>VLOOKUP($C43,Sheet1!$B:$H,7,0)</f>
        <v>-5.5000000000000014E-3</v>
      </c>
      <c r="R43">
        <f t="shared" si="0"/>
        <v>60373278207.419998</v>
      </c>
      <c r="S43">
        <f>VLOOKUP(C43,investing_crawling!A:B,2,0)</f>
        <v>6200000000</v>
      </c>
      <c r="U43">
        <f>VLOOKUP(C43,investing_crawling!A:C,3,0)</f>
        <v>368826918</v>
      </c>
      <c r="V43">
        <v>210824</v>
      </c>
      <c r="W43" s="15" t="s">
        <v>124</v>
      </c>
      <c r="X43" s="15">
        <v>210501</v>
      </c>
      <c r="Y43" s="15">
        <v>1661.41</v>
      </c>
      <c r="Z43" s="15">
        <v>1136.6400000000001</v>
      </c>
      <c r="AA43" s="15">
        <v>519.69000000000005</v>
      </c>
      <c r="AB43" s="15">
        <v>422.9</v>
      </c>
      <c r="AC43" s="15">
        <v>210130</v>
      </c>
      <c r="AD43" s="15">
        <v>1558.46</v>
      </c>
      <c r="AE43" s="15">
        <v>1045.3699999999999</v>
      </c>
      <c r="AF43" s="15">
        <v>463.86</v>
      </c>
      <c r="AG43" s="15">
        <v>388.52</v>
      </c>
      <c r="AH43" s="15">
        <v>201031</v>
      </c>
      <c r="AI43" s="15">
        <v>1526.3</v>
      </c>
      <c r="AJ43" s="15">
        <v>1023.08</v>
      </c>
      <c r="AK43" s="15">
        <v>461.67</v>
      </c>
      <c r="AL43" s="15">
        <v>386.53</v>
      </c>
      <c r="AM43" s="15">
        <v>200801</v>
      </c>
      <c r="AN43" s="15">
        <v>1456.14</v>
      </c>
      <c r="AO43" s="15">
        <v>972.58</v>
      </c>
      <c r="AP43" s="15">
        <v>419.12</v>
      </c>
      <c r="AQ43" s="15">
        <v>362.67</v>
      </c>
    </row>
    <row r="44" spans="1:43">
      <c r="A44" s="1">
        <v>40</v>
      </c>
      <c r="B44" s="16">
        <v>44369</v>
      </c>
      <c r="C44" t="s">
        <v>126</v>
      </c>
      <c r="D44" t="s">
        <v>127</v>
      </c>
      <c r="E44" t="s">
        <v>19</v>
      </c>
      <c r="F44" t="s">
        <v>27</v>
      </c>
      <c r="G44" t="s">
        <v>27</v>
      </c>
      <c r="H44">
        <v>1969</v>
      </c>
      <c r="I44" s="13">
        <v>1969</v>
      </c>
      <c r="J44" s="7">
        <v>42905</v>
      </c>
      <c r="K44" t="s">
        <v>1193</v>
      </c>
      <c r="L44">
        <f>VLOOKUP($C44,Sheet1!$B:$H,2,0)</f>
        <v>335.99</v>
      </c>
      <c r="M44">
        <f>VLOOKUP($C44,Sheet1!$B:$H,3,0)</f>
        <v>339.09</v>
      </c>
      <c r="N44">
        <f>VLOOKUP($C44,Sheet1!$B:$H,4,0)</f>
        <v>339.09</v>
      </c>
      <c r="O44">
        <f>VLOOKUP($C44,Sheet1!$B:$H,5,0)</f>
        <v>332.54</v>
      </c>
      <c r="P44">
        <f>VLOOKUP($C44,Sheet1!$B:$H,6,0)</f>
        <v>298330</v>
      </c>
      <c r="Q44">
        <f>VLOOKUP($C44,Sheet1!$B:$H,7,0)</f>
        <v>-5.7999999999999996E-3</v>
      </c>
      <c r="R44">
        <f t="shared" si="0"/>
        <v>29282057012.27</v>
      </c>
      <c r="S44">
        <f>VLOOKUP(C44,investing_crawling!A:B,2,0)</f>
        <v>1740000000</v>
      </c>
      <c r="U44">
        <f>VLOOKUP(C44,investing_crawling!A:C,3,0)</f>
        <v>87151573</v>
      </c>
      <c r="V44">
        <v>210808</v>
      </c>
      <c r="W44" s="15" t="s">
        <v>126</v>
      </c>
      <c r="X44" s="15">
        <v>210331</v>
      </c>
      <c r="Y44" s="15">
        <v>363.23</v>
      </c>
      <c r="Z44" s="15">
        <v>301.12</v>
      </c>
      <c r="AA44" s="15">
        <v>50.02</v>
      </c>
      <c r="AB44" s="15">
        <v>72.400000000000006</v>
      </c>
      <c r="AC44" s="15">
        <v>201231</v>
      </c>
      <c r="AD44" s="15">
        <v>623.69000000000005</v>
      </c>
      <c r="AE44" s="15">
        <v>555.78</v>
      </c>
      <c r="AF44" s="15">
        <v>259.39</v>
      </c>
      <c r="AG44" s="15">
        <v>215.63</v>
      </c>
      <c r="AH44" s="15">
        <v>200930</v>
      </c>
      <c r="AI44" s="15">
        <v>366.96</v>
      </c>
      <c r="AJ44" s="15">
        <v>313.58</v>
      </c>
      <c r="AK44" s="15">
        <v>90.08</v>
      </c>
      <c r="AL44" s="15">
        <v>75.63</v>
      </c>
      <c r="AM44" s="15">
        <v>200630</v>
      </c>
      <c r="AN44" s="15">
        <v>385.66</v>
      </c>
      <c r="AO44" s="15">
        <v>331.8</v>
      </c>
      <c r="AP44" s="15">
        <v>112.81</v>
      </c>
      <c r="AQ44" s="15">
        <v>96.56</v>
      </c>
    </row>
    <row r="45" spans="1:43">
      <c r="A45" s="1">
        <v>41</v>
      </c>
      <c r="B45" s="16">
        <v>44369</v>
      </c>
      <c r="C45" t="s">
        <v>128</v>
      </c>
      <c r="D45" t="s">
        <v>129</v>
      </c>
      <c r="E45" t="s">
        <v>10</v>
      </c>
      <c r="F45" t="s">
        <v>130</v>
      </c>
      <c r="G45" t="s">
        <v>130</v>
      </c>
      <c r="H45">
        <v>2014</v>
      </c>
      <c r="I45" s="13">
        <v>2014</v>
      </c>
      <c r="J45" s="7">
        <v>37462</v>
      </c>
      <c r="K45" t="s">
        <v>1194</v>
      </c>
      <c r="L45">
        <f>VLOOKUP($C45,Sheet1!$B:$H,2,0)</f>
        <v>394.22</v>
      </c>
      <c r="M45">
        <f>VLOOKUP($C45,Sheet1!$B:$H,3,0)</f>
        <v>398.53</v>
      </c>
      <c r="N45">
        <f>VLOOKUP($C45,Sheet1!$B:$H,4,0)</f>
        <v>398.67</v>
      </c>
      <c r="O45">
        <f>VLOOKUP($C45,Sheet1!$B:$H,5,0)</f>
        <v>392.67</v>
      </c>
      <c r="P45">
        <f>VLOOKUP($C45,Sheet1!$B:$H,6,0)</f>
        <v>1160000</v>
      </c>
      <c r="Q45">
        <f>VLOOKUP($C45,Sheet1!$B:$H,7,0)</f>
        <v>-0.01</v>
      </c>
      <c r="R45">
        <f t="shared" si="0"/>
        <v>96521082619.880005</v>
      </c>
      <c r="S45">
        <f>VLOOKUP(C45,investing_crawling!A:B,2,0)</f>
        <v>124570000000</v>
      </c>
      <c r="U45">
        <f>VLOOKUP(C45,investing_crawling!A:C,3,0)</f>
        <v>244840654</v>
      </c>
      <c r="V45">
        <v>210720</v>
      </c>
      <c r="W45" s="15" t="s">
        <v>128</v>
      </c>
      <c r="X45" s="15">
        <v>210331</v>
      </c>
      <c r="Y45" s="15">
        <v>32385</v>
      </c>
      <c r="Z45" s="15"/>
      <c r="AA45" s="15">
        <v>2368</v>
      </c>
      <c r="AB45" s="15">
        <v>1665</v>
      </c>
      <c r="AC45" s="15">
        <v>201231</v>
      </c>
      <c r="AD45" s="15">
        <v>31760</v>
      </c>
      <c r="AE45" s="15"/>
      <c r="AF45" s="15">
        <v>802</v>
      </c>
      <c r="AG45" s="15">
        <v>551</v>
      </c>
      <c r="AH45" s="15">
        <v>200930</v>
      </c>
      <c r="AI45" s="15">
        <v>31176</v>
      </c>
      <c r="AJ45" s="15"/>
      <c r="AK45" s="15">
        <v>587</v>
      </c>
      <c r="AL45" s="15">
        <v>222</v>
      </c>
      <c r="AM45" s="15">
        <v>200630</v>
      </c>
      <c r="AN45" s="15">
        <v>29253</v>
      </c>
      <c r="AO45" s="15"/>
      <c r="AP45" s="15">
        <v>3350</v>
      </c>
      <c r="AQ45" s="15">
        <v>2276</v>
      </c>
    </row>
    <row r="46" spans="1:43">
      <c r="A46" s="1">
        <v>42</v>
      </c>
      <c r="B46" s="16">
        <v>44369</v>
      </c>
      <c r="C46" t="s">
        <v>131</v>
      </c>
      <c r="D46" t="s">
        <v>132</v>
      </c>
      <c r="E46" t="s">
        <v>41</v>
      </c>
      <c r="F46" t="s">
        <v>133</v>
      </c>
      <c r="G46" t="s">
        <v>133</v>
      </c>
      <c r="H46" t="s">
        <v>1197</v>
      </c>
      <c r="I46" s="13">
        <v>1982</v>
      </c>
      <c r="J46" s="7">
        <v>35178</v>
      </c>
      <c r="K46" t="s">
        <v>1468</v>
      </c>
      <c r="L46">
        <f>VLOOKUP($C46,Sheet1!$B:$H,2,0)</f>
        <v>253.24</v>
      </c>
      <c r="M46">
        <f>VLOOKUP($C46,Sheet1!$B:$H,3,0)</f>
        <v>254.8</v>
      </c>
      <c r="N46">
        <f>VLOOKUP($C46,Sheet1!$B:$H,4,0)</f>
        <v>255.52</v>
      </c>
      <c r="O46">
        <f>VLOOKUP($C46,Sheet1!$B:$H,5,0)</f>
        <v>252.12</v>
      </c>
      <c r="P46">
        <f>VLOOKUP($C46,Sheet1!$B:$H,6,0)</f>
        <v>2100000</v>
      </c>
      <c r="Q46">
        <f>VLOOKUP($C46,Sheet1!$B:$H,7,0)</f>
        <v>-5.0000000000000001E-4</v>
      </c>
      <c r="R46">
        <f t="shared" si="0"/>
        <v>57138666807.040001</v>
      </c>
      <c r="S46">
        <f>VLOOKUP(C46,investing_crawling!A:B,2,0)</f>
        <v>11370000000</v>
      </c>
      <c r="U46">
        <f>VLOOKUP(C46,investing_crawling!A:C,3,0)</f>
        <v>225630496</v>
      </c>
      <c r="V46">
        <v>210729</v>
      </c>
      <c r="W46" s="15" t="s">
        <v>131</v>
      </c>
      <c r="X46" s="15">
        <v>210331</v>
      </c>
      <c r="Y46" s="15">
        <v>3525</v>
      </c>
      <c r="Z46" s="15"/>
      <c r="AA46" s="15">
        <v>1245</v>
      </c>
      <c r="AB46" s="15">
        <v>913</v>
      </c>
      <c r="AC46" s="15">
        <v>201231</v>
      </c>
      <c r="AD46" s="15">
        <v>2965</v>
      </c>
      <c r="AE46" s="15"/>
      <c r="AF46" s="15">
        <v>713</v>
      </c>
      <c r="AG46" s="15">
        <v>524</v>
      </c>
      <c r="AH46" s="15">
        <v>200930</v>
      </c>
      <c r="AI46" s="15">
        <v>2385</v>
      </c>
      <c r="AJ46" s="15"/>
      <c r="AK46" s="15">
        <v>441</v>
      </c>
      <c r="AL46" s="15">
        <v>275</v>
      </c>
      <c r="AM46" s="15">
        <v>200630</v>
      </c>
      <c r="AN46" s="15">
        <v>2497</v>
      </c>
      <c r="AO46" s="15"/>
      <c r="AP46" s="15">
        <v>587</v>
      </c>
      <c r="AQ46" s="15">
        <v>398</v>
      </c>
    </row>
    <row r="47" spans="1:43">
      <c r="A47" s="1">
        <v>43</v>
      </c>
      <c r="B47" s="16">
        <v>44369</v>
      </c>
      <c r="C47" t="s">
        <v>134</v>
      </c>
      <c r="D47" t="s">
        <v>135</v>
      </c>
      <c r="E47" t="s">
        <v>6</v>
      </c>
      <c r="F47" t="s">
        <v>69</v>
      </c>
      <c r="G47" t="s">
        <v>69</v>
      </c>
      <c r="H47">
        <v>1916</v>
      </c>
      <c r="I47" s="13">
        <v>1916</v>
      </c>
      <c r="J47" s="7">
        <v>42942</v>
      </c>
      <c r="K47" t="s">
        <v>1198</v>
      </c>
      <c r="L47">
        <f>VLOOKUP($C47,Sheet1!$B:$H,2,0)</f>
        <v>71.540000000000006</v>
      </c>
      <c r="M47">
        <f>VLOOKUP($C47,Sheet1!$B:$H,3,0)</f>
        <v>72.08</v>
      </c>
      <c r="N47">
        <f>VLOOKUP($C47,Sheet1!$B:$H,4,0)</f>
        <v>72.08</v>
      </c>
      <c r="O47">
        <f>VLOOKUP($C47,Sheet1!$B:$H,5,0)</f>
        <v>70.89</v>
      </c>
      <c r="P47">
        <f>VLOOKUP($C47,Sheet1!$B:$H,6,0)</f>
        <v>694040</v>
      </c>
      <c r="Q47">
        <f>VLOOKUP($C47,Sheet1!$B:$H,7,0)</f>
        <v>6.6E-3</v>
      </c>
      <c r="R47">
        <f t="shared" si="0"/>
        <v>16141605683.840002</v>
      </c>
      <c r="S47">
        <f>VLOOKUP(C47,investing_crawling!A:B,2,0)</f>
        <v>11370000000</v>
      </c>
      <c r="U47">
        <f>VLOOKUP(C47,investing_crawling!A:C,3,0)</f>
        <v>225630496</v>
      </c>
      <c r="V47">
        <v>210729</v>
      </c>
      <c r="W47" s="15" t="s">
        <v>134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</row>
    <row r="48" spans="1:43">
      <c r="A48" s="1">
        <v>44</v>
      </c>
      <c r="B48" s="16">
        <v>44369</v>
      </c>
      <c r="C48" t="s">
        <v>136</v>
      </c>
      <c r="D48" t="s">
        <v>137</v>
      </c>
      <c r="E48" t="s">
        <v>138</v>
      </c>
      <c r="F48" t="s">
        <v>139</v>
      </c>
      <c r="G48" t="s">
        <v>139</v>
      </c>
      <c r="H48">
        <v>1954</v>
      </c>
      <c r="I48" s="13">
        <v>1954</v>
      </c>
      <c r="J48" s="7">
        <v>35639</v>
      </c>
      <c r="K48" t="s">
        <v>1199</v>
      </c>
      <c r="L48">
        <f>VLOOKUP($C48,Sheet1!$B:$H,2,0)</f>
        <v>23.06</v>
      </c>
      <c r="M48">
        <f>VLOOKUP($C48,Sheet1!$B:$H,3,0)</f>
        <v>21.93</v>
      </c>
      <c r="N48">
        <f>VLOOKUP($C48,Sheet1!$B:$H,4,0)</f>
        <v>23.06</v>
      </c>
      <c r="O48">
        <f>VLOOKUP($C48,Sheet1!$B:$H,5,0)</f>
        <v>21.77</v>
      </c>
      <c r="P48">
        <f>VLOOKUP($C48,Sheet1!$B:$H,6,0)</f>
        <v>11980000</v>
      </c>
      <c r="Q48">
        <f>VLOOKUP($C48,Sheet1!$B:$H,7,0)</f>
        <v>0.1087</v>
      </c>
      <c r="R48">
        <f t="shared" si="0"/>
        <v>8716053575.1000004</v>
      </c>
      <c r="S48">
        <f>VLOOKUP(C48,investing_crawling!A:B,2,0)</f>
        <v>4960000000</v>
      </c>
      <c r="U48">
        <f>VLOOKUP(C48,investing_crawling!A:C,3,0)</f>
        <v>377972835</v>
      </c>
      <c r="V48">
        <v>210803</v>
      </c>
      <c r="W48" s="15" t="s">
        <v>136</v>
      </c>
      <c r="X48" s="15">
        <v>210331</v>
      </c>
      <c r="Y48" s="15">
        <v>1871</v>
      </c>
      <c r="Z48" s="15">
        <v>1113</v>
      </c>
      <c r="AA48" s="15">
        <v>511</v>
      </c>
      <c r="AB48" s="15">
        <v>388</v>
      </c>
      <c r="AC48" s="15">
        <v>201231</v>
      </c>
      <c r="AD48" s="15">
        <v>1219</v>
      </c>
      <c r="AE48" s="15">
        <v>800</v>
      </c>
      <c r="AF48" s="15">
        <v>115</v>
      </c>
      <c r="AG48" s="15">
        <v>10</v>
      </c>
      <c r="AH48" s="15">
        <v>200930</v>
      </c>
      <c r="AI48" s="15">
        <v>1120</v>
      </c>
      <c r="AJ48" s="15">
        <v>786</v>
      </c>
      <c r="AK48" s="15">
        <v>158</v>
      </c>
      <c r="AL48" s="15">
        <v>-4</v>
      </c>
      <c r="AM48" s="15">
        <v>200630</v>
      </c>
      <c r="AN48" s="15">
        <v>752</v>
      </c>
      <c r="AO48" s="15">
        <v>442</v>
      </c>
      <c r="AP48" s="15">
        <v>-154</v>
      </c>
      <c r="AQ48" s="15">
        <v>-386</v>
      </c>
    </row>
    <row r="49" spans="1:43">
      <c r="A49" s="1">
        <v>45</v>
      </c>
      <c r="B49" s="16">
        <v>44369</v>
      </c>
      <c r="C49" t="s">
        <v>140</v>
      </c>
      <c r="D49" t="s">
        <v>141</v>
      </c>
      <c r="E49" t="s">
        <v>19</v>
      </c>
      <c r="F49" t="s">
        <v>142</v>
      </c>
      <c r="G49" t="s">
        <v>142</v>
      </c>
      <c r="H49">
        <v>1977</v>
      </c>
      <c r="I49" s="13">
        <v>1977</v>
      </c>
      <c r="J49" s="7">
        <v>30285</v>
      </c>
      <c r="K49" t="s">
        <v>1200</v>
      </c>
      <c r="L49">
        <f>VLOOKUP($C49,Sheet1!$B:$H,2,0)</f>
        <v>124.28</v>
      </c>
      <c r="M49">
        <f>VLOOKUP($C49,Sheet1!$B:$H,3,0)</f>
        <v>125.06</v>
      </c>
      <c r="N49">
        <f>VLOOKUP($C49,Sheet1!$B:$H,4,0)</f>
        <v>125.33</v>
      </c>
      <c r="O49">
        <f>VLOOKUP($C49,Sheet1!$B:$H,5,0)</f>
        <v>123.98</v>
      </c>
      <c r="P49">
        <f>VLOOKUP($C49,Sheet1!$B:$H,6,0)</f>
        <v>67640000</v>
      </c>
      <c r="Q49">
        <f>VLOOKUP($C49,Sheet1!$B:$H,7,0)</f>
        <v>-2.5999999999999999E-3</v>
      </c>
      <c r="R49">
        <f t="shared" si="0"/>
        <v>2073938780680</v>
      </c>
      <c r="S49">
        <f>VLOOKUP(C49,investing_crawling!A:B,2,0)</f>
        <v>325410000000</v>
      </c>
      <c r="U49">
        <f>VLOOKUP(C49,investing_crawling!A:C,3,0)</f>
        <v>16687631000</v>
      </c>
      <c r="V49">
        <v>210802</v>
      </c>
      <c r="W49" s="15" t="s">
        <v>140</v>
      </c>
      <c r="X49" s="15">
        <v>210327</v>
      </c>
      <c r="Y49" s="15">
        <v>89584</v>
      </c>
      <c r="Z49" s="15">
        <v>38079</v>
      </c>
      <c r="AA49" s="15">
        <v>27503</v>
      </c>
      <c r="AB49" s="15">
        <v>23630</v>
      </c>
      <c r="AC49" s="15">
        <v>201226</v>
      </c>
      <c r="AD49" s="15">
        <v>111439</v>
      </c>
      <c r="AE49" s="15">
        <v>44328</v>
      </c>
      <c r="AF49" s="15">
        <v>33534</v>
      </c>
      <c r="AG49" s="15">
        <v>28755</v>
      </c>
      <c r="AH49" s="15">
        <v>200926</v>
      </c>
      <c r="AI49" s="15">
        <v>64698</v>
      </c>
      <c r="AJ49" s="15">
        <v>24689</v>
      </c>
      <c r="AK49" s="15">
        <v>14775</v>
      </c>
      <c r="AL49" s="15">
        <v>12673</v>
      </c>
      <c r="AM49" s="15">
        <v>200627</v>
      </c>
      <c r="AN49" s="15">
        <v>59685</v>
      </c>
      <c r="AO49" s="15">
        <v>22680</v>
      </c>
      <c r="AP49" s="15">
        <v>13091</v>
      </c>
      <c r="AQ49" s="15">
        <v>11253</v>
      </c>
    </row>
    <row r="50" spans="1:43">
      <c r="A50" s="1">
        <v>46</v>
      </c>
      <c r="B50" s="16">
        <v>44369</v>
      </c>
      <c r="C50" t="s">
        <v>143</v>
      </c>
      <c r="D50" t="s">
        <v>144</v>
      </c>
      <c r="E50" t="s">
        <v>19</v>
      </c>
      <c r="F50" t="s">
        <v>145</v>
      </c>
      <c r="G50" t="s">
        <v>145</v>
      </c>
      <c r="H50">
        <v>1967</v>
      </c>
      <c r="I50" s="13">
        <v>1967</v>
      </c>
      <c r="J50" s="7">
        <v>34774</v>
      </c>
      <c r="K50" t="s">
        <v>1164</v>
      </c>
      <c r="L50">
        <f>VLOOKUP($C50,Sheet1!$B:$H,2,0)</f>
        <v>138.21</v>
      </c>
      <c r="M50">
        <f>VLOOKUP($C50,Sheet1!$B:$H,3,0)</f>
        <v>139.16</v>
      </c>
      <c r="N50">
        <f>VLOOKUP($C50,Sheet1!$B:$H,4,0)</f>
        <v>142.01</v>
      </c>
      <c r="O50">
        <f>VLOOKUP($C50,Sheet1!$B:$H,5,0)</f>
        <v>137.31</v>
      </c>
      <c r="P50">
        <f>VLOOKUP($C50,Sheet1!$B:$H,6,0)</f>
        <v>8840000</v>
      </c>
      <c r="Q50">
        <f>VLOOKUP($C50,Sheet1!$B:$H,7,0)</f>
        <v>5.9999999999999995E-4</v>
      </c>
      <c r="R50">
        <f t="shared" si="0"/>
        <v>126829903590.72</v>
      </c>
      <c r="S50">
        <f>VLOOKUP(C50,investing_crawling!A:B,2,0)</f>
        <v>19830000000</v>
      </c>
      <c r="U50">
        <f>VLOOKUP(C50,investing_crawling!A:C,3,0)</f>
        <v>917660832</v>
      </c>
      <c r="V50">
        <v>210818</v>
      </c>
      <c r="W50" s="15" t="s">
        <v>143</v>
      </c>
      <c r="X50" s="15">
        <v>210502</v>
      </c>
      <c r="Y50" s="15">
        <v>5582</v>
      </c>
      <c r="Z50" s="15">
        <v>2653</v>
      </c>
      <c r="AA50" s="15">
        <v>1579</v>
      </c>
      <c r="AB50" s="15">
        <v>1330</v>
      </c>
      <c r="AC50" s="15">
        <v>210131</v>
      </c>
      <c r="AD50" s="15">
        <v>5162</v>
      </c>
      <c r="AE50" s="15">
        <v>2349</v>
      </c>
      <c r="AF50" s="15">
        <v>1283</v>
      </c>
      <c r="AG50" s="15">
        <v>1130</v>
      </c>
      <c r="AH50" s="15">
        <v>201025</v>
      </c>
      <c r="AI50" s="15">
        <v>4688</v>
      </c>
      <c r="AJ50" s="15">
        <v>2130</v>
      </c>
      <c r="AK50" s="15">
        <v>1283</v>
      </c>
      <c r="AL50" s="15">
        <v>1131</v>
      </c>
      <c r="AM50" s="15">
        <v>200726</v>
      </c>
      <c r="AN50" s="15">
        <v>4395</v>
      </c>
      <c r="AO50" s="15">
        <v>1955</v>
      </c>
      <c r="AP50" s="15">
        <v>1108</v>
      </c>
      <c r="AQ50" s="15">
        <v>841</v>
      </c>
    </row>
    <row r="51" spans="1:43">
      <c r="A51" s="1">
        <v>47</v>
      </c>
      <c r="B51" s="16">
        <v>44369</v>
      </c>
      <c r="C51" t="s">
        <v>146</v>
      </c>
      <c r="D51" t="s">
        <v>147</v>
      </c>
      <c r="E51" t="s">
        <v>33</v>
      </c>
      <c r="F51" t="s">
        <v>148</v>
      </c>
      <c r="G51" t="s">
        <v>148</v>
      </c>
      <c r="H51">
        <v>1994</v>
      </c>
      <c r="I51" s="13">
        <v>1994</v>
      </c>
      <c r="J51" s="7">
        <v>41267</v>
      </c>
      <c r="K51" t="s">
        <v>1161</v>
      </c>
      <c r="L51">
        <f>VLOOKUP($C51,Sheet1!$B:$H,2,0)</f>
        <v>154.91</v>
      </c>
      <c r="M51">
        <f>VLOOKUP($C51,Sheet1!$B:$H,3,0)</f>
        <v>151.87</v>
      </c>
      <c r="N51">
        <f>VLOOKUP($C51,Sheet1!$B:$H,4,0)</f>
        <v>155.71</v>
      </c>
      <c r="O51">
        <f>VLOOKUP($C51,Sheet1!$B:$H,5,0)</f>
        <v>151.43</v>
      </c>
      <c r="P51">
        <f>VLOOKUP($C51,Sheet1!$B:$H,6,0)</f>
        <v>1380000</v>
      </c>
      <c r="Q51">
        <f>VLOOKUP($C51,Sheet1!$B:$H,7,0)</f>
        <v>2.98E-2</v>
      </c>
      <c r="R51">
        <f t="shared" si="0"/>
        <v>41897384447.589996</v>
      </c>
      <c r="S51">
        <f>VLOOKUP(C51,investing_crawling!A:B,2,0)</f>
        <v>13860000000</v>
      </c>
      <c r="U51">
        <f>VLOOKUP(C51,investing_crawling!A:C,3,0)</f>
        <v>270462749</v>
      </c>
      <c r="V51">
        <v>210803</v>
      </c>
      <c r="W51" s="15" t="s">
        <v>146</v>
      </c>
      <c r="X51" s="15">
        <v>210331</v>
      </c>
      <c r="Y51" s="15">
        <v>4023</v>
      </c>
      <c r="Z51" s="15">
        <v>727</v>
      </c>
      <c r="AA51" s="15">
        <v>429</v>
      </c>
      <c r="AB51" s="15">
        <v>295</v>
      </c>
      <c r="AC51" s="15">
        <v>201231</v>
      </c>
      <c r="AD51" s="15">
        <v>4212</v>
      </c>
      <c r="AE51" s="15">
        <v>785</v>
      </c>
      <c r="AF51" s="15">
        <v>446</v>
      </c>
      <c r="AG51" s="15">
        <v>299</v>
      </c>
      <c r="AH51" s="15">
        <v>200930</v>
      </c>
      <c r="AI51" s="15">
        <v>3668</v>
      </c>
      <c r="AJ51" s="15">
        <v>647</v>
      </c>
      <c r="AK51" s="15">
        <v>364</v>
      </c>
      <c r="AL51" s="15">
        <v>299</v>
      </c>
      <c r="AM51" s="15">
        <v>200630</v>
      </c>
      <c r="AN51" s="15">
        <v>1960</v>
      </c>
      <c r="AO51" s="15">
        <v>17</v>
      </c>
      <c r="AP51" s="15">
        <v>-315</v>
      </c>
      <c r="AQ51" s="15">
        <v>-366</v>
      </c>
    </row>
    <row r="52" spans="1:43">
      <c r="A52" s="1">
        <v>48</v>
      </c>
      <c r="B52" s="16">
        <v>44369</v>
      </c>
      <c r="C52" t="s">
        <v>149</v>
      </c>
      <c r="D52" t="s">
        <v>150</v>
      </c>
      <c r="E52" t="s">
        <v>83</v>
      </c>
      <c r="F52" t="s">
        <v>151</v>
      </c>
      <c r="G52" t="s">
        <v>151</v>
      </c>
      <c r="H52">
        <v>1902</v>
      </c>
      <c r="I52" s="13">
        <v>1902</v>
      </c>
      <c r="J52" s="7">
        <v>29796</v>
      </c>
      <c r="K52" t="s">
        <v>1201</v>
      </c>
      <c r="L52">
        <f>VLOOKUP($C52,Sheet1!$B:$H,2,0)</f>
        <v>67.92</v>
      </c>
      <c r="M52">
        <f>VLOOKUP($C52,Sheet1!$B:$H,3,0)</f>
        <v>67.13</v>
      </c>
      <c r="N52">
        <f>VLOOKUP($C52,Sheet1!$B:$H,4,0)</f>
        <v>68.22</v>
      </c>
      <c r="O52">
        <f>VLOOKUP($C52,Sheet1!$B:$H,5,0)</f>
        <v>67.13</v>
      </c>
      <c r="P52">
        <f>VLOOKUP($C52,Sheet1!$B:$H,6,0)</f>
        <v>3120000</v>
      </c>
      <c r="Q52">
        <f>VLOOKUP($C52,Sheet1!$B:$H,7,0)</f>
        <v>2.0899999999999998E-2</v>
      </c>
      <c r="R52">
        <f t="shared" si="0"/>
        <v>37947047311.200005</v>
      </c>
      <c r="S52">
        <f>VLOOKUP(C52,investing_crawling!A:B,2,0)</f>
        <v>68280000000</v>
      </c>
      <c r="U52">
        <f>VLOOKUP(C52,investing_crawling!A:C,3,0)</f>
        <v>558702110</v>
      </c>
      <c r="V52">
        <v>210802</v>
      </c>
      <c r="W52" s="15" t="s">
        <v>149</v>
      </c>
      <c r="X52" s="15">
        <v>210331</v>
      </c>
      <c r="Y52" s="15">
        <v>18893</v>
      </c>
      <c r="Z52" s="15">
        <v>1548</v>
      </c>
      <c r="AA52" s="15">
        <v>740</v>
      </c>
      <c r="AB52" s="15">
        <v>689</v>
      </c>
      <c r="AC52" s="15">
        <v>201231</v>
      </c>
      <c r="AD52" s="15">
        <v>17978</v>
      </c>
      <c r="AE52" s="15">
        <v>1352</v>
      </c>
      <c r="AF52" s="15">
        <v>585</v>
      </c>
      <c r="AG52" s="15">
        <v>687</v>
      </c>
      <c r="AH52" s="15">
        <v>200930</v>
      </c>
      <c r="AI52" s="15">
        <v>15126</v>
      </c>
      <c r="AJ52" s="15">
        <v>1042</v>
      </c>
      <c r="AK52" s="15">
        <v>6</v>
      </c>
      <c r="AL52" s="15">
        <v>225</v>
      </c>
      <c r="AM52" s="15">
        <v>200630</v>
      </c>
      <c r="AN52" s="15">
        <v>16281</v>
      </c>
      <c r="AO52" s="15">
        <v>1108</v>
      </c>
      <c r="AP52" s="15">
        <v>454</v>
      </c>
      <c r="AQ52" s="15">
        <v>469</v>
      </c>
    </row>
    <row r="53" spans="1:43">
      <c r="A53" s="1">
        <v>49</v>
      </c>
      <c r="B53" s="16">
        <v>44369</v>
      </c>
      <c r="C53" t="s">
        <v>152</v>
      </c>
      <c r="D53" t="s">
        <v>153</v>
      </c>
      <c r="E53" t="s">
        <v>19</v>
      </c>
      <c r="F53" t="s">
        <v>154</v>
      </c>
      <c r="G53" t="s">
        <v>154</v>
      </c>
      <c r="H53">
        <v>2004</v>
      </c>
      <c r="I53" s="13">
        <v>2004</v>
      </c>
      <c r="J53" s="7">
        <v>43340</v>
      </c>
      <c r="K53" t="s">
        <v>1164</v>
      </c>
      <c r="L53">
        <f>VLOOKUP($C53,Sheet1!$B:$H,2,0)</f>
        <v>334.87</v>
      </c>
      <c r="M53">
        <f>VLOOKUP($C53,Sheet1!$B:$H,3,0)</f>
        <v>339.38</v>
      </c>
      <c r="N53">
        <f>VLOOKUP($C53,Sheet1!$B:$H,4,0)</f>
        <v>339.38</v>
      </c>
      <c r="O53">
        <f>VLOOKUP($C53,Sheet1!$B:$H,5,0)</f>
        <v>334.72</v>
      </c>
      <c r="P53">
        <f>VLOOKUP($C53,Sheet1!$B:$H,6,0)</f>
        <v>300100</v>
      </c>
      <c r="Q53">
        <f>VLOOKUP($C53,Sheet1!$B:$H,7,0)</f>
        <v>-1.3299999999999999E-2</v>
      </c>
      <c r="R53">
        <f t="shared" si="0"/>
        <v>25557886189.049999</v>
      </c>
      <c r="S53">
        <f>VLOOKUP(C53,investing_crawling!A:B,2,0)</f>
        <v>2460000000</v>
      </c>
      <c r="U53">
        <f>VLOOKUP(C53,investing_crawling!A:C,3,0)</f>
        <v>76321815</v>
      </c>
      <c r="V53">
        <v>210804</v>
      </c>
      <c r="W53" s="15" t="s">
        <v>152</v>
      </c>
      <c r="X53" s="15">
        <v>210331</v>
      </c>
      <c r="Y53" s="15">
        <v>667.56</v>
      </c>
      <c r="Z53" s="15">
        <v>425.27</v>
      </c>
      <c r="AA53" s="15">
        <v>206.29</v>
      </c>
      <c r="AB53" s="15">
        <v>180.37</v>
      </c>
      <c r="AC53" s="15">
        <v>201231</v>
      </c>
      <c r="AD53" s="15">
        <v>648.48</v>
      </c>
      <c r="AE53" s="15">
        <v>414.58</v>
      </c>
      <c r="AF53" s="15">
        <v>194.64</v>
      </c>
      <c r="AG53" s="15">
        <v>182.96</v>
      </c>
      <c r="AH53" s="15">
        <v>200930</v>
      </c>
      <c r="AI53" s="15">
        <v>605.42999999999995</v>
      </c>
      <c r="AJ53" s="15">
        <v>384.96</v>
      </c>
      <c r="AK53" s="15">
        <v>188.4</v>
      </c>
      <c r="AL53" s="15">
        <v>168.38</v>
      </c>
      <c r="AM53" s="15">
        <v>200630</v>
      </c>
      <c r="AN53" s="15">
        <v>540.57000000000005</v>
      </c>
      <c r="AO53" s="15">
        <v>344.09</v>
      </c>
      <c r="AP53" s="15">
        <v>166.99</v>
      </c>
      <c r="AQ53" s="15">
        <v>144.79</v>
      </c>
    </row>
    <row r="54" spans="1:43">
      <c r="A54" s="1">
        <v>50</v>
      </c>
      <c r="B54" s="16">
        <v>44369</v>
      </c>
      <c r="C54" t="s">
        <v>155</v>
      </c>
      <c r="D54" t="s">
        <v>156</v>
      </c>
      <c r="E54" t="s">
        <v>41</v>
      </c>
      <c r="F54" t="s">
        <v>133</v>
      </c>
      <c r="G54" t="s">
        <v>133</v>
      </c>
      <c r="H54">
        <v>1927</v>
      </c>
      <c r="I54" s="13">
        <v>1927</v>
      </c>
      <c r="J54" s="7">
        <v>42521</v>
      </c>
      <c r="K54" t="s">
        <v>1202</v>
      </c>
      <c r="L54">
        <f>VLOOKUP($C54,Sheet1!$B:$H,2,0)</f>
        <v>146.53</v>
      </c>
      <c r="M54">
        <f>VLOOKUP($C54,Sheet1!$B:$H,3,0)</f>
        <v>147.57</v>
      </c>
      <c r="N54">
        <f>VLOOKUP($C54,Sheet1!$B:$H,4,0)</f>
        <v>148.16999999999999</v>
      </c>
      <c r="O54">
        <f>VLOOKUP($C54,Sheet1!$B:$H,5,0)</f>
        <v>145.93</v>
      </c>
      <c r="P54">
        <f>VLOOKUP($C54,Sheet1!$B:$H,6,0)</f>
        <v>1200000</v>
      </c>
      <c r="Q54">
        <f>VLOOKUP($C54,Sheet1!$B:$H,7,0)</f>
        <v>-5.0000000000000001E-4</v>
      </c>
      <c r="R54">
        <f t="shared" si="0"/>
        <v>11183435551.950001</v>
      </c>
      <c r="S54">
        <f>VLOOKUP(C54,investing_crawling!A:B,2,0)</f>
        <v>2460000000</v>
      </c>
      <c r="U54">
        <f>VLOOKUP(C54,investing_crawling!A:C,3,0)</f>
        <v>76321815</v>
      </c>
      <c r="V54">
        <v>210804</v>
      </c>
      <c r="W54" s="15" t="s">
        <v>155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</row>
    <row r="55" spans="1:43">
      <c r="A55" s="1">
        <v>51</v>
      </c>
      <c r="B55" s="16">
        <v>44369</v>
      </c>
      <c r="C55" t="s">
        <v>157</v>
      </c>
      <c r="D55" t="s">
        <v>158</v>
      </c>
      <c r="E55" t="s">
        <v>41</v>
      </c>
      <c r="F55" t="s">
        <v>159</v>
      </c>
      <c r="G55" t="s">
        <v>159</v>
      </c>
      <c r="H55">
        <v>1892</v>
      </c>
      <c r="I55" s="13">
        <v>1892</v>
      </c>
      <c r="J55" s="7">
        <v>39182</v>
      </c>
      <c r="K55" t="s">
        <v>1185</v>
      </c>
      <c r="L55">
        <f>VLOOKUP($C55,Sheet1!$B:$H,2,0)</f>
        <v>161.65</v>
      </c>
      <c r="M55">
        <f>VLOOKUP($C55,Sheet1!$B:$H,3,0)</f>
        <v>162.68</v>
      </c>
      <c r="N55">
        <f>VLOOKUP($C55,Sheet1!$B:$H,4,0)</f>
        <v>163.33000000000001</v>
      </c>
      <c r="O55">
        <f>VLOOKUP($C55,Sheet1!$B:$H,5,0)</f>
        <v>161.51</v>
      </c>
      <c r="P55">
        <f>VLOOKUP($C55,Sheet1!$B:$H,6,0)</f>
        <v>307250</v>
      </c>
      <c r="Q55">
        <f>VLOOKUP($C55,Sheet1!$B:$H,7,0)</f>
        <v>3.0999999999999999E-3</v>
      </c>
      <c r="R55">
        <f t="shared" si="0"/>
        <v>9790596224.4500008</v>
      </c>
      <c r="S55">
        <f>VLOOKUP(C55,investing_crawling!A:B,2,0)</f>
        <v>9970000000</v>
      </c>
      <c r="U55">
        <f>VLOOKUP(C55,investing_crawling!A:C,3,0)</f>
        <v>60566633</v>
      </c>
      <c r="V55">
        <v>210809</v>
      </c>
      <c r="W55" s="15" t="s">
        <v>157</v>
      </c>
      <c r="X55" s="15">
        <v>210331</v>
      </c>
      <c r="Y55" s="15">
        <v>2433.6</v>
      </c>
      <c r="Z55" s="15"/>
      <c r="AA55" s="15">
        <v>221.5</v>
      </c>
      <c r="AB55" s="15">
        <v>163</v>
      </c>
      <c r="AC55" s="15">
        <v>201231</v>
      </c>
      <c r="AD55" s="15">
        <v>2560.8000000000002</v>
      </c>
      <c r="AE55" s="15"/>
      <c r="AF55" s="15">
        <v>210.2</v>
      </c>
      <c r="AG55" s="15">
        <v>139.19999999999999</v>
      </c>
      <c r="AH55" s="15">
        <v>200930</v>
      </c>
      <c r="AI55" s="15">
        <v>2504</v>
      </c>
      <c r="AJ55" s="15"/>
      <c r="AK55" s="15">
        <v>21.4</v>
      </c>
      <c r="AL55" s="15">
        <v>-30.2</v>
      </c>
      <c r="AM55" s="15">
        <v>200630</v>
      </c>
      <c r="AN55" s="15">
        <v>2474.5</v>
      </c>
      <c r="AO55" s="15"/>
      <c r="AP55" s="15">
        <v>253.1</v>
      </c>
      <c r="AQ55" s="15">
        <v>178.1</v>
      </c>
    </row>
    <row r="56" spans="1:43">
      <c r="A56" s="1">
        <v>52</v>
      </c>
      <c r="B56" s="16">
        <v>44369</v>
      </c>
      <c r="C56" t="s">
        <v>160</v>
      </c>
      <c r="D56" t="s">
        <v>161</v>
      </c>
      <c r="E56" t="s">
        <v>23</v>
      </c>
      <c r="F56" t="s">
        <v>162</v>
      </c>
      <c r="G56" t="s">
        <v>162</v>
      </c>
      <c r="H56" t="s">
        <v>1205</v>
      </c>
      <c r="I56" s="13">
        <v>1983</v>
      </c>
      <c r="J56" s="7">
        <v>30379</v>
      </c>
      <c r="K56" t="s">
        <v>1203</v>
      </c>
      <c r="L56">
        <f>VLOOKUP($C56,Sheet1!$B:$H,2,0)</f>
        <v>29.32</v>
      </c>
      <c r="M56">
        <f>VLOOKUP($C56,Sheet1!$B:$H,3,0)</f>
        <v>29.46</v>
      </c>
      <c r="N56">
        <f>VLOOKUP($C56,Sheet1!$B:$H,4,0)</f>
        <v>29.52</v>
      </c>
      <c r="O56">
        <f>VLOOKUP($C56,Sheet1!$B:$H,5,0)</f>
        <v>29.22</v>
      </c>
      <c r="P56">
        <f>VLOOKUP($C56,Sheet1!$B:$H,6,0)</f>
        <v>39400000</v>
      </c>
      <c r="Q56">
        <f>VLOOKUP($C56,Sheet1!$B:$H,7,0)</f>
        <v>-3.7000000000000002E-3</v>
      </c>
      <c r="R56">
        <f t="shared" si="0"/>
        <v>209344800000</v>
      </c>
      <c r="S56">
        <f>VLOOKUP(C56,investing_crawling!A:B,2,0)</f>
        <v>172920000000</v>
      </c>
      <c r="U56">
        <f>VLOOKUP(C56,investing_crawling!A:C,3,0)</f>
        <v>7140000000</v>
      </c>
      <c r="V56">
        <v>210721</v>
      </c>
      <c r="W56" s="15" t="s">
        <v>160</v>
      </c>
      <c r="X56" s="15">
        <v>210331</v>
      </c>
      <c r="Y56" s="15">
        <v>43939</v>
      </c>
      <c r="Z56" s="15">
        <v>22852</v>
      </c>
      <c r="AA56" s="15">
        <v>7661</v>
      </c>
      <c r="AB56" s="15">
        <v>7550</v>
      </c>
      <c r="AC56" s="15">
        <v>201231</v>
      </c>
      <c r="AD56" s="15">
        <v>45691</v>
      </c>
      <c r="AE56" s="15">
        <v>22781</v>
      </c>
      <c r="AF56" s="15">
        <v>-10745</v>
      </c>
      <c r="AG56" s="15">
        <v>-13883</v>
      </c>
      <c r="AH56" s="15">
        <v>200930</v>
      </c>
      <c r="AI56" s="15">
        <v>42340</v>
      </c>
      <c r="AJ56" s="15">
        <v>22501</v>
      </c>
      <c r="AK56" s="15">
        <v>6132</v>
      </c>
      <c r="AL56" s="15">
        <v>2816</v>
      </c>
      <c r="AM56" s="15">
        <v>200630</v>
      </c>
      <c r="AN56" s="15">
        <v>40950</v>
      </c>
      <c r="AO56" s="15">
        <v>22967</v>
      </c>
      <c r="AP56" s="15">
        <v>3532</v>
      </c>
      <c r="AQ56" s="15">
        <v>1281</v>
      </c>
    </row>
    <row r="57" spans="1:43">
      <c r="A57" s="1">
        <v>53</v>
      </c>
      <c r="B57" s="16">
        <v>44369</v>
      </c>
      <c r="C57" t="s">
        <v>163</v>
      </c>
      <c r="D57" t="s">
        <v>164</v>
      </c>
      <c r="E57" t="s">
        <v>37</v>
      </c>
      <c r="F57" t="s">
        <v>165</v>
      </c>
      <c r="G57" t="s">
        <v>165</v>
      </c>
      <c r="H57">
        <v>1906</v>
      </c>
      <c r="I57" s="13">
        <v>1906</v>
      </c>
      <c r="J57" s="7">
        <v>43511</v>
      </c>
      <c r="K57" t="s">
        <v>1203</v>
      </c>
      <c r="L57">
        <f>VLOOKUP($C57,Sheet1!$B:$H,2,0)</f>
        <v>99.44</v>
      </c>
      <c r="M57">
        <f>VLOOKUP($C57,Sheet1!$B:$H,3,0)</f>
        <v>99.25</v>
      </c>
      <c r="N57">
        <f>VLOOKUP($C57,Sheet1!$B:$H,4,0)</f>
        <v>99.44</v>
      </c>
      <c r="O57">
        <f>VLOOKUP($C57,Sheet1!$B:$H,5,0)</f>
        <v>98.85</v>
      </c>
      <c r="P57">
        <f>VLOOKUP($C57,Sheet1!$B:$H,6,0)</f>
        <v>625080</v>
      </c>
      <c r="Q57">
        <f>VLOOKUP($C57,Sheet1!$B:$H,7,0)</f>
        <v>2.7000000000000001E-3</v>
      </c>
      <c r="R57">
        <f t="shared" si="0"/>
        <v>12994018111.360001</v>
      </c>
      <c r="S57">
        <f>VLOOKUP(C57,investing_crawling!A:B,2,0)</f>
        <v>3200000000</v>
      </c>
      <c r="U57">
        <f>VLOOKUP(C57,investing_crawling!A:C,3,0)</f>
        <v>130671944</v>
      </c>
      <c r="V57">
        <v>210810</v>
      </c>
      <c r="W57" s="15" t="s">
        <v>163</v>
      </c>
      <c r="X57" s="15">
        <v>210331</v>
      </c>
      <c r="Y57" s="15">
        <v>1319.07</v>
      </c>
      <c r="Z57" s="15"/>
      <c r="AA57" s="15">
        <v>381.8</v>
      </c>
      <c r="AB57" s="15">
        <v>296.75</v>
      </c>
      <c r="AC57" s="15">
        <v>201231</v>
      </c>
      <c r="AD57" s="15">
        <v>914.48</v>
      </c>
      <c r="AE57" s="15"/>
      <c r="AF57" s="15">
        <v>298.83999999999997</v>
      </c>
      <c r="AG57" s="15">
        <v>217.68</v>
      </c>
      <c r="AH57" s="15">
        <v>200930</v>
      </c>
      <c r="AI57" s="15">
        <v>474.91</v>
      </c>
      <c r="AJ57" s="15"/>
      <c r="AK57" s="15">
        <v>100.84</v>
      </c>
      <c r="AL57" s="15">
        <v>65.33</v>
      </c>
      <c r="AM57" s="15">
        <v>200630</v>
      </c>
      <c r="AN57" s="15">
        <v>493</v>
      </c>
      <c r="AO57" s="15"/>
      <c r="AP57" s="15">
        <v>139.03</v>
      </c>
      <c r="AQ57" s="15">
        <v>117.79</v>
      </c>
    </row>
    <row r="58" spans="1:43">
      <c r="A58" s="1">
        <v>54</v>
      </c>
      <c r="B58" s="16">
        <v>44369</v>
      </c>
      <c r="C58" t="s">
        <v>166</v>
      </c>
      <c r="D58" t="s">
        <v>167</v>
      </c>
      <c r="E58" t="s">
        <v>19</v>
      </c>
      <c r="F58" t="s">
        <v>27</v>
      </c>
      <c r="G58" t="s">
        <v>27</v>
      </c>
      <c r="H58">
        <v>1982</v>
      </c>
      <c r="I58" s="13">
        <v>1982</v>
      </c>
      <c r="J58" s="7">
        <v>32843</v>
      </c>
      <c r="K58" t="s">
        <v>1206</v>
      </c>
      <c r="L58">
        <f>VLOOKUP($C58,Sheet1!$B:$H,2,0)</f>
        <v>281.3</v>
      </c>
      <c r="M58">
        <f>VLOOKUP($C58,Sheet1!$B:$H,3,0)</f>
        <v>286.29000000000002</v>
      </c>
      <c r="N58">
        <f>VLOOKUP($C58,Sheet1!$B:$H,4,0)</f>
        <v>287.02999999999997</v>
      </c>
      <c r="O58">
        <f>VLOOKUP($C58,Sheet1!$B:$H,5,0)</f>
        <v>280.08999999999997</v>
      </c>
      <c r="P58">
        <f>VLOOKUP($C58,Sheet1!$B:$H,6,0)</f>
        <v>1210000</v>
      </c>
      <c r="Q58">
        <f>VLOOKUP($C58,Sheet1!$B:$H,7,0)</f>
        <v>-1.6E-2</v>
      </c>
      <c r="R58">
        <f t="shared" si="0"/>
        <v>61903707553.700005</v>
      </c>
      <c r="S58">
        <f>VLOOKUP(C58,investing_crawling!A:B,2,0)</f>
        <v>3890000000</v>
      </c>
      <c r="U58">
        <f>VLOOKUP(C58,investing_crawling!A:C,3,0)</f>
        <v>220062949</v>
      </c>
      <c r="V58">
        <v>210830</v>
      </c>
      <c r="W58" s="15" t="s">
        <v>166</v>
      </c>
      <c r="X58" s="15">
        <v>210430</v>
      </c>
      <c r="Y58" s="15">
        <v>989.3</v>
      </c>
      <c r="Z58" s="15">
        <v>896.5</v>
      </c>
      <c r="AA58" s="15">
        <v>133.80000000000001</v>
      </c>
      <c r="AB58" s="15">
        <v>155.6</v>
      </c>
      <c r="AC58" s="15">
        <v>210131</v>
      </c>
      <c r="AD58" s="15">
        <v>1039.2</v>
      </c>
      <c r="AE58" s="15">
        <v>948.6</v>
      </c>
      <c r="AF58" s="15">
        <v>184.4</v>
      </c>
      <c r="AG58" s="15">
        <v>911.3</v>
      </c>
      <c r="AH58" s="15">
        <v>201031</v>
      </c>
      <c r="AI58" s="15">
        <v>952.4</v>
      </c>
      <c r="AJ58" s="15">
        <v>868.7</v>
      </c>
      <c r="AK58" s="15">
        <v>168</v>
      </c>
      <c r="AL58" s="15">
        <v>132.19999999999999</v>
      </c>
      <c r="AM58" s="15">
        <v>200731</v>
      </c>
      <c r="AN58" s="15">
        <v>913.1</v>
      </c>
      <c r="AO58" s="15">
        <v>832.2</v>
      </c>
      <c r="AP58" s="15">
        <v>146.1</v>
      </c>
      <c r="AQ58" s="15">
        <v>98.2</v>
      </c>
    </row>
    <row r="59" spans="1:43">
      <c r="A59" s="1">
        <v>55</v>
      </c>
      <c r="B59" s="16">
        <v>44369</v>
      </c>
      <c r="C59" t="s">
        <v>168</v>
      </c>
      <c r="D59" t="s">
        <v>169</v>
      </c>
      <c r="E59" t="s">
        <v>19</v>
      </c>
      <c r="F59" t="s">
        <v>170</v>
      </c>
      <c r="G59" t="s">
        <v>170</v>
      </c>
      <c r="H59">
        <v>1949</v>
      </c>
      <c r="I59" s="13">
        <v>1949</v>
      </c>
      <c r="J59" s="7">
        <v>29676</v>
      </c>
      <c r="K59" t="s">
        <v>1207</v>
      </c>
      <c r="L59">
        <f>VLOOKUP($C59,Sheet1!$B:$H,2,0)</f>
        <v>196.71</v>
      </c>
      <c r="M59">
        <f>VLOOKUP($C59,Sheet1!$B:$H,3,0)</f>
        <v>197.65</v>
      </c>
      <c r="N59">
        <f>VLOOKUP($C59,Sheet1!$B:$H,4,0)</f>
        <v>198.09</v>
      </c>
      <c r="O59">
        <f>VLOOKUP($C59,Sheet1!$B:$H,5,0)</f>
        <v>195.63</v>
      </c>
      <c r="P59">
        <f>VLOOKUP($C59,Sheet1!$B:$H,6,0)</f>
        <v>1300000</v>
      </c>
      <c r="Q59">
        <f>VLOOKUP($C59,Sheet1!$B:$H,7,0)</f>
        <v>3.5000000000000001E-3</v>
      </c>
      <c r="R59">
        <f t="shared" si="0"/>
        <v>83703708727.199997</v>
      </c>
      <c r="S59">
        <f>VLOOKUP(C59,investing_crawling!A:B,2,0)</f>
        <v>14650000000</v>
      </c>
      <c r="U59">
        <f>VLOOKUP(C59,investing_crawling!A:C,3,0)</f>
        <v>425518320</v>
      </c>
      <c r="V59">
        <v>210803</v>
      </c>
      <c r="W59" s="15" t="s">
        <v>168</v>
      </c>
      <c r="X59" s="15">
        <v>210331</v>
      </c>
      <c r="Y59" s="15">
        <v>4102</v>
      </c>
      <c r="Z59" s="15">
        <v>1829.8</v>
      </c>
      <c r="AA59" s="15">
        <v>1058.3</v>
      </c>
      <c r="AB59" s="15">
        <v>810.7</v>
      </c>
      <c r="AC59" s="15">
        <v>201231</v>
      </c>
      <c r="AD59" s="15">
        <v>3695.7</v>
      </c>
      <c r="AE59" s="15">
        <v>1580</v>
      </c>
      <c r="AF59" s="15">
        <v>815.3</v>
      </c>
      <c r="AG59" s="15">
        <v>647.5</v>
      </c>
      <c r="AH59" s="15">
        <v>200930</v>
      </c>
      <c r="AI59" s="15">
        <v>3470.7</v>
      </c>
      <c r="AJ59" s="15">
        <v>1441.3</v>
      </c>
      <c r="AK59" s="15">
        <v>752.6</v>
      </c>
      <c r="AL59" s="15">
        <v>602.1</v>
      </c>
      <c r="AM59" s="15">
        <v>200630</v>
      </c>
      <c r="AN59" s="15">
        <v>3376.8</v>
      </c>
      <c r="AO59" s="15">
        <v>1313.8</v>
      </c>
      <c r="AP59" s="15">
        <v>514.20000000000005</v>
      </c>
      <c r="AQ59" s="15">
        <v>411.6</v>
      </c>
    </row>
    <row r="60" spans="1:43">
      <c r="A60" s="1">
        <v>56</v>
      </c>
      <c r="B60" s="16">
        <v>44369</v>
      </c>
      <c r="C60" t="s">
        <v>171</v>
      </c>
      <c r="D60" t="s">
        <v>172</v>
      </c>
      <c r="E60" t="s">
        <v>33</v>
      </c>
      <c r="F60" t="s">
        <v>173</v>
      </c>
      <c r="G60" t="s">
        <v>173</v>
      </c>
      <c r="H60">
        <v>1979</v>
      </c>
      <c r="I60" s="13">
        <v>1979</v>
      </c>
      <c r="J60" s="7">
        <v>35432</v>
      </c>
      <c r="K60" t="s">
        <v>1208</v>
      </c>
      <c r="L60">
        <f>VLOOKUP($C60,Sheet1!$B:$H,2,0)</f>
        <v>1410.85</v>
      </c>
      <c r="M60">
        <f>VLOOKUP($C60,Sheet1!$B:$H,3,0)</f>
        <v>1408</v>
      </c>
      <c r="N60">
        <f>VLOOKUP($C60,Sheet1!$B:$H,4,0)</f>
        <v>1413.21</v>
      </c>
      <c r="O60">
        <f>VLOOKUP($C60,Sheet1!$B:$H,5,0)</f>
        <v>1399.65</v>
      </c>
      <c r="P60">
        <f>VLOOKUP($C60,Sheet1!$B:$H,6,0)</f>
        <v>198020</v>
      </c>
      <c r="Q60">
        <f>VLOOKUP($C60,Sheet1!$B:$H,7,0)</f>
        <v>3.0000000000000001E-3</v>
      </c>
      <c r="R60">
        <f t="shared" si="0"/>
        <v>31090591062.999996</v>
      </c>
      <c r="S60">
        <f>VLOOKUP(C60,investing_crawling!A:B,2,0)</f>
        <v>14260000000</v>
      </c>
      <c r="U60">
        <f>VLOOKUP(C60,investing_crawling!A:C,3,0)</f>
        <v>22036780</v>
      </c>
      <c r="V60">
        <v>210919</v>
      </c>
      <c r="W60" s="15" t="s">
        <v>171</v>
      </c>
      <c r="X60" s="15">
        <v>210508</v>
      </c>
      <c r="Y60" s="15">
        <v>3651.02</v>
      </c>
      <c r="Z60" s="15">
        <v>1914.95</v>
      </c>
      <c r="AA60" s="15">
        <v>803.5</v>
      </c>
      <c r="AB60" s="15">
        <v>596.16</v>
      </c>
      <c r="AC60" s="15">
        <v>210213</v>
      </c>
      <c r="AD60" s="15">
        <v>2910.82</v>
      </c>
      <c r="AE60" s="15">
        <v>1559.38</v>
      </c>
      <c r="AF60" s="15">
        <v>481.77</v>
      </c>
      <c r="AG60" s="15">
        <v>345.95</v>
      </c>
      <c r="AH60" s="15">
        <v>201121</v>
      </c>
      <c r="AI60" s="15">
        <v>3154.26</v>
      </c>
      <c r="AJ60" s="15">
        <v>1675.62</v>
      </c>
      <c r="AK60" s="15">
        <v>615.23</v>
      </c>
      <c r="AL60" s="15">
        <v>442.43</v>
      </c>
      <c r="AM60" s="15">
        <v>200829</v>
      </c>
      <c r="AN60" s="15">
        <v>4545.97</v>
      </c>
      <c r="AO60" s="15">
        <v>2412.9699999999998</v>
      </c>
      <c r="AP60" s="15">
        <v>1018.04</v>
      </c>
      <c r="AQ60" s="15">
        <v>740.46</v>
      </c>
    </row>
    <row r="61" spans="1:43">
      <c r="A61" s="1">
        <v>57</v>
      </c>
      <c r="B61" s="16">
        <v>44369</v>
      </c>
      <c r="C61" t="s">
        <v>174</v>
      </c>
      <c r="D61" t="s">
        <v>175</v>
      </c>
      <c r="E61" t="s">
        <v>60</v>
      </c>
      <c r="F61" t="s">
        <v>176</v>
      </c>
      <c r="G61" t="s">
        <v>176</v>
      </c>
      <c r="H61">
        <v>1978</v>
      </c>
      <c r="I61" s="13">
        <v>1978</v>
      </c>
      <c r="J61" s="7">
        <v>39092</v>
      </c>
      <c r="K61" t="s">
        <v>1469</v>
      </c>
      <c r="L61">
        <f>VLOOKUP($C61,Sheet1!$B:$H,2,0)</f>
        <v>210.68</v>
      </c>
      <c r="M61">
        <f>VLOOKUP($C61,Sheet1!$B:$H,3,0)</f>
        <v>207</v>
      </c>
      <c r="N61">
        <f>VLOOKUP($C61,Sheet1!$B:$H,4,0)</f>
        <v>210.68</v>
      </c>
      <c r="O61">
        <f>VLOOKUP($C61,Sheet1!$B:$H,5,0)</f>
        <v>206.94</v>
      </c>
      <c r="P61">
        <f>VLOOKUP($C61,Sheet1!$B:$H,6,0)</f>
        <v>684870</v>
      </c>
      <c r="Q61">
        <f>VLOOKUP($C61,Sheet1!$B:$H,7,0)</f>
        <v>1.8100000000000002E-2</v>
      </c>
      <c r="R61">
        <f t="shared" si="0"/>
        <v>29411904923.16</v>
      </c>
      <c r="S61">
        <f>VLOOKUP(C61,investing_crawling!A:B,2,0)</f>
        <v>2250000000</v>
      </c>
      <c r="U61">
        <f>VLOOKUP(C61,investing_crawling!A:C,3,0)</f>
        <v>139604637</v>
      </c>
      <c r="V61">
        <v>210803</v>
      </c>
      <c r="W61" s="15" t="s">
        <v>174</v>
      </c>
      <c r="X61" s="15">
        <v>210331</v>
      </c>
      <c r="Y61" s="15">
        <v>551.13</v>
      </c>
      <c r="Z61" s="15">
        <v>341.68</v>
      </c>
      <c r="AA61" s="15">
        <v>88.7</v>
      </c>
      <c r="AB61" s="15">
        <v>142.22</v>
      </c>
      <c r="AC61" s="15">
        <v>201231</v>
      </c>
      <c r="AD61" s="15">
        <v>555.79999999999995</v>
      </c>
      <c r="AE61" s="15">
        <v>342.66</v>
      </c>
      <c r="AF61" s="15">
        <v>91.68</v>
      </c>
      <c r="AG61" s="15">
        <v>341.13</v>
      </c>
      <c r="AH61" s="15">
        <v>200930</v>
      </c>
      <c r="AI61" s="15">
        <v>567.4</v>
      </c>
      <c r="AJ61" s="15">
        <v>354.56</v>
      </c>
      <c r="AK61" s="15">
        <v>111.52</v>
      </c>
      <c r="AL61" s="15">
        <v>147.69999999999999</v>
      </c>
      <c r="AM61" s="15">
        <v>200630</v>
      </c>
      <c r="AN61" s="15">
        <v>576.4</v>
      </c>
      <c r="AO61" s="15">
        <v>378.3</v>
      </c>
      <c r="AP61" s="15">
        <v>132.43</v>
      </c>
      <c r="AQ61" s="15">
        <v>170.83</v>
      </c>
    </row>
    <row r="62" spans="1:43">
      <c r="A62" s="1">
        <v>58</v>
      </c>
      <c r="B62" s="16">
        <v>44369</v>
      </c>
      <c r="C62" t="s">
        <v>177</v>
      </c>
      <c r="D62" t="s">
        <v>178</v>
      </c>
      <c r="E62" t="s">
        <v>47</v>
      </c>
      <c r="F62" t="s">
        <v>90</v>
      </c>
      <c r="G62" t="s">
        <v>90</v>
      </c>
      <c r="H62">
        <v>1990</v>
      </c>
      <c r="I62" s="13">
        <v>1990</v>
      </c>
      <c r="J62" s="7">
        <v>32142</v>
      </c>
      <c r="K62" t="s">
        <v>1210</v>
      </c>
      <c r="L62">
        <f>VLOOKUP($C62,Sheet1!$B:$H,2,0)</f>
        <v>222.56</v>
      </c>
      <c r="M62">
        <f>VLOOKUP($C62,Sheet1!$B:$H,3,0)</f>
        <v>223.8</v>
      </c>
      <c r="N62">
        <f>VLOOKUP($C62,Sheet1!$B:$H,4,0)</f>
        <v>224.45</v>
      </c>
      <c r="O62">
        <f>VLOOKUP($C62,Sheet1!$B:$H,5,0)</f>
        <v>222.09</v>
      </c>
      <c r="P62">
        <f>VLOOKUP($C62,Sheet1!$B:$H,6,0)</f>
        <v>542630</v>
      </c>
      <c r="Q62">
        <f>VLOOKUP($C62,Sheet1!$B:$H,7,0)</f>
        <v>9.1999999999999998E-3</v>
      </c>
      <c r="R62">
        <f t="shared" si="0"/>
        <v>18474200166.240002</v>
      </c>
      <c r="S62">
        <f>VLOOKUP(C62,investing_crawling!A:B,2,0)</f>
        <v>7300000000</v>
      </c>
      <c r="U62">
        <f>VLOOKUP(C62,investing_crawling!A:C,3,0)</f>
        <v>83007729</v>
      </c>
      <c r="V62">
        <v>210726</v>
      </c>
      <c r="W62" s="15" t="s">
        <v>177</v>
      </c>
      <c r="X62" s="15">
        <v>210403</v>
      </c>
      <c r="Y62" s="15">
        <v>2051.3000000000002</v>
      </c>
      <c r="Z62" s="15">
        <v>597</v>
      </c>
      <c r="AA62" s="15">
        <v>267.60000000000002</v>
      </c>
      <c r="AB62" s="15">
        <v>209.5</v>
      </c>
      <c r="AC62" s="15">
        <v>210102</v>
      </c>
      <c r="AD62" s="15">
        <v>1990.9</v>
      </c>
      <c r="AE62" s="15">
        <v>571.1</v>
      </c>
      <c r="AF62" s="15">
        <v>257.39999999999998</v>
      </c>
      <c r="AG62" s="15">
        <v>191.5</v>
      </c>
      <c r="AH62" s="15">
        <v>200926</v>
      </c>
      <c r="AI62" s="15">
        <v>1729.1</v>
      </c>
      <c r="AJ62" s="15">
        <v>484.2</v>
      </c>
      <c r="AK62" s="15">
        <v>197.9</v>
      </c>
      <c r="AL62" s="15">
        <v>150.5</v>
      </c>
      <c r="AM62" s="15">
        <v>200627</v>
      </c>
      <c r="AN62" s="15">
        <v>1528.5</v>
      </c>
      <c r="AO62" s="15">
        <v>382.9</v>
      </c>
      <c r="AP62" s="15">
        <v>103.5</v>
      </c>
      <c r="AQ62" s="15">
        <v>79.7</v>
      </c>
    </row>
    <row r="63" spans="1:43">
      <c r="A63" s="1">
        <v>59</v>
      </c>
      <c r="B63" s="16">
        <v>44369</v>
      </c>
      <c r="C63" t="s">
        <v>179</v>
      </c>
      <c r="D63" t="s">
        <v>180</v>
      </c>
      <c r="E63" t="s">
        <v>138</v>
      </c>
      <c r="F63" t="s">
        <v>181</v>
      </c>
      <c r="G63" t="s">
        <v>181</v>
      </c>
      <c r="H63">
        <v>2017</v>
      </c>
      <c r="I63" s="13">
        <v>2017</v>
      </c>
      <c r="J63" s="7">
        <v>42923</v>
      </c>
      <c r="K63" t="s">
        <v>1199</v>
      </c>
      <c r="L63">
        <f>VLOOKUP($C63,Sheet1!$B:$H,2,0)</f>
        <v>25.52</v>
      </c>
      <c r="M63">
        <f>VLOOKUP($C63,Sheet1!$B:$H,3,0)</f>
        <v>24.83</v>
      </c>
      <c r="N63">
        <f>VLOOKUP($C63,Sheet1!$B:$H,4,0)</f>
        <v>25.68</v>
      </c>
      <c r="O63">
        <f>VLOOKUP($C63,Sheet1!$B:$H,5,0)</f>
        <v>24.83</v>
      </c>
      <c r="P63">
        <f>VLOOKUP($C63,Sheet1!$B:$H,6,0)</f>
        <v>6750000</v>
      </c>
      <c r="Q63">
        <f>VLOOKUP($C63,Sheet1!$B:$H,7,0)</f>
        <v>4.5900000000000003E-2</v>
      </c>
      <c r="R63">
        <f t="shared" si="0"/>
        <v>26581390274.560001</v>
      </c>
      <c r="S63">
        <f>VLOOKUP(C63,investing_crawling!A:B,2,0)</f>
        <v>25490000000</v>
      </c>
      <c r="U63">
        <f>VLOOKUP(C63,investing_crawling!A:C,3,0)</f>
        <v>1041590528</v>
      </c>
      <c r="V63">
        <v>210728</v>
      </c>
      <c r="W63" s="15" t="s">
        <v>179</v>
      </c>
      <c r="X63" s="15">
        <v>210331</v>
      </c>
      <c r="Y63" s="15">
        <v>4782</v>
      </c>
      <c r="Z63" s="15">
        <v>858</v>
      </c>
      <c r="AA63" s="15">
        <v>285</v>
      </c>
      <c r="AB63" s="15">
        <v>-452</v>
      </c>
      <c r="AC63" s="15">
        <v>201231</v>
      </c>
      <c r="AD63" s="15">
        <v>5495</v>
      </c>
      <c r="AE63" s="15">
        <v>1009</v>
      </c>
      <c r="AF63" s="15">
        <v>182</v>
      </c>
      <c r="AG63" s="15">
        <v>652</v>
      </c>
      <c r="AH63" s="15">
        <v>200930</v>
      </c>
      <c r="AI63" s="15">
        <v>5049</v>
      </c>
      <c r="AJ63" s="15">
        <v>757</v>
      </c>
      <c r="AK63" s="15">
        <v>-49</v>
      </c>
      <c r="AL63" s="15">
        <v>-170</v>
      </c>
      <c r="AM63" s="15">
        <v>200630</v>
      </c>
      <c r="AN63" s="15">
        <v>10161</v>
      </c>
      <c r="AO63" s="15">
        <v>1433</v>
      </c>
      <c r="AP63" s="15">
        <v>-16111</v>
      </c>
      <c r="AQ63" s="15">
        <v>-10422</v>
      </c>
    </row>
    <row r="64" spans="1:43">
      <c r="A64" s="1">
        <v>60</v>
      </c>
      <c r="B64" s="16">
        <v>44369</v>
      </c>
      <c r="C64" t="s">
        <v>182</v>
      </c>
      <c r="D64" t="s">
        <v>183</v>
      </c>
      <c r="E64" t="s">
        <v>47</v>
      </c>
      <c r="F64" t="s">
        <v>184</v>
      </c>
      <c r="G64" t="s">
        <v>184</v>
      </c>
      <c r="H64">
        <v>1880</v>
      </c>
      <c r="I64" s="13">
        <v>1880</v>
      </c>
      <c r="J64" s="7">
        <v>30986</v>
      </c>
      <c r="K64" t="s">
        <v>1211</v>
      </c>
      <c r="L64">
        <f>VLOOKUP($C64,Sheet1!$B:$H,2,0)</f>
        <v>82.22</v>
      </c>
      <c r="M64">
        <f>VLOOKUP($C64,Sheet1!$B:$H,3,0)</f>
        <v>82.64</v>
      </c>
      <c r="N64">
        <f>VLOOKUP($C64,Sheet1!$B:$H,4,0)</f>
        <v>82.79</v>
      </c>
      <c r="O64">
        <f>VLOOKUP($C64,Sheet1!$B:$H,5,0)</f>
        <v>81.66</v>
      </c>
      <c r="P64">
        <f>VLOOKUP($C64,Sheet1!$B:$H,6,0)</f>
        <v>1990000</v>
      </c>
      <c r="Q64">
        <f>VLOOKUP($C64,Sheet1!$B:$H,7,0)</f>
        <v>7.000000000000001E-4</v>
      </c>
      <c r="R64">
        <f t="shared" si="0"/>
        <v>26989086716.619999</v>
      </c>
      <c r="S64">
        <f>VLOOKUP(C64,investing_crawling!A:B,2,0)</f>
        <v>12120000000</v>
      </c>
      <c r="U64">
        <f>VLOOKUP(C64,investing_crawling!A:C,3,0)</f>
        <v>328254521</v>
      </c>
      <c r="V64">
        <v>210804</v>
      </c>
      <c r="W64" s="15" t="s">
        <v>182</v>
      </c>
      <c r="X64" s="15">
        <v>210331</v>
      </c>
      <c r="Y64" s="15">
        <v>3125</v>
      </c>
      <c r="Z64" s="15">
        <v>632</v>
      </c>
      <c r="AA64" s="15">
        <v>300</v>
      </c>
      <c r="AB64" s="15">
        <v>200</v>
      </c>
      <c r="AC64" s="15">
        <v>201231</v>
      </c>
      <c r="AD64" s="15">
        <v>3102</v>
      </c>
      <c r="AE64" s="15">
        <v>654</v>
      </c>
      <c r="AF64" s="15">
        <v>296</v>
      </c>
      <c r="AG64" s="15">
        <v>227</v>
      </c>
      <c r="AH64" s="15">
        <v>200930</v>
      </c>
      <c r="AI64" s="15">
        <v>3093</v>
      </c>
      <c r="AJ64" s="15">
        <v>663</v>
      </c>
      <c r="AK64" s="15">
        <v>373</v>
      </c>
      <c r="AL64" s="15">
        <v>241</v>
      </c>
      <c r="AM64" s="15">
        <v>200630</v>
      </c>
      <c r="AN64" s="15">
        <v>2801</v>
      </c>
      <c r="AO64" s="15">
        <v>571</v>
      </c>
      <c r="AP64" s="15">
        <v>178</v>
      </c>
      <c r="AQ64" s="15">
        <v>94</v>
      </c>
    </row>
    <row r="65" spans="1:43">
      <c r="A65" s="1">
        <v>61</v>
      </c>
      <c r="B65" s="16">
        <v>44369</v>
      </c>
      <c r="C65" t="s">
        <v>185</v>
      </c>
      <c r="D65" t="s">
        <v>186</v>
      </c>
      <c r="E65" t="s">
        <v>41</v>
      </c>
      <c r="F65" t="s">
        <v>187</v>
      </c>
      <c r="G65" t="s">
        <v>187</v>
      </c>
      <c r="H65" t="s">
        <v>1212</v>
      </c>
      <c r="I65" s="13">
        <v>1998</v>
      </c>
      <c r="J65" s="7">
        <v>27941</v>
      </c>
      <c r="K65" t="s">
        <v>1171</v>
      </c>
      <c r="L65">
        <f>VLOOKUP($C65,Sheet1!$B:$H,2,0)</f>
        <v>42.92</v>
      </c>
      <c r="M65">
        <f>VLOOKUP($C65,Sheet1!$B:$H,3,0)</f>
        <v>42.95</v>
      </c>
      <c r="N65">
        <f>VLOOKUP($C65,Sheet1!$B:$H,4,0)</f>
        <v>43.28</v>
      </c>
      <c r="O65">
        <f>VLOOKUP($C65,Sheet1!$B:$H,5,0)</f>
        <v>42.77</v>
      </c>
      <c r="P65">
        <f>VLOOKUP($C65,Sheet1!$B:$H,6,0)</f>
        <v>42890000</v>
      </c>
      <c r="Q65">
        <f>VLOOKUP($C65,Sheet1!$B:$H,7,0)</f>
        <v>1.2500000000000001E-2</v>
      </c>
      <c r="R65">
        <f t="shared" si="0"/>
        <v>367795111520.76001</v>
      </c>
      <c r="S65">
        <f>VLOOKUP(C65,investing_crawling!A:B,2,0)</f>
        <v>45330000000</v>
      </c>
      <c r="U65">
        <f>VLOOKUP(C65,investing_crawling!A:C,3,0)</f>
        <v>8569317603</v>
      </c>
      <c r="V65">
        <v>210713</v>
      </c>
      <c r="W65" s="15" t="s">
        <v>185</v>
      </c>
      <c r="X65" s="15">
        <v>210331</v>
      </c>
      <c r="Y65" s="15">
        <v>24019</v>
      </c>
      <c r="Z65" s="15"/>
      <c r="AA65" s="15"/>
      <c r="AB65" s="15">
        <v>8050</v>
      </c>
      <c r="AC65" s="15">
        <v>201231</v>
      </c>
      <c r="AD65" s="15">
        <v>21307</v>
      </c>
      <c r="AE65" s="15"/>
      <c r="AF65" s="15"/>
      <c r="AG65" s="15">
        <v>5470</v>
      </c>
      <c r="AH65" s="15">
        <v>200930</v>
      </c>
      <c r="AI65" s="15">
        <v>21693</v>
      </c>
      <c r="AJ65" s="15"/>
      <c r="AK65" s="15"/>
      <c r="AL65" s="15">
        <v>4881</v>
      </c>
      <c r="AM65" s="15">
        <v>200630</v>
      </c>
      <c r="AN65" s="15">
        <v>24018</v>
      </c>
      <c r="AO65" s="15"/>
      <c r="AP65" s="15"/>
      <c r="AQ65" s="15">
        <v>3533</v>
      </c>
    </row>
    <row r="66" spans="1:43">
      <c r="A66" s="1">
        <v>62</v>
      </c>
      <c r="B66" s="16">
        <v>44369</v>
      </c>
      <c r="C66" t="s">
        <v>188</v>
      </c>
      <c r="D66" t="s">
        <v>189</v>
      </c>
      <c r="E66" t="s">
        <v>41</v>
      </c>
      <c r="F66" t="s">
        <v>111</v>
      </c>
      <c r="G66" t="s">
        <v>111</v>
      </c>
      <c r="H66">
        <v>1784</v>
      </c>
      <c r="I66" s="13">
        <v>1784</v>
      </c>
      <c r="J66" s="7">
        <v>34789</v>
      </c>
      <c r="K66" t="s">
        <v>1185</v>
      </c>
      <c r="L66">
        <f>VLOOKUP($C66,Sheet1!$B:$H,2,0)</f>
        <v>52.3</v>
      </c>
      <c r="M66">
        <f>VLOOKUP($C66,Sheet1!$B:$H,3,0)</f>
        <v>52.56</v>
      </c>
      <c r="N66">
        <f>VLOOKUP($C66,Sheet1!$B:$H,4,0)</f>
        <v>52.9</v>
      </c>
      <c r="O66">
        <f>VLOOKUP($C66,Sheet1!$B:$H,5,0)</f>
        <v>52.05</v>
      </c>
      <c r="P66">
        <f>VLOOKUP($C66,Sheet1!$B:$H,6,0)</f>
        <v>2550000</v>
      </c>
      <c r="Q66">
        <f>VLOOKUP($C66,Sheet1!$B:$H,7,0)</f>
        <v>4.1999999999999997E-3</v>
      </c>
      <c r="R66">
        <f t="shared" si="0"/>
        <v>45787648298.099998</v>
      </c>
      <c r="S66">
        <f>VLOOKUP(C66,investing_crawling!A:B,2,0)</f>
        <v>7940000000</v>
      </c>
      <c r="U66">
        <f>VLOOKUP(C66,investing_crawling!A:C,3,0)</f>
        <v>875480847</v>
      </c>
      <c r="V66">
        <v>210714</v>
      </c>
      <c r="W66" s="15" t="s">
        <v>188</v>
      </c>
      <c r="X66" s="15">
        <v>210331</v>
      </c>
      <c r="Y66" s="15">
        <v>4004</v>
      </c>
      <c r="Z66" s="15"/>
      <c r="AA66" s="15"/>
      <c r="AB66" s="15">
        <v>927</v>
      </c>
      <c r="AC66" s="15">
        <v>201231</v>
      </c>
      <c r="AD66" s="15">
        <v>3939</v>
      </c>
      <c r="AE66" s="15"/>
      <c r="AF66" s="15"/>
      <c r="AG66" s="15">
        <v>749</v>
      </c>
      <c r="AH66" s="15">
        <v>200930</v>
      </c>
      <c r="AI66" s="15">
        <v>3964</v>
      </c>
      <c r="AJ66" s="15"/>
      <c r="AK66" s="15"/>
      <c r="AL66" s="15">
        <v>937</v>
      </c>
      <c r="AM66" s="15">
        <v>200630</v>
      </c>
      <c r="AN66" s="15">
        <v>4173</v>
      </c>
      <c r="AO66" s="15"/>
      <c r="AP66" s="15"/>
      <c r="AQ66" s="15">
        <v>950</v>
      </c>
    </row>
    <row r="67" spans="1:43">
      <c r="A67" s="1">
        <v>63</v>
      </c>
      <c r="B67" s="16">
        <v>44369</v>
      </c>
      <c r="C67" t="s">
        <v>190</v>
      </c>
      <c r="D67" t="s">
        <v>191</v>
      </c>
      <c r="E67" t="s">
        <v>10</v>
      </c>
      <c r="F67" t="s">
        <v>11</v>
      </c>
      <c r="G67" t="s">
        <v>11</v>
      </c>
      <c r="H67">
        <v>1931</v>
      </c>
      <c r="I67" s="13">
        <v>1931</v>
      </c>
      <c r="J67" s="7">
        <v>26572</v>
      </c>
      <c r="K67" t="s">
        <v>1213</v>
      </c>
      <c r="L67">
        <f>VLOOKUP($C67,Sheet1!$B:$H,2,0)</f>
        <v>82.14</v>
      </c>
      <c r="M67">
        <f>VLOOKUP($C67,Sheet1!$B:$H,3,0)</f>
        <v>82.48</v>
      </c>
      <c r="N67">
        <f>VLOOKUP($C67,Sheet1!$B:$H,4,0)</f>
        <v>82.75</v>
      </c>
      <c r="O67">
        <f>VLOOKUP($C67,Sheet1!$B:$H,5,0)</f>
        <v>82.03</v>
      </c>
      <c r="P67">
        <f>VLOOKUP($C67,Sheet1!$B:$H,6,0)</f>
        <v>3360000</v>
      </c>
      <c r="Q67">
        <f>VLOOKUP($C67,Sheet1!$B:$H,7,0)</f>
        <v>2.0000000000000001E-4</v>
      </c>
      <c r="R67">
        <f t="shared" si="0"/>
        <v>41304262705.019997</v>
      </c>
      <c r="S67">
        <f>VLOOKUP(C67,investing_crawling!A:B,2,0)</f>
        <v>11820000000</v>
      </c>
      <c r="U67">
        <f>VLOOKUP(C67,investing_crawling!A:C,3,0)</f>
        <v>502851993</v>
      </c>
      <c r="V67">
        <v>210728</v>
      </c>
      <c r="W67" s="15" t="s">
        <v>190</v>
      </c>
      <c r="X67" s="15">
        <v>210331</v>
      </c>
      <c r="Y67" s="15">
        <v>2946</v>
      </c>
      <c r="Z67" s="15">
        <v>1165</v>
      </c>
      <c r="AA67" s="15">
        <v>390</v>
      </c>
      <c r="AB67" s="15">
        <v>298</v>
      </c>
      <c r="AC67" s="15">
        <v>201231</v>
      </c>
      <c r="AD67" s="15">
        <v>3181</v>
      </c>
      <c r="AE67" s="15">
        <v>1219</v>
      </c>
      <c r="AF67" s="15">
        <v>250</v>
      </c>
      <c r="AG67" s="15">
        <v>168</v>
      </c>
      <c r="AH67" s="15">
        <v>200930</v>
      </c>
      <c r="AI67" s="15">
        <v>2972</v>
      </c>
      <c r="AJ67" s="15">
        <v>1200</v>
      </c>
      <c r="AK67" s="15">
        <v>470</v>
      </c>
      <c r="AL67" s="15">
        <v>356</v>
      </c>
      <c r="AM67" s="15">
        <v>200630</v>
      </c>
      <c r="AN67" s="15">
        <v>2718</v>
      </c>
      <c r="AO67" s="15">
        <v>1045</v>
      </c>
      <c r="AP67" s="15">
        <v>331</v>
      </c>
      <c r="AQ67" s="15">
        <v>246</v>
      </c>
    </row>
    <row r="68" spans="1:43">
      <c r="A68" s="1">
        <v>64</v>
      </c>
      <c r="B68" s="16">
        <v>44369</v>
      </c>
      <c r="C68" t="s">
        <v>192</v>
      </c>
      <c r="D68" t="s">
        <v>193</v>
      </c>
      <c r="E68" t="s">
        <v>10</v>
      </c>
      <c r="F68" t="s">
        <v>11</v>
      </c>
      <c r="G68" t="s">
        <v>11</v>
      </c>
      <c r="H68">
        <v>1897</v>
      </c>
      <c r="I68" s="13">
        <v>1897</v>
      </c>
      <c r="J68" s="7">
        <v>26572</v>
      </c>
      <c r="K68" t="s">
        <v>1214</v>
      </c>
      <c r="L68">
        <f>VLOOKUP($C68,Sheet1!$B:$H,2,0)</f>
        <v>238.47</v>
      </c>
      <c r="M68">
        <f>VLOOKUP($C68,Sheet1!$B:$H,3,0)</f>
        <v>240.8</v>
      </c>
      <c r="N68">
        <f>VLOOKUP($C68,Sheet1!$B:$H,4,0)</f>
        <v>241.42</v>
      </c>
      <c r="O68">
        <f>VLOOKUP($C68,Sheet1!$B:$H,5,0)</f>
        <v>238.32</v>
      </c>
      <c r="P68">
        <f>VLOOKUP($C68,Sheet1!$B:$H,6,0)</f>
        <v>1920000</v>
      </c>
      <c r="Q68">
        <f>VLOOKUP($C68,Sheet1!$B:$H,7,0)</f>
        <v>-1.41E-2</v>
      </c>
      <c r="R68">
        <f t="shared" si="0"/>
        <v>69351488648.880005</v>
      </c>
      <c r="S68">
        <f>VLOOKUP(C68,investing_crawling!A:B,2,0)</f>
        <v>18860000000</v>
      </c>
      <c r="U68">
        <f>VLOOKUP(C68,investing_crawling!A:C,3,0)</f>
        <v>290818504</v>
      </c>
      <c r="V68">
        <v>210811</v>
      </c>
      <c r="W68" s="15" t="s">
        <v>192</v>
      </c>
      <c r="X68" s="15">
        <v>210331</v>
      </c>
      <c r="Y68" s="15">
        <v>4907</v>
      </c>
      <c r="Z68" s="15">
        <v>2246</v>
      </c>
      <c r="AA68" s="15">
        <v>414</v>
      </c>
      <c r="AB68" s="15">
        <v>299</v>
      </c>
      <c r="AC68" s="15">
        <v>201231</v>
      </c>
      <c r="AD68" s="15">
        <v>5315</v>
      </c>
      <c r="AE68" s="15">
        <v>2732</v>
      </c>
      <c r="AF68" s="15">
        <v>1230</v>
      </c>
      <c r="AG68" s="15">
        <v>1003</v>
      </c>
      <c r="AH68" s="15">
        <v>200930</v>
      </c>
      <c r="AI68" s="15">
        <v>4784</v>
      </c>
      <c r="AJ68" s="15">
        <v>2265</v>
      </c>
      <c r="AK68" s="15">
        <v>255</v>
      </c>
      <c r="AL68" s="15">
        <v>128</v>
      </c>
      <c r="AM68" s="15">
        <v>200630</v>
      </c>
      <c r="AN68" s="15">
        <v>3855</v>
      </c>
      <c r="AO68" s="15">
        <v>1660</v>
      </c>
      <c r="AP68" s="15">
        <v>358</v>
      </c>
      <c r="AQ68" s="15">
        <v>286</v>
      </c>
    </row>
    <row r="69" spans="1:43">
      <c r="A69" s="1">
        <v>65</v>
      </c>
      <c r="B69" s="16">
        <v>44369</v>
      </c>
      <c r="C69" t="s">
        <v>194</v>
      </c>
      <c r="D69" t="s">
        <v>195</v>
      </c>
      <c r="E69" t="s">
        <v>41</v>
      </c>
      <c r="F69" t="s">
        <v>196</v>
      </c>
      <c r="G69" t="e">
        <v>#N/A</v>
      </c>
      <c r="H69" s="14">
        <v>1839</v>
      </c>
      <c r="I69" s="13">
        <v>1839</v>
      </c>
      <c r="J69" s="7">
        <v>1996</v>
      </c>
      <c r="K69" t="s">
        <v>1998</v>
      </c>
      <c r="L69">
        <f>VLOOKUP($C69,Sheet1!$B:$H,2,0)</f>
        <v>289.83999999999997</v>
      </c>
      <c r="M69">
        <f>VLOOKUP($C69,Sheet1!$B:$H,3,0)</f>
        <v>291.87</v>
      </c>
      <c r="N69">
        <f>VLOOKUP($C69,Sheet1!$B:$H,4,0)</f>
        <v>292</v>
      </c>
      <c r="O69">
        <f>VLOOKUP($C69,Sheet1!$B:$H,5,0)</f>
        <v>288.85000000000002</v>
      </c>
      <c r="P69">
        <f>VLOOKUP($C69,Sheet1!$B:$H,6,0)</f>
        <v>3340000</v>
      </c>
      <c r="Q69">
        <f>VLOOKUP($C69,Sheet1!$B:$H,7,0)</f>
        <v>1.4E-3</v>
      </c>
      <c r="R69">
        <f t="shared" ref="R69:R132" si="1">U69*L69</f>
        <v>442525683.11999995</v>
      </c>
      <c r="S69">
        <f>VLOOKUP(C69,investing_crawling!A:B,2,0)</f>
        <v>248840000000</v>
      </c>
      <c r="U69">
        <f>VLOOKUP(C69,investing_crawling!A:C,3,0)</f>
        <v>1526793</v>
      </c>
      <c r="V69">
        <v>210729</v>
      </c>
      <c r="W69" s="15" t="s">
        <v>194</v>
      </c>
      <c r="X69" s="15">
        <v>210331</v>
      </c>
      <c r="Y69" s="15">
        <v>64599</v>
      </c>
      <c r="Z69" s="15">
        <v>14630</v>
      </c>
      <c r="AA69" s="15">
        <v>8577</v>
      </c>
      <c r="AB69" s="15">
        <v>11711</v>
      </c>
      <c r="AC69" s="15">
        <v>201231</v>
      </c>
      <c r="AD69" s="15">
        <v>64381</v>
      </c>
      <c r="AE69" s="15">
        <v>13604</v>
      </c>
      <c r="AF69" s="15">
        <v>5656</v>
      </c>
      <c r="AG69" s="15">
        <v>35835</v>
      </c>
      <c r="AH69" s="15">
        <v>200930</v>
      </c>
      <c r="AI69" s="15">
        <v>63024</v>
      </c>
      <c r="AJ69" s="15">
        <v>13745</v>
      </c>
      <c r="AK69" s="15">
        <v>6058</v>
      </c>
      <c r="AL69" s="15">
        <v>30137</v>
      </c>
      <c r="AM69" s="15">
        <v>200630</v>
      </c>
      <c r="AN69" s="15">
        <v>56840</v>
      </c>
      <c r="AO69" s="15">
        <v>12961</v>
      </c>
      <c r="AP69" s="15">
        <v>-4419</v>
      </c>
      <c r="AQ69" s="15">
        <v>26295</v>
      </c>
    </row>
    <row r="70" spans="1:43">
      <c r="A70" s="1">
        <v>66</v>
      </c>
      <c r="B70" s="16">
        <v>44369</v>
      </c>
      <c r="C70" t="s">
        <v>197</v>
      </c>
      <c r="D70" t="s">
        <v>198</v>
      </c>
      <c r="E70" t="s">
        <v>33</v>
      </c>
      <c r="F70" t="s">
        <v>199</v>
      </c>
      <c r="G70" t="s">
        <v>199</v>
      </c>
      <c r="H70">
        <v>1966</v>
      </c>
      <c r="I70" s="13">
        <v>1966</v>
      </c>
      <c r="J70" s="7">
        <v>36340</v>
      </c>
      <c r="K70" t="s">
        <v>1217</v>
      </c>
      <c r="L70">
        <f>VLOOKUP($C70,Sheet1!$B:$H,2,0)</f>
        <v>114.9</v>
      </c>
      <c r="M70">
        <f>VLOOKUP($C70,Sheet1!$B:$H,3,0)</f>
        <v>117.27</v>
      </c>
      <c r="N70">
        <f>VLOOKUP($C70,Sheet1!$B:$H,4,0)</f>
        <v>117.27</v>
      </c>
      <c r="O70">
        <f>VLOOKUP($C70,Sheet1!$B:$H,5,0)</f>
        <v>114.3</v>
      </c>
      <c r="P70">
        <f>VLOOKUP($C70,Sheet1!$B:$H,6,0)</f>
        <v>2820000</v>
      </c>
      <c r="Q70">
        <f>VLOOKUP($C70,Sheet1!$B:$H,7,0)</f>
        <v>-1.15E-2</v>
      </c>
      <c r="R70">
        <f t="shared" si="1"/>
        <v>28770794773.800003</v>
      </c>
      <c r="S70">
        <f>VLOOKUP(C70,investing_crawling!A:B,2,0)</f>
        <v>50340000000</v>
      </c>
      <c r="U70">
        <f>VLOOKUP(C70,investing_crawling!A:C,3,0)</f>
        <v>250398562</v>
      </c>
      <c r="V70">
        <v>210830</v>
      </c>
      <c r="W70" s="15" t="s">
        <v>197</v>
      </c>
      <c r="X70" s="15">
        <v>210501</v>
      </c>
      <c r="Y70" s="15">
        <v>11637</v>
      </c>
      <c r="Z70" s="15">
        <v>2715</v>
      </c>
      <c r="AA70" s="15">
        <v>769</v>
      </c>
      <c r="AB70" s="15">
        <v>595</v>
      </c>
      <c r="AC70" s="15">
        <v>210130</v>
      </c>
      <c r="AD70" s="15">
        <v>16937</v>
      </c>
      <c r="AE70" s="15">
        <v>3530</v>
      </c>
      <c r="AF70" s="15">
        <v>1033</v>
      </c>
      <c r="AG70" s="15">
        <v>816</v>
      </c>
      <c r="AH70" s="15">
        <v>201031</v>
      </c>
      <c r="AI70" s="15">
        <v>11853</v>
      </c>
      <c r="AJ70" s="15">
        <v>2831</v>
      </c>
      <c r="AK70" s="15">
        <v>561</v>
      </c>
      <c r="AL70" s="15">
        <v>391</v>
      </c>
      <c r="AM70" s="15">
        <v>200801</v>
      </c>
      <c r="AN70" s="15">
        <v>9910</v>
      </c>
      <c r="AO70" s="15">
        <v>2270</v>
      </c>
      <c r="AP70" s="15">
        <v>568</v>
      </c>
      <c r="AQ70" s="15">
        <v>432</v>
      </c>
    </row>
    <row r="71" spans="1:43">
      <c r="A71" s="1">
        <v>67</v>
      </c>
      <c r="B71" s="16">
        <v>44369</v>
      </c>
      <c r="C71" t="s">
        <v>200</v>
      </c>
      <c r="D71" t="s">
        <v>201</v>
      </c>
      <c r="E71" t="s">
        <v>10</v>
      </c>
      <c r="F71" t="s">
        <v>202</v>
      </c>
      <c r="G71" t="s">
        <v>202</v>
      </c>
      <c r="H71">
        <v>1952</v>
      </c>
      <c r="I71" s="13">
        <v>1952</v>
      </c>
      <c r="J71" s="7">
        <v>44004</v>
      </c>
      <c r="K71" t="s">
        <v>1218</v>
      </c>
      <c r="L71">
        <f>VLOOKUP($C71,Sheet1!$B:$H,2,0)</f>
        <v>581.46</v>
      </c>
      <c r="M71">
        <f>VLOOKUP($C71,Sheet1!$B:$H,3,0)</f>
        <v>598.15</v>
      </c>
      <c r="N71">
        <f>VLOOKUP($C71,Sheet1!$B:$H,4,0)</f>
        <v>598.38</v>
      </c>
      <c r="O71">
        <f>VLOOKUP($C71,Sheet1!$B:$H,5,0)</f>
        <v>581.46</v>
      </c>
      <c r="P71">
        <f>VLOOKUP($C71,Sheet1!$B:$H,6,0)</f>
        <v>164940</v>
      </c>
      <c r="Q71">
        <f>VLOOKUP($C71,Sheet1!$B:$H,7,0)</f>
        <v>-3.4700000000000002E-2</v>
      </c>
      <c r="R71">
        <f t="shared" si="1"/>
        <v>17306350996.440002</v>
      </c>
      <c r="S71">
        <f>VLOOKUP(C71,investing_crawling!A:B,2,0)</f>
        <v>2700000000</v>
      </c>
      <c r="U71">
        <f>VLOOKUP(C71,investing_crawling!A:C,3,0)</f>
        <v>29763614</v>
      </c>
      <c r="V71">
        <v>210804</v>
      </c>
      <c r="W71" s="15" t="s">
        <v>200</v>
      </c>
      <c r="X71" s="15">
        <v>210331</v>
      </c>
      <c r="Y71" s="15">
        <v>726.8</v>
      </c>
      <c r="Z71" s="15">
        <v>400.63</v>
      </c>
      <c r="AA71" s="15">
        <v>100.06</v>
      </c>
      <c r="AB71" s="15">
        <v>977.41</v>
      </c>
      <c r="AC71" s="15">
        <v>201231</v>
      </c>
      <c r="AD71" s="15">
        <v>789.84</v>
      </c>
      <c r="AE71" s="15">
        <v>460.15</v>
      </c>
      <c r="AF71" s="15">
        <v>175.24</v>
      </c>
      <c r="AG71" s="15">
        <v>839.1</v>
      </c>
      <c r="AH71" s="15">
        <v>200930</v>
      </c>
      <c r="AI71" s="15">
        <v>647.26</v>
      </c>
      <c r="AJ71" s="15">
        <v>367.31</v>
      </c>
      <c r="AK71" s="15">
        <v>109.6</v>
      </c>
      <c r="AL71" s="15">
        <v>1314.82</v>
      </c>
      <c r="AM71" s="15">
        <v>200630</v>
      </c>
      <c r="AN71" s="15">
        <v>536.88</v>
      </c>
      <c r="AO71" s="15">
        <v>292.99</v>
      </c>
      <c r="AP71" s="15">
        <v>58.84</v>
      </c>
      <c r="AQ71" s="15">
        <v>966.43</v>
      </c>
    </row>
    <row r="72" spans="1:43">
      <c r="A72" s="1">
        <v>68</v>
      </c>
      <c r="B72" s="16">
        <v>44369</v>
      </c>
      <c r="C72" t="s">
        <v>203</v>
      </c>
      <c r="D72" t="s">
        <v>204</v>
      </c>
      <c r="E72" t="s">
        <v>10</v>
      </c>
      <c r="F72" t="s">
        <v>120</v>
      </c>
      <c r="G72" t="s">
        <v>120</v>
      </c>
      <c r="H72">
        <v>1978</v>
      </c>
      <c r="I72" s="13">
        <v>1978</v>
      </c>
      <c r="J72" s="7">
        <v>37938</v>
      </c>
      <c r="K72" t="s">
        <v>1169</v>
      </c>
      <c r="L72">
        <f>VLOOKUP($C72,Sheet1!$B:$H,2,0)</f>
        <v>267.14999999999998</v>
      </c>
      <c r="M72">
        <f>VLOOKUP($C72,Sheet1!$B:$H,3,0)</f>
        <v>272.10000000000002</v>
      </c>
      <c r="N72">
        <f>VLOOKUP($C72,Sheet1!$B:$H,4,0)</f>
        <v>272.10000000000002</v>
      </c>
      <c r="O72">
        <f>VLOOKUP($C72,Sheet1!$B:$H,5,0)</f>
        <v>264.2</v>
      </c>
      <c r="P72">
        <f>VLOOKUP($C72,Sheet1!$B:$H,6,0)</f>
        <v>1340000</v>
      </c>
      <c r="Q72">
        <f>VLOOKUP($C72,Sheet1!$B:$H,7,0)</f>
        <v>-1.1999999999999999E-3</v>
      </c>
      <c r="R72">
        <f t="shared" si="1"/>
        <v>40220701462.5</v>
      </c>
      <c r="S72">
        <f>VLOOKUP(C72,investing_crawling!A:B,2,0)</f>
        <v>12600000000</v>
      </c>
      <c r="U72">
        <f>VLOOKUP(C72,investing_crawling!A:C,3,0)</f>
        <v>150554750</v>
      </c>
      <c r="V72">
        <v>210726</v>
      </c>
      <c r="W72" s="15" t="s">
        <v>203</v>
      </c>
      <c r="X72" s="15">
        <v>210331</v>
      </c>
      <c r="Y72" s="15">
        <v>2694</v>
      </c>
      <c r="Z72" s="15">
        <v>2215.9</v>
      </c>
      <c r="AA72" s="15">
        <v>973.9</v>
      </c>
      <c r="AB72" s="15">
        <v>410.2</v>
      </c>
      <c r="AC72" s="15">
        <v>201231</v>
      </c>
      <c r="AD72" s="15">
        <v>2852.6</v>
      </c>
      <c r="AE72" s="15">
        <v>2362</v>
      </c>
      <c r="AF72" s="15">
        <v>-330.6</v>
      </c>
      <c r="AG72" s="15">
        <v>357.9</v>
      </c>
      <c r="AH72" s="15">
        <v>200930</v>
      </c>
      <c r="AI72" s="15">
        <v>3376.1</v>
      </c>
      <c r="AJ72" s="15">
        <v>2927</v>
      </c>
      <c r="AK72" s="15">
        <v>1086.4000000000001</v>
      </c>
      <c r="AL72" s="15">
        <v>701.5</v>
      </c>
      <c r="AM72" s="15">
        <v>200630</v>
      </c>
      <c r="AN72" s="15">
        <v>3681.6</v>
      </c>
      <c r="AO72" s="15">
        <v>3270.5</v>
      </c>
      <c r="AP72" s="15">
        <v>1974.5</v>
      </c>
      <c r="AQ72" s="15">
        <v>1542.1</v>
      </c>
    </row>
    <row r="73" spans="1:43">
      <c r="A73" s="1">
        <v>69</v>
      </c>
      <c r="B73" s="16">
        <v>44369</v>
      </c>
      <c r="C73" t="s">
        <v>205</v>
      </c>
      <c r="D73" t="s">
        <v>206</v>
      </c>
      <c r="E73" t="s">
        <v>41</v>
      </c>
      <c r="F73" t="s">
        <v>111</v>
      </c>
      <c r="G73" t="s">
        <v>111</v>
      </c>
      <c r="H73">
        <v>1988</v>
      </c>
      <c r="I73" s="13">
        <v>1988</v>
      </c>
      <c r="J73" s="7">
        <v>40637</v>
      </c>
      <c r="K73" t="s">
        <v>1185</v>
      </c>
      <c r="L73">
        <f>VLOOKUP($C73,Sheet1!$B:$H,2,0)</f>
        <v>876.91</v>
      </c>
      <c r="M73">
        <f>VLOOKUP($C73,Sheet1!$B:$H,3,0)</f>
        <v>888.89</v>
      </c>
      <c r="N73">
        <f>VLOOKUP($C73,Sheet1!$B:$H,4,0)</f>
        <v>888.89</v>
      </c>
      <c r="O73">
        <f>VLOOKUP($C73,Sheet1!$B:$H,5,0)</f>
        <v>876.18</v>
      </c>
      <c r="P73">
        <f>VLOOKUP($C73,Sheet1!$B:$H,6,0)</f>
        <v>407520</v>
      </c>
      <c r="Q73">
        <f>VLOOKUP($C73,Sheet1!$B:$H,7,0)</f>
        <v>-1E-4</v>
      </c>
      <c r="R73">
        <f t="shared" si="1"/>
        <v>132022965822.5</v>
      </c>
      <c r="S73">
        <f>VLOOKUP(C73,investing_crawling!A:B,2,0)</f>
        <v>12600000000</v>
      </c>
      <c r="U73">
        <f>VLOOKUP(C73,investing_crawling!A:C,3,0)</f>
        <v>150554750</v>
      </c>
      <c r="V73">
        <v>210726</v>
      </c>
      <c r="W73" s="15" t="s">
        <v>205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</row>
    <row r="74" spans="1:43">
      <c r="A74" s="1">
        <v>70</v>
      </c>
      <c r="B74" s="16">
        <v>44369</v>
      </c>
      <c r="C74" t="s">
        <v>207</v>
      </c>
      <c r="D74" t="s">
        <v>208</v>
      </c>
      <c r="E74" t="s">
        <v>6</v>
      </c>
      <c r="F74" t="s">
        <v>209</v>
      </c>
      <c r="G74" t="s">
        <v>209</v>
      </c>
      <c r="H74">
        <v>1916</v>
      </c>
      <c r="I74" s="13">
        <v>1916</v>
      </c>
      <c r="J74" s="7">
        <v>20883</v>
      </c>
      <c r="K74" t="s">
        <v>1201</v>
      </c>
      <c r="L74">
        <f>VLOOKUP($C74,Sheet1!$B:$H,2,0)</f>
        <v>254.73</v>
      </c>
      <c r="M74">
        <f>VLOOKUP($C74,Sheet1!$B:$H,3,0)</f>
        <v>253</v>
      </c>
      <c r="N74">
        <f>VLOOKUP($C74,Sheet1!$B:$H,4,0)</f>
        <v>255.64</v>
      </c>
      <c r="O74">
        <f>VLOOKUP($C74,Sheet1!$B:$H,5,0)</f>
        <v>251.52</v>
      </c>
      <c r="P74">
        <f>VLOOKUP($C74,Sheet1!$B:$H,6,0)</f>
        <v>13560000</v>
      </c>
      <c r="Q74">
        <f>VLOOKUP($C74,Sheet1!$B:$H,7,0)</f>
        <v>3.1199999999999999E-2</v>
      </c>
      <c r="R74">
        <f t="shared" si="1"/>
        <v>148968668621.63998</v>
      </c>
      <c r="S74">
        <f>VLOOKUP(C74,investing_crawling!A:B,2,0)</f>
        <v>56970000000</v>
      </c>
      <c r="U74">
        <f>VLOOKUP(C74,investing_crawling!A:C,3,0)</f>
        <v>584810068</v>
      </c>
      <c r="V74">
        <v>210727</v>
      </c>
      <c r="W74" s="15" t="s">
        <v>207</v>
      </c>
      <c r="X74" s="15">
        <v>210331</v>
      </c>
      <c r="Y74" s="15">
        <v>15217</v>
      </c>
      <c r="Z74" s="15">
        <v>1409</v>
      </c>
      <c r="AA74" s="15">
        <v>-83</v>
      </c>
      <c r="AB74" s="15">
        <v>-537</v>
      </c>
      <c r="AC74" s="15">
        <v>201231</v>
      </c>
      <c r="AD74" s="15">
        <v>15802</v>
      </c>
      <c r="AE74" s="15">
        <v>-5190</v>
      </c>
      <c r="AF74" s="15">
        <v>-8049</v>
      </c>
      <c r="AG74" s="15">
        <v>-8420</v>
      </c>
      <c r="AH74" s="15">
        <v>200930</v>
      </c>
      <c r="AI74" s="15">
        <v>14139</v>
      </c>
      <c r="AJ74" s="15">
        <v>1034</v>
      </c>
      <c r="AK74" s="15">
        <v>-401</v>
      </c>
      <c r="AL74" s="15">
        <v>-449</v>
      </c>
      <c r="AM74" s="15">
        <v>200630</v>
      </c>
      <c r="AN74" s="15">
        <v>11807</v>
      </c>
      <c r="AO74" s="15">
        <v>-1171</v>
      </c>
      <c r="AP74" s="15">
        <v>-2964</v>
      </c>
      <c r="AQ74" s="15">
        <v>-2376</v>
      </c>
    </row>
    <row r="75" spans="1:43">
      <c r="A75" s="1">
        <v>71</v>
      </c>
      <c r="B75" s="16">
        <v>44369</v>
      </c>
      <c r="C75" t="s">
        <v>210</v>
      </c>
      <c r="D75" t="s">
        <v>211</v>
      </c>
      <c r="E75" t="s">
        <v>33</v>
      </c>
      <c r="F75" t="s">
        <v>87</v>
      </c>
      <c r="G75" t="s">
        <v>87</v>
      </c>
      <c r="H75">
        <v>1996</v>
      </c>
      <c r="I75" s="13">
        <v>1996</v>
      </c>
      <c r="J75" s="7">
        <v>40123</v>
      </c>
      <c r="K75" t="s">
        <v>1219</v>
      </c>
      <c r="L75">
        <f>VLOOKUP($C75,Sheet1!$B:$H,2,0)</f>
        <v>2328.3000000000002</v>
      </c>
      <c r="M75">
        <f>VLOOKUP($C75,Sheet1!$B:$H,3,0)</f>
        <v>2374.5</v>
      </c>
      <c r="N75">
        <f>VLOOKUP($C75,Sheet1!$B:$H,4,0)</f>
        <v>2374.5</v>
      </c>
      <c r="O75">
        <f>VLOOKUP($C75,Sheet1!$B:$H,5,0)</f>
        <v>2325.1999999999998</v>
      </c>
      <c r="P75">
        <f>VLOOKUP($C75,Sheet1!$B:$H,6,0)</f>
        <v>316130</v>
      </c>
      <c r="Q75">
        <f>VLOOKUP($C75,Sheet1!$B:$H,7,0)</f>
        <v>-1.41E-2</v>
      </c>
      <c r="R75">
        <f t="shared" si="1"/>
        <v>1361613281324.4001</v>
      </c>
      <c r="S75">
        <f>VLOOKUP(C75,investing_crawling!A:B,2,0)</f>
        <v>56970000000</v>
      </c>
      <c r="U75">
        <f>VLOOKUP(C75,investing_crawling!A:C,3,0)</f>
        <v>584810068</v>
      </c>
      <c r="V75">
        <v>210727</v>
      </c>
      <c r="W75" s="15" t="s">
        <v>210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 spans="1:43">
      <c r="A76" s="1">
        <v>72</v>
      </c>
      <c r="B76" s="16">
        <v>44369</v>
      </c>
      <c r="C76" t="s">
        <v>212</v>
      </c>
      <c r="D76" t="s">
        <v>213</v>
      </c>
      <c r="E76" t="s">
        <v>33</v>
      </c>
      <c r="F76" t="s">
        <v>148</v>
      </c>
      <c r="G76" t="s">
        <v>148</v>
      </c>
      <c r="H76">
        <v>1880</v>
      </c>
      <c r="I76" s="13">
        <v>1880</v>
      </c>
      <c r="J76" s="7">
        <v>40896</v>
      </c>
      <c r="K76" t="s">
        <v>1220</v>
      </c>
      <c r="L76">
        <f>VLOOKUP($C76,Sheet1!$B:$H,2,0)</f>
        <v>52.96</v>
      </c>
      <c r="M76">
        <f>VLOOKUP($C76,Sheet1!$B:$H,3,0)</f>
        <v>51.73</v>
      </c>
      <c r="N76">
        <f>VLOOKUP($C76,Sheet1!$B:$H,4,0)</f>
        <v>53.15</v>
      </c>
      <c r="O76">
        <f>VLOOKUP($C76,Sheet1!$B:$H,5,0)</f>
        <v>51.41</v>
      </c>
      <c r="P76">
        <f>VLOOKUP($C76,Sheet1!$B:$H,6,0)</f>
        <v>1520000</v>
      </c>
      <c r="Q76">
        <f>VLOOKUP($C76,Sheet1!$B:$H,7,0)</f>
        <v>3.2599999999999997E-2</v>
      </c>
      <c r="R76">
        <f t="shared" si="1"/>
        <v>12702337263.68</v>
      </c>
      <c r="S76">
        <f>VLOOKUP(C76,investing_crawling!A:B,2,0)</f>
        <v>11900000000</v>
      </c>
      <c r="U76">
        <f>VLOOKUP(C76,investing_crawling!A:C,3,0)</f>
        <v>239847758</v>
      </c>
      <c r="V76">
        <v>210728</v>
      </c>
      <c r="W76" s="15" t="s">
        <v>212</v>
      </c>
      <c r="X76" s="15">
        <v>210331</v>
      </c>
      <c r="Y76" s="15">
        <v>4009</v>
      </c>
      <c r="Z76" s="15">
        <v>818</v>
      </c>
      <c r="AA76" s="15">
        <v>403</v>
      </c>
      <c r="AB76" s="15">
        <v>65</v>
      </c>
      <c r="AC76" s="15">
        <v>201231</v>
      </c>
      <c r="AD76" s="15">
        <v>3926</v>
      </c>
      <c r="AE76" s="15">
        <v>772</v>
      </c>
      <c r="AF76" s="15">
        <v>223</v>
      </c>
      <c r="AG76" s="15">
        <v>358</v>
      </c>
      <c r="AH76" s="15">
        <v>200930</v>
      </c>
      <c r="AI76" s="15">
        <v>2534</v>
      </c>
      <c r="AJ76" s="15">
        <v>517</v>
      </c>
      <c r="AK76" s="15">
        <v>284</v>
      </c>
      <c r="AL76" s="15">
        <v>111</v>
      </c>
      <c r="AM76" s="15">
        <v>200630</v>
      </c>
      <c r="AN76" s="15">
        <v>1426</v>
      </c>
      <c r="AO76" s="15">
        <v>174</v>
      </c>
      <c r="AP76" s="15">
        <v>-78</v>
      </c>
      <c r="AQ76" s="15">
        <v>-98</v>
      </c>
    </row>
    <row r="77" spans="1:43">
      <c r="A77" s="1">
        <v>73</v>
      </c>
      <c r="B77" s="16">
        <v>44369</v>
      </c>
      <c r="C77" t="s">
        <v>214</v>
      </c>
      <c r="D77" t="s">
        <v>215</v>
      </c>
      <c r="E77" t="s">
        <v>60</v>
      </c>
      <c r="F77" t="s">
        <v>61</v>
      </c>
      <c r="G77" t="s">
        <v>61</v>
      </c>
      <c r="H77">
        <v>1970</v>
      </c>
      <c r="I77" s="13">
        <v>1970</v>
      </c>
      <c r="J77" s="7">
        <v>38810</v>
      </c>
      <c r="K77" t="s">
        <v>1173</v>
      </c>
      <c r="L77">
        <f>VLOOKUP($C77,Sheet1!$B:$H,2,0)</f>
        <v>120</v>
      </c>
      <c r="M77">
        <f>VLOOKUP($C77,Sheet1!$B:$H,3,0)</f>
        <v>118</v>
      </c>
      <c r="N77">
        <f>VLOOKUP($C77,Sheet1!$B:$H,4,0)</f>
        <v>120.14</v>
      </c>
      <c r="O77">
        <f>VLOOKUP($C77,Sheet1!$B:$H,5,0)</f>
        <v>118</v>
      </c>
      <c r="P77">
        <f>VLOOKUP($C77,Sheet1!$B:$H,6,0)</f>
        <v>1120000</v>
      </c>
      <c r="Q77">
        <f>VLOOKUP($C77,Sheet1!$B:$H,7,0)</f>
        <v>2.0799999999999999E-2</v>
      </c>
      <c r="R77">
        <f t="shared" si="1"/>
        <v>18728910240</v>
      </c>
      <c r="S77">
        <f>VLOOKUP(C77,investing_crawling!A:B,2,0)</f>
        <v>3480000000</v>
      </c>
      <c r="U77">
        <f>VLOOKUP(C77,investing_crawling!A:C,3,0)</f>
        <v>156074252</v>
      </c>
      <c r="V77">
        <v>210802</v>
      </c>
      <c r="W77" s="15" t="s">
        <v>214</v>
      </c>
      <c r="X77" s="15">
        <v>210331</v>
      </c>
      <c r="Y77" s="15">
        <v>713.7</v>
      </c>
      <c r="Z77" s="15">
        <v>450.75</v>
      </c>
      <c r="AA77" s="15">
        <v>228</v>
      </c>
      <c r="AB77" s="15">
        <v>100.6</v>
      </c>
      <c r="AC77" s="15">
        <v>201231</v>
      </c>
      <c r="AD77" s="15">
        <v>665.09</v>
      </c>
      <c r="AE77" s="15">
        <v>404.71</v>
      </c>
      <c r="AF77" s="15">
        <v>205.37</v>
      </c>
      <c r="AG77" s="15">
        <v>10.31</v>
      </c>
      <c r="AH77" s="15">
        <v>200930</v>
      </c>
      <c r="AI77" s="15">
        <v>693.27</v>
      </c>
      <c r="AJ77" s="15">
        <v>428.95</v>
      </c>
      <c r="AK77" s="15">
        <v>234.32</v>
      </c>
      <c r="AL77" s="15">
        <v>92.48</v>
      </c>
      <c r="AM77" s="15">
        <v>200630</v>
      </c>
      <c r="AN77" s="15">
        <v>1407.33</v>
      </c>
      <c r="AO77" s="15">
        <v>890.06</v>
      </c>
      <c r="AP77" s="15">
        <v>465.63</v>
      </c>
      <c r="AQ77" s="15">
        <v>769.94</v>
      </c>
    </row>
    <row r="78" spans="1:43">
      <c r="A78" s="1">
        <v>74</v>
      </c>
      <c r="B78" s="16">
        <v>44369</v>
      </c>
      <c r="C78" t="s">
        <v>216</v>
      </c>
      <c r="D78" t="s">
        <v>217</v>
      </c>
      <c r="E78" t="s">
        <v>10</v>
      </c>
      <c r="F78" t="s">
        <v>11</v>
      </c>
      <c r="G78" t="s">
        <v>11</v>
      </c>
      <c r="H78">
        <v>1979</v>
      </c>
      <c r="I78" s="13">
        <v>1979</v>
      </c>
      <c r="J78" s="7">
        <v>34754</v>
      </c>
      <c r="K78" t="s">
        <v>1470</v>
      </c>
      <c r="L78">
        <f>VLOOKUP($C78,Sheet1!$B:$H,2,0)</f>
        <v>42.93</v>
      </c>
      <c r="M78">
        <f>VLOOKUP($C78,Sheet1!$B:$H,3,0)</f>
        <v>42.68</v>
      </c>
      <c r="N78">
        <f>VLOOKUP($C78,Sheet1!$B:$H,4,0)</f>
        <v>43.2</v>
      </c>
      <c r="O78">
        <f>VLOOKUP($C78,Sheet1!$B:$H,5,0)</f>
        <v>42.5</v>
      </c>
      <c r="P78">
        <f>VLOOKUP($C78,Sheet1!$B:$H,6,0)</f>
        <v>8170000</v>
      </c>
      <c r="Q78">
        <f>VLOOKUP($C78,Sheet1!$B:$H,7,0)</f>
        <v>8.8999999999999999E-3</v>
      </c>
      <c r="R78">
        <f t="shared" si="1"/>
        <v>60999703005.150002</v>
      </c>
      <c r="S78">
        <f>VLOOKUP(C78,investing_crawling!A:B,2,0)</f>
        <v>10120000000</v>
      </c>
      <c r="U78">
        <f>VLOOKUP(C78,investing_crawling!A:C,3,0)</f>
        <v>1420910855</v>
      </c>
      <c r="V78">
        <v>210728</v>
      </c>
      <c r="W78" s="15" t="s">
        <v>216</v>
      </c>
      <c r="X78" s="15">
        <v>210331</v>
      </c>
      <c r="Y78" s="15">
        <v>2752</v>
      </c>
      <c r="Z78" s="15">
        <v>1846</v>
      </c>
      <c r="AA78" s="15">
        <v>370</v>
      </c>
      <c r="AB78" s="15">
        <v>341</v>
      </c>
      <c r="AC78" s="15">
        <v>201231</v>
      </c>
      <c r="AD78" s="15">
        <v>2709</v>
      </c>
      <c r="AE78" s="15">
        <v>1696</v>
      </c>
      <c r="AF78" s="15">
        <v>50</v>
      </c>
      <c r="AG78" s="15">
        <v>211</v>
      </c>
      <c r="AH78" s="15">
        <v>200930</v>
      </c>
      <c r="AI78" s="15">
        <v>2659</v>
      </c>
      <c r="AJ78" s="15">
        <v>1778</v>
      </c>
      <c r="AK78" s="15">
        <v>-205</v>
      </c>
      <c r="AL78" s="15">
        <v>-155</v>
      </c>
      <c r="AM78" s="15">
        <v>200630</v>
      </c>
      <c r="AN78" s="15">
        <v>2003</v>
      </c>
      <c r="AO78" s="15">
        <v>1204</v>
      </c>
      <c r="AP78" s="15">
        <v>-71</v>
      </c>
      <c r="AQ78" s="15">
        <v>-148</v>
      </c>
    </row>
    <row r="79" spans="1:43">
      <c r="A79" s="1">
        <v>75</v>
      </c>
      <c r="B79" s="16">
        <v>44369</v>
      </c>
      <c r="C79" t="s">
        <v>218</v>
      </c>
      <c r="D79" t="s">
        <v>219</v>
      </c>
      <c r="E79" t="s">
        <v>10</v>
      </c>
      <c r="F79" t="s">
        <v>114</v>
      </c>
      <c r="G79" t="s">
        <v>114</v>
      </c>
      <c r="H79">
        <v>1989</v>
      </c>
      <c r="I79" s="13">
        <v>1989</v>
      </c>
      <c r="J79" s="7">
        <v>20883</v>
      </c>
      <c r="K79" t="s">
        <v>1185</v>
      </c>
      <c r="L79">
        <f>VLOOKUP($C79,Sheet1!$B:$H,2,0)</f>
        <v>65.099999999999994</v>
      </c>
      <c r="M79">
        <f>VLOOKUP($C79,Sheet1!$B:$H,3,0)</f>
        <v>66.260000000000005</v>
      </c>
      <c r="N79">
        <f>VLOOKUP($C79,Sheet1!$B:$H,4,0)</f>
        <v>66.260000000000005</v>
      </c>
      <c r="O79">
        <f>VLOOKUP($C79,Sheet1!$B:$H,5,0)</f>
        <v>65.03</v>
      </c>
      <c r="P79">
        <f>VLOOKUP($C79,Sheet1!$B:$H,6,0)</f>
        <v>8800000</v>
      </c>
      <c r="Q79">
        <f>VLOOKUP($C79,Sheet1!$B:$H,7,0)</f>
        <v>-9.3999999999999986E-3</v>
      </c>
      <c r="R79">
        <f t="shared" si="1"/>
        <v>145238100000</v>
      </c>
      <c r="S79">
        <f>VLOOKUP(C79,investing_crawling!A:B,2,0)</f>
        <v>42810000000</v>
      </c>
      <c r="U79">
        <f>VLOOKUP(C79,investing_crawling!A:C,3,0)</f>
        <v>2231000000</v>
      </c>
      <c r="V79">
        <v>210728</v>
      </c>
      <c r="W79" s="15" t="s">
        <v>218</v>
      </c>
      <c r="X79" s="15">
        <v>210331</v>
      </c>
      <c r="Y79" s="15">
        <v>11073</v>
      </c>
      <c r="Z79" s="15">
        <v>8570</v>
      </c>
      <c r="AA79" s="15">
        <v>1751</v>
      </c>
      <c r="AB79" s="15">
        <v>2021</v>
      </c>
      <c r="AC79" s="15">
        <v>201231</v>
      </c>
      <c r="AD79" s="15">
        <v>11068</v>
      </c>
      <c r="AE79" s="15">
        <v>8766</v>
      </c>
      <c r="AF79" s="15">
        <v>-11831</v>
      </c>
      <c r="AG79" s="15">
        <v>-10027</v>
      </c>
      <c r="AH79" s="15">
        <v>200930</v>
      </c>
      <c r="AI79" s="15">
        <v>10540</v>
      </c>
      <c r="AJ79" s="15">
        <v>8041</v>
      </c>
      <c r="AK79" s="15">
        <v>1381</v>
      </c>
      <c r="AL79" s="15">
        <v>1872</v>
      </c>
      <c r="AM79" s="15">
        <v>200630</v>
      </c>
      <c r="AN79" s="15">
        <v>10129</v>
      </c>
      <c r="AO79" s="15">
        <v>7443</v>
      </c>
      <c r="AP79" s="15">
        <v>942</v>
      </c>
      <c r="AQ79" s="15">
        <v>-85</v>
      </c>
    </row>
    <row r="80" spans="1:43">
      <c r="A80" s="1">
        <v>76</v>
      </c>
      <c r="B80" s="16">
        <v>44369</v>
      </c>
      <c r="C80" t="s">
        <v>220</v>
      </c>
      <c r="D80" t="s">
        <v>221</v>
      </c>
      <c r="E80" t="s">
        <v>19</v>
      </c>
      <c r="F80" t="s">
        <v>30</v>
      </c>
      <c r="G80" t="s">
        <v>30</v>
      </c>
      <c r="H80">
        <v>1961</v>
      </c>
      <c r="I80" s="13">
        <v>1961</v>
      </c>
      <c r="J80" s="7">
        <v>41767</v>
      </c>
      <c r="K80" t="s">
        <v>1163</v>
      </c>
      <c r="L80">
        <f>VLOOKUP($C80,Sheet1!$B:$H,2,0)</f>
        <v>468.31</v>
      </c>
      <c r="M80">
        <f>VLOOKUP($C80,Sheet1!$B:$H,3,0)</f>
        <v>476</v>
      </c>
      <c r="N80">
        <f>VLOOKUP($C80,Sheet1!$B:$H,4,0)</f>
        <v>477.72</v>
      </c>
      <c r="O80">
        <f>VLOOKUP($C80,Sheet1!$B:$H,5,0)</f>
        <v>467.47</v>
      </c>
      <c r="P80">
        <f>VLOOKUP($C80,Sheet1!$B:$H,6,0)</f>
        <v>1630000</v>
      </c>
      <c r="Q80">
        <f>VLOOKUP($C80,Sheet1!$B:$H,7,0)</f>
        <v>-8.5000000000000006E-3</v>
      </c>
      <c r="R80">
        <f t="shared" si="1"/>
        <v>191212062289.06</v>
      </c>
      <c r="S80">
        <f>VLOOKUP(C80,investing_crawling!A:B,2,0)</f>
        <v>24690000000</v>
      </c>
      <c r="U80">
        <f>VLOOKUP(C80,investing_crawling!A:C,3,0)</f>
        <v>408302326</v>
      </c>
      <c r="V80">
        <v>210602</v>
      </c>
      <c r="W80" s="15" t="s">
        <v>220</v>
      </c>
      <c r="X80" s="15">
        <v>210131</v>
      </c>
      <c r="Y80" s="15">
        <v>6655</v>
      </c>
      <c r="Z80" s="15">
        <v>3967</v>
      </c>
      <c r="AA80" s="15">
        <v>1837</v>
      </c>
      <c r="AB80" s="15">
        <v>1378</v>
      </c>
      <c r="AC80" s="15">
        <v>201101</v>
      </c>
      <c r="AD80" s="15">
        <v>6467</v>
      </c>
      <c r="AE80" s="15">
        <v>3752</v>
      </c>
      <c r="AF80" s="15">
        <v>1526</v>
      </c>
      <c r="AG80" s="15">
        <v>1324</v>
      </c>
      <c r="AH80" s="15">
        <v>200802</v>
      </c>
      <c r="AI80" s="15">
        <v>5821</v>
      </c>
      <c r="AJ80" s="15">
        <v>3331</v>
      </c>
      <c r="AK80" s="15">
        <v>1008</v>
      </c>
      <c r="AL80" s="15">
        <v>688</v>
      </c>
      <c r="AM80" s="15">
        <v>200503</v>
      </c>
      <c r="AN80" s="15">
        <v>5742</v>
      </c>
      <c r="AO80" s="15">
        <v>3196</v>
      </c>
      <c r="AP80" s="15">
        <v>766</v>
      </c>
      <c r="AQ80" s="15">
        <v>563</v>
      </c>
    </row>
    <row r="81" spans="1:43">
      <c r="A81" s="1">
        <v>77</v>
      </c>
      <c r="B81" s="16">
        <v>44369</v>
      </c>
      <c r="C81" t="s">
        <v>222</v>
      </c>
      <c r="D81" t="s">
        <v>223</v>
      </c>
      <c r="E81" t="s">
        <v>19</v>
      </c>
      <c r="F81" t="s">
        <v>170</v>
      </c>
      <c r="G81" t="s">
        <v>170</v>
      </c>
      <c r="H81">
        <v>1962</v>
      </c>
      <c r="I81" s="13">
        <v>1962</v>
      </c>
      <c r="J81" s="7">
        <v>43269</v>
      </c>
      <c r="K81" t="s">
        <v>1222</v>
      </c>
      <c r="L81">
        <f>VLOOKUP($C81,Sheet1!$B:$H,2,0)</f>
        <v>158.16</v>
      </c>
      <c r="M81">
        <f>VLOOKUP($C81,Sheet1!$B:$H,3,0)</f>
        <v>160.04</v>
      </c>
      <c r="N81">
        <f>VLOOKUP($C81,Sheet1!$B:$H,4,0)</f>
        <v>160.11000000000001</v>
      </c>
      <c r="O81">
        <f>VLOOKUP($C81,Sheet1!$B:$H,5,0)</f>
        <v>157.38999999999999</v>
      </c>
      <c r="P81">
        <f>VLOOKUP($C81,Sheet1!$B:$H,6,0)</f>
        <v>545000</v>
      </c>
      <c r="Q81">
        <f>VLOOKUP($C81,Sheet1!$B:$H,7,0)</f>
        <v>-8.3000000000000001E-3</v>
      </c>
      <c r="R81">
        <f t="shared" si="1"/>
        <v>18366438814.079998</v>
      </c>
      <c r="S81">
        <f>VLOOKUP(C81,investing_crawling!A:B,2,0)</f>
        <v>4820000000</v>
      </c>
      <c r="U81">
        <f>VLOOKUP(C81,investing_crawling!A:C,3,0)</f>
        <v>116125688</v>
      </c>
      <c r="V81">
        <v>210809</v>
      </c>
      <c r="W81" s="15" t="s">
        <v>222</v>
      </c>
      <c r="X81" s="15">
        <v>210331</v>
      </c>
      <c r="Y81" s="15">
        <v>1389.8</v>
      </c>
      <c r="Z81" s="15">
        <v>429.3</v>
      </c>
      <c r="AA81" s="15">
        <v>239.2</v>
      </c>
      <c r="AB81" s="15">
        <v>164.9</v>
      </c>
      <c r="AC81" s="15">
        <v>201231</v>
      </c>
      <c r="AD81" s="15">
        <v>1054.9000000000001</v>
      </c>
      <c r="AE81" s="15">
        <v>248.4</v>
      </c>
      <c r="AF81" s="15">
        <v>79.5</v>
      </c>
      <c r="AG81" s="15">
        <v>56.3</v>
      </c>
      <c r="AH81" s="15">
        <v>200930</v>
      </c>
      <c r="AI81" s="15">
        <v>1017.4</v>
      </c>
      <c r="AJ81" s="15">
        <v>230.3</v>
      </c>
      <c r="AK81" s="15">
        <v>78.599999999999994</v>
      </c>
      <c r="AL81" s="15">
        <v>65.900000000000006</v>
      </c>
      <c r="AM81" s="15">
        <v>200630</v>
      </c>
      <c r="AN81" s="15">
        <v>1361.9</v>
      </c>
      <c r="AO81" s="15">
        <v>477.7</v>
      </c>
      <c r="AP81" s="15">
        <v>298.8</v>
      </c>
      <c r="AQ81" s="15">
        <v>229.7</v>
      </c>
    </row>
    <row r="82" spans="1:43">
      <c r="A82" s="1">
        <v>78</v>
      </c>
      <c r="B82" s="16">
        <v>44369</v>
      </c>
      <c r="C82" t="s">
        <v>224</v>
      </c>
      <c r="D82" t="s">
        <v>225</v>
      </c>
      <c r="E82" t="s">
        <v>83</v>
      </c>
      <c r="F82" t="s">
        <v>226</v>
      </c>
      <c r="G82" t="e">
        <v>#N/A</v>
      </c>
      <c r="H82">
        <v>1933</v>
      </c>
      <c r="I82" s="13">
        <v>1933</v>
      </c>
      <c r="J82" s="7">
        <v>41348</v>
      </c>
      <c r="K82" t="s">
        <v>1999</v>
      </c>
      <c r="L82">
        <f>VLOOKUP($C82,Sheet1!$B:$H,2,0)</f>
        <v>80.17</v>
      </c>
      <c r="M82">
        <f>VLOOKUP($C82,Sheet1!$B:$H,3,0)</f>
        <v>80.95</v>
      </c>
      <c r="N82">
        <f>VLOOKUP($C82,Sheet1!$B:$H,4,0)</f>
        <v>81.13</v>
      </c>
      <c r="O82">
        <f>VLOOKUP($C82,Sheet1!$B:$H,5,0)</f>
        <v>79.819999999999993</v>
      </c>
      <c r="P82">
        <f>VLOOKUP($C82,Sheet1!$B:$H,6,0)</f>
        <v>727130</v>
      </c>
      <c r="Q82">
        <f>VLOOKUP($C82,Sheet1!$B:$H,7,0)</f>
        <v>-2.3999999999999998E-3</v>
      </c>
      <c r="R82">
        <f t="shared" si="1"/>
        <v>38377010137.830002</v>
      </c>
      <c r="S82">
        <f>VLOOKUP(C82,investing_crawling!A:B,2,0)</f>
        <v>3360000000</v>
      </c>
      <c r="U82">
        <f>VLOOKUP(C82,investing_crawling!A:C,3,0)</f>
        <v>478695399</v>
      </c>
      <c r="V82">
        <v>210608</v>
      </c>
      <c r="W82" s="15" t="s">
        <v>224</v>
      </c>
      <c r="X82" s="15">
        <v>210131</v>
      </c>
      <c r="Y82" s="15">
        <v>911</v>
      </c>
      <c r="Z82" s="15">
        <v>550</v>
      </c>
      <c r="AA82" s="15">
        <v>281</v>
      </c>
      <c r="AB82" s="15">
        <v>219</v>
      </c>
      <c r="AC82" s="15">
        <v>201031</v>
      </c>
      <c r="AD82" s="15">
        <v>985</v>
      </c>
      <c r="AE82" s="15">
        <v>581</v>
      </c>
      <c r="AF82" s="15">
        <v>330</v>
      </c>
      <c r="AG82" s="15">
        <v>240</v>
      </c>
      <c r="AH82" s="15">
        <v>200731</v>
      </c>
      <c r="AI82" s="15">
        <v>753</v>
      </c>
      <c r="AJ82" s="15">
        <v>465</v>
      </c>
      <c r="AK82" s="15">
        <v>387</v>
      </c>
      <c r="AL82" s="15">
        <v>324</v>
      </c>
      <c r="AM82" s="15">
        <v>200430</v>
      </c>
      <c r="AN82" s="15">
        <v>709</v>
      </c>
      <c r="AO82" s="15">
        <v>453</v>
      </c>
      <c r="AP82" s="15">
        <v>187</v>
      </c>
      <c r="AQ82" s="15">
        <v>128</v>
      </c>
    </row>
    <row r="83" spans="1:43">
      <c r="A83" s="1">
        <v>79</v>
      </c>
      <c r="B83" s="16">
        <v>44369</v>
      </c>
      <c r="C83" t="s">
        <v>227</v>
      </c>
      <c r="D83" t="s">
        <v>228</v>
      </c>
      <c r="E83" t="s">
        <v>6</v>
      </c>
      <c r="F83" t="s">
        <v>229</v>
      </c>
      <c r="G83" t="s">
        <v>229</v>
      </c>
      <c r="H83">
        <v>1905</v>
      </c>
      <c r="I83" s="13">
        <v>1905</v>
      </c>
      <c r="J83" s="7">
        <v>39143</v>
      </c>
      <c r="K83" t="s">
        <v>1225</v>
      </c>
      <c r="L83">
        <f>VLOOKUP($C83,Sheet1!$B:$H,2,0)</f>
        <v>96.42</v>
      </c>
      <c r="M83">
        <f>VLOOKUP($C83,Sheet1!$B:$H,3,0)</f>
        <v>97.52</v>
      </c>
      <c r="N83">
        <f>VLOOKUP($C83,Sheet1!$B:$H,4,0)</f>
        <v>97.67</v>
      </c>
      <c r="O83">
        <f>VLOOKUP($C83,Sheet1!$B:$H,5,0)</f>
        <v>96.14</v>
      </c>
      <c r="P83">
        <f>VLOOKUP($C83,Sheet1!$B:$H,6,0)</f>
        <v>792150</v>
      </c>
      <c r="Q83">
        <f>VLOOKUP($C83,Sheet1!$B:$H,7,0)</f>
        <v>-6.1999999999999998E-3</v>
      </c>
      <c r="R83">
        <f t="shared" si="1"/>
        <v>12822767561.4</v>
      </c>
      <c r="S83">
        <f>VLOOKUP(C83,investing_crawling!A:B,2,0)</f>
        <v>17210000000</v>
      </c>
      <c r="U83">
        <f>VLOOKUP(C83,investing_crawling!A:C,3,0)</f>
        <v>132988670</v>
      </c>
      <c r="V83">
        <v>210802</v>
      </c>
      <c r="W83" s="15" t="s">
        <v>227</v>
      </c>
      <c r="X83" s="15">
        <v>210331</v>
      </c>
      <c r="Y83" s="15">
        <v>4803.87</v>
      </c>
      <c r="Z83" s="15">
        <v>702.38</v>
      </c>
      <c r="AA83" s="15">
        <v>223.33</v>
      </c>
      <c r="AB83" s="15">
        <v>173.31</v>
      </c>
      <c r="AC83" s="15">
        <v>201231</v>
      </c>
      <c r="AD83" s="15">
        <v>4549.45</v>
      </c>
      <c r="AE83" s="15">
        <v>640.58000000000004</v>
      </c>
      <c r="AF83" s="15">
        <v>206.8</v>
      </c>
      <c r="AG83" s="15">
        <v>147.81</v>
      </c>
      <c r="AH83" s="15">
        <v>200930</v>
      </c>
      <c r="AI83" s="15">
        <v>4224.8</v>
      </c>
      <c r="AJ83" s="15">
        <v>589.27</v>
      </c>
      <c r="AK83" s="15">
        <v>168.24</v>
      </c>
      <c r="AL83" s="15">
        <v>136.53</v>
      </c>
      <c r="AM83" s="15">
        <v>200630</v>
      </c>
      <c r="AN83" s="15">
        <v>3627.85</v>
      </c>
      <c r="AO83" s="15">
        <v>614.45000000000005</v>
      </c>
      <c r="AP83" s="15">
        <v>188.79</v>
      </c>
      <c r="AQ83" s="15">
        <v>143.94</v>
      </c>
    </row>
    <row r="84" spans="1:43">
      <c r="A84" s="1">
        <v>80</v>
      </c>
      <c r="B84" s="16">
        <v>44369</v>
      </c>
      <c r="C84" t="s">
        <v>230</v>
      </c>
      <c r="D84" t="s">
        <v>231</v>
      </c>
      <c r="E84" t="s">
        <v>138</v>
      </c>
      <c r="F84" t="s">
        <v>139</v>
      </c>
      <c r="G84" t="s">
        <v>139</v>
      </c>
      <c r="H84">
        <v>1989</v>
      </c>
      <c r="I84" s="13">
        <v>1989</v>
      </c>
      <c r="J84" s="7">
        <v>39622</v>
      </c>
      <c r="K84" t="s">
        <v>1199</v>
      </c>
      <c r="L84">
        <f>VLOOKUP($C84,Sheet1!$B:$H,2,0)</f>
        <v>16.46</v>
      </c>
      <c r="M84">
        <f>VLOOKUP($C84,Sheet1!$B:$H,3,0)</f>
        <v>16.64</v>
      </c>
      <c r="N84">
        <f>VLOOKUP($C84,Sheet1!$B:$H,4,0)</f>
        <v>16.829999999999998</v>
      </c>
      <c r="O84">
        <f>VLOOKUP($C84,Sheet1!$B:$H,5,0)</f>
        <v>16.43</v>
      </c>
      <c r="P84">
        <f>VLOOKUP($C84,Sheet1!$B:$H,6,0)</f>
        <v>9850000</v>
      </c>
      <c r="Q84">
        <f>VLOOKUP($C84,Sheet1!$B:$H,7,0)</f>
        <v>3.7000000000000002E-3</v>
      </c>
      <c r="R84">
        <f t="shared" si="1"/>
        <v>6574449052.0799999</v>
      </c>
      <c r="S84">
        <f>VLOOKUP(C84,investing_crawling!A:B,2,0)</f>
        <v>1540000000</v>
      </c>
      <c r="U84">
        <f>VLOOKUP(C84,investing_crawling!A:C,3,0)</f>
        <v>399419748</v>
      </c>
      <c r="V84">
        <v>210722</v>
      </c>
      <c r="W84" s="15" t="s">
        <v>230</v>
      </c>
      <c r="X84" s="15">
        <v>210331</v>
      </c>
      <c r="Y84" s="15">
        <v>459.68</v>
      </c>
      <c r="Z84" s="15">
        <v>306.10000000000002</v>
      </c>
      <c r="AA84" s="15">
        <v>175.44</v>
      </c>
      <c r="AB84" s="15">
        <v>126.35</v>
      </c>
      <c r="AC84" s="15">
        <v>201231</v>
      </c>
      <c r="AD84" s="15">
        <v>456.78</v>
      </c>
      <c r="AE84" s="15">
        <v>292.7</v>
      </c>
      <c r="AF84" s="15">
        <v>162.88999999999999</v>
      </c>
      <c r="AG84" s="15">
        <v>131.21</v>
      </c>
      <c r="AH84" s="15">
        <v>200930</v>
      </c>
      <c r="AI84" s="15">
        <v>291.04000000000002</v>
      </c>
      <c r="AJ84" s="15">
        <v>123.86</v>
      </c>
      <c r="AK84" s="15">
        <v>-7.53</v>
      </c>
      <c r="AL84" s="15">
        <v>-14.96</v>
      </c>
      <c r="AM84" s="15">
        <v>200630</v>
      </c>
      <c r="AN84" s="15">
        <v>332.35</v>
      </c>
      <c r="AO84" s="15">
        <v>179.68</v>
      </c>
      <c r="AP84" s="15">
        <v>53.72</v>
      </c>
      <c r="AQ84" s="15">
        <v>30.37</v>
      </c>
    </row>
    <row r="85" spans="1:43">
      <c r="A85" s="1">
        <v>81</v>
      </c>
      <c r="B85" s="16">
        <v>44369</v>
      </c>
      <c r="C85" t="s">
        <v>232</v>
      </c>
      <c r="D85" t="s">
        <v>233</v>
      </c>
      <c r="E85" t="s">
        <v>19</v>
      </c>
      <c r="F85" t="s">
        <v>27</v>
      </c>
      <c r="G85" t="s">
        <v>27</v>
      </c>
      <c r="H85">
        <v>1988</v>
      </c>
      <c r="I85" s="13">
        <v>1988</v>
      </c>
      <c r="J85" s="7">
        <v>42996</v>
      </c>
      <c r="K85" t="s">
        <v>1163</v>
      </c>
      <c r="L85">
        <f>VLOOKUP($C85,Sheet1!$B:$H,2,0)</f>
        <v>125.75</v>
      </c>
      <c r="M85">
        <f>VLOOKUP($C85,Sheet1!$B:$H,3,0)</f>
        <v>126.45</v>
      </c>
      <c r="N85">
        <f>VLOOKUP($C85,Sheet1!$B:$H,4,0)</f>
        <v>127.53</v>
      </c>
      <c r="O85">
        <f>VLOOKUP($C85,Sheet1!$B:$H,5,0)</f>
        <v>124.4</v>
      </c>
      <c r="P85">
        <f>VLOOKUP($C85,Sheet1!$B:$H,6,0)</f>
        <v>1270000</v>
      </c>
      <c r="Q85">
        <f>VLOOKUP($C85,Sheet1!$B:$H,7,0)</f>
        <v>-9.7999999999999997E-3</v>
      </c>
      <c r="R85">
        <f t="shared" si="1"/>
        <v>34991823750</v>
      </c>
      <c r="S85">
        <f>VLOOKUP(C85,investing_crawling!A:B,2,0)</f>
        <v>2800000000</v>
      </c>
      <c r="U85">
        <f>VLOOKUP(C85,investing_crawling!A:C,3,0)</f>
        <v>278265000</v>
      </c>
      <c r="V85">
        <v>210725</v>
      </c>
      <c r="W85" s="15" t="s">
        <v>232</v>
      </c>
      <c r="X85" s="15">
        <v>210403</v>
      </c>
      <c r="Y85" s="15">
        <v>736.03</v>
      </c>
      <c r="Z85" s="15">
        <v>652.05999999999995</v>
      </c>
      <c r="AA85" s="15">
        <v>203.94</v>
      </c>
      <c r="AB85" s="15">
        <v>187.17</v>
      </c>
      <c r="AC85" s="15">
        <v>210102</v>
      </c>
      <c r="AD85" s="15">
        <v>759.91</v>
      </c>
      <c r="AE85" s="15">
        <v>686.37</v>
      </c>
      <c r="AF85" s="15">
        <v>184.98</v>
      </c>
      <c r="AG85" s="15">
        <v>173.74</v>
      </c>
      <c r="AH85" s="15">
        <v>200926</v>
      </c>
      <c r="AI85" s="15">
        <v>666.61</v>
      </c>
      <c r="AJ85" s="15">
        <v>584.32000000000005</v>
      </c>
      <c r="AK85" s="15">
        <v>169.27</v>
      </c>
      <c r="AL85" s="15">
        <v>161.63</v>
      </c>
      <c r="AM85" s="15">
        <v>200627</v>
      </c>
      <c r="AN85" s="15">
        <v>638.41999999999996</v>
      </c>
      <c r="AO85" s="15">
        <v>563.20000000000005</v>
      </c>
      <c r="AP85" s="15">
        <v>151.94999999999999</v>
      </c>
      <c r="AQ85" s="15">
        <v>131.29</v>
      </c>
    </row>
    <row r="86" spans="1:43">
      <c r="A86" s="1">
        <v>82</v>
      </c>
      <c r="B86" s="16">
        <v>44369</v>
      </c>
      <c r="C86" t="s">
        <v>234</v>
      </c>
      <c r="D86" t="s">
        <v>235</v>
      </c>
      <c r="E86" t="s">
        <v>33</v>
      </c>
      <c r="F86" t="s">
        <v>236</v>
      </c>
      <c r="G86" t="s">
        <v>236</v>
      </c>
      <c r="H86">
        <v>1973</v>
      </c>
      <c r="I86" s="13">
        <v>1973</v>
      </c>
      <c r="J86" s="7">
        <v>44277</v>
      </c>
      <c r="K86" t="s">
        <v>1226</v>
      </c>
      <c r="L86">
        <f>VLOOKUP($C86,Sheet1!$B:$H,2,0)</f>
        <v>109.55</v>
      </c>
      <c r="M86">
        <f>VLOOKUP($C86,Sheet1!$B:$H,3,0)</f>
        <v>108.19</v>
      </c>
      <c r="N86">
        <f>VLOOKUP($C86,Sheet1!$B:$H,4,0)</f>
        <v>110.42</v>
      </c>
      <c r="O86">
        <f>VLOOKUP($C86,Sheet1!$B:$H,5,0)</f>
        <v>107.4</v>
      </c>
      <c r="P86">
        <f>VLOOKUP($C86,Sheet1!$B:$H,6,0)</f>
        <v>2470000</v>
      </c>
      <c r="Q86">
        <f>VLOOKUP($C86,Sheet1!$B:$H,7,0)</f>
        <v>1.95E-2</v>
      </c>
      <c r="R86">
        <f t="shared" si="1"/>
        <v>22862934149.649998</v>
      </c>
      <c r="S86">
        <f>VLOOKUP(C86,investing_crawling!A:B,2,0)</f>
        <v>5170000000</v>
      </c>
      <c r="U86">
        <f>VLOOKUP(C86,investing_crawling!A:C,3,0)</f>
        <v>208698623</v>
      </c>
      <c r="V86">
        <v>210811</v>
      </c>
      <c r="W86" s="15" t="s">
        <v>234</v>
      </c>
      <c r="X86" s="15">
        <v>210331</v>
      </c>
      <c r="Y86" s="15">
        <v>1699</v>
      </c>
      <c r="Z86" s="15">
        <v>837</v>
      </c>
      <c r="AA86" s="15">
        <v>186</v>
      </c>
      <c r="AB86" s="15">
        <v>-423</v>
      </c>
      <c r="AC86" s="15">
        <v>201231</v>
      </c>
      <c r="AD86" s="15">
        <v>1497</v>
      </c>
      <c r="AE86" s="15">
        <v>645</v>
      </c>
      <c r="AF86" s="15">
        <v>-107</v>
      </c>
      <c r="AG86" s="15">
        <v>-555</v>
      </c>
      <c r="AH86" s="15">
        <v>200930</v>
      </c>
      <c r="AI86" s="15">
        <v>1377</v>
      </c>
      <c r="AJ86" s="15">
        <v>620</v>
      </c>
      <c r="AK86" s="15">
        <v>-325</v>
      </c>
      <c r="AL86" s="15">
        <v>-926</v>
      </c>
      <c r="AM86" s="15">
        <v>200630</v>
      </c>
      <c r="AN86" s="15">
        <v>600</v>
      </c>
      <c r="AO86" s="15">
        <v>246</v>
      </c>
      <c r="AP86" s="15">
        <v>-202</v>
      </c>
      <c r="AQ86" s="15">
        <v>-276</v>
      </c>
    </row>
    <row r="87" spans="1:43">
      <c r="A87" s="1">
        <v>83</v>
      </c>
      <c r="B87" s="16">
        <v>44369</v>
      </c>
      <c r="C87" t="s">
        <v>237</v>
      </c>
      <c r="D87" t="s">
        <v>238</v>
      </c>
      <c r="E87" t="s">
        <v>83</v>
      </c>
      <c r="F87" t="s">
        <v>239</v>
      </c>
      <c r="G87" t="s">
        <v>239</v>
      </c>
      <c r="H87">
        <v>1869</v>
      </c>
      <c r="I87" s="13">
        <v>1869</v>
      </c>
      <c r="J87" s="7">
        <v>20883</v>
      </c>
      <c r="K87" t="s">
        <v>1186</v>
      </c>
      <c r="L87">
        <f>VLOOKUP($C87,Sheet1!$B:$H,2,0)</f>
        <v>48.87</v>
      </c>
      <c r="M87">
        <f>VLOOKUP($C87,Sheet1!$B:$H,3,0)</f>
        <v>48.78</v>
      </c>
      <c r="N87">
        <f>VLOOKUP($C87,Sheet1!$B:$H,4,0)</f>
        <v>49.11</v>
      </c>
      <c r="O87">
        <f>VLOOKUP($C87,Sheet1!$B:$H,5,0)</f>
        <v>48.63</v>
      </c>
      <c r="P87">
        <f>VLOOKUP($C87,Sheet1!$B:$H,6,0)</f>
        <v>1430000</v>
      </c>
      <c r="Q87">
        <f>VLOOKUP($C87,Sheet1!$B:$H,7,0)</f>
        <v>4.0999999999999986E-3</v>
      </c>
      <c r="R87">
        <f t="shared" si="1"/>
        <v>14808066934.5</v>
      </c>
      <c r="S87">
        <f>VLOOKUP(C87,investing_crawling!A:B,2,0)</f>
        <v>8970000000</v>
      </c>
      <c r="U87">
        <f>VLOOKUP(C87,investing_crawling!A:C,3,0)</f>
        <v>303009350</v>
      </c>
      <c r="V87">
        <v>210608</v>
      </c>
      <c r="W87" s="15" t="s">
        <v>237</v>
      </c>
      <c r="X87" s="15">
        <v>210131</v>
      </c>
      <c r="Y87" s="15">
        <v>2279</v>
      </c>
      <c r="Z87" s="15">
        <v>781</v>
      </c>
      <c r="AA87" s="15">
        <v>401</v>
      </c>
      <c r="AB87" s="15">
        <v>245</v>
      </c>
      <c r="AC87" s="15">
        <v>201101</v>
      </c>
      <c r="AD87" s="15">
        <v>2340</v>
      </c>
      <c r="AE87" s="15">
        <v>814</v>
      </c>
      <c r="AF87" s="15">
        <v>461</v>
      </c>
      <c r="AG87" s="15">
        <v>309</v>
      </c>
      <c r="AH87" s="15">
        <v>200802</v>
      </c>
      <c r="AI87" s="15">
        <v>2108</v>
      </c>
      <c r="AJ87" s="15">
        <v>750</v>
      </c>
      <c r="AK87" s="15">
        <v>167</v>
      </c>
      <c r="AL87" s="15">
        <v>86</v>
      </c>
      <c r="AM87" s="15">
        <v>200426</v>
      </c>
      <c r="AN87" s="15">
        <v>2238</v>
      </c>
      <c r="AO87" s="15">
        <v>806</v>
      </c>
      <c r="AP87" s="15">
        <v>353</v>
      </c>
      <c r="AQ87" s="15">
        <v>168</v>
      </c>
    </row>
    <row r="88" spans="1:43">
      <c r="A88" s="1">
        <v>84</v>
      </c>
      <c r="B88" s="16">
        <v>44369</v>
      </c>
      <c r="C88" t="s">
        <v>240</v>
      </c>
      <c r="D88" t="s">
        <v>241</v>
      </c>
      <c r="E88" t="s">
        <v>41</v>
      </c>
      <c r="F88" t="s">
        <v>100</v>
      </c>
      <c r="G88" t="s">
        <v>100</v>
      </c>
      <c r="H88">
        <v>1994</v>
      </c>
      <c r="I88" s="13">
        <v>1994</v>
      </c>
      <c r="J88" s="7">
        <v>35977</v>
      </c>
      <c r="K88" t="s">
        <v>1227</v>
      </c>
      <c r="L88">
        <f>VLOOKUP($C88,Sheet1!$B:$H,2,0)</f>
        <v>166.25</v>
      </c>
      <c r="M88">
        <f>VLOOKUP($C88,Sheet1!$B:$H,3,0)</f>
        <v>164.3</v>
      </c>
      <c r="N88">
        <f>VLOOKUP($C88,Sheet1!$B:$H,4,0)</f>
        <v>166.61</v>
      </c>
      <c r="O88">
        <f>VLOOKUP($C88,Sheet1!$B:$H,5,0)</f>
        <v>163.75</v>
      </c>
      <c r="P88">
        <f>VLOOKUP($C88,Sheet1!$B:$H,6,0)</f>
        <v>4190000</v>
      </c>
      <c r="Q88">
        <f>VLOOKUP($C88,Sheet1!$B:$H,7,0)</f>
        <v>3.4000000000000002E-2</v>
      </c>
      <c r="R88">
        <f t="shared" si="1"/>
        <v>75943140315</v>
      </c>
      <c r="S88">
        <f>VLOOKUP(C88,investing_crawling!A:B,2,0)</f>
        <v>15410000000</v>
      </c>
      <c r="U88">
        <f>VLOOKUP(C88,investing_crawling!A:C,3,0)</f>
        <v>456800844</v>
      </c>
      <c r="V88">
        <v>210721</v>
      </c>
      <c r="W88" s="15" t="s">
        <v>240</v>
      </c>
      <c r="X88" s="15">
        <v>210331</v>
      </c>
      <c r="Y88" s="15">
        <v>7552</v>
      </c>
      <c r="Z88" s="15"/>
      <c r="AA88" s="15"/>
      <c r="AB88" s="15">
        <v>3325</v>
      </c>
      <c r="AC88" s="15">
        <v>201231</v>
      </c>
      <c r="AD88" s="15">
        <v>7855</v>
      </c>
      <c r="AE88" s="15"/>
      <c r="AF88" s="15"/>
      <c r="AG88" s="15">
        <v>2566</v>
      </c>
      <c r="AH88" s="15">
        <v>200930</v>
      </c>
      <c r="AI88" s="15">
        <v>8041</v>
      </c>
      <c r="AJ88" s="15"/>
      <c r="AK88" s="15"/>
      <c r="AL88" s="15">
        <v>2406</v>
      </c>
      <c r="AM88" s="15">
        <v>200630</v>
      </c>
      <c r="AN88" s="15">
        <v>15747</v>
      </c>
      <c r="AO88" s="15"/>
      <c r="AP88" s="15"/>
      <c r="AQ88" s="15">
        <v>-2258</v>
      </c>
    </row>
    <row r="89" spans="1:43">
      <c r="A89" s="1">
        <v>85</v>
      </c>
      <c r="B89" s="16">
        <v>44369</v>
      </c>
      <c r="C89" t="s">
        <v>242</v>
      </c>
      <c r="D89" t="s">
        <v>243</v>
      </c>
      <c r="E89" t="s">
        <v>10</v>
      </c>
      <c r="F89" t="s">
        <v>114</v>
      </c>
      <c r="G89" t="s">
        <v>114</v>
      </c>
      <c r="H89">
        <v>1971</v>
      </c>
      <c r="I89" s="13">
        <v>1971</v>
      </c>
      <c r="J89" s="7">
        <v>35577</v>
      </c>
      <c r="K89" t="s">
        <v>1228</v>
      </c>
      <c r="L89">
        <f>VLOOKUP($C89,Sheet1!$B:$H,2,0)</f>
        <v>55.56</v>
      </c>
      <c r="M89">
        <f>VLOOKUP($C89,Sheet1!$B:$H,3,0)</f>
        <v>56.08</v>
      </c>
      <c r="N89">
        <f>VLOOKUP($C89,Sheet1!$B:$H,4,0)</f>
        <v>56.25</v>
      </c>
      <c r="O89">
        <f>VLOOKUP($C89,Sheet1!$B:$H,5,0)</f>
        <v>55.27</v>
      </c>
      <c r="P89">
        <f>VLOOKUP($C89,Sheet1!$B:$H,6,0)</f>
        <v>1810000</v>
      </c>
      <c r="Q89">
        <f>VLOOKUP($C89,Sheet1!$B:$H,7,0)</f>
        <v>-9.1000000000000004E-3</v>
      </c>
      <c r="R89">
        <f t="shared" si="1"/>
        <v>16120618824.120001</v>
      </c>
      <c r="S89">
        <f>VLOOKUP(C89,investing_crawling!A:B,2,0)</f>
        <v>156570000000</v>
      </c>
      <c r="U89">
        <f>VLOOKUP(C89,investing_crawling!A:C,3,0)</f>
        <v>290147927</v>
      </c>
      <c r="V89">
        <v>210803</v>
      </c>
      <c r="W89" s="15" t="s">
        <v>242</v>
      </c>
      <c r="X89" s="15">
        <v>210331</v>
      </c>
      <c r="Y89" s="15">
        <v>39275</v>
      </c>
      <c r="Z89" s="15">
        <v>1812</v>
      </c>
      <c r="AA89" s="15">
        <v>473</v>
      </c>
      <c r="AB89" s="15">
        <v>119</v>
      </c>
      <c r="AC89" s="15">
        <v>201231</v>
      </c>
      <c r="AD89" s="15">
        <v>41541</v>
      </c>
      <c r="AE89" s="15">
        <v>1776</v>
      </c>
      <c r="AF89" s="15">
        <v>461</v>
      </c>
      <c r="AG89" s="15">
        <v>629</v>
      </c>
      <c r="AH89" s="15">
        <v>200930</v>
      </c>
      <c r="AI89" s="15">
        <v>39065</v>
      </c>
      <c r="AJ89" s="15">
        <v>1715</v>
      </c>
      <c r="AK89" s="15">
        <v>-625</v>
      </c>
      <c r="AL89" s="15">
        <v>-253</v>
      </c>
      <c r="AM89" s="15">
        <v>200630</v>
      </c>
      <c r="AN89" s="15">
        <v>36689</v>
      </c>
      <c r="AO89" s="15">
        <v>1590</v>
      </c>
      <c r="AP89" s="15">
        <v>263</v>
      </c>
      <c r="AQ89" s="15">
        <v>656</v>
      </c>
    </row>
    <row r="90" spans="1:43">
      <c r="A90" s="1">
        <v>86</v>
      </c>
      <c r="B90" s="16">
        <v>44369</v>
      </c>
      <c r="C90" t="s">
        <v>244</v>
      </c>
      <c r="D90" t="s">
        <v>245</v>
      </c>
      <c r="E90" t="s">
        <v>33</v>
      </c>
      <c r="F90" t="s">
        <v>173</v>
      </c>
      <c r="G90" t="s">
        <v>173</v>
      </c>
      <c r="H90">
        <v>1993</v>
      </c>
      <c r="I90" s="13">
        <v>1993</v>
      </c>
      <c r="J90" s="7">
        <v>40357</v>
      </c>
      <c r="K90" t="s">
        <v>1179</v>
      </c>
      <c r="L90">
        <f>VLOOKUP($C90,Sheet1!$B:$H,2,0)</f>
        <v>116.7</v>
      </c>
      <c r="M90">
        <f>VLOOKUP($C90,Sheet1!$B:$H,3,0)</f>
        <v>117.15</v>
      </c>
      <c r="N90">
        <f>VLOOKUP($C90,Sheet1!$B:$H,4,0)</f>
        <v>118.11</v>
      </c>
      <c r="O90">
        <f>VLOOKUP($C90,Sheet1!$B:$H,5,0)</f>
        <v>116.14</v>
      </c>
      <c r="P90">
        <f>VLOOKUP($C90,Sheet1!$B:$H,6,0)</f>
        <v>865370</v>
      </c>
      <c r="Q90">
        <f>VLOOKUP($C90,Sheet1!$B:$H,7,0)</f>
        <v>1.3100000000000001E-2</v>
      </c>
      <c r="R90">
        <f t="shared" si="1"/>
        <v>19039737571.200001</v>
      </c>
      <c r="S90">
        <f>VLOOKUP(C90,investing_crawling!A:B,2,0)</f>
        <v>18950000000</v>
      </c>
      <c r="U90">
        <f>VLOOKUP(C90,investing_crawling!A:C,3,0)</f>
        <v>163151136</v>
      </c>
      <c r="V90">
        <v>210617</v>
      </c>
      <c r="W90" s="15" t="s">
        <v>244</v>
      </c>
      <c r="X90" s="15">
        <v>210228</v>
      </c>
      <c r="Y90" s="15">
        <v>5164.26</v>
      </c>
      <c r="Z90" s="15">
        <v>641.37</v>
      </c>
      <c r="AA90" s="15">
        <v>262.25</v>
      </c>
      <c r="AB90" s="15">
        <v>209.94</v>
      </c>
      <c r="AC90" s="15">
        <v>201130</v>
      </c>
      <c r="AD90" s="15">
        <v>5184.9399999999996</v>
      </c>
      <c r="AE90" s="15">
        <v>631.42999999999995</v>
      </c>
      <c r="AF90" s="15">
        <v>310.5</v>
      </c>
      <c r="AG90" s="15">
        <v>235.3</v>
      </c>
      <c r="AH90" s="15">
        <v>200831</v>
      </c>
      <c r="AI90" s="15">
        <v>5372.17</v>
      </c>
      <c r="AJ90" s="15">
        <v>752.14</v>
      </c>
      <c r="AK90" s="15">
        <v>388.34</v>
      </c>
      <c r="AL90" s="15">
        <v>296.7</v>
      </c>
      <c r="AM90" s="15">
        <v>200531</v>
      </c>
      <c r="AN90" s="15">
        <v>3228.78</v>
      </c>
      <c r="AO90" s="15">
        <v>354.18</v>
      </c>
      <c r="AP90" s="15">
        <v>4.16</v>
      </c>
      <c r="AQ90" s="15">
        <v>4.9800000000000004</v>
      </c>
    </row>
    <row r="91" spans="1:43">
      <c r="A91" s="1">
        <v>87</v>
      </c>
      <c r="B91" s="16">
        <v>44369</v>
      </c>
      <c r="C91" t="s">
        <v>246</v>
      </c>
      <c r="D91" t="s">
        <v>247</v>
      </c>
      <c r="E91" t="s">
        <v>33</v>
      </c>
      <c r="F91" t="s">
        <v>248</v>
      </c>
      <c r="G91" t="s">
        <v>248</v>
      </c>
      <c r="H91">
        <v>1972</v>
      </c>
      <c r="I91" s="13">
        <v>1972</v>
      </c>
      <c r="J91" s="7">
        <v>36151</v>
      </c>
      <c r="K91" t="s">
        <v>1229</v>
      </c>
      <c r="L91">
        <f>VLOOKUP($C91,Sheet1!$B:$H,2,0)</f>
        <v>30.15</v>
      </c>
      <c r="M91">
        <f>VLOOKUP($C91,Sheet1!$B:$H,3,0)</f>
        <v>30.16</v>
      </c>
      <c r="N91">
        <f>VLOOKUP($C91,Sheet1!$B:$H,4,0)</f>
        <v>30.73</v>
      </c>
      <c r="O91">
        <f>VLOOKUP($C91,Sheet1!$B:$H,5,0)</f>
        <v>29.93</v>
      </c>
      <c r="P91">
        <f>VLOOKUP($C91,Sheet1!$B:$H,6,0)</f>
        <v>36830000</v>
      </c>
      <c r="Q91">
        <f>VLOOKUP($C91,Sheet1!$B:$H,7,0)</f>
        <v>0.02</v>
      </c>
      <c r="R91">
        <f t="shared" si="1"/>
        <v>34085796557.399998</v>
      </c>
      <c r="S91">
        <f>VLOOKUP(C91,investing_crawling!A:B,2,0)</f>
        <v>831000000</v>
      </c>
      <c r="U91">
        <f>VLOOKUP(C91,investing_crawling!A:C,3,0)</f>
        <v>1130540516</v>
      </c>
      <c r="V91">
        <v>210628</v>
      </c>
      <c r="W91" s="15" t="s">
        <v>246</v>
      </c>
      <c r="X91" s="15">
        <v>210228</v>
      </c>
      <c r="Y91" s="15">
        <v>26</v>
      </c>
      <c r="Z91" s="15">
        <v>-328</v>
      </c>
      <c r="AA91" s="15">
        <v>-1524</v>
      </c>
      <c r="AB91" s="15">
        <v>-1973</v>
      </c>
      <c r="AC91" s="15">
        <v>201130</v>
      </c>
      <c r="AD91" s="15">
        <v>34</v>
      </c>
      <c r="AE91" s="15">
        <v>-350</v>
      </c>
      <c r="AF91" s="15">
        <v>-1642</v>
      </c>
      <c r="AG91" s="15">
        <v>-2222</v>
      </c>
      <c r="AH91" s="15">
        <v>200831</v>
      </c>
      <c r="AI91" s="15">
        <v>31</v>
      </c>
      <c r="AJ91" s="15">
        <v>-400</v>
      </c>
      <c r="AK91" s="15">
        <v>-2333</v>
      </c>
      <c r="AL91" s="15">
        <v>-2859</v>
      </c>
      <c r="AM91" s="15">
        <v>200531</v>
      </c>
      <c r="AN91" s="15">
        <v>740</v>
      </c>
      <c r="AO91" s="15">
        <v>-685</v>
      </c>
      <c r="AP91" s="15">
        <v>-4177</v>
      </c>
      <c r="AQ91" s="15">
        <v>-4374</v>
      </c>
    </row>
    <row r="92" spans="1:43">
      <c r="A92" s="1">
        <v>88</v>
      </c>
      <c r="B92" s="16">
        <v>44369</v>
      </c>
      <c r="C92" t="s">
        <v>249</v>
      </c>
      <c r="D92" t="s">
        <v>250</v>
      </c>
      <c r="E92" t="s">
        <v>6</v>
      </c>
      <c r="F92" t="s">
        <v>69</v>
      </c>
      <c r="G92" t="s">
        <v>69</v>
      </c>
      <c r="H92" t="s">
        <v>1231</v>
      </c>
      <c r="I92" s="13">
        <v>2020</v>
      </c>
      <c r="J92" s="7">
        <v>43924</v>
      </c>
      <c r="K92" t="s">
        <v>1230</v>
      </c>
      <c r="L92">
        <f>VLOOKUP($C92,Sheet1!$B:$H,2,0)</f>
        <v>46.85</v>
      </c>
      <c r="M92">
        <f>VLOOKUP($C92,Sheet1!$B:$H,3,0)</f>
        <v>46.74</v>
      </c>
      <c r="N92">
        <f>VLOOKUP($C92,Sheet1!$B:$H,4,0)</f>
        <v>47.08</v>
      </c>
      <c r="O92">
        <f>VLOOKUP($C92,Sheet1!$B:$H,5,0)</f>
        <v>46.58</v>
      </c>
      <c r="P92">
        <f>VLOOKUP($C92,Sheet1!$B:$H,6,0)</f>
        <v>5430000</v>
      </c>
      <c r="Q92">
        <f>VLOOKUP($C92,Sheet1!$B:$H,7,0)</f>
        <v>0.02</v>
      </c>
      <c r="R92">
        <f t="shared" si="1"/>
        <v>40712579725</v>
      </c>
      <c r="S92">
        <f>VLOOKUP(C92,investing_crawling!A:B,2,0)</f>
        <v>18270000000</v>
      </c>
      <c r="U92">
        <f>VLOOKUP(C92,investing_crawling!A:C,3,0)</f>
        <v>868998500</v>
      </c>
      <c r="V92">
        <v>210804</v>
      </c>
      <c r="W92" s="15" t="s">
        <v>249</v>
      </c>
      <c r="X92" s="15">
        <v>210331</v>
      </c>
      <c r="Y92" s="15">
        <v>4699</v>
      </c>
      <c r="Z92" s="15">
        <v>1399</v>
      </c>
      <c r="AA92" s="15">
        <v>571</v>
      </c>
      <c r="AB92" s="15">
        <v>384</v>
      </c>
      <c r="AC92" s="15">
        <v>201231</v>
      </c>
      <c r="AD92" s="15">
        <v>4594</v>
      </c>
      <c r="AE92" s="15">
        <v>1300</v>
      </c>
      <c r="AF92" s="15">
        <v>1245</v>
      </c>
      <c r="AG92" s="15">
        <v>884</v>
      </c>
      <c r="AH92" s="15">
        <v>200930</v>
      </c>
      <c r="AI92" s="15">
        <v>5002</v>
      </c>
      <c r="AJ92" s="15">
        <v>1560</v>
      </c>
      <c r="AK92" s="15">
        <v>1081</v>
      </c>
      <c r="AL92" s="15">
        <v>741</v>
      </c>
      <c r="AM92" s="15">
        <v>200630</v>
      </c>
      <c r="AN92" s="15">
        <v>3972</v>
      </c>
      <c r="AO92" s="15">
        <v>1146</v>
      </c>
      <c r="AP92" s="15">
        <v>442</v>
      </c>
      <c r="AQ92" s="15">
        <v>261</v>
      </c>
    </row>
    <row r="93" spans="1:43">
      <c r="A93" s="1">
        <v>89</v>
      </c>
      <c r="B93" s="16">
        <v>44369</v>
      </c>
      <c r="C93" t="s">
        <v>251</v>
      </c>
      <c r="D93" t="s">
        <v>252</v>
      </c>
      <c r="E93" t="s">
        <v>10</v>
      </c>
      <c r="F93" t="s">
        <v>14</v>
      </c>
      <c r="G93" t="s">
        <v>14</v>
      </c>
      <c r="H93">
        <v>2007</v>
      </c>
      <c r="I93" s="13">
        <v>2007</v>
      </c>
      <c r="J93" s="7">
        <v>44095</v>
      </c>
      <c r="K93" t="s">
        <v>1232</v>
      </c>
      <c r="L93">
        <f>VLOOKUP($C93,Sheet1!$B:$H,2,0)</f>
        <v>102.01</v>
      </c>
      <c r="M93">
        <f>VLOOKUP($C93,Sheet1!$B:$H,3,0)</f>
        <v>104.75</v>
      </c>
      <c r="N93">
        <f>VLOOKUP($C93,Sheet1!$B:$H,4,0)</f>
        <v>105.11</v>
      </c>
      <c r="O93">
        <f>VLOOKUP($C93,Sheet1!$B:$H,5,0)</f>
        <v>101.99</v>
      </c>
      <c r="P93">
        <f>VLOOKUP($C93,Sheet1!$B:$H,6,0)</f>
        <v>1550000</v>
      </c>
      <c r="Q93">
        <f>VLOOKUP($C93,Sheet1!$B:$H,7,0)</f>
        <v>-2.69E-2</v>
      </c>
      <c r="R93">
        <f t="shared" si="1"/>
        <v>17376541821.530003</v>
      </c>
      <c r="S93">
        <f>VLOOKUP(C93,investing_crawling!A:B,2,0)</f>
        <v>3760000000</v>
      </c>
      <c r="U93">
        <f>VLOOKUP(C93,investing_crawling!A:C,3,0)</f>
        <v>170341553</v>
      </c>
      <c r="V93">
        <v>210829</v>
      </c>
      <c r="W93" s="15" t="s">
        <v>251</v>
      </c>
      <c r="X93" s="15">
        <v>210331</v>
      </c>
      <c r="Y93" s="15">
        <v>1053.3</v>
      </c>
      <c r="Z93" s="15">
        <v>365.6</v>
      </c>
      <c r="AA93" s="15">
        <v>351.4</v>
      </c>
      <c r="AB93" s="15">
        <v>231.8</v>
      </c>
      <c r="AC93" s="15">
        <v>201231</v>
      </c>
      <c r="AD93" s="15">
        <v>910.8</v>
      </c>
      <c r="AE93" s="15">
        <v>298.2</v>
      </c>
      <c r="AF93" s="15">
        <v>126.6</v>
      </c>
      <c r="AG93" s="15">
        <v>88.4</v>
      </c>
      <c r="AH93" s="15">
        <v>200930</v>
      </c>
      <c r="AI93" s="15">
        <v>845.7</v>
      </c>
      <c r="AJ93" s="15">
        <v>248.9</v>
      </c>
      <c r="AK93" s="15">
        <v>81.5</v>
      </c>
      <c r="AL93" s="15">
        <v>82.4</v>
      </c>
      <c r="AM93" s="15">
        <v>200630</v>
      </c>
      <c r="AN93" s="15">
        <v>947.6</v>
      </c>
      <c r="AO93" s="15">
        <v>334.6</v>
      </c>
      <c r="AP93" s="15">
        <v>170</v>
      </c>
      <c r="AQ93" s="15">
        <v>154.19999999999999</v>
      </c>
    </row>
    <row r="94" spans="1:43">
      <c r="A94" s="1">
        <v>90</v>
      </c>
      <c r="B94" s="16">
        <v>44369</v>
      </c>
      <c r="C94" t="s">
        <v>253</v>
      </c>
      <c r="D94" t="s">
        <v>254</v>
      </c>
      <c r="E94" t="s">
        <v>6</v>
      </c>
      <c r="F94" t="s">
        <v>255</v>
      </c>
      <c r="G94" t="s">
        <v>255</v>
      </c>
      <c r="H94">
        <v>1925</v>
      </c>
      <c r="I94" s="13">
        <v>1925</v>
      </c>
      <c r="J94" s="7">
        <v>20883</v>
      </c>
      <c r="K94" t="s">
        <v>1213</v>
      </c>
      <c r="L94">
        <f>VLOOKUP($C94,Sheet1!$B:$H,2,0)</f>
        <v>242.76</v>
      </c>
      <c r="M94">
        <f>VLOOKUP($C94,Sheet1!$B:$H,3,0)</f>
        <v>244.01</v>
      </c>
      <c r="N94">
        <f>VLOOKUP($C94,Sheet1!$B:$H,4,0)</f>
        <v>244.93</v>
      </c>
      <c r="O94">
        <f>VLOOKUP($C94,Sheet1!$B:$H,5,0)</f>
        <v>241.81</v>
      </c>
      <c r="P94">
        <f>VLOOKUP($C94,Sheet1!$B:$H,6,0)</f>
        <v>2480000</v>
      </c>
      <c r="Q94">
        <f>VLOOKUP($C94,Sheet1!$B:$H,7,0)</f>
        <v>6.9999999999999993E-3</v>
      </c>
      <c r="R94">
        <f t="shared" si="1"/>
        <v>132980809019.51999</v>
      </c>
      <c r="S94">
        <f>VLOOKUP(C94,investing_crawling!A:B,2,0)</f>
        <v>43000000000</v>
      </c>
      <c r="U94">
        <f>VLOOKUP(C94,investing_crawling!A:C,3,0)</f>
        <v>547787152</v>
      </c>
      <c r="V94">
        <v>210729</v>
      </c>
      <c r="W94" s="15" t="s">
        <v>253</v>
      </c>
      <c r="X94" s="15">
        <v>210331</v>
      </c>
      <c r="Y94" s="15">
        <v>11887</v>
      </c>
      <c r="Z94" s="15">
        <v>3883</v>
      </c>
      <c r="AA94" s="15">
        <v>1814</v>
      </c>
      <c r="AB94" s="15">
        <v>1530</v>
      </c>
      <c r="AC94" s="15">
        <v>201231</v>
      </c>
      <c r="AD94" s="15">
        <v>11235</v>
      </c>
      <c r="AE94" s="15">
        <v>3458</v>
      </c>
      <c r="AF94" s="15">
        <v>1380</v>
      </c>
      <c r="AG94" s="15">
        <v>780</v>
      </c>
      <c r="AH94" s="15">
        <v>200930</v>
      </c>
      <c r="AI94" s="15">
        <v>9881</v>
      </c>
      <c r="AJ94" s="15">
        <v>2974</v>
      </c>
      <c r="AK94" s="15">
        <v>985</v>
      </c>
      <c r="AL94" s="15">
        <v>668</v>
      </c>
      <c r="AM94" s="15">
        <v>200630</v>
      </c>
      <c r="AN94" s="15">
        <v>9997</v>
      </c>
      <c r="AO94" s="15">
        <v>2892</v>
      </c>
      <c r="AP94" s="15">
        <v>784</v>
      </c>
      <c r="AQ94" s="15">
        <v>458</v>
      </c>
    </row>
    <row r="95" spans="1:43">
      <c r="A95" s="1">
        <v>91</v>
      </c>
      <c r="B95" s="16">
        <v>44369</v>
      </c>
      <c r="C95" t="s">
        <v>256</v>
      </c>
      <c r="D95" t="s">
        <v>257</v>
      </c>
      <c r="E95" t="s">
        <v>41</v>
      </c>
      <c r="F95" t="s">
        <v>258</v>
      </c>
      <c r="G95" t="s">
        <v>258</v>
      </c>
      <c r="H95">
        <v>1973</v>
      </c>
      <c r="I95" s="13">
        <v>1973</v>
      </c>
      <c r="J95" s="7">
        <v>42795</v>
      </c>
      <c r="K95" t="s">
        <v>1201</v>
      </c>
      <c r="L95">
        <f>VLOOKUP($C95,Sheet1!$B:$H,2,0)</f>
        <v>110.63</v>
      </c>
      <c r="M95">
        <f>VLOOKUP($C95,Sheet1!$B:$H,3,0)</f>
        <v>112.46</v>
      </c>
      <c r="N95">
        <f>VLOOKUP($C95,Sheet1!$B:$H,4,0)</f>
        <v>113.07</v>
      </c>
      <c r="O95">
        <f>VLOOKUP($C95,Sheet1!$B:$H,5,0)</f>
        <v>110.17</v>
      </c>
      <c r="P95">
        <f>VLOOKUP($C95,Sheet1!$B:$H,6,0)</f>
        <v>320570</v>
      </c>
      <c r="Q95">
        <f>VLOOKUP($C95,Sheet1!$B:$H,7,0)</f>
        <v>-6.0000000000000001E-3</v>
      </c>
      <c r="R95">
        <f t="shared" si="1"/>
        <v>11802648394.549999</v>
      </c>
      <c r="S95">
        <f>VLOOKUP(C95,investing_crawling!A:B,2,0)</f>
        <v>3520000000</v>
      </c>
      <c r="U95">
        <f>VLOOKUP(C95,investing_crawling!A:C,3,0)</f>
        <v>106685785</v>
      </c>
      <c r="V95">
        <v>210729</v>
      </c>
      <c r="W95" s="15" t="s">
        <v>256</v>
      </c>
      <c r="X95" s="15">
        <v>210331</v>
      </c>
      <c r="Y95" s="15">
        <v>1010.8</v>
      </c>
      <c r="Z95" s="15">
        <v>365.5</v>
      </c>
      <c r="AA95" s="15">
        <v>204.6</v>
      </c>
      <c r="AB95" s="15">
        <v>137.19999999999999</v>
      </c>
      <c r="AC95" s="15">
        <v>201231</v>
      </c>
      <c r="AD95" s="15">
        <v>844.2</v>
      </c>
      <c r="AE95" s="15">
        <v>307.10000000000002</v>
      </c>
      <c r="AF95" s="15">
        <v>134.80000000000001</v>
      </c>
      <c r="AG95" s="15">
        <v>87.3</v>
      </c>
      <c r="AH95" s="15">
        <v>200930</v>
      </c>
      <c r="AI95" s="15">
        <v>792.7</v>
      </c>
      <c r="AJ95" s="15">
        <v>292</v>
      </c>
      <c r="AK95" s="15">
        <v>139.30000000000001</v>
      </c>
      <c r="AL95" s="15">
        <v>109.9</v>
      </c>
      <c r="AM95" s="15">
        <v>200630</v>
      </c>
      <c r="AN95" s="15">
        <v>868.7</v>
      </c>
      <c r="AO95" s="15">
        <v>296.89999999999998</v>
      </c>
      <c r="AP95" s="15">
        <v>161.69999999999999</v>
      </c>
      <c r="AQ95" s="15">
        <v>113.6</v>
      </c>
    </row>
    <row r="96" spans="1:43">
      <c r="A96" s="1">
        <v>92</v>
      </c>
      <c r="B96" s="16">
        <v>44369</v>
      </c>
      <c r="C96" t="s">
        <v>259</v>
      </c>
      <c r="D96" t="s">
        <v>260</v>
      </c>
      <c r="E96" t="s">
        <v>60</v>
      </c>
      <c r="F96" t="s">
        <v>261</v>
      </c>
      <c r="G96" t="s">
        <v>261</v>
      </c>
      <c r="H96">
        <v>1906</v>
      </c>
      <c r="I96" s="13">
        <v>1906</v>
      </c>
      <c r="J96" s="7">
        <v>39031</v>
      </c>
      <c r="K96" t="s">
        <v>1203</v>
      </c>
      <c r="L96">
        <f>VLOOKUP($C96,Sheet1!$B:$H,2,0)</f>
        <v>89.66</v>
      </c>
      <c r="M96">
        <f>VLOOKUP($C96,Sheet1!$B:$H,3,0)</f>
        <v>88.48</v>
      </c>
      <c r="N96">
        <f>VLOOKUP($C96,Sheet1!$B:$H,4,0)</f>
        <v>89.87</v>
      </c>
      <c r="O96">
        <f>VLOOKUP($C96,Sheet1!$B:$H,5,0)</f>
        <v>88.19</v>
      </c>
      <c r="P96">
        <f>VLOOKUP($C96,Sheet1!$B:$H,6,0)</f>
        <v>1910000</v>
      </c>
      <c r="Q96">
        <f>VLOOKUP($C96,Sheet1!$B:$H,7,0)</f>
        <v>2.1399999999999999E-2</v>
      </c>
      <c r="R96">
        <f t="shared" si="1"/>
        <v>30095041587.399998</v>
      </c>
      <c r="S96">
        <f>VLOOKUP(C96,investing_crawling!A:B,2,0)</f>
        <v>23880000000</v>
      </c>
      <c r="U96">
        <f>VLOOKUP(C96,investing_crawling!A:C,3,0)</f>
        <v>335657390</v>
      </c>
      <c r="V96">
        <v>210804</v>
      </c>
      <c r="W96" s="15" t="s">
        <v>259</v>
      </c>
      <c r="X96" s="15">
        <v>210331</v>
      </c>
      <c r="Y96" s="15">
        <v>5938.88</v>
      </c>
      <c r="Z96" s="15">
        <v>1219.33</v>
      </c>
      <c r="AA96" s="15">
        <v>269.08</v>
      </c>
      <c r="AB96" s="15">
        <v>266.2</v>
      </c>
      <c r="AC96" s="15">
        <v>201231</v>
      </c>
      <c r="AD96" s="15">
        <v>6910.5</v>
      </c>
      <c r="AE96" s="15">
        <v>1539.67</v>
      </c>
      <c r="AF96" s="15">
        <v>368.3</v>
      </c>
      <c r="AG96" s="15">
        <v>313.76</v>
      </c>
      <c r="AH96" s="15">
        <v>200930</v>
      </c>
      <c r="AI96" s="15">
        <v>5645.14</v>
      </c>
      <c r="AJ96" s="15">
        <v>1080.56</v>
      </c>
      <c r="AK96" s="15">
        <v>211.41</v>
      </c>
      <c r="AL96" s="15">
        <v>184.13</v>
      </c>
      <c r="AM96" s="15">
        <v>200630</v>
      </c>
      <c r="AN96" s="15">
        <v>5381.38</v>
      </c>
      <c r="AO96" s="15">
        <v>989.25</v>
      </c>
      <c r="AP96" s="15">
        <v>94.17</v>
      </c>
      <c r="AQ96" s="15">
        <v>81.900000000000006</v>
      </c>
    </row>
    <row r="97" spans="1:43">
      <c r="A97" s="1">
        <v>93</v>
      </c>
      <c r="B97" s="16">
        <v>44369</v>
      </c>
      <c r="C97" t="s">
        <v>262</v>
      </c>
      <c r="D97" t="s">
        <v>262</v>
      </c>
      <c r="E97" t="s">
        <v>19</v>
      </c>
      <c r="F97" t="s">
        <v>263</v>
      </c>
      <c r="G97" t="s">
        <v>263</v>
      </c>
      <c r="H97">
        <v>1984</v>
      </c>
      <c r="I97" s="13">
        <v>1984</v>
      </c>
      <c r="J97" s="7">
        <v>43731</v>
      </c>
      <c r="K97" t="s">
        <v>1233</v>
      </c>
      <c r="L97">
        <f>VLOOKUP($C97,Sheet1!$B:$H,2,0)</f>
        <v>163.87</v>
      </c>
      <c r="M97">
        <f>VLOOKUP($C97,Sheet1!$B:$H,3,0)</f>
        <v>166.31</v>
      </c>
      <c r="N97">
        <f>VLOOKUP($C97,Sheet1!$B:$H,4,0)</f>
        <v>166.94</v>
      </c>
      <c r="O97">
        <f>VLOOKUP($C97,Sheet1!$B:$H,5,0)</f>
        <v>163.52000000000001</v>
      </c>
      <c r="P97">
        <f>VLOOKUP($C97,Sheet1!$B:$H,6,0)</f>
        <v>817680</v>
      </c>
      <c r="Q97">
        <f>VLOOKUP($C97,Sheet1!$B:$H,7,0)</f>
        <v>-9.3999999999999986E-3</v>
      </c>
      <c r="R97">
        <f t="shared" si="1"/>
        <v>23027650345.91</v>
      </c>
      <c r="S97">
        <f>VLOOKUP(C97,investing_crawling!A:B,2,0)</f>
        <v>18920000000</v>
      </c>
      <c r="U97">
        <f>VLOOKUP(C97,investing_crawling!A:C,3,0)</f>
        <v>140523893</v>
      </c>
      <c r="V97">
        <v>210803</v>
      </c>
      <c r="W97" s="15" t="s">
        <v>262</v>
      </c>
      <c r="X97" s="15">
        <v>210331</v>
      </c>
      <c r="Y97" s="15">
        <v>4837.5</v>
      </c>
      <c r="Z97" s="15">
        <v>795.2</v>
      </c>
      <c r="AA97" s="15">
        <v>323.39999999999998</v>
      </c>
      <c r="AB97" s="15">
        <v>232.6</v>
      </c>
      <c r="AC97" s="15">
        <v>201231</v>
      </c>
      <c r="AD97" s="15">
        <v>4956.2</v>
      </c>
      <c r="AE97" s="15">
        <v>880.9</v>
      </c>
      <c r="AF97" s="15">
        <v>332.2</v>
      </c>
      <c r="AG97" s="15">
        <v>238.3</v>
      </c>
      <c r="AH97" s="15">
        <v>200930</v>
      </c>
      <c r="AI97" s="15">
        <v>4756.3999999999996</v>
      </c>
      <c r="AJ97" s="15">
        <v>825.5</v>
      </c>
      <c r="AK97" s="15">
        <v>317.8</v>
      </c>
      <c r="AL97" s="15">
        <v>193.2</v>
      </c>
      <c r="AM97" s="15">
        <v>200630</v>
      </c>
      <c r="AN97" s="15">
        <v>4365.7</v>
      </c>
      <c r="AO97" s="15">
        <v>747.2</v>
      </c>
      <c r="AP97" s="15">
        <v>283.39999999999998</v>
      </c>
      <c r="AQ97" s="15">
        <v>189.1</v>
      </c>
    </row>
    <row r="98" spans="1:43">
      <c r="A98" s="1">
        <v>94</v>
      </c>
      <c r="B98" s="16">
        <v>44369</v>
      </c>
      <c r="C98" t="s">
        <v>264</v>
      </c>
      <c r="D98" t="s">
        <v>265</v>
      </c>
      <c r="E98" t="s">
        <v>47</v>
      </c>
      <c r="F98" t="s">
        <v>57</v>
      </c>
      <c r="G98" t="s">
        <v>57</v>
      </c>
      <c r="H98">
        <v>1918</v>
      </c>
      <c r="I98" s="13">
        <v>1918</v>
      </c>
      <c r="J98" s="7">
        <v>43458</v>
      </c>
      <c r="K98" t="s">
        <v>1234</v>
      </c>
      <c r="L98">
        <f>VLOOKUP($C98,Sheet1!$B:$H,2,0)</f>
        <v>168.43</v>
      </c>
      <c r="M98">
        <f>VLOOKUP($C98,Sheet1!$B:$H,3,0)</f>
        <v>169.18</v>
      </c>
      <c r="N98">
        <f>VLOOKUP($C98,Sheet1!$B:$H,4,0)</f>
        <v>169.19</v>
      </c>
      <c r="O98">
        <f>VLOOKUP($C98,Sheet1!$B:$H,5,0)</f>
        <v>167.15</v>
      </c>
      <c r="P98">
        <f>VLOOKUP($C98,Sheet1!$B:$H,6,0)</f>
        <v>1090000</v>
      </c>
      <c r="Q98">
        <f>VLOOKUP($C98,Sheet1!$B:$H,7,0)</f>
        <v>1.7999999999999999E-2</v>
      </c>
      <c r="R98">
        <f t="shared" si="1"/>
        <v>18970706123.119999</v>
      </c>
      <c r="S98">
        <f>VLOOKUP(C98,investing_crawling!A:B,2,0)</f>
        <v>5990000000</v>
      </c>
      <c r="U98">
        <f>VLOOKUP(C98,investing_crawling!A:C,3,0)</f>
        <v>112632584</v>
      </c>
      <c r="V98">
        <v>210725</v>
      </c>
      <c r="W98" s="15" t="s">
        <v>264</v>
      </c>
      <c r="X98" s="15">
        <v>210331</v>
      </c>
      <c r="Y98" s="15">
        <v>1798</v>
      </c>
      <c r="Z98" s="15">
        <v>485</v>
      </c>
      <c r="AA98" s="15">
        <v>326</v>
      </c>
      <c r="AB98" s="15">
        <v>322</v>
      </c>
      <c r="AC98" s="15">
        <v>201231</v>
      </c>
      <c r="AD98" s="15">
        <v>1591</v>
      </c>
      <c r="AE98" s="15">
        <v>376</v>
      </c>
      <c r="AF98" s="15">
        <v>1611</v>
      </c>
      <c r="AG98" s="15">
        <v>1453</v>
      </c>
      <c r="AH98" s="15">
        <v>200930</v>
      </c>
      <c r="AI98" s="15">
        <v>1411</v>
      </c>
      <c r="AJ98" s="15">
        <v>327</v>
      </c>
      <c r="AK98" s="15">
        <v>184</v>
      </c>
      <c r="AL98" s="15">
        <v>207</v>
      </c>
      <c r="AM98" s="15">
        <v>200630</v>
      </c>
      <c r="AN98" s="15">
        <v>1193</v>
      </c>
      <c r="AO98" s="15">
        <v>242</v>
      </c>
      <c r="AP98" s="15">
        <v>83</v>
      </c>
      <c r="AQ98" s="15">
        <v>107</v>
      </c>
    </row>
    <row r="99" spans="1:43">
      <c r="A99" s="1">
        <v>95</v>
      </c>
      <c r="B99" s="16">
        <v>44369</v>
      </c>
      <c r="C99" t="s">
        <v>266</v>
      </c>
      <c r="D99" t="s">
        <v>267</v>
      </c>
      <c r="E99" t="s">
        <v>10</v>
      </c>
      <c r="F99" t="s">
        <v>130</v>
      </c>
      <c r="G99" t="s">
        <v>130</v>
      </c>
      <c r="H99">
        <v>1984</v>
      </c>
      <c r="I99" s="13">
        <v>1984</v>
      </c>
      <c r="J99" s="7">
        <v>42459</v>
      </c>
      <c r="K99" t="s">
        <v>1182</v>
      </c>
      <c r="L99">
        <f>VLOOKUP($C99,Sheet1!$B:$H,2,0)</f>
        <v>73.28</v>
      </c>
      <c r="M99">
        <f>VLOOKUP($C99,Sheet1!$B:$H,3,0)</f>
        <v>73.91</v>
      </c>
      <c r="N99">
        <f>VLOOKUP($C99,Sheet1!$B:$H,4,0)</f>
        <v>73.91</v>
      </c>
      <c r="O99">
        <f>VLOOKUP($C99,Sheet1!$B:$H,5,0)</f>
        <v>72.81</v>
      </c>
      <c r="P99">
        <f>VLOOKUP($C99,Sheet1!$B:$H,6,0)</f>
        <v>4310000</v>
      </c>
      <c r="Q99">
        <f>VLOOKUP($C99,Sheet1!$B:$H,7,0)</f>
        <v>-4.3E-3</v>
      </c>
      <c r="R99">
        <f t="shared" si="1"/>
        <v>42702804458.559998</v>
      </c>
      <c r="S99">
        <f>VLOOKUP(C99,investing_crawling!A:B,2,0)</f>
        <v>115070000000</v>
      </c>
      <c r="U99">
        <f>VLOOKUP(C99,investing_crawling!A:C,3,0)</f>
        <v>582734777</v>
      </c>
      <c r="V99">
        <v>210726</v>
      </c>
      <c r="W99" s="15" t="s">
        <v>266</v>
      </c>
      <c r="X99" s="15">
        <v>210331</v>
      </c>
      <c r="Y99" s="15">
        <v>29983</v>
      </c>
      <c r="Z99" s="15"/>
      <c r="AA99" s="15">
        <v>1072</v>
      </c>
      <c r="AB99" s="15">
        <v>699</v>
      </c>
      <c r="AC99" s="15">
        <v>201231</v>
      </c>
      <c r="AD99" s="15">
        <v>28288</v>
      </c>
      <c r="AE99" s="15"/>
      <c r="AF99" s="15">
        <v>-2</v>
      </c>
      <c r="AG99" s="15">
        <v>-12</v>
      </c>
      <c r="AH99" s="15">
        <v>200930</v>
      </c>
      <c r="AI99" s="15">
        <v>29090</v>
      </c>
      <c r="AJ99" s="15"/>
      <c r="AK99" s="15">
        <v>862</v>
      </c>
      <c r="AL99" s="15">
        <v>568</v>
      </c>
      <c r="AM99" s="15">
        <v>200630</v>
      </c>
      <c r="AN99" s="15">
        <v>27712</v>
      </c>
      <c r="AO99" s="15"/>
      <c r="AP99" s="15">
        <v>2029</v>
      </c>
      <c r="AQ99" s="15">
        <v>1206</v>
      </c>
    </row>
    <row r="100" spans="1:43">
      <c r="A100" s="1">
        <v>96</v>
      </c>
      <c r="B100" s="16">
        <v>44369</v>
      </c>
      <c r="C100" t="s">
        <v>268</v>
      </c>
      <c r="D100" t="s">
        <v>269</v>
      </c>
      <c r="E100" t="s">
        <v>37</v>
      </c>
      <c r="F100" t="s">
        <v>93</v>
      </c>
      <c r="G100" t="s">
        <v>93</v>
      </c>
      <c r="H100">
        <v>1882</v>
      </c>
      <c r="I100" s="13">
        <v>1882</v>
      </c>
      <c r="J100" s="7">
        <v>31259</v>
      </c>
      <c r="K100" t="s">
        <v>1199</v>
      </c>
      <c r="L100">
        <f>VLOOKUP($C100,Sheet1!$B:$H,2,0)</f>
        <v>25.11</v>
      </c>
      <c r="M100">
        <f>VLOOKUP($C100,Sheet1!$B:$H,3,0)</f>
        <v>25.34</v>
      </c>
      <c r="N100">
        <f>VLOOKUP($C100,Sheet1!$B:$H,4,0)</f>
        <v>25.34</v>
      </c>
      <c r="O100">
        <f>VLOOKUP($C100,Sheet1!$B:$H,5,0)</f>
        <v>24.99</v>
      </c>
      <c r="P100">
        <f>VLOOKUP($C100,Sheet1!$B:$H,6,0)</f>
        <v>4700000</v>
      </c>
      <c r="Q100">
        <f>VLOOKUP($C100,Sheet1!$B:$H,7,0)</f>
        <v>-7.4999999999999997E-3</v>
      </c>
      <c r="R100">
        <f t="shared" si="1"/>
        <v>14576250868.83</v>
      </c>
      <c r="S100">
        <f>VLOOKUP(C100,investing_crawling!A:B,2,0)</f>
        <v>7800000000</v>
      </c>
      <c r="U100">
        <f>VLOOKUP(C100,investing_crawling!A:C,3,0)</f>
        <v>580495853</v>
      </c>
      <c r="V100">
        <v>210729</v>
      </c>
      <c r="W100" s="15" t="s">
        <v>268</v>
      </c>
      <c r="X100" s="15">
        <v>210331</v>
      </c>
      <c r="Y100" s="15">
        <v>2547</v>
      </c>
      <c r="Z100" s="15"/>
      <c r="AA100" s="15">
        <v>453</v>
      </c>
      <c r="AB100" s="15">
        <v>363</v>
      </c>
      <c r="AC100" s="15">
        <v>201231</v>
      </c>
      <c r="AD100" s="15">
        <v>2054</v>
      </c>
      <c r="AE100" s="15"/>
      <c r="AF100" s="15">
        <v>285</v>
      </c>
      <c r="AG100" s="15">
        <v>200</v>
      </c>
      <c r="AH100" s="15">
        <v>200930</v>
      </c>
      <c r="AI100" s="15">
        <v>1622</v>
      </c>
      <c r="AJ100" s="15"/>
      <c r="AK100" s="15">
        <v>302</v>
      </c>
      <c r="AL100" s="15">
        <v>121</v>
      </c>
      <c r="AM100" s="15">
        <v>200630</v>
      </c>
      <c r="AN100" s="15">
        <v>1575</v>
      </c>
      <c r="AO100" s="15"/>
      <c r="AP100" s="15">
        <v>235</v>
      </c>
      <c r="AQ100" s="15">
        <v>105</v>
      </c>
    </row>
    <row r="101" spans="1:43">
      <c r="A101" s="1">
        <v>97</v>
      </c>
      <c r="B101" s="16">
        <v>44369</v>
      </c>
      <c r="C101" t="s">
        <v>270</v>
      </c>
      <c r="D101" t="s">
        <v>271</v>
      </c>
      <c r="E101" t="s">
        <v>10</v>
      </c>
      <c r="F101" t="s">
        <v>272</v>
      </c>
      <c r="G101" t="s">
        <v>272</v>
      </c>
      <c r="H101">
        <v>1979</v>
      </c>
      <c r="I101" s="13">
        <v>1979</v>
      </c>
      <c r="J101" s="7">
        <v>40298</v>
      </c>
      <c r="K101" t="s">
        <v>1235</v>
      </c>
      <c r="L101">
        <f>VLOOKUP($C101,Sheet1!$B:$H,2,0)</f>
        <v>77.900000000000006</v>
      </c>
      <c r="M101">
        <f>VLOOKUP($C101,Sheet1!$B:$H,3,0)</f>
        <v>78.34</v>
      </c>
      <c r="N101">
        <f>VLOOKUP($C101,Sheet1!$B:$H,4,0)</f>
        <v>78.66</v>
      </c>
      <c r="O101">
        <f>VLOOKUP($C101,Sheet1!$B:$H,5,0)</f>
        <v>77.56</v>
      </c>
      <c r="P101">
        <f>VLOOKUP($C101,Sheet1!$B:$H,6,0)</f>
        <v>1750000</v>
      </c>
      <c r="Q101">
        <f>VLOOKUP($C101,Sheet1!$B:$H,7,0)</f>
        <v>-4.5000000000000014E-3</v>
      </c>
      <c r="R101">
        <f t="shared" si="1"/>
        <v>23472599597.200001</v>
      </c>
      <c r="S101">
        <f>VLOOKUP(C101,investing_crawling!A:B,2,0)</f>
        <v>5480000000</v>
      </c>
      <c r="U101">
        <f>VLOOKUP(C101,investing_crawling!A:C,3,0)</f>
        <v>301317068</v>
      </c>
      <c r="V101">
        <v>210803</v>
      </c>
      <c r="W101" s="15" t="s">
        <v>270</v>
      </c>
      <c r="X101" s="15">
        <v>210331</v>
      </c>
      <c r="Y101" s="15">
        <v>1387.78</v>
      </c>
      <c r="Z101" s="15">
        <v>1157.1199999999999</v>
      </c>
      <c r="AA101" s="15">
        <v>218.06</v>
      </c>
      <c r="AB101" s="15">
        <v>172.25</v>
      </c>
      <c r="AC101" s="15">
        <v>201231</v>
      </c>
      <c r="AD101" s="15">
        <v>1395.03</v>
      </c>
      <c r="AE101" s="15">
        <v>1160.3499999999999</v>
      </c>
      <c r="AF101" s="15">
        <v>177.47</v>
      </c>
      <c r="AG101" s="15">
        <v>141.5</v>
      </c>
      <c r="AH101" s="15">
        <v>200930</v>
      </c>
      <c r="AI101" s="15">
        <v>1368.67</v>
      </c>
      <c r="AJ101" s="15">
        <v>1136.78</v>
      </c>
      <c r="AK101" s="15">
        <v>411.82</v>
      </c>
      <c r="AL101" s="15">
        <v>356.68</v>
      </c>
      <c r="AM101" s="15">
        <v>200630</v>
      </c>
      <c r="AN101" s="15">
        <v>1330.35</v>
      </c>
      <c r="AO101" s="15">
        <v>1118.3900000000001</v>
      </c>
      <c r="AP101" s="15">
        <v>146.9</v>
      </c>
      <c r="AQ101" s="15">
        <v>134.75</v>
      </c>
    </row>
    <row r="102" spans="1:43">
      <c r="A102" s="1">
        <v>98</v>
      </c>
      <c r="B102" s="16">
        <v>44369</v>
      </c>
      <c r="C102" t="s">
        <v>273</v>
      </c>
      <c r="D102" t="s">
        <v>274</v>
      </c>
      <c r="E102" t="s">
        <v>47</v>
      </c>
      <c r="F102" t="s">
        <v>275</v>
      </c>
      <c r="G102" t="s">
        <v>275</v>
      </c>
      <c r="H102">
        <v>1946</v>
      </c>
      <c r="I102" s="13">
        <v>1946</v>
      </c>
      <c r="J102" s="7">
        <v>39687</v>
      </c>
      <c r="K102" t="s">
        <v>1213</v>
      </c>
      <c r="L102">
        <f>VLOOKUP($C102,Sheet1!$B:$H,2,0)</f>
        <v>55.19</v>
      </c>
      <c r="M102">
        <f>VLOOKUP($C102,Sheet1!$B:$H,3,0)</f>
        <v>54.48</v>
      </c>
      <c r="N102">
        <f>VLOOKUP($C102,Sheet1!$B:$H,4,0)</f>
        <v>55.28</v>
      </c>
      <c r="O102">
        <f>VLOOKUP($C102,Sheet1!$B:$H,5,0)</f>
        <v>54.19</v>
      </c>
      <c r="P102">
        <f>VLOOKUP($C102,Sheet1!$B:$H,6,0)</f>
        <v>2430000</v>
      </c>
      <c r="Q102">
        <f>VLOOKUP($C102,Sheet1!$B:$H,7,0)</f>
        <v>3.7999999999999999E-2</v>
      </c>
      <c r="R102">
        <f t="shared" si="1"/>
        <v>11839077551.76</v>
      </c>
      <c r="S102">
        <f>VLOOKUP(C102,investing_crawling!A:B,2,0)</f>
        <v>4200000000</v>
      </c>
      <c r="U102">
        <f>VLOOKUP(C102,investing_crawling!A:C,3,0)</f>
        <v>214514904</v>
      </c>
      <c r="V102">
        <v>210808</v>
      </c>
      <c r="W102" s="15" t="s">
        <v>273</v>
      </c>
      <c r="X102" s="15">
        <v>210331</v>
      </c>
      <c r="Y102" s="15">
        <v>1048</v>
      </c>
      <c r="Z102" s="15">
        <v>289</v>
      </c>
      <c r="AA102" s="15">
        <v>241</v>
      </c>
      <c r="AB102" s="15">
        <v>151</v>
      </c>
      <c r="AC102" s="15">
        <v>201231</v>
      </c>
      <c r="AD102" s="15">
        <v>1102</v>
      </c>
      <c r="AE102" s="15">
        <v>180</v>
      </c>
      <c r="AF102" s="15">
        <v>156</v>
      </c>
      <c r="AG102" s="15">
        <v>87</v>
      </c>
      <c r="AH102" s="15">
        <v>200930</v>
      </c>
      <c r="AI102" s="15">
        <v>847</v>
      </c>
      <c r="AJ102" s="15">
        <v>94</v>
      </c>
      <c r="AK102" s="15">
        <v>40</v>
      </c>
      <c r="AL102" s="15">
        <v>-28</v>
      </c>
      <c r="AM102" s="15">
        <v>200630</v>
      </c>
      <c r="AN102" s="15">
        <v>1204</v>
      </c>
      <c r="AO102" s="15">
        <v>349</v>
      </c>
      <c r="AP102" s="15">
        <v>280</v>
      </c>
      <c r="AQ102" s="15">
        <v>190</v>
      </c>
    </row>
    <row r="103" spans="1:43">
      <c r="A103" s="1">
        <v>99</v>
      </c>
      <c r="B103" s="16">
        <v>44369</v>
      </c>
      <c r="C103" t="s">
        <v>276</v>
      </c>
      <c r="D103" t="s">
        <v>277</v>
      </c>
      <c r="E103" t="s">
        <v>10</v>
      </c>
      <c r="F103" t="s">
        <v>202</v>
      </c>
      <c r="G103" t="s">
        <v>202</v>
      </c>
      <c r="H103">
        <v>1947</v>
      </c>
      <c r="I103" s="13">
        <v>1947</v>
      </c>
      <c r="J103" s="7">
        <v>44330</v>
      </c>
      <c r="K103" t="s">
        <v>1236</v>
      </c>
      <c r="L103">
        <f>VLOOKUP($C103,Sheet1!$B:$H,2,0)</f>
        <v>332.9</v>
      </c>
      <c r="M103">
        <f>VLOOKUP($C103,Sheet1!$B:$H,3,0)</f>
        <v>338.45</v>
      </c>
      <c r="N103">
        <f>VLOOKUP($C103,Sheet1!$B:$H,4,0)</f>
        <v>338.45</v>
      </c>
      <c r="O103">
        <f>VLOOKUP($C103,Sheet1!$B:$H,5,0)</f>
        <v>328.28</v>
      </c>
      <c r="P103">
        <f>VLOOKUP($C103,Sheet1!$B:$H,6,0)</f>
        <v>690960</v>
      </c>
      <c r="Q103">
        <f>VLOOKUP($C103,Sheet1!$B:$H,7,0)</f>
        <v>-1.5100000000000001E-2</v>
      </c>
      <c r="R103">
        <f t="shared" si="1"/>
        <v>16729161780.599998</v>
      </c>
      <c r="S103">
        <f>VLOOKUP(C103,investing_crawling!A:B,2,0)</f>
        <v>3040000000</v>
      </c>
      <c r="U103">
        <f>VLOOKUP(C103,investing_crawling!A:C,3,0)</f>
        <v>50252814</v>
      </c>
      <c r="V103">
        <v>210810</v>
      </c>
      <c r="W103" s="15" t="s">
        <v>276</v>
      </c>
      <c r="X103" s="15">
        <v>210327</v>
      </c>
      <c r="Y103" s="15">
        <v>824.57</v>
      </c>
      <c r="Z103" s="15">
        <v>308.27999999999997</v>
      </c>
      <c r="AA103" s="15">
        <v>123.7</v>
      </c>
      <c r="AB103" s="15">
        <v>61.53</v>
      </c>
      <c r="AC103" s="15">
        <v>201226</v>
      </c>
      <c r="AD103" s="15">
        <v>790.99</v>
      </c>
      <c r="AE103" s="15">
        <v>299.97000000000003</v>
      </c>
      <c r="AF103" s="15">
        <v>128.93</v>
      </c>
      <c r="AG103" s="15">
        <v>143.19</v>
      </c>
      <c r="AH103" s="15">
        <v>200926</v>
      </c>
      <c r="AI103" s="15">
        <v>743.3</v>
      </c>
      <c r="AJ103" s="15">
        <v>289.27</v>
      </c>
      <c r="AK103" s="15">
        <v>132.75</v>
      </c>
      <c r="AL103" s="15">
        <v>102.91</v>
      </c>
      <c r="AM103" s="15">
        <v>200627</v>
      </c>
      <c r="AN103" s="15">
        <v>682.58</v>
      </c>
      <c r="AO103" s="15">
        <v>232.24</v>
      </c>
      <c r="AP103" s="15">
        <v>76.77</v>
      </c>
      <c r="AQ103" s="15">
        <v>67.44</v>
      </c>
    </row>
    <row r="104" spans="1:43">
      <c r="A104" s="1">
        <v>100</v>
      </c>
      <c r="B104" s="16">
        <v>44369</v>
      </c>
      <c r="C104" t="s">
        <v>278</v>
      </c>
      <c r="D104" t="s">
        <v>279</v>
      </c>
      <c r="E104" t="s">
        <v>41</v>
      </c>
      <c r="F104" t="s">
        <v>280</v>
      </c>
      <c r="G104" t="s">
        <v>280</v>
      </c>
      <c r="H104">
        <v>1971</v>
      </c>
      <c r="I104" s="13">
        <v>1971</v>
      </c>
      <c r="J104" s="7">
        <v>35583</v>
      </c>
      <c r="K104" t="s">
        <v>1237</v>
      </c>
      <c r="L104">
        <f>VLOOKUP($C104,Sheet1!$B:$H,2,0)</f>
        <v>74.64</v>
      </c>
      <c r="M104">
        <f>VLOOKUP($C104,Sheet1!$B:$H,3,0)</f>
        <v>74.94</v>
      </c>
      <c r="N104">
        <f>VLOOKUP($C104,Sheet1!$B:$H,4,0)</f>
        <v>75.48</v>
      </c>
      <c r="O104">
        <f>VLOOKUP($C104,Sheet1!$B:$H,5,0)</f>
        <v>74.17</v>
      </c>
      <c r="P104">
        <f>VLOOKUP($C104,Sheet1!$B:$H,6,0)</f>
        <v>6180000</v>
      </c>
      <c r="Q104">
        <f>VLOOKUP($C104,Sheet1!$B:$H,7,0)</f>
        <v>1.0699999999999999E-2</v>
      </c>
      <c r="R104">
        <f t="shared" si="1"/>
        <v>146715371764.56</v>
      </c>
      <c r="S104">
        <f>VLOOKUP(C104,investing_crawling!A:B,2,0)</f>
        <v>14180000000</v>
      </c>
      <c r="U104">
        <f>VLOOKUP(C104,investing_crawling!A:C,3,0)</f>
        <v>1965640029</v>
      </c>
      <c r="V104">
        <v>210719</v>
      </c>
      <c r="W104" s="15" t="s">
        <v>278</v>
      </c>
      <c r="X104" s="15">
        <v>210331</v>
      </c>
      <c r="Y104" s="15">
        <v>4819</v>
      </c>
      <c r="Z104" s="15">
        <v>4715</v>
      </c>
      <c r="AA104" s="15">
        <v>1960</v>
      </c>
      <c r="AB104" s="15">
        <v>1484</v>
      </c>
      <c r="AC104" s="15">
        <v>201231</v>
      </c>
      <c r="AD104" s="15">
        <v>4272</v>
      </c>
      <c r="AE104" s="15">
        <v>4176</v>
      </c>
      <c r="AF104" s="15">
        <v>1476</v>
      </c>
      <c r="AG104" s="15">
        <v>1135</v>
      </c>
      <c r="AH104" s="15">
        <v>200930</v>
      </c>
      <c r="AI104" s="15">
        <v>2537</v>
      </c>
      <c r="AJ104" s="15">
        <v>2448</v>
      </c>
      <c r="AK104" s="15">
        <v>889</v>
      </c>
      <c r="AL104" s="15">
        <v>698</v>
      </c>
      <c r="AM104" s="15">
        <v>200630</v>
      </c>
      <c r="AN104" s="15">
        <v>2547</v>
      </c>
      <c r="AO104" s="15">
        <v>2450</v>
      </c>
      <c r="AP104" s="15">
        <v>888</v>
      </c>
      <c r="AQ104" s="15">
        <v>671</v>
      </c>
    </row>
    <row r="105" spans="1:43">
      <c r="A105" s="1">
        <v>101</v>
      </c>
      <c r="B105" s="16">
        <v>44369</v>
      </c>
      <c r="C105" t="s">
        <v>281</v>
      </c>
      <c r="D105" t="s">
        <v>282</v>
      </c>
      <c r="E105" t="s">
        <v>23</v>
      </c>
      <c r="F105" t="s">
        <v>283</v>
      </c>
      <c r="G105" t="s">
        <v>283</v>
      </c>
      <c r="H105">
        <v>1993</v>
      </c>
      <c r="I105" s="13">
        <v>1993</v>
      </c>
      <c r="J105" s="7">
        <v>42621</v>
      </c>
      <c r="K105" t="s">
        <v>1238</v>
      </c>
      <c r="L105">
        <f>VLOOKUP($C105,Sheet1!$B:$H,2,0)</f>
        <v>688.89</v>
      </c>
      <c r="M105">
        <f>VLOOKUP($C105,Sheet1!$B:$H,3,0)</f>
        <v>698.86</v>
      </c>
      <c r="N105">
        <f>VLOOKUP($C105,Sheet1!$B:$H,4,0)</f>
        <v>698.96</v>
      </c>
      <c r="O105">
        <f>VLOOKUP($C105,Sheet1!$B:$H,5,0)</f>
        <v>687.4</v>
      </c>
      <c r="P105">
        <f>VLOOKUP($C105,Sheet1!$B:$H,6,0)</f>
        <v>623750</v>
      </c>
      <c r="Q105">
        <f>VLOOKUP($C105,Sheet1!$B:$H,7,0)</f>
        <v>-8.1000000000000013E-3</v>
      </c>
      <c r="R105">
        <f t="shared" si="1"/>
        <v>129970231651.28999</v>
      </c>
      <c r="S105">
        <f>VLOOKUP(C105,investing_crawling!A:B,2,0)</f>
        <v>48880000000</v>
      </c>
      <c r="U105">
        <f>VLOOKUP(C105,investing_crawling!A:C,3,0)</f>
        <v>188666161</v>
      </c>
      <c r="V105">
        <v>210722</v>
      </c>
      <c r="W105" s="15" t="s">
        <v>281</v>
      </c>
      <c r="X105" s="15">
        <v>210331</v>
      </c>
      <c r="Y105" s="15">
        <v>12522</v>
      </c>
      <c r="Z105" s="15">
        <v>6558</v>
      </c>
      <c r="AA105" s="15">
        <v>2068</v>
      </c>
      <c r="AB105" s="15">
        <v>807</v>
      </c>
      <c r="AC105" s="15">
        <v>201231</v>
      </c>
      <c r="AD105" s="15">
        <v>12624</v>
      </c>
      <c r="AE105" s="15">
        <v>6787</v>
      </c>
      <c r="AF105" s="15">
        <v>2440</v>
      </c>
      <c r="AG105" s="15">
        <v>1246</v>
      </c>
      <c r="AH105" s="15">
        <v>200930</v>
      </c>
      <c r="AI105" s="15">
        <v>12039</v>
      </c>
      <c r="AJ105" s="15">
        <v>6342</v>
      </c>
      <c r="AK105" s="15">
        <v>2114</v>
      </c>
      <c r="AL105" s="15">
        <v>814</v>
      </c>
      <c r="AM105" s="15">
        <v>200630</v>
      </c>
      <c r="AN105" s="15">
        <v>11696</v>
      </c>
      <c r="AO105" s="15">
        <v>6074</v>
      </c>
      <c r="AP105" s="15">
        <v>1933</v>
      </c>
      <c r="AQ105" s="15">
        <v>766</v>
      </c>
    </row>
    <row r="106" spans="1:43">
      <c r="A106" s="1">
        <v>102</v>
      </c>
      <c r="B106" s="16">
        <v>44369</v>
      </c>
      <c r="C106" t="s">
        <v>284</v>
      </c>
      <c r="D106" t="s">
        <v>285</v>
      </c>
      <c r="E106" t="s">
        <v>138</v>
      </c>
      <c r="F106" t="s">
        <v>286</v>
      </c>
      <c r="G106" t="s">
        <v>286</v>
      </c>
      <c r="H106">
        <v>1879</v>
      </c>
      <c r="I106" s="13">
        <v>1879</v>
      </c>
      <c r="J106" s="7">
        <v>20883</v>
      </c>
      <c r="K106" t="s">
        <v>1239</v>
      </c>
      <c r="L106">
        <f>VLOOKUP($C106,Sheet1!$B:$H,2,0)</f>
        <v>106.65</v>
      </c>
      <c r="M106">
        <f>VLOOKUP($C106,Sheet1!$B:$H,3,0)</f>
        <v>105.3</v>
      </c>
      <c r="N106">
        <f>VLOOKUP($C106,Sheet1!$B:$H,4,0)</f>
        <v>107.43</v>
      </c>
      <c r="O106">
        <f>VLOOKUP($C106,Sheet1!$B:$H,5,0)</f>
        <v>105.3</v>
      </c>
      <c r="P106">
        <f>VLOOKUP($C106,Sheet1!$B:$H,6,0)</f>
        <v>10260000</v>
      </c>
      <c r="Q106">
        <f>VLOOKUP($C106,Sheet1!$B:$H,7,0)</f>
        <v>2.76E-2</v>
      </c>
      <c r="R106">
        <f t="shared" si="1"/>
        <v>205627511440.35001</v>
      </c>
      <c r="S106">
        <f>VLOOKUP(C106,investing_crawling!A:B,2,0)</f>
        <v>96330000000</v>
      </c>
      <c r="U106">
        <f>VLOOKUP(C106,investing_crawling!A:C,3,0)</f>
        <v>1928059179</v>
      </c>
      <c r="V106">
        <v>210722</v>
      </c>
      <c r="W106" s="15" t="s">
        <v>284</v>
      </c>
      <c r="X106" s="15">
        <v>210331</v>
      </c>
      <c r="Y106" s="15">
        <v>31350</v>
      </c>
      <c r="Z106" s="15">
        <v>13785</v>
      </c>
      <c r="AA106" s="15">
        <v>2117</v>
      </c>
      <c r="AB106" s="15">
        <v>1377</v>
      </c>
      <c r="AC106" s="15">
        <v>201231</v>
      </c>
      <c r="AD106" s="15">
        <v>24843</v>
      </c>
      <c r="AE106" s="15">
        <v>11456</v>
      </c>
      <c r="AF106" s="15">
        <v>-865</v>
      </c>
      <c r="AG106" s="15">
        <v>-665</v>
      </c>
      <c r="AH106" s="15">
        <v>200930</v>
      </c>
      <c r="AI106" s="15">
        <v>23997</v>
      </c>
      <c r="AJ106" s="15">
        <v>10549</v>
      </c>
      <c r="AK106" s="15">
        <v>-168</v>
      </c>
      <c r="AL106" s="15">
        <v>-207</v>
      </c>
      <c r="AM106" s="15">
        <v>200630</v>
      </c>
      <c r="AN106" s="15">
        <v>16142</v>
      </c>
      <c r="AO106" s="15">
        <v>7998</v>
      </c>
      <c r="AP106" s="15">
        <v>-7595</v>
      </c>
      <c r="AQ106" s="15">
        <v>-8270</v>
      </c>
    </row>
    <row r="107" spans="1:43">
      <c r="A107" s="1">
        <v>103</v>
      </c>
      <c r="B107" s="16">
        <v>44369</v>
      </c>
      <c r="C107" t="s">
        <v>287</v>
      </c>
      <c r="D107" t="s">
        <v>288</v>
      </c>
      <c r="E107" t="s">
        <v>33</v>
      </c>
      <c r="F107" t="s">
        <v>289</v>
      </c>
      <c r="G107" t="s">
        <v>289</v>
      </c>
      <c r="H107">
        <v>1993</v>
      </c>
      <c r="I107" s="13">
        <v>1993</v>
      </c>
      <c r="J107" s="7">
        <v>40661</v>
      </c>
      <c r="K107" t="s">
        <v>1240</v>
      </c>
      <c r="L107">
        <f>VLOOKUP($C107,Sheet1!$B:$H,2,0)</f>
        <v>1361.13</v>
      </c>
      <c r="M107">
        <f>VLOOKUP($C107,Sheet1!$B:$H,3,0)</f>
        <v>1372.35</v>
      </c>
      <c r="N107">
        <f>VLOOKUP($C107,Sheet1!$B:$H,4,0)</f>
        <v>1372.35</v>
      </c>
      <c r="O107">
        <f>VLOOKUP($C107,Sheet1!$B:$H,5,0)</f>
        <v>1343.34</v>
      </c>
      <c r="P107">
        <f>VLOOKUP($C107,Sheet1!$B:$H,6,0)</f>
        <v>349860</v>
      </c>
      <c r="Q107">
        <f>VLOOKUP($C107,Sheet1!$B:$H,7,0)</f>
        <v>-7.9000000000000008E-3</v>
      </c>
      <c r="R107">
        <f t="shared" si="1"/>
        <v>38316461481.270004</v>
      </c>
      <c r="S107">
        <f>VLOOKUP(C107,investing_crawling!A:B,2,0)</f>
        <v>6320000000</v>
      </c>
      <c r="U107">
        <f>VLOOKUP(C107,investing_crawling!A:C,3,0)</f>
        <v>28150479</v>
      </c>
      <c r="V107">
        <v>210726</v>
      </c>
      <c r="W107" s="15" t="s">
        <v>287</v>
      </c>
      <c r="X107" s="15">
        <v>210331</v>
      </c>
      <c r="Y107" s="15">
        <v>1741.58</v>
      </c>
      <c r="Z107" s="15">
        <v>490.52</v>
      </c>
      <c r="AA107" s="15">
        <v>161.44</v>
      </c>
      <c r="AB107" s="15">
        <v>127.1</v>
      </c>
      <c r="AC107" s="15">
        <v>201231</v>
      </c>
      <c r="AD107" s="15">
        <v>1607.71</v>
      </c>
      <c r="AE107" s="15">
        <v>412.44</v>
      </c>
      <c r="AF107" s="15">
        <v>116.89</v>
      </c>
      <c r="AG107" s="15">
        <v>190.96</v>
      </c>
      <c r="AH107" s="15">
        <v>200930</v>
      </c>
      <c r="AI107" s="15">
        <v>1601.41</v>
      </c>
      <c r="AJ107" s="15">
        <v>409.92</v>
      </c>
      <c r="AK107" s="15">
        <v>107.1</v>
      </c>
      <c r="AL107" s="15">
        <v>80.239999999999995</v>
      </c>
      <c r="AM107" s="15">
        <v>200630</v>
      </c>
      <c r="AN107" s="15">
        <v>1364.74</v>
      </c>
      <c r="AO107" s="15">
        <v>262.33999999999997</v>
      </c>
      <c r="AP107" s="15">
        <v>-4.9400000000000004</v>
      </c>
      <c r="AQ107" s="15">
        <v>8.18</v>
      </c>
    </row>
    <row r="108" spans="1:43">
      <c r="A108" s="1">
        <v>104</v>
      </c>
      <c r="B108" s="16">
        <v>44369</v>
      </c>
      <c r="C108" t="s">
        <v>290</v>
      </c>
      <c r="D108" t="s">
        <v>291</v>
      </c>
      <c r="E108" t="s">
        <v>41</v>
      </c>
      <c r="F108" t="s">
        <v>75</v>
      </c>
      <c r="G108" t="s">
        <v>75</v>
      </c>
      <c r="H108">
        <v>1985</v>
      </c>
      <c r="I108" s="13">
        <v>1985</v>
      </c>
      <c r="J108" s="7">
        <v>40374</v>
      </c>
      <c r="K108" t="s">
        <v>1241</v>
      </c>
      <c r="L108">
        <f>VLOOKUP($C108,Sheet1!$B:$H,2,0)</f>
        <v>171.49</v>
      </c>
      <c r="M108">
        <f>VLOOKUP($C108,Sheet1!$B:$H,3,0)</f>
        <v>170.19</v>
      </c>
      <c r="N108">
        <f>VLOOKUP($C108,Sheet1!$B:$H,4,0)</f>
        <v>173.48</v>
      </c>
      <c r="O108">
        <f>VLOOKUP($C108,Sheet1!$B:$H,5,0)</f>
        <v>170.19</v>
      </c>
      <c r="P108">
        <f>VLOOKUP($C108,Sheet1!$B:$H,6,0)</f>
        <v>2970000</v>
      </c>
      <c r="Q108">
        <f>VLOOKUP($C108,Sheet1!$B:$H,7,0)</f>
        <v>8.8000000000000005E-3</v>
      </c>
      <c r="R108">
        <f t="shared" si="1"/>
        <v>77117436706.75</v>
      </c>
      <c r="S108">
        <f>VLOOKUP(C108,investing_crawling!A:B,2,0)</f>
        <v>38270000000</v>
      </c>
      <c r="U108">
        <f>VLOOKUP(C108,investing_crawling!A:C,3,0)</f>
        <v>449690575</v>
      </c>
      <c r="V108">
        <v>210726</v>
      </c>
      <c r="W108" s="15" t="s">
        <v>290</v>
      </c>
      <c r="X108" s="15">
        <v>210331</v>
      </c>
      <c r="Y108" s="15">
        <v>9971</v>
      </c>
      <c r="Z108" s="15"/>
      <c r="AA108" s="15">
        <v>3255</v>
      </c>
      <c r="AB108" s="15">
        <v>2300</v>
      </c>
      <c r="AC108" s="15">
        <v>201231</v>
      </c>
      <c r="AD108" s="15">
        <v>9848</v>
      </c>
      <c r="AE108" s="15"/>
      <c r="AF108" s="15">
        <v>2250</v>
      </c>
      <c r="AG108" s="15">
        <v>2418</v>
      </c>
      <c r="AH108" s="15">
        <v>200930</v>
      </c>
      <c r="AI108" s="15">
        <v>9464</v>
      </c>
      <c r="AJ108" s="15"/>
      <c r="AK108" s="15">
        <v>977</v>
      </c>
      <c r="AL108" s="15">
        <v>1194</v>
      </c>
      <c r="AM108" s="15">
        <v>200630</v>
      </c>
      <c r="AN108" s="15">
        <v>8985</v>
      </c>
      <c r="AO108" s="15"/>
      <c r="AP108" s="15">
        <v>-213</v>
      </c>
      <c r="AQ108" s="15">
        <v>-331</v>
      </c>
    </row>
    <row r="109" spans="1:43">
      <c r="A109" s="1">
        <v>105</v>
      </c>
      <c r="B109" s="16">
        <v>44369</v>
      </c>
      <c r="C109" t="s">
        <v>292</v>
      </c>
      <c r="D109" t="s">
        <v>293</v>
      </c>
      <c r="E109" t="s">
        <v>83</v>
      </c>
      <c r="F109" t="s">
        <v>294</v>
      </c>
      <c r="G109" t="s">
        <v>294</v>
      </c>
      <c r="H109">
        <v>1847</v>
      </c>
      <c r="I109" s="13">
        <v>1847</v>
      </c>
      <c r="J109" s="7">
        <v>42367</v>
      </c>
      <c r="K109" t="s">
        <v>1242</v>
      </c>
      <c r="L109">
        <f>VLOOKUP($C109,Sheet1!$B:$H,2,0)</f>
        <v>84.87</v>
      </c>
      <c r="M109">
        <f>VLOOKUP($C109,Sheet1!$B:$H,3,0)</f>
        <v>86.52</v>
      </c>
      <c r="N109">
        <f>VLOOKUP($C109,Sheet1!$B:$H,4,0)</f>
        <v>86.81</v>
      </c>
      <c r="O109">
        <f>VLOOKUP($C109,Sheet1!$B:$H,5,0)</f>
        <v>84.39</v>
      </c>
      <c r="P109">
        <f>VLOOKUP($C109,Sheet1!$B:$H,6,0)</f>
        <v>1120000</v>
      </c>
      <c r="Q109">
        <f>VLOOKUP($C109,Sheet1!$B:$H,7,0)</f>
        <v>-0.01</v>
      </c>
      <c r="R109">
        <f t="shared" si="1"/>
        <v>20814019702.740002</v>
      </c>
      <c r="S109">
        <f>VLOOKUP(C109,investing_crawling!A:B,2,0)</f>
        <v>4970000000</v>
      </c>
      <c r="U109">
        <f>VLOOKUP(C109,investing_crawling!A:C,3,0)</f>
        <v>245245902</v>
      </c>
      <c r="V109">
        <v>210804</v>
      </c>
      <c r="W109" s="15" t="s">
        <v>292</v>
      </c>
      <c r="X109" s="15">
        <v>210331</v>
      </c>
      <c r="Y109" s="15">
        <v>1238.9000000000001</v>
      </c>
      <c r="Z109" s="15">
        <v>550.9</v>
      </c>
      <c r="AA109" s="15">
        <v>302.60000000000002</v>
      </c>
      <c r="AB109" s="15">
        <v>220.7</v>
      </c>
      <c r="AC109" s="15">
        <v>201231</v>
      </c>
      <c r="AD109" s="15">
        <v>1295.3</v>
      </c>
      <c r="AE109" s="15">
        <v>557.4</v>
      </c>
      <c r="AF109" s="15">
        <v>190.6</v>
      </c>
      <c r="AG109" s="15">
        <v>150.19999999999999</v>
      </c>
      <c r="AH109" s="15">
        <v>200930</v>
      </c>
      <c r="AI109" s="15">
        <v>1241</v>
      </c>
      <c r="AJ109" s="15">
        <v>565.20000000000005</v>
      </c>
      <c r="AK109" s="15">
        <v>273.8</v>
      </c>
      <c r="AL109" s="15">
        <v>216.2</v>
      </c>
      <c r="AM109" s="15">
        <v>200630</v>
      </c>
      <c r="AN109" s="15">
        <v>1194.3</v>
      </c>
      <c r="AO109" s="15">
        <v>559.6</v>
      </c>
      <c r="AP109" s="15">
        <v>250.7</v>
      </c>
      <c r="AQ109" s="15">
        <v>189.7</v>
      </c>
    </row>
    <row r="110" spans="1:43">
      <c r="A110" s="1">
        <v>106</v>
      </c>
      <c r="B110" s="16">
        <v>44369</v>
      </c>
      <c r="C110" t="s">
        <v>295</v>
      </c>
      <c r="D110" t="s">
        <v>296</v>
      </c>
      <c r="E110" t="s">
        <v>10</v>
      </c>
      <c r="F110" t="s">
        <v>130</v>
      </c>
      <c r="G110" t="s">
        <v>130</v>
      </c>
      <c r="H110">
        <v>1982</v>
      </c>
      <c r="I110" s="13">
        <v>1982</v>
      </c>
      <c r="J110" s="7">
        <v>27941</v>
      </c>
      <c r="K110" t="s">
        <v>1243</v>
      </c>
      <c r="L110">
        <f>VLOOKUP($C110,Sheet1!$B:$H,2,0)</f>
        <v>257.68</v>
      </c>
      <c r="M110">
        <f>VLOOKUP($C110,Sheet1!$B:$H,3,0)</f>
        <v>259.39999999999998</v>
      </c>
      <c r="N110">
        <f>VLOOKUP($C110,Sheet1!$B:$H,4,0)</f>
        <v>259.39999999999998</v>
      </c>
      <c r="O110">
        <f>VLOOKUP($C110,Sheet1!$B:$H,5,0)</f>
        <v>255.17</v>
      </c>
      <c r="P110">
        <f>VLOOKUP($C110,Sheet1!$B:$H,6,0)</f>
        <v>1300000</v>
      </c>
      <c r="Q110">
        <f>VLOOKUP($C110,Sheet1!$B:$H,7,0)</f>
        <v>-4.5000000000000014E-3</v>
      </c>
      <c r="R110">
        <f t="shared" si="1"/>
        <v>88719224000</v>
      </c>
      <c r="S110">
        <f>VLOOKUP(C110,investing_crawling!A:B,2,0)</f>
        <v>163000000000</v>
      </c>
      <c r="U110">
        <f>VLOOKUP(C110,investing_crawling!A:C,3,0)</f>
        <v>344300000</v>
      </c>
      <c r="V110">
        <v>210804</v>
      </c>
      <c r="W110" s="15" t="s">
        <v>295</v>
      </c>
      <c r="X110" s="15">
        <v>210331</v>
      </c>
      <c r="Y110" s="15">
        <v>40972</v>
      </c>
      <c r="Z110" s="15"/>
      <c r="AA110" s="15">
        <v>1827</v>
      </c>
      <c r="AB110" s="15">
        <v>1161</v>
      </c>
      <c r="AC110" s="15">
        <v>201231</v>
      </c>
      <c r="AD110" s="15">
        <v>41830</v>
      </c>
      <c r="AE110" s="15"/>
      <c r="AF110" s="15">
        <v>5715</v>
      </c>
      <c r="AG110" s="15">
        <v>4135</v>
      </c>
      <c r="AH110" s="15">
        <v>200930</v>
      </c>
      <c r="AI110" s="15">
        <v>40898</v>
      </c>
      <c r="AJ110" s="15"/>
      <c r="AK110" s="15">
        <v>2140</v>
      </c>
      <c r="AL110" s="15">
        <v>1388</v>
      </c>
      <c r="AM110" s="15">
        <v>200630</v>
      </c>
      <c r="AN110" s="15">
        <v>39303</v>
      </c>
      <c r="AO110" s="15"/>
      <c r="AP110" s="15">
        <v>2663</v>
      </c>
      <c r="AQ110" s="15">
        <v>1754</v>
      </c>
    </row>
    <row r="111" spans="1:43">
      <c r="A111" s="1">
        <v>107</v>
      </c>
      <c r="B111" s="16">
        <v>44369</v>
      </c>
      <c r="C111" t="s">
        <v>297</v>
      </c>
      <c r="D111" t="s">
        <v>298</v>
      </c>
      <c r="E111" t="s">
        <v>41</v>
      </c>
      <c r="F111" t="s">
        <v>75</v>
      </c>
      <c r="G111" t="s">
        <v>75</v>
      </c>
      <c r="H111">
        <v>1950</v>
      </c>
      <c r="I111" s="13">
        <v>1950</v>
      </c>
      <c r="J111" s="7">
        <v>35782</v>
      </c>
      <c r="K111" t="s">
        <v>1244</v>
      </c>
      <c r="L111">
        <f>VLOOKUP($C111,Sheet1!$B:$H,2,0)</f>
        <v>121.85</v>
      </c>
      <c r="M111">
        <f>VLOOKUP($C111,Sheet1!$B:$H,3,0)</f>
        <v>122.31</v>
      </c>
      <c r="N111">
        <f>VLOOKUP($C111,Sheet1!$B:$H,4,0)</f>
        <v>122.94</v>
      </c>
      <c r="O111">
        <f>VLOOKUP($C111,Sheet1!$B:$H,5,0)</f>
        <v>121.29</v>
      </c>
      <c r="P111">
        <f>VLOOKUP($C111,Sheet1!$B:$H,6,0)</f>
        <v>527860</v>
      </c>
      <c r="Q111">
        <f>VLOOKUP($C111,Sheet1!$B:$H,7,0)</f>
        <v>1.1999999999999999E-3</v>
      </c>
      <c r="R111">
        <f t="shared" si="1"/>
        <v>19629624609.200001</v>
      </c>
      <c r="S111">
        <f>VLOOKUP(C111,investing_crawling!A:B,2,0)</f>
        <v>9860000000</v>
      </c>
      <c r="U111">
        <f>VLOOKUP(C111,investing_crawling!A:C,3,0)</f>
        <v>161096632</v>
      </c>
      <c r="V111">
        <v>210802</v>
      </c>
      <c r="W111" s="15" t="s">
        <v>297</v>
      </c>
      <c r="X111" s="15">
        <v>210331</v>
      </c>
      <c r="Y111" s="15">
        <v>2227</v>
      </c>
      <c r="Z111" s="15"/>
      <c r="AA111" s="15">
        <v>781</v>
      </c>
      <c r="AB111" s="15">
        <v>620</v>
      </c>
      <c r="AC111" s="15">
        <v>201231</v>
      </c>
      <c r="AD111" s="15">
        <v>2694</v>
      </c>
      <c r="AE111" s="15"/>
      <c r="AF111" s="15">
        <v>1330</v>
      </c>
      <c r="AG111" s="15">
        <v>1049</v>
      </c>
      <c r="AH111" s="15">
        <v>200930</v>
      </c>
      <c r="AI111" s="15">
        <v>2227</v>
      </c>
      <c r="AJ111" s="15"/>
      <c r="AK111" s="15">
        <v>627</v>
      </c>
      <c r="AL111" s="15">
        <v>484</v>
      </c>
      <c r="AM111" s="15">
        <v>200630</v>
      </c>
      <c r="AN111" s="15">
        <v>2714</v>
      </c>
      <c r="AO111" s="15"/>
      <c r="AP111" s="15">
        <v>1159</v>
      </c>
      <c r="AQ111" s="15">
        <v>909</v>
      </c>
    </row>
    <row r="112" spans="1:43">
      <c r="A112" s="1">
        <v>108</v>
      </c>
      <c r="B112" s="16">
        <v>44369</v>
      </c>
      <c r="C112" t="s">
        <v>299</v>
      </c>
      <c r="D112" t="s">
        <v>300</v>
      </c>
      <c r="E112" t="s">
        <v>6</v>
      </c>
      <c r="F112" t="s">
        <v>301</v>
      </c>
      <c r="G112" t="s">
        <v>301</v>
      </c>
      <c r="H112">
        <v>1929</v>
      </c>
      <c r="I112" s="13">
        <v>1929</v>
      </c>
      <c r="J112" s="7">
        <v>36951</v>
      </c>
      <c r="K112" t="s">
        <v>1245</v>
      </c>
      <c r="L112">
        <f>VLOOKUP($C112,Sheet1!$B:$H,2,0)</f>
        <v>352.98</v>
      </c>
      <c r="M112">
        <f>VLOOKUP($C112,Sheet1!$B:$H,3,0)</f>
        <v>355.31</v>
      </c>
      <c r="N112">
        <f>VLOOKUP($C112,Sheet1!$B:$H,4,0)</f>
        <v>357.98</v>
      </c>
      <c r="O112">
        <f>VLOOKUP($C112,Sheet1!$B:$H,5,0)</f>
        <v>351.96</v>
      </c>
      <c r="P112">
        <f>VLOOKUP($C112,Sheet1!$B:$H,6,0)</f>
        <v>364850</v>
      </c>
      <c r="Q112">
        <f>VLOOKUP($C112,Sheet1!$B:$H,7,0)</f>
        <v>-1.6000000000000001E-3</v>
      </c>
      <c r="R112">
        <f t="shared" si="1"/>
        <v>37081677477.060005</v>
      </c>
      <c r="S112">
        <f>VLOOKUP(C112,investing_crawling!A:B,2,0)</f>
        <v>8650000000</v>
      </c>
      <c r="U112">
        <f>VLOOKUP(C112,investing_crawling!A:C,3,0)</f>
        <v>105053197</v>
      </c>
      <c r="V112">
        <v>210721</v>
      </c>
      <c r="W112" s="15" t="s">
        <v>299</v>
      </c>
      <c r="X112" s="15">
        <v>210228</v>
      </c>
      <c r="Y112" s="15">
        <v>1777.06</v>
      </c>
      <c r="Z112" s="15">
        <v>809.52</v>
      </c>
      <c r="AA112" s="15">
        <v>326.47000000000003</v>
      </c>
      <c r="AB112" s="15">
        <v>258.38</v>
      </c>
      <c r="AC112" s="15">
        <v>201130</v>
      </c>
      <c r="AD112" s="15">
        <v>3503.62</v>
      </c>
      <c r="AE112" s="15">
        <v>1646.09</v>
      </c>
      <c r="AF112" s="15">
        <v>702.58</v>
      </c>
      <c r="AG112" s="15">
        <v>584.86</v>
      </c>
      <c r="AH112" s="15">
        <v>200831</v>
      </c>
      <c r="AI112" s="15">
        <v>1746.57</v>
      </c>
      <c r="AJ112" s="15">
        <v>826.2</v>
      </c>
      <c r="AK112" s="15">
        <v>349.71</v>
      </c>
      <c r="AL112" s="15">
        <v>300</v>
      </c>
      <c r="AM112" s="15">
        <v>200531</v>
      </c>
      <c r="AN112" s="15">
        <v>1619.58</v>
      </c>
      <c r="AO112" s="15">
        <v>707.82</v>
      </c>
      <c r="AP112" s="15">
        <v>207.43</v>
      </c>
      <c r="AQ112" s="15">
        <v>144.59</v>
      </c>
    </row>
    <row r="113" spans="1:43">
      <c r="A113" s="1">
        <v>109</v>
      </c>
      <c r="B113" s="16">
        <v>44369</v>
      </c>
      <c r="C113" t="s">
        <v>302</v>
      </c>
      <c r="D113" t="s">
        <v>303</v>
      </c>
      <c r="E113" t="s">
        <v>19</v>
      </c>
      <c r="F113" t="s">
        <v>154</v>
      </c>
      <c r="G113" t="s">
        <v>154</v>
      </c>
      <c r="H113">
        <v>1984</v>
      </c>
      <c r="I113" s="13">
        <v>1984</v>
      </c>
      <c r="J113" s="7">
        <v>34304</v>
      </c>
      <c r="K113" t="s">
        <v>1163</v>
      </c>
      <c r="L113">
        <f>VLOOKUP($C113,Sheet1!$B:$H,2,0)</f>
        <v>52.62</v>
      </c>
      <c r="M113">
        <f>VLOOKUP($C113,Sheet1!$B:$H,3,0)</f>
        <v>52.96</v>
      </c>
      <c r="N113">
        <f>VLOOKUP($C113,Sheet1!$B:$H,4,0)</f>
        <v>53.3</v>
      </c>
      <c r="O113">
        <f>VLOOKUP($C113,Sheet1!$B:$H,5,0)</f>
        <v>52.44</v>
      </c>
      <c r="P113">
        <f>VLOOKUP($C113,Sheet1!$B:$H,6,0)</f>
        <v>15740000</v>
      </c>
      <c r="Q113">
        <f>VLOOKUP($C113,Sheet1!$B:$H,7,0)</f>
        <v>-5.3E-3</v>
      </c>
      <c r="R113">
        <f t="shared" si="1"/>
        <v>222346567780.62</v>
      </c>
      <c r="S113">
        <f>VLOOKUP(C113,investing_crawling!A:B,2,0)</f>
        <v>48850000000</v>
      </c>
      <c r="U113">
        <f>VLOOKUP(C113,investing_crawling!A:C,3,0)</f>
        <v>4225514401</v>
      </c>
      <c r="V113">
        <v>210817</v>
      </c>
      <c r="W113" s="15" t="s">
        <v>302</v>
      </c>
      <c r="X113" s="15">
        <v>210501</v>
      </c>
      <c r="Y113" s="15">
        <v>12803</v>
      </c>
      <c r="Z113" s="15">
        <v>8185</v>
      </c>
      <c r="AA113" s="15">
        <v>3465</v>
      </c>
      <c r="AB113" s="15">
        <v>2863</v>
      </c>
      <c r="AC113" s="15">
        <v>210123</v>
      </c>
      <c r="AD113" s="15">
        <v>11960</v>
      </c>
      <c r="AE113" s="15">
        <v>7784</v>
      </c>
      <c r="AF113" s="15">
        <v>3223</v>
      </c>
      <c r="AG113" s="15">
        <v>2545</v>
      </c>
      <c r="AH113" s="15">
        <v>201024</v>
      </c>
      <c r="AI113" s="15">
        <v>11929</v>
      </c>
      <c r="AJ113" s="15">
        <v>7581</v>
      </c>
      <c r="AK113" s="15">
        <v>2570</v>
      </c>
      <c r="AL113" s="15">
        <v>2174</v>
      </c>
      <c r="AM113" s="15">
        <v>200725</v>
      </c>
      <c r="AN113" s="15">
        <v>12154</v>
      </c>
      <c r="AO113" s="15">
        <v>7684</v>
      </c>
      <c r="AP113" s="15">
        <v>3247</v>
      </c>
      <c r="AQ113" s="15">
        <v>2636</v>
      </c>
    </row>
    <row r="114" spans="1:43">
      <c r="A114" s="1">
        <v>110</v>
      </c>
      <c r="B114" s="16">
        <v>44369</v>
      </c>
      <c r="C114" t="s">
        <v>304</v>
      </c>
      <c r="D114" t="s">
        <v>305</v>
      </c>
      <c r="E114" t="s">
        <v>41</v>
      </c>
      <c r="F114" t="s">
        <v>187</v>
      </c>
      <c r="G114" t="s">
        <v>187</v>
      </c>
      <c r="H114">
        <v>1998</v>
      </c>
      <c r="I114" s="13">
        <v>1998</v>
      </c>
      <c r="J114" s="7">
        <v>32294</v>
      </c>
      <c r="K114" t="s">
        <v>1185</v>
      </c>
      <c r="L114">
        <f>VLOOKUP($C114,Sheet1!$B:$H,2,0)</f>
        <v>79.760000000000005</v>
      </c>
      <c r="M114">
        <f>VLOOKUP($C114,Sheet1!$B:$H,3,0)</f>
        <v>79.489999999999995</v>
      </c>
      <c r="N114">
        <f>VLOOKUP($C114,Sheet1!$B:$H,4,0)</f>
        <v>80.09</v>
      </c>
      <c r="O114">
        <f>VLOOKUP($C114,Sheet1!$B:$H,5,0)</f>
        <v>79.34</v>
      </c>
      <c r="P114">
        <f>VLOOKUP($C114,Sheet1!$B:$H,6,0)</f>
        <v>15450000</v>
      </c>
      <c r="Q114">
        <f>VLOOKUP($C114,Sheet1!$B:$H,7,0)</f>
        <v>1.3299999999999999E-2</v>
      </c>
      <c r="R114">
        <f t="shared" si="1"/>
        <v>166434116914.96002</v>
      </c>
      <c r="S114">
        <f>VLOOKUP(C114,investing_crawling!A:B,2,0)</f>
        <v>40760000000</v>
      </c>
      <c r="U114">
        <f>VLOOKUP(C114,investing_crawling!A:C,3,0)</f>
        <v>2086686521</v>
      </c>
      <c r="V114">
        <v>210713</v>
      </c>
      <c r="W114" s="15" t="s">
        <v>304</v>
      </c>
      <c r="X114" s="15">
        <v>210331</v>
      </c>
      <c r="Y114" s="15">
        <v>21695</v>
      </c>
      <c r="Z114" s="15"/>
      <c r="AA114" s="15"/>
      <c r="AB114" s="15">
        <v>7942</v>
      </c>
      <c r="AC114" s="15">
        <v>201231</v>
      </c>
      <c r="AD114" s="15">
        <v>19062</v>
      </c>
      <c r="AE114" s="15"/>
      <c r="AF114" s="15"/>
      <c r="AG114" s="15">
        <v>3979</v>
      </c>
      <c r="AH114" s="15">
        <v>200930</v>
      </c>
      <c r="AI114" s="15">
        <v>20119</v>
      </c>
      <c r="AJ114" s="15"/>
      <c r="AK114" s="15"/>
      <c r="AL114" s="15">
        <v>3230</v>
      </c>
      <c r="AM114" s="15">
        <v>200630</v>
      </c>
      <c r="AN114" s="15">
        <v>23283</v>
      </c>
      <c r="AO114" s="15"/>
      <c r="AP114" s="15"/>
      <c r="AQ114" s="15">
        <v>1316</v>
      </c>
    </row>
    <row r="115" spans="1:43">
      <c r="A115" s="1">
        <v>111</v>
      </c>
      <c r="B115" s="16">
        <v>44369</v>
      </c>
      <c r="C115" t="s">
        <v>306</v>
      </c>
      <c r="D115" t="s">
        <v>307</v>
      </c>
      <c r="E115" t="s">
        <v>41</v>
      </c>
      <c r="F115" t="s">
        <v>308</v>
      </c>
      <c r="G115" t="s">
        <v>308</v>
      </c>
      <c r="H115">
        <v>1828</v>
      </c>
      <c r="I115" s="13">
        <v>1828</v>
      </c>
      <c r="J115" s="7">
        <v>42398</v>
      </c>
      <c r="K115" t="s">
        <v>1246</v>
      </c>
      <c r="L115">
        <f>VLOOKUP($C115,Sheet1!$B:$H,2,0)</f>
        <v>50.35</v>
      </c>
      <c r="M115">
        <f>VLOOKUP($C115,Sheet1!$B:$H,3,0)</f>
        <v>50.68</v>
      </c>
      <c r="N115">
        <f>VLOOKUP($C115,Sheet1!$B:$H,4,0)</f>
        <v>51</v>
      </c>
      <c r="O115">
        <f>VLOOKUP($C115,Sheet1!$B:$H,5,0)</f>
        <v>50.14</v>
      </c>
      <c r="P115">
        <f>VLOOKUP($C115,Sheet1!$B:$H,6,0)</f>
        <v>3560000</v>
      </c>
      <c r="Q115">
        <f>VLOOKUP($C115,Sheet1!$B:$H,7,0)</f>
        <v>9.0000000000000011E-3</v>
      </c>
      <c r="R115">
        <f t="shared" si="1"/>
        <v>21445583505.650002</v>
      </c>
      <c r="S115">
        <f>VLOOKUP(C115,investing_crawling!A:B,2,0)</f>
        <v>3590000000</v>
      </c>
      <c r="U115">
        <f>VLOOKUP(C115,investing_crawling!A:C,3,0)</f>
        <v>425930159</v>
      </c>
      <c r="V115">
        <v>210719</v>
      </c>
      <c r="W115" s="15" t="s">
        <v>306</v>
      </c>
      <c r="X115" s="15">
        <v>210331</v>
      </c>
      <c r="Y115" s="15">
        <v>1758</v>
      </c>
      <c r="Z115" s="15"/>
      <c r="AA115" s="15"/>
      <c r="AB115" s="15">
        <v>611</v>
      </c>
      <c r="AC115" s="15">
        <v>201231</v>
      </c>
      <c r="AD115" s="15">
        <v>1827</v>
      </c>
      <c r="AE115" s="15"/>
      <c r="AF115" s="15"/>
      <c r="AG115" s="15">
        <v>456</v>
      </c>
      <c r="AH115" s="15">
        <v>200930</v>
      </c>
      <c r="AI115" s="15">
        <v>1934</v>
      </c>
      <c r="AJ115" s="15"/>
      <c r="AK115" s="15"/>
      <c r="AL115" s="15">
        <v>314</v>
      </c>
      <c r="AM115" s="15">
        <v>200630</v>
      </c>
      <c r="AN115" s="15">
        <v>1940</v>
      </c>
      <c r="AO115" s="15"/>
      <c r="AP115" s="15"/>
      <c r="AQ115" s="15">
        <v>253</v>
      </c>
    </row>
    <row r="116" spans="1:43">
      <c r="A116" s="1">
        <v>112</v>
      </c>
      <c r="B116" s="16">
        <v>44369</v>
      </c>
      <c r="C116" t="s">
        <v>309</v>
      </c>
      <c r="D116" t="s">
        <v>310</v>
      </c>
      <c r="E116" t="s">
        <v>19</v>
      </c>
      <c r="F116" t="s">
        <v>27</v>
      </c>
      <c r="G116" t="s">
        <v>27</v>
      </c>
      <c r="H116">
        <v>1989</v>
      </c>
      <c r="I116" s="13">
        <v>1989</v>
      </c>
      <c r="J116" s="7">
        <v>36495</v>
      </c>
      <c r="K116" t="s">
        <v>1247</v>
      </c>
      <c r="L116">
        <f>VLOOKUP($C116,Sheet1!$B:$H,2,0)</f>
        <v>113.87</v>
      </c>
      <c r="M116">
        <f>VLOOKUP($C116,Sheet1!$B:$H,3,0)</f>
        <v>115.15</v>
      </c>
      <c r="N116">
        <f>VLOOKUP($C116,Sheet1!$B:$H,4,0)</f>
        <v>115.65</v>
      </c>
      <c r="O116">
        <f>VLOOKUP($C116,Sheet1!$B:$H,5,0)</f>
        <v>113.76</v>
      </c>
      <c r="P116">
        <f>VLOOKUP($C116,Sheet1!$B:$H,6,0)</f>
        <v>1290000</v>
      </c>
      <c r="Q116">
        <f>VLOOKUP($C116,Sheet1!$B:$H,7,0)</f>
        <v>-9.4999999999999998E-3</v>
      </c>
      <c r="R116">
        <f t="shared" si="1"/>
        <v>14138901414.15</v>
      </c>
      <c r="S116">
        <f>VLOOKUP(C116,investing_crawling!A:B,2,0)</f>
        <v>3150000000</v>
      </c>
      <c r="U116">
        <f>VLOOKUP(C116,investing_crawling!A:C,3,0)</f>
        <v>124167045</v>
      </c>
      <c r="V116">
        <v>210727</v>
      </c>
      <c r="W116" s="15" t="s">
        <v>309</v>
      </c>
      <c r="X116" s="15">
        <v>210331</v>
      </c>
      <c r="Y116" s="15">
        <v>775.77</v>
      </c>
      <c r="Z116" s="15">
        <v>632.29999999999995</v>
      </c>
      <c r="AA116" s="15">
        <v>92.33</v>
      </c>
      <c r="AB116" s="15">
        <v>90.05</v>
      </c>
      <c r="AC116" s="15">
        <v>201231</v>
      </c>
      <c r="AD116" s="15">
        <v>809.66</v>
      </c>
      <c r="AE116" s="15">
        <v>676.21</v>
      </c>
      <c r="AF116" s="15">
        <v>135.28</v>
      </c>
      <c r="AG116" s="15">
        <v>112.09</v>
      </c>
      <c r="AH116" s="15">
        <v>200930</v>
      </c>
      <c r="AI116" s="15">
        <v>767.17</v>
      </c>
      <c r="AJ116" s="15">
        <v>639.88</v>
      </c>
      <c r="AK116" s="15">
        <v>128.31</v>
      </c>
      <c r="AL116" s="15">
        <v>98.23</v>
      </c>
      <c r="AM116" s="15">
        <v>200630</v>
      </c>
      <c r="AN116" s="15">
        <v>798.93</v>
      </c>
      <c r="AO116" s="15">
        <v>676.69</v>
      </c>
      <c r="AP116" s="15">
        <v>143.66999999999999</v>
      </c>
      <c r="AQ116" s="15">
        <v>112.91</v>
      </c>
    </row>
    <row r="117" spans="1:43">
      <c r="A117" s="1">
        <v>113</v>
      </c>
      <c r="B117" s="16">
        <v>44369</v>
      </c>
      <c r="C117" t="s">
        <v>311</v>
      </c>
      <c r="D117" t="s">
        <v>312</v>
      </c>
      <c r="E117" t="s">
        <v>83</v>
      </c>
      <c r="F117" t="s">
        <v>294</v>
      </c>
      <c r="G117" t="s">
        <v>294</v>
      </c>
      <c r="H117">
        <v>1913</v>
      </c>
      <c r="I117" s="13">
        <v>1913</v>
      </c>
      <c r="J117" s="7">
        <v>25293</v>
      </c>
      <c r="K117" t="s">
        <v>1248</v>
      </c>
      <c r="L117">
        <f>VLOOKUP($C117,Sheet1!$B:$H,2,0)</f>
        <v>176.66</v>
      </c>
      <c r="M117">
        <f>VLOOKUP($C117,Sheet1!$B:$H,3,0)</f>
        <v>177.86</v>
      </c>
      <c r="N117">
        <f>VLOOKUP($C117,Sheet1!$B:$H,4,0)</f>
        <v>178.33</v>
      </c>
      <c r="O117">
        <f>VLOOKUP($C117,Sheet1!$B:$H,5,0)</f>
        <v>176</v>
      </c>
      <c r="P117">
        <f>VLOOKUP($C117,Sheet1!$B:$H,6,0)</f>
        <v>1250000</v>
      </c>
      <c r="Q117">
        <f>VLOOKUP($C117,Sheet1!$B:$H,7,0)</f>
        <v>-4.0000000000000002E-4</v>
      </c>
      <c r="R117">
        <f t="shared" si="1"/>
        <v>21971563703.099998</v>
      </c>
      <c r="S117">
        <f>VLOOKUP(C117,investing_crawling!A:B,2,0)</f>
        <v>7520000000</v>
      </c>
      <c r="U117">
        <f>VLOOKUP(C117,investing_crawling!A:C,3,0)</f>
        <v>124372035</v>
      </c>
      <c r="V117">
        <v>210804</v>
      </c>
      <c r="W117" s="15" t="s">
        <v>311</v>
      </c>
      <c r="X117" s="15">
        <v>210331</v>
      </c>
      <c r="Y117" s="15">
        <v>1781</v>
      </c>
      <c r="Z117" s="15">
        <v>774</v>
      </c>
      <c r="AA117" s="15">
        <v>-59</v>
      </c>
      <c r="AB117" s="15">
        <v>-61</v>
      </c>
      <c r="AC117" s="15">
        <v>201231</v>
      </c>
      <c r="AD117" s="15">
        <v>1842</v>
      </c>
      <c r="AE117" s="15">
        <v>837</v>
      </c>
      <c r="AF117" s="15">
        <v>332</v>
      </c>
      <c r="AG117" s="15">
        <v>259</v>
      </c>
      <c r="AH117" s="15">
        <v>200930</v>
      </c>
      <c r="AI117" s="15">
        <v>1916</v>
      </c>
      <c r="AJ117" s="15">
        <v>920</v>
      </c>
      <c r="AK117" s="15">
        <v>526</v>
      </c>
      <c r="AL117" s="15">
        <v>415</v>
      </c>
      <c r="AM117" s="15">
        <v>200630</v>
      </c>
      <c r="AN117" s="15">
        <v>1983</v>
      </c>
      <c r="AO117" s="15">
        <v>929</v>
      </c>
      <c r="AP117" s="15">
        <v>395</v>
      </c>
      <c r="AQ117" s="15">
        <v>310</v>
      </c>
    </row>
    <row r="118" spans="1:43">
      <c r="A118" s="1">
        <v>114</v>
      </c>
      <c r="B118" s="16">
        <v>44369</v>
      </c>
      <c r="C118" t="s">
        <v>313</v>
      </c>
      <c r="D118" t="s">
        <v>314</v>
      </c>
      <c r="E118" t="s">
        <v>41</v>
      </c>
      <c r="F118" t="s">
        <v>258</v>
      </c>
      <c r="G118" t="s">
        <v>258</v>
      </c>
      <c r="H118">
        <v>1848</v>
      </c>
      <c r="I118" s="13">
        <v>1848</v>
      </c>
      <c r="J118" s="7">
        <v>38940</v>
      </c>
      <c r="K118" t="s">
        <v>1201</v>
      </c>
      <c r="L118">
        <f>VLOOKUP($C118,Sheet1!$B:$H,2,0)</f>
        <v>213.15</v>
      </c>
      <c r="M118">
        <f>VLOOKUP($C118,Sheet1!$B:$H,3,0)</f>
        <v>219.17</v>
      </c>
      <c r="N118">
        <f>VLOOKUP($C118,Sheet1!$B:$H,4,0)</f>
        <v>221.4</v>
      </c>
      <c r="O118">
        <f>VLOOKUP($C118,Sheet1!$B:$H,5,0)</f>
        <v>212.9</v>
      </c>
      <c r="P118">
        <f>VLOOKUP($C118,Sheet1!$B:$H,6,0)</f>
        <v>1070000</v>
      </c>
      <c r="Q118">
        <f>VLOOKUP($C118,Sheet1!$B:$H,7,0)</f>
        <v>-2.5600000000000001E-2</v>
      </c>
      <c r="R118">
        <f t="shared" si="1"/>
        <v>26509899260.25</v>
      </c>
      <c r="S118">
        <f>VLOOKUP(C118,investing_crawling!A:B,2,0)</f>
        <v>7520000000</v>
      </c>
      <c r="U118">
        <f>VLOOKUP(C118,investing_crawling!A:C,3,0)</f>
        <v>124372035</v>
      </c>
      <c r="V118">
        <v>210804</v>
      </c>
      <c r="W118" s="15" t="s">
        <v>313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</row>
    <row r="119" spans="1:43">
      <c r="A119" s="1">
        <v>115</v>
      </c>
      <c r="B119" s="16">
        <v>44369</v>
      </c>
      <c r="C119" t="s">
        <v>315</v>
      </c>
      <c r="D119" t="s">
        <v>316</v>
      </c>
      <c r="E119" t="s">
        <v>37</v>
      </c>
      <c r="F119" t="s">
        <v>93</v>
      </c>
      <c r="G119" t="s">
        <v>93</v>
      </c>
      <c r="H119">
        <v>1886</v>
      </c>
      <c r="I119" s="13">
        <v>1886</v>
      </c>
      <c r="J119" s="7">
        <v>36283</v>
      </c>
      <c r="K119" t="s">
        <v>1249</v>
      </c>
      <c r="L119">
        <f>VLOOKUP($C119,Sheet1!$B:$H,2,0)</f>
        <v>62.31</v>
      </c>
      <c r="M119">
        <f>VLOOKUP($C119,Sheet1!$B:$H,3,0)</f>
        <v>63.02</v>
      </c>
      <c r="N119">
        <f>VLOOKUP($C119,Sheet1!$B:$H,4,0)</f>
        <v>63.02</v>
      </c>
      <c r="O119">
        <f>VLOOKUP($C119,Sheet1!$B:$H,5,0)</f>
        <v>62.16</v>
      </c>
      <c r="P119">
        <f>VLOOKUP($C119,Sheet1!$B:$H,6,0)</f>
        <v>1460000</v>
      </c>
      <c r="Q119">
        <f>VLOOKUP($C119,Sheet1!$B:$H,7,0)</f>
        <v>-6.8999999999999999E-3</v>
      </c>
      <c r="R119">
        <f t="shared" si="1"/>
        <v>18036225183.600002</v>
      </c>
      <c r="S119">
        <f>VLOOKUP(C119,investing_crawling!A:B,2,0)</f>
        <v>6900000000</v>
      </c>
      <c r="U119">
        <f>VLOOKUP(C119,investing_crawling!A:C,3,0)</f>
        <v>289459560</v>
      </c>
      <c r="V119">
        <v>210728</v>
      </c>
      <c r="W119" s="15" t="s">
        <v>315</v>
      </c>
      <c r="X119" s="15">
        <v>210331</v>
      </c>
      <c r="Y119" s="15">
        <v>2083</v>
      </c>
      <c r="Z119" s="15"/>
      <c r="AA119" s="15">
        <v>485</v>
      </c>
      <c r="AB119" s="15">
        <v>349</v>
      </c>
      <c r="AC119" s="15">
        <v>201231</v>
      </c>
      <c r="AD119" s="15">
        <v>1798</v>
      </c>
      <c r="AE119" s="15"/>
      <c r="AF119" s="15">
        <v>352</v>
      </c>
      <c r="AG119" s="15">
        <v>158</v>
      </c>
      <c r="AH119" s="15">
        <v>200930</v>
      </c>
      <c r="AI119" s="15">
        <v>1575</v>
      </c>
      <c r="AJ119" s="15"/>
      <c r="AK119" s="15">
        <v>369</v>
      </c>
      <c r="AL119" s="15">
        <v>218</v>
      </c>
      <c r="AM119" s="15">
        <v>200630</v>
      </c>
      <c r="AN119" s="15">
        <v>1443</v>
      </c>
      <c r="AO119" s="15"/>
      <c r="AP119" s="15">
        <v>273</v>
      </c>
      <c r="AQ119" s="15">
        <v>136</v>
      </c>
    </row>
    <row r="120" spans="1:43">
      <c r="A120" s="1">
        <v>116</v>
      </c>
      <c r="B120" s="16">
        <v>44369</v>
      </c>
      <c r="C120" t="s">
        <v>317</v>
      </c>
      <c r="D120" t="s">
        <v>318</v>
      </c>
      <c r="E120" t="s">
        <v>83</v>
      </c>
      <c r="F120" t="s">
        <v>319</v>
      </c>
      <c r="G120" t="s">
        <v>319</v>
      </c>
      <c r="H120">
        <v>1886</v>
      </c>
      <c r="I120" s="13">
        <v>1886</v>
      </c>
      <c r="J120" s="7">
        <v>20883</v>
      </c>
      <c r="K120" t="s">
        <v>1250</v>
      </c>
      <c r="L120">
        <f>VLOOKUP($C120,Sheet1!$B:$H,2,0)</f>
        <v>55.28</v>
      </c>
      <c r="M120">
        <f>VLOOKUP($C120,Sheet1!$B:$H,3,0)</f>
        <v>55.34</v>
      </c>
      <c r="N120">
        <f>VLOOKUP($C120,Sheet1!$B:$H,4,0)</f>
        <v>55.65</v>
      </c>
      <c r="O120">
        <f>VLOOKUP($C120,Sheet1!$B:$H,5,0)</f>
        <v>55.09</v>
      </c>
      <c r="P120">
        <f>VLOOKUP($C120,Sheet1!$B:$H,6,0)</f>
        <v>13300000</v>
      </c>
      <c r="Q120">
        <f>VLOOKUP($C120,Sheet1!$B:$H,7,0)</f>
        <v>-2.0000000000000001E-4</v>
      </c>
      <c r="R120">
        <f t="shared" si="1"/>
        <v>238349707271.76001</v>
      </c>
      <c r="S120">
        <f>VLOOKUP(C120,investing_crawling!A:B,2,0)</f>
        <v>33430000000</v>
      </c>
      <c r="U120">
        <f>VLOOKUP(C120,investing_crawling!A:C,3,0)</f>
        <v>4311680667</v>
      </c>
      <c r="V120">
        <v>210727</v>
      </c>
      <c r="W120" s="15" t="s">
        <v>317</v>
      </c>
      <c r="X120" s="15">
        <v>210402</v>
      </c>
      <c r="Y120" s="15">
        <v>9020</v>
      </c>
      <c r="Z120" s="15">
        <v>5515</v>
      </c>
      <c r="AA120" s="15">
        <v>2909</v>
      </c>
      <c r="AB120" s="15">
        <v>2245</v>
      </c>
      <c r="AC120" s="15">
        <v>201231</v>
      </c>
      <c r="AD120" s="15">
        <v>8611</v>
      </c>
      <c r="AE120" s="15">
        <v>5033</v>
      </c>
      <c r="AF120" s="15">
        <v>2096</v>
      </c>
      <c r="AG120" s="15">
        <v>1456</v>
      </c>
      <c r="AH120" s="15">
        <v>200925</v>
      </c>
      <c r="AI120" s="15">
        <v>8652</v>
      </c>
      <c r="AJ120" s="15">
        <v>5181</v>
      </c>
      <c r="AK120" s="15">
        <v>2259</v>
      </c>
      <c r="AL120" s="15">
        <v>1737</v>
      </c>
      <c r="AM120" s="15">
        <v>200626</v>
      </c>
      <c r="AN120" s="15">
        <v>7150</v>
      </c>
      <c r="AO120" s="15">
        <v>4137</v>
      </c>
      <c r="AP120" s="15">
        <v>1924</v>
      </c>
      <c r="AQ120" s="15">
        <v>1779</v>
      </c>
    </row>
    <row r="121" spans="1:43">
      <c r="A121" s="1">
        <v>117</v>
      </c>
      <c r="B121" s="16">
        <v>44369</v>
      </c>
      <c r="C121" t="s">
        <v>320</v>
      </c>
      <c r="D121" t="s">
        <v>321</v>
      </c>
      <c r="E121" t="s">
        <v>19</v>
      </c>
      <c r="F121" t="s">
        <v>20</v>
      </c>
      <c r="G121" t="s">
        <v>20</v>
      </c>
      <c r="H121">
        <v>1994</v>
      </c>
      <c r="I121" s="13">
        <v>1994</v>
      </c>
      <c r="J121" s="7">
        <v>39038</v>
      </c>
      <c r="K121" t="s">
        <v>1251</v>
      </c>
      <c r="L121">
        <f>VLOOKUP($C121,Sheet1!$B:$H,2,0)</f>
        <v>71.19</v>
      </c>
      <c r="M121">
        <f>VLOOKUP($C121,Sheet1!$B:$H,3,0)</f>
        <v>71.97</v>
      </c>
      <c r="N121">
        <f>VLOOKUP($C121,Sheet1!$B:$H,4,0)</f>
        <v>72.459999999999994</v>
      </c>
      <c r="O121">
        <f>VLOOKUP($C121,Sheet1!$B:$H,5,0)</f>
        <v>71.12</v>
      </c>
      <c r="P121">
        <f>VLOOKUP($C121,Sheet1!$B:$H,6,0)</f>
        <v>4700000</v>
      </c>
      <c r="Q121">
        <f>VLOOKUP($C121,Sheet1!$B:$H,7,0)</f>
        <v>-5.1999999999999998E-3</v>
      </c>
      <c r="R121">
        <f t="shared" si="1"/>
        <v>75134772021.959991</v>
      </c>
      <c r="S121">
        <f>VLOOKUP(C121,investing_crawling!A:B,2,0)</f>
        <v>16830000000</v>
      </c>
      <c r="U121">
        <f>VLOOKUP(C121,investing_crawling!A:C,3,0)</f>
        <v>1055411884</v>
      </c>
      <c r="V121">
        <v>210804</v>
      </c>
      <c r="W121" s="15" t="s">
        <v>320</v>
      </c>
      <c r="X121" s="15">
        <v>210331</v>
      </c>
      <c r="Y121" s="15">
        <v>4401</v>
      </c>
      <c r="Z121" s="15">
        <v>1637</v>
      </c>
      <c r="AA121" s="15">
        <v>669</v>
      </c>
      <c r="AB121" s="15">
        <v>505</v>
      </c>
      <c r="AC121" s="15">
        <v>201231</v>
      </c>
      <c r="AD121" s="15">
        <v>4184</v>
      </c>
      <c r="AE121" s="15">
        <v>1535</v>
      </c>
      <c r="AF121" s="15">
        <v>465</v>
      </c>
      <c r="AG121" s="15">
        <v>316</v>
      </c>
      <c r="AH121" s="15">
        <v>200930</v>
      </c>
      <c r="AI121" s="15">
        <v>4243</v>
      </c>
      <c r="AJ121" s="15">
        <v>1617</v>
      </c>
      <c r="AK121" s="15">
        <v>603</v>
      </c>
      <c r="AL121" s="15">
        <v>348</v>
      </c>
      <c r="AM121" s="15">
        <v>200630</v>
      </c>
      <c r="AN121" s="15">
        <v>4000</v>
      </c>
      <c r="AO121" s="15">
        <v>1410</v>
      </c>
      <c r="AP121" s="15">
        <v>467</v>
      </c>
      <c r="AQ121" s="15">
        <v>361</v>
      </c>
    </row>
    <row r="122" spans="1:43">
      <c r="A122" s="1">
        <v>118</v>
      </c>
      <c r="B122" s="16">
        <v>44369</v>
      </c>
      <c r="C122" t="s">
        <v>322</v>
      </c>
      <c r="D122" t="s">
        <v>323</v>
      </c>
      <c r="E122" t="s">
        <v>83</v>
      </c>
      <c r="F122" t="s">
        <v>294</v>
      </c>
      <c r="G122" t="s">
        <v>294</v>
      </c>
      <c r="H122">
        <v>1806</v>
      </c>
      <c r="I122" s="13">
        <v>1806</v>
      </c>
      <c r="J122" s="7">
        <v>20883</v>
      </c>
      <c r="K122" t="s">
        <v>1185</v>
      </c>
      <c r="L122">
        <f>VLOOKUP($C122,Sheet1!$B:$H,2,0)</f>
        <v>82.48</v>
      </c>
      <c r="M122">
        <f>VLOOKUP($C122,Sheet1!$B:$H,3,0)</f>
        <v>84.79</v>
      </c>
      <c r="N122">
        <f>VLOOKUP($C122,Sheet1!$B:$H,4,0)</f>
        <v>85</v>
      </c>
      <c r="O122">
        <f>VLOOKUP($C122,Sheet1!$B:$H,5,0)</f>
        <v>82.13</v>
      </c>
      <c r="P122">
        <f>VLOOKUP($C122,Sheet1!$B:$H,6,0)</f>
        <v>5590000</v>
      </c>
      <c r="Q122">
        <f>VLOOKUP($C122,Sheet1!$B:$H,7,0)</f>
        <v>-1.55E-2</v>
      </c>
      <c r="R122">
        <f t="shared" si="1"/>
        <v>69775504974.400009</v>
      </c>
      <c r="S122">
        <f>VLOOKUP(C122,investing_crawling!A:B,2,0)</f>
        <v>16720000000</v>
      </c>
      <c r="U122">
        <f>VLOOKUP(C122,investing_crawling!A:C,3,0)</f>
        <v>845968780</v>
      </c>
      <c r="V122">
        <v>210729</v>
      </c>
      <c r="W122" s="15" t="s">
        <v>322</v>
      </c>
      <c r="X122" s="15">
        <v>210331</v>
      </c>
      <c r="Y122" s="15">
        <v>4344</v>
      </c>
      <c r="Z122" s="15">
        <v>2637</v>
      </c>
      <c r="AA122" s="15">
        <v>1004</v>
      </c>
      <c r="AB122" s="15">
        <v>681</v>
      </c>
      <c r="AC122" s="15">
        <v>201231</v>
      </c>
      <c r="AD122" s="15">
        <v>4324</v>
      </c>
      <c r="AE122" s="15">
        <v>2643</v>
      </c>
      <c r="AF122" s="15">
        <v>969</v>
      </c>
      <c r="AG122" s="15">
        <v>647</v>
      </c>
      <c r="AH122" s="15">
        <v>200930</v>
      </c>
      <c r="AI122" s="15">
        <v>4153</v>
      </c>
      <c r="AJ122" s="15">
        <v>2540</v>
      </c>
      <c r="AK122" s="15">
        <v>1018</v>
      </c>
      <c r="AL122" s="15">
        <v>698</v>
      </c>
      <c r="AM122" s="15">
        <v>200630</v>
      </c>
      <c r="AN122" s="15">
        <v>3897</v>
      </c>
      <c r="AO122" s="15">
        <v>2369</v>
      </c>
      <c r="AP122" s="15">
        <v>946</v>
      </c>
      <c r="AQ122" s="15">
        <v>635</v>
      </c>
    </row>
    <row r="123" spans="1:43">
      <c r="A123" s="1">
        <v>119</v>
      </c>
      <c r="B123" s="16">
        <v>44369</v>
      </c>
      <c r="C123" t="s">
        <v>324</v>
      </c>
      <c r="D123" t="s">
        <v>325</v>
      </c>
      <c r="E123" t="s">
        <v>23</v>
      </c>
      <c r="F123" t="s">
        <v>283</v>
      </c>
      <c r="G123" t="s">
        <v>283</v>
      </c>
      <c r="H123">
        <v>1963</v>
      </c>
      <c r="I123" s="13">
        <v>1963</v>
      </c>
      <c r="J123" s="7">
        <v>37579</v>
      </c>
      <c r="K123" t="s">
        <v>1252</v>
      </c>
      <c r="L123">
        <f>VLOOKUP($C123,Sheet1!$B:$H,2,0)</f>
        <v>56.95</v>
      </c>
      <c r="M123">
        <f>VLOOKUP($C123,Sheet1!$B:$H,3,0)</f>
        <v>57.91</v>
      </c>
      <c r="N123">
        <f>VLOOKUP($C123,Sheet1!$B:$H,4,0)</f>
        <v>57.91</v>
      </c>
      <c r="O123">
        <f>VLOOKUP($C123,Sheet1!$B:$H,5,0)</f>
        <v>56.85</v>
      </c>
      <c r="P123">
        <f>VLOOKUP($C123,Sheet1!$B:$H,6,0)</f>
        <v>12070000</v>
      </c>
      <c r="Q123">
        <f>VLOOKUP($C123,Sheet1!$B:$H,7,0)</f>
        <v>-6.7999999999999996E-3</v>
      </c>
      <c r="R123">
        <f t="shared" si="1"/>
        <v>261629228341.95001</v>
      </c>
      <c r="S123">
        <f>VLOOKUP(C123,investing_crawling!A:B,2,0)</f>
        <v>104160000000</v>
      </c>
      <c r="U123">
        <f>VLOOKUP(C123,investing_crawling!A:C,3,0)</f>
        <v>4594016301</v>
      </c>
      <c r="V123">
        <v>210728</v>
      </c>
      <c r="W123" s="15" t="s">
        <v>324</v>
      </c>
      <c r="X123" s="15">
        <v>210331</v>
      </c>
      <c r="Y123" s="15">
        <v>27205</v>
      </c>
      <c r="Z123" s="15">
        <v>18286</v>
      </c>
      <c r="AA123" s="15">
        <v>5039</v>
      </c>
      <c r="AB123" s="15">
        <v>3329</v>
      </c>
      <c r="AC123" s="15">
        <v>201231</v>
      </c>
      <c r="AD123" s="15">
        <v>27708</v>
      </c>
      <c r="AE123" s="15">
        <v>18270</v>
      </c>
      <c r="AF123" s="15">
        <v>3918</v>
      </c>
      <c r="AG123" s="15">
        <v>3380</v>
      </c>
      <c r="AH123" s="15">
        <v>200930</v>
      </c>
      <c r="AI123" s="15">
        <v>25532</v>
      </c>
      <c r="AJ123" s="15">
        <v>16967</v>
      </c>
      <c r="AK123" s="15">
        <v>4076</v>
      </c>
      <c r="AL123" s="15">
        <v>2019</v>
      </c>
      <c r="AM123" s="15">
        <v>200630</v>
      </c>
      <c r="AN123" s="15">
        <v>23715</v>
      </c>
      <c r="AO123" s="15">
        <v>16898</v>
      </c>
      <c r="AP123" s="15">
        <v>4647</v>
      </c>
      <c r="AQ123" s="15">
        <v>2988</v>
      </c>
    </row>
    <row r="124" spans="1:43">
      <c r="A124" s="1">
        <v>120</v>
      </c>
      <c r="B124" s="16">
        <v>44369</v>
      </c>
      <c r="C124" t="s">
        <v>326</v>
      </c>
      <c r="D124" t="s">
        <v>327</v>
      </c>
      <c r="E124" t="s">
        <v>41</v>
      </c>
      <c r="F124" t="s">
        <v>187</v>
      </c>
      <c r="G124" t="s">
        <v>187</v>
      </c>
      <c r="H124">
        <v>1849</v>
      </c>
      <c r="I124" s="13">
        <v>1849</v>
      </c>
      <c r="J124" s="7">
        <v>35034</v>
      </c>
      <c r="K124" t="s">
        <v>1203</v>
      </c>
      <c r="L124">
        <f>VLOOKUP($C124,Sheet1!$B:$H,2,0)</f>
        <v>79.010000000000005</v>
      </c>
      <c r="M124">
        <f>VLOOKUP($C124,Sheet1!$B:$H,3,0)</f>
        <v>79.569999999999993</v>
      </c>
      <c r="N124">
        <f>VLOOKUP($C124,Sheet1!$B:$H,4,0)</f>
        <v>79.78</v>
      </c>
      <c r="O124">
        <f>VLOOKUP($C124,Sheet1!$B:$H,5,0)</f>
        <v>78.48</v>
      </c>
      <c r="P124">
        <f>VLOOKUP($C124,Sheet1!$B:$H,6,0)</f>
        <v>1180000</v>
      </c>
      <c r="Q124">
        <f>VLOOKUP($C124,Sheet1!$B:$H,7,0)</f>
        <v>6.6E-3</v>
      </c>
      <c r="R124">
        <f t="shared" si="1"/>
        <v>11030805668.790001</v>
      </c>
      <c r="S124">
        <f>VLOOKUP(C124,investing_crawling!A:B,2,0)</f>
        <v>1480000000</v>
      </c>
      <c r="U124">
        <f>VLOOKUP(C124,investing_crawling!A:C,3,0)</f>
        <v>139612779</v>
      </c>
      <c r="V124">
        <v>210720</v>
      </c>
      <c r="W124" s="15" t="s">
        <v>326</v>
      </c>
      <c r="X124" s="15">
        <v>210331</v>
      </c>
      <c r="Y124" s="15">
        <v>729</v>
      </c>
      <c r="Z124" s="15"/>
      <c r="AA124" s="15"/>
      <c r="AB124" s="15">
        <v>350</v>
      </c>
      <c r="AC124" s="15">
        <v>201231</v>
      </c>
      <c r="AD124" s="15">
        <v>754</v>
      </c>
      <c r="AE124" s="15"/>
      <c r="AF124" s="15"/>
      <c r="AG124" s="15">
        <v>215</v>
      </c>
      <c r="AH124" s="15">
        <v>200930</v>
      </c>
      <c r="AI124" s="15">
        <v>736</v>
      </c>
      <c r="AJ124" s="15"/>
      <c r="AK124" s="15"/>
      <c r="AL124" s="15">
        <v>211</v>
      </c>
      <c r="AM124" s="15">
        <v>200630</v>
      </c>
      <c r="AN124" s="15">
        <v>758</v>
      </c>
      <c r="AO124" s="15"/>
      <c r="AP124" s="15"/>
      <c r="AQ124" s="15">
        <v>113</v>
      </c>
    </row>
    <row r="125" spans="1:43">
      <c r="A125" s="1">
        <v>121</v>
      </c>
      <c r="B125" s="16">
        <v>44369</v>
      </c>
      <c r="C125" t="s">
        <v>328</v>
      </c>
      <c r="D125" t="s">
        <v>329</v>
      </c>
      <c r="E125" t="s">
        <v>83</v>
      </c>
      <c r="F125" t="s">
        <v>239</v>
      </c>
      <c r="G125" t="s">
        <v>239</v>
      </c>
      <c r="H125">
        <v>1919</v>
      </c>
      <c r="I125" s="13">
        <v>1919</v>
      </c>
      <c r="J125" s="7">
        <v>30559</v>
      </c>
      <c r="K125" t="s">
        <v>1201</v>
      </c>
      <c r="L125">
        <f>VLOOKUP($C125,Sheet1!$B:$H,2,0)</f>
        <v>38.18</v>
      </c>
      <c r="M125">
        <f>VLOOKUP($C125,Sheet1!$B:$H,3,0)</f>
        <v>38.24</v>
      </c>
      <c r="N125">
        <f>VLOOKUP($C125,Sheet1!$B:$H,4,0)</f>
        <v>38.42</v>
      </c>
      <c r="O125">
        <f>VLOOKUP($C125,Sheet1!$B:$H,5,0)</f>
        <v>37.909999999999997</v>
      </c>
      <c r="P125">
        <f>VLOOKUP($C125,Sheet1!$B:$H,6,0)</f>
        <v>2230000</v>
      </c>
      <c r="Q125">
        <f>VLOOKUP($C125,Sheet1!$B:$H,7,0)</f>
        <v>2.0999999999999999E-3</v>
      </c>
      <c r="R125">
        <f t="shared" si="1"/>
        <v>18324371305.700001</v>
      </c>
      <c r="S125">
        <f>VLOOKUP(C125,investing_crawling!A:B,2,0)</f>
        <v>11730000000</v>
      </c>
      <c r="U125">
        <f>VLOOKUP(C125,investing_crawling!A:C,3,0)</f>
        <v>479946865</v>
      </c>
      <c r="V125">
        <v>210630</v>
      </c>
      <c r="W125" s="15" t="s">
        <v>328</v>
      </c>
      <c r="X125" s="15">
        <v>210228</v>
      </c>
      <c r="Y125" s="15">
        <v>2771.1</v>
      </c>
      <c r="Z125" s="15">
        <v>767.6</v>
      </c>
      <c r="AA125" s="15">
        <v>462.4</v>
      </c>
      <c r="AB125" s="15">
        <v>281.39999999999998</v>
      </c>
      <c r="AC125" s="15">
        <v>201129</v>
      </c>
      <c r="AD125" s="15">
        <v>2995.2</v>
      </c>
      <c r="AE125" s="15">
        <v>898.4</v>
      </c>
      <c r="AF125" s="15">
        <v>544.9</v>
      </c>
      <c r="AG125" s="15">
        <v>378.9</v>
      </c>
      <c r="AH125" s="15">
        <v>200830</v>
      </c>
      <c r="AI125" s="15">
        <v>2678.9</v>
      </c>
      <c r="AJ125" s="15">
        <v>820.6</v>
      </c>
      <c r="AK125" s="15">
        <v>523.70000000000005</v>
      </c>
      <c r="AL125" s="15">
        <v>329</v>
      </c>
      <c r="AM125" s="15">
        <v>200531</v>
      </c>
      <c r="AN125" s="15">
        <v>3287.9</v>
      </c>
      <c r="AO125" s="15">
        <v>933.4</v>
      </c>
      <c r="AP125" s="15">
        <v>363.9</v>
      </c>
      <c r="AQ125" s="15">
        <v>201.4</v>
      </c>
    </row>
    <row r="126" spans="1:43">
      <c r="A126" s="1">
        <v>122</v>
      </c>
      <c r="B126" s="16">
        <v>44369</v>
      </c>
      <c r="C126" t="s">
        <v>330</v>
      </c>
      <c r="D126" t="s">
        <v>331</v>
      </c>
      <c r="E126" t="s">
        <v>138</v>
      </c>
      <c r="F126" t="s">
        <v>139</v>
      </c>
      <c r="G126" t="s">
        <v>139</v>
      </c>
      <c r="H126">
        <v>2002</v>
      </c>
      <c r="I126" s="13">
        <v>2002</v>
      </c>
      <c r="J126" s="7">
        <v>20883</v>
      </c>
      <c r="K126" t="s">
        <v>1199</v>
      </c>
      <c r="L126">
        <f>VLOOKUP($C126,Sheet1!$B:$H,2,0)</f>
        <v>58.27</v>
      </c>
      <c r="M126">
        <f>VLOOKUP($C126,Sheet1!$B:$H,3,0)</f>
        <v>57.16</v>
      </c>
      <c r="N126">
        <f>VLOOKUP($C126,Sheet1!$B:$H,4,0)</f>
        <v>58.46</v>
      </c>
      <c r="O126">
        <f>VLOOKUP($C126,Sheet1!$B:$H,5,0)</f>
        <v>57.16</v>
      </c>
      <c r="P126">
        <f>VLOOKUP($C126,Sheet1!$B:$H,6,0)</f>
        <v>9940000</v>
      </c>
      <c r="Q126">
        <f>VLOOKUP($C126,Sheet1!$B:$H,7,0)</f>
        <v>4.5400000000000003E-2</v>
      </c>
      <c r="R126">
        <f t="shared" si="1"/>
        <v>78630613314.580002</v>
      </c>
      <c r="S126">
        <f>VLOOKUP(C126,investing_crawling!A:B,2,0)</f>
        <v>22450000000</v>
      </c>
      <c r="U126">
        <f>VLOOKUP(C126,investing_crawling!A:C,3,0)</f>
        <v>1349418454</v>
      </c>
      <c r="V126">
        <v>210804</v>
      </c>
      <c r="W126" s="15" t="s">
        <v>330</v>
      </c>
      <c r="X126" s="15">
        <v>210331</v>
      </c>
      <c r="Y126" s="15">
        <v>9826</v>
      </c>
      <c r="Z126" s="15">
        <v>4016</v>
      </c>
      <c r="AA126" s="15">
        <v>1529</v>
      </c>
      <c r="AB126" s="15">
        <v>982</v>
      </c>
      <c r="AC126" s="15">
        <v>201231</v>
      </c>
      <c r="AD126" s="15">
        <v>5491</v>
      </c>
      <c r="AE126" s="15">
        <v>1882</v>
      </c>
      <c r="AF126" s="15">
        <v>-1401</v>
      </c>
      <c r="AG126" s="15">
        <v>-772</v>
      </c>
      <c r="AH126" s="15">
        <v>200930</v>
      </c>
      <c r="AI126" s="15">
        <v>4386</v>
      </c>
      <c r="AJ126" s="15">
        <v>1584</v>
      </c>
      <c r="AK126" s="15">
        <v>-190</v>
      </c>
      <c r="AL126" s="15">
        <v>-450</v>
      </c>
      <c r="AM126" s="15">
        <v>200630</v>
      </c>
      <c r="AN126" s="15">
        <v>2749</v>
      </c>
      <c r="AO126" s="15">
        <v>572</v>
      </c>
      <c r="AP126" s="15">
        <v>-398</v>
      </c>
      <c r="AQ126" s="15">
        <v>260</v>
      </c>
    </row>
    <row r="127" spans="1:43">
      <c r="A127" s="1">
        <v>123</v>
      </c>
      <c r="B127" s="16">
        <v>44369</v>
      </c>
      <c r="C127" t="s">
        <v>332</v>
      </c>
      <c r="D127" t="s">
        <v>333</v>
      </c>
      <c r="E127" t="s">
        <v>37</v>
      </c>
      <c r="F127" t="s">
        <v>72</v>
      </c>
      <c r="G127" t="s">
        <v>72</v>
      </c>
      <c r="H127">
        <v>1823</v>
      </c>
      <c r="I127" s="13">
        <v>1823</v>
      </c>
      <c r="J127" s="7">
        <v>0</v>
      </c>
      <c r="K127" t="s">
        <v>1185</v>
      </c>
      <c r="L127">
        <f>VLOOKUP($C127,Sheet1!$B:$H,2,0)</f>
        <v>76.430000000000007</v>
      </c>
      <c r="M127">
        <f>VLOOKUP($C127,Sheet1!$B:$H,3,0)</f>
        <v>77.430000000000007</v>
      </c>
      <c r="N127">
        <f>VLOOKUP($C127,Sheet1!$B:$H,4,0)</f>
        <v>77.430000000000007</v>
      </c>
      <c r="O127">
        <f>VLOOKUP($C127,Sheet1!$B:$H,5,0)</f>
        <v>76.400000000000006</v>
      </c>
      <c r="P127">
        <f>VLOOKUP($C127,Sheet1!$B:$H,6,0)</f>
        <v>1750000</v>
      </c>
      <c r="Q127">
        <f>VLOOKUP($C127,Sheet1!$B:$H,7,0)</f>
        <v>-1.0500000000000001E-2</v>
      </c>
      <c r="R127">
        <f t="shared" si="1"/>
        <v>26201217308.940002</v>
      </c>
      <c r="S127">
        <f>VLOOKUP(C127,investing_crawling!A:B,2,0)</f>
        <v>12690000000</v>
      </c>
      <c r="U127">
        <f>VLOOKUP(C127,investing_crawling!A:C,3,0)</f>
        <v>342813258</v>
      </c>
      <c r="V127">
        <v>210804</v>
      </c>
      <c r="W127" s="15" t="s">
        <v>332</v>
      </c>
      <c r="X127" s="15">
        <v>210331</v>
      </c>
      <c r="Y127" s="15">
        <v>3677</v>
      </c>
      <c r="Z127" s="15"/>
      <c r="AA127" s="15">
        <v>688</v>
      </c>
      <c r="AB127" s="15">
        <v>419</v>
      </c>
      <c r="AC127" s="15">
        <v>201231</v>
      </c>
      <c r="AD127" s="15">
        <v>2960</v>
      </c>
      <c r="AE127" s="15"/>
      <c r="AF127" s="15">
        <v>507</v>
      </c>
      <c r="AG127" s="15">
        <v>43</v>
      </c>
      <c r="AH127" s="15">
        <v>200930</v>
      </c>
      <c r="AI127" s="15">
        <v>3333</v>
      </c>
      <c r="AJ127" s="15"/>
      <c r="AK127" s="15">
        <v>860</v>
      </c>
      <c r="AL127" s="15">
        <v>493</v>
      </c>
      <c r="AM127" s="15">
        <v>200630</v>
      </c>
      <c r="AN127" s="15">
        <v>2719</v>
      </c>
      <c r="AO127" s="15"/>
      <c r="AP127" s="15">
        <v>479</v>
      </c>
      <c r="AQ127" s="15">
        <v>190</v>
      </c>
    </row>
    <row r="128" spans="1:43">
      <c r="A128" s="1">
        <v>124</v>
      </c>
      <c r="B128" s="16">
        <v>44369</v>
      </c>
      <c r="C128" t="s">
        <v>334</v>
      </c>
      <c r="D128" t="s">
        <v>335</v>
      </c>
      <c r="E128" t="s">
        <v>83</v>
      </c>
      <c r="F128" t="s">
        <v>226</v>
      </c>
      <c r="G128" t="s">
        <v>226</v>
      </c>
      <c r="H128">
        <v>1945</v>
      </c>
      <c r="I128" s="13">
        <v>1945</v>
      </c>
      <c r="J128" s="7">
        <v>38534</v>
      </c>
      <c r="K128" t="s">
        <v>1253</v>
      </c>
      <c r="L128">
        <f>VLOOKUP($C128,Sheet1!$B:$H,2,0)</f>
        <v>237.35</v>
      </c>
      <c r="M128">
        <f>VLOOKUP($C128,Sheet1!$B:$H,3,0)</f>
        <v>242.28</v>
      </c>
      <c r="N128">
        <f>VLOOKUP($C128,Sheet1!$B:$H,4,0)</f>
        <v>242.47</v>
      </c>
      <c r="O128">
        <f>VLOOKUP($C128,Sheet1!$B:$H,5,0)</f>
        <v>236.81</v>
      </c>
      <c r="P128">
        <f>VLOOKUP($C128,Sheet1!$B:$H,6,0)</f>
        <v>1250000</v>
      </c>
      <c r="Q128">
        <f>VLOOKUP($C128,Sheet1!$B:$H,7,0)</f>
        <v>-9.8999999999999991E-3</v>
      </c>
      <c r="R128">
        <f t="shared" si="1"/>
        <v>45906812425.299995</v>
      </c>
      <c r="S128">
        <f>VLOOKUP(C128,investing_crawling!A:B,2,0)</f>
        <v>8610000000</v>
      </c>
      <c r="U128">
        <f>VLOOKUP(C128,investing_crawling!A:C,3,0)</f>
        <v>193413998</v>
      </c>
      <c r="V128">
        <v>210630</v>
      </c>
      <c r="W128" s="15" t="s">
        <v>334</v>
      </c>
      <c r="X128" s="15">
        <v>210228</v>
      </c>
      <c r="Y128" s="15">
        <v>1953</v>
      </c>
      <c r="Z128" s="15">
        <v>993.7</v>
      </c>
      <c r="AA128" s="15">
        <v>555.29999999999995</v>
      </c>
      <c r="AB128" s="15">
        <v>382.9</v>
      </c>
      <c r="AC128" s="15">
        <v>201130</v>
      </c>
      <c r="AD128" s="15">
        <v>2438.1</v>
      </c>
      <c r="AE128" s="15">
        <v>1268.2</v>
      </c>
      <c r="AF128" s="15">
        <v>781.9</v>
      </c>
      <c r="AG128" s="15">
        <v>1280.9000000000001</v>
      </c>
      <c r="AH128" s="15">
        <v>200831</v>
      </c>
      <c r="AI128" s="15">
        <v>2260.4</v>
      </c>
      <c r="AJ128" s="15">
        <v>1215.8</v>
      </c>
      <c r="AK128" s="15">
        <v>838.1</v>
      </c>
      <c r="AL128" s="15">
        <v>512.1</v>
      </c>
      <c r="AM128" s="15">
        <v>200531</v>
      </c>
      <c r="AN128" s="15">
        <v>1963.4</v>
      </c>
      <c r="AO128" s="15">
        <v>988.3</v>
      </c>
      <c r="AP128" s="15">
        <v>603</v>
      </c>
      <c r="AQ128" s="15">
        <v>-177.9</v>
      </c>
    </row>
    <row r="129" spans="1:43">
      <c r="A129" s="1">
        <v>125</v>
      </c>
      <c r="B129" s="16">
        <v>44369</v>
      </c>
      <c r="C129" t="s">
        <v>336</v>
      </c>
      <c r="D129" t="s">
        <v>337</v>
      </c>
      <c r="E129" t="s">
        <v>10</v>
      </c>
      <c r="F129" t="s">
        <v>66</v>
      </c>
      <c r="G129" t="s">
        <v>66</v>
      </c>
      <c r="H129">
        <v>1958</v>
      </c>
      <c r="I129" s="13">
        <v>1958</v>
      </c>
      <c r="J129" s="7">
        <v>42636</v>
      </c>
      <c r="K129" t="s">
        <v>1239</v>
      </c>
      <c r="L129">
        <f>VLOOKUP($C129,Sheet1!$B:$H,2,0)</f>
        <v>390.39</v>
      </c>
      <c r="M129">
        <f>VLOOKUP($C129,Sheet1!$B:$H,3,0)</f>
        <v>396.47</v>
      </c>
      <c r="N129">
        <f>VLOOKUP($C129,Sheet1!$B:$H,4,0)</f>
        <v>396.48</v>
      </c>
      <c r="O129">
        <f>VLOOKUP($C129,Sheet1!$B:$H,5,0)</f>
        <v>389.59</v>
      </c>
      <c r="P129">
        <f>VLOOKUP($C129,Sheet1!$B:$H,6,0)</f>
        <v>211640</v>
      </c>
      <c r="Q129">
        <f>VLOOKUP($C129,Sheet1!$B:$H,7,0)</f>
        <v>-7.8000000000000014E-3</v>
      </c>
      <c r="R129">
        <f t="shared" si="1"/>
        <v>19188085436.52</v>
      </c>
      <c r="S129">
        <f>VLOOKUP(C129,investing_crawling!A:B,2,0)</f>
        <v>2470000000</v>
      </c>
      <c r="U129">
        <f>VLOOKUP(C129,investing_crawling!A:C,3,0)</f>
        <v>49151068</v>
      </c>
      <c r="V129">
        <v>210602</v>
      </c>
      <c r="W129" s="15" t="s">
        <v>336</v>
      </c>
      <c r="X129" s="15">
        <v>210430</v>
      </c>
      <c r="Y129" s="15">
        <v>719.5</v>
      </c>
      <c r="Z129" s="15">
        <v>487.1</v>
      </c>
      <c r="AA129" s="15">
        <v>143.19999999999999</v>
      </c>
      <c r="AB129" s="15">
        <v>117.5</v>
      </c>
      <c r="AC129" s="15">
        <v>210131</v>
      </c>
      <c r="AD129" s="15">
        <v>680.5</v>
      </c>
      <c r="AE129" s="15">
        <v>450.7</v>
      </c>
      <c r="AF129" s="15">
        <v>133.4</v>
      </c>
      <c r="AG129" s="15">
        <v>2101.1</v>
      </c>
      <c r="AH129" s="15">
        <v>201031</v>
      </c>
      <c r="AI129" s="15">
        <v>681.6</v>
      </c>
      <c r="AJ129" s="15">
        <v>424</v>
      </c>
      <c r="AK129" s="15">
        <v>100.1</v>
      </c>
      <c r="AL129" s="15">
        <v>81.2</v>
      </c>
      <c r="AM129" s="15">
        <v>200731</v>
      </c>
      <c r="AN129" s="15">
        <v>578.20000000000005</v>
      </c>
      <c r="AO129" s="15">
        <v>360.8</v>
      </c>
      <c r="AP129" s="15">
        <v>72</v>
      </c>
      <c r="AQ129" s="15">
        <v>55.2</v>
      </c>
    </row>
    <row r="130" spans="1:43">
      <c r="A130" s="1">
        <v>126</v>
      </c>
      <c r="B130" s="16">
        <v>44369</v>
      </c>
      <c r="C130" t="s">
        <v>338</v>
      </c>
      <c r="D130" t="s">
        <v>339</v>
      </c>
      <c r="E130" t="s">
        <v>6</v>
      </c>
      <c r="F130" t="s">
        <v>301</v>
      </c>
      <c r="G130" t="s">
        <v>301</v>
      </c>
      <c r="H130">
        <v>1982</v>
      </c>
      <c r="I130" s="13">
        <v>1982</v>
      </c>
      <c r="J130" s="7">
        <v>43283</v>
      </c>
      <c r="K130" t="s">
        <v>1203</v>
      </c>
      <c r="L130">
        <f>VLOOKUP($C130,Sheet1!$B:$H,2,0)</f>
        <v>125.8</v>
      </c>
      <c r="M130">
        <f>VLOOKUP($C130,Sheet1!$B:$H,3,0)</f>
        <v>129.44</v>
      </c>
      <c r="N130">
        <f>VLOOKUP($C130,Sheet1!$B:$H,4,0)</f>
        <v>129.44</v>
      </c>
      <c r="O130">
        <f>VLOOKUP($C130,Sheet1!$B:$H,5,0)</f>
        <v>125.54</v>
      </c>
      <c r="P130">
        <f>VLOOKUP($C130,Sheet1!$B:$H,6,0)</f>
        <v>929250</v>
      </c>
      <c r="Q130">
        <f>VLOOKUP($C130,Sheet1!$B:$H,7,0)</f>
        <v>-2.4899999999999999E-2</v>
      </c>
      <c r="R130">
        <f t="shared" si="1"/>
        <v>29761575048.399998</v>
      </c>
      <c r="S130">
        <f>VLOOKUP(C130,investing_crawling!A:B,2,0)</f>
        <v>2470000000</v>
      </c>
      <c r="U130">
        <f>VLOOKUP(C130,investing_crawling!A:C,3,0)</f>
        <v>236578498</v>
      </c>
      <c r="V130">
        <v>210920</v>
      </c>
      <c r="W130" s="15" t="s">
        <v>338</v>
      </c>
      <c r="X130" s="15">
        <v>210430</v>
      </c>
      <c r="Y130" s="15">
        <v>733.91</v>
      </c>
      <c r="Z130" s="15">
        <v>381.34</v>
      </c>
      <c r="AA130" s="15">
        <v>328.11</v>
      </c>
      <c r="AB130" s="15">
        <v>286.8</v>
      </c>
      <c r="AC130" s="15">
        <v>210131</v>
      </c>
      <c r="AD130" s="15">
        <v>617.03</v>
      </c>
      <c r="AE130" s="15">
        <v>307.5</v>
      </c>
      <c r="AF130" s="15">
        <v>258.22000000000003</v>
      </c>
      <c r="AG130" s="15">
        <v>193.44</v>
      </c>
      <c r="AH130" s="15">
        <v>201031</v>
      </c>
      <c r="AI130" s="15">
        <v>592.94000000000005</v>
      </c>
      <c r="AJ130" s="15">
        <v>296.77</v>
      </c>
      <c r="AK130" s="15">
        <v>248.59</v>
      </c>
      <c r="AL130" s="15">
        <v>200.28</v>
      </c>
      <c r="AM130" s="15">
        <v>200731</v>
      </c>
      <c r="AN130" s="15">
        <v>525.66</v>
      </c>
      <c r="AO130" s="15">
        <v>250.43</v>
      </c>
      <c r="AP130" s="15">
        <v>205.72</v>
      </c>
      <c r="AQ130" s="15">
        <v>165.53</v>
      </c>
    </row>
    <row r="131" spans="1:43">
      <c r="A131" s="1">
        <v>127</v>
      </c>
      <c r="B131" s="16">
        <v>44369</v>
      </c>
      <c r="C131" t="s">
        <v>340</v>
      </c>
      <c r="D131" t="s">
        <v>341</v>
      </c>
      <c r="E131" t="s">
        <v>19</v>
      </c>
      <c r="F131" t="s">
        <v>123</v>
      </c>
      <c r="G131" t="s">
        <v>123</v>
      </c>
      <c r="H131">
        <v>1851</v>
      </c>
      <c r="I131" s="13">
        <v>1851</v>
      </c>
      <c r="J131" s="7">
        <v>0</v>
      </c>
      <c r="K131" t="s">
        <v>1254</v>
      </c>
      <c r="L131">
        <f>VLOOKUP($C131,Sheet1!$B:$H,2,0)</f>
        <v>43.12</v>
      </c>
      <c r="M131">
        <f>VLOOKUP($C131,Sheet1!$B:$H,3,0)</f>
        <v>43.84</v>
      </c>
      <c r="N131">
        <f>VLOOKUP($C131,Sheet1!$B:$H,4,0)</f>
        <v>44.12</v>
      </c>
      <c r="O131">
        <f>VLOOKUP($C131,Sheet1!$B:$H,5,0)</f>
        <v>43.05</v>
      </c>
      <c r="P131">
        <f>VLOOKUP($C131,Sheet1!$B:$H,6,0)</f>
        <v>4700000</v>
      </c>
      <c r="Q131">
        <f>VLOOKUP($C131,Sheet1!$B:$H,7,0)</f>
        <v>-1.17E-2</v>
      </c>
      <c r="R131">
        <f t="shared" si="1"/>
        <v>36710506595.839996</v>
      </c>
      <c r="S131">
        <f>VLOOKUP(C131,investing_crawling!A:B,2,0)</f>
        <v>12200000000</v>
      </c>
      <c r="U131">
        <f>VLOOKUP(C131,investing_crawling!A:C,3,0)</f>
        <v>851356832</v>
      </c>
      <c r="V131">
        <v>210802</v>
      </c>
      <c r="W131" s="15" t="s">
        <v>340</v>
      </c>
      <c r="X131" s="15">
        <v>210331</v>
      </c>
      <c r="Y131" s="15">
        <v>3290</v>
      </c>
      <c r="Z131" s="15">
        <v>1156</v>
      </c>
      <c r="AA131" s="15">
        <v>502</v>
      </c>
      <c r="AB131" s="15">
        <v>599</v>
      </c>
      <c r="AC131" s="15">
        <v>201231</v>
      </c>
      <c r="AD131" s="15">
        <v>3350</v>
      </c>
      <c r="AE131" s="15">
        <v>1213</v>
      </c>
      <c r="AF131" s="15">
        <v>476</v>
      </c>
      <c r="AG131" s="15">
        <v>252</v>
      </c>
      <c r="AH131" s="15">
        <v>200930</v>
      </c>
      <c r="AI131" s="15">
        <v>3001</v>
      </c>
      <c r="AJ131" s="15">
        <v>1001</v>
      </c>
      <c r="AK131" s="15">
        <v>755</v>
      </c>
      <c r="AL131" s="15">
        <v>427</v>
      </c>
      <c r="AM131" s="15">
        <v>200630</v>
      </c>
      <c r="AN131" s="15">
        <v>2561</v>
      </c>
      <c r="AO131" s="15">
        <v>756</v>
      </c>
      <c r="AP131" s="15">
        <v>-103</v>
      </c>
      <c r="AQ131" s="15">
        <v>-71</v>
      </c>
    </row>
    <row r="132" spans="1:43">
      <c r="A132" s="1">
        <v>128</v>
      </c>
      <c r="B132" s="16">
        <v>44369</v>
      </c>
      <c r="C132" t="s">
        <v>342</v>
      </c>
      <c r="D132" t="s">
        <v>343</v>
      </c>
      <c r="E132" t="s">
        <v>47</v>
      </c>
      <c r="F132" t="s">
        <v>275</v>
      </c>
      <c r="G132" t="s">
        <v>275</v>
      </c>
      <c r="H132">
        <v>2019</v>
      </c>
      <c r="I132" s="13">
        <v>2019</v>
      </c>
      <c r="J132" s="7">
        <v>43619</v>
      </c>
      <c r="K132" t="s">
        <v>1255</v>
      </c>
      <c r="L132">
        <f>VLOOKUP($C132,Sheet1!$B:$H,2,0)</f>
        <v>45.97</v>
      </c>
      <c r="M132">
        <f>VLOOKUP($C132,Sheet1!$B:$H,3,0)</f>
        <v>46.1</v>
      </c>
      <c r="N132">
        <f>VLOOKUP($C132,Sheet1!$B:$H,4,0)</f>
        <v>46.16</v>
      </c>
      <c r="O132">
        <f>VLOOKUP($C132,Sheet1!$B:$H,5,0)</f>
        <v>45.73</v>
      </c>
      <c r="P132">
        <f>VLOOKUP($C132,Sheet1!$B:$H,6,0)</f>
        <v>2540000</v>
      </c>
      <c r="Q132">
        <f>VLOOKUP($C132,Sheet1!$B:$H,7,0)</f>
        <v>1.03E-2</v>
      </c>
      <c r="R132">
        <f t="shared" si="1"/>
        <v>33884532970</v>
      </c>
      <c r="S132">
        <f>VLOOKUP(C132,investing_crawling!A:B,2,0)</f>
        <v>14440000000</v>
      </c>
      <c r="U132">
        <f>VLOOKUP(C132,investing_crawling!A:C,3,0)</f>
        <v>737101000</v>
      </c>
      <c r="V132">
        <v>210804</v>
      </c>
      <c r="W132" s="15" t="s">
        <v>342</v>
      </c>
      <c r="X132" s="15">
        <v>210331</v>
      </c>
      <c r="Y132" s="15">
        <v>4178</v>
      </c>
      <c r="Z132" s="15">
        <v>1758</v>
      </c>
      <c r="AA132" s="15">
        <v>461</v>
      </c>
      <c r="AB132" s="15">
        <v>600</v>
      </c>
      <c r="AC132" s="15">
        <v>201231</v>
      </c>
      <c r="AD132" s="15">
        <v>3207</v>
      </c>
      <c r="AE132" s="15">
        <v>1095</v>
      </c>
      <c r="AF132" s="15">
        <v>-125</v>
      </c>
      <c r="AG132" s="15">
        <v>41</v>
      </c>
      <c r="AH132" s="15">
        <v>200930</v>
      </c>
      <c r="AI132" s="15">
        <v>1863</v>
      </c>
      <c r="AJ132" s="15">
        <v>566</v>
      </c>
      <c r="AK132" s="15">
        <v>-525</v>
      </c>
      <c r="AL132" s="15">
        <v>-392</v>
      </c>
      <c r="AM132" s="15">
        <v>200630</v>
      </c>
      <c r="AN132" s="15">
        <v>5191</v>
      </c>
      <c r="AO132" s="15">
        <v>2362</v>
      </c>
      <c r="AP132" s="15">
        <v>785</v>
      </c>
      <c r="AQ132" s="15">
        <v>760</v>
      </c>
    </row>
    <row r="133" spans="1:43">
      <c r="A133" s="1">
        <v>129</v>
      </c>
      <c r="B133" s="16">
        <v>44369</v>
      </c>
      <c r="C133" t="s">
        <v>344</v>
      </c>
      <c r="D133" t="s">
        <v>345</v>
      </c>
      <c r="E133" t="s">
        <v>83</v>
      </c>
      <c r="F133" t="s">
        <v>346</v>
      </c>
      <c r="G133" t="s">
        <v>346</v>
      </c>
      <c r="H133">
        <v>1976</v>
      </c>
      <c r="I133" s="13">
        <v>1976</v>
      </c>
      <c r="J133" s="7">
        <v>34243</v>
      </c>
      <c r="K133" t="s">
        <v>1256</v>
      </c>
      <c r="L133">
        <f>VLOOKUP($C133,Sheet1!$B:$H,2,0)</f>
        <v>378.23</v>
      </c>
      <c r="M133">
        <f>VLOOKUP($C133,Sheet1!$B:$H,3,0)</f>
        <v>380</v>
      </c>
      <c r="N133">
        <f>VLOOKUP($C133,Sheet1!$B:$H,4,0)</f>
        <v>380</v>
      </c>
      <c r="O133">
        <f>VLOOKUP($C133,Sheet1!$B:$H,5,0)</f>
        <v>375.5</v>
      </c>
      <c r="P133">
        <f>VLOOKUP($C133,Sheet1!$B:$H,6,0)</f>
        <v>2120000</v>
      </c>
      <c r="Q133">
        <f>VLOOKUP($C133,Sheet1!$B:$H,7,0)</f>
        <v>-1E-4</v>
      </c>
      <c r="R133">
        <f t="shared" ref="R133:R196" si="2">U133*L133</f>
        <v>167230990430</v>
      </c>
      <c r="S133">
        <f>VLOOKUP(C133,investing_crawling!A:B,2,0)</f>
        <v>178630000000</v>
      </c>
      <c r="U133">
        <f>VLOOKUP(C133,investing_crawling!A:C,3,0)</f>
        <v>442141000</v>
      </c>
      <c r="V133">
        <v>210922</v>
      </c>
      <c r="W133" s="15" t="s">
        <v>344</v>
      </c>
      <c r="X133" s="15">
        <v>210509</v>
      </c>
      <c r="Y133" s="15">
        <v>45277</v>
      </c>
      <c r="Z133" s="15">
        <v>5862</v>
      </c>
      <c r="AA133" s="15">
        <v>1663</v>
      </c>
      <c r="AB133" s="15">
        <v>1220</v>
      </c>
      <c r="AC133" s="15">
        <v>210214</v>
      </c>
      <c r="AD133" s="15">
        <v>44769</v>
      </c>
      <c r="AE133" s="15">
        <v>5691</v>
      </c>
      <c r="AF133" s="15">
        <v>1340</v>
      </c>
      <c r="AG133" s="15">
        <v>951</v>
      </c>
      <c r="AH133" s="15">
        <v>201122</v>
      </c>
      <c r="AI133" s="15">
        <v>43208</v>
      </c>
      <c r="AJ133" s="15">
        <v>5750</v>
      </c>
      <c r="AK133" s="15">
        <v>1430</v>
      </c>
      <c r="AL133" s="15">
        <v>1166</v>
      </c>
      <c r="AM133" s="15">
        <v>200830</v>
      </c>
      <c r="AN133" s="15">
        <v>53383</v>
      </c>
      <c r="AO133" s="15">
        <v>7046</v>
      </c>
      <c r="AP133" s="15">
        <v>1929</v>
      </c>
      <c r="AQ133" s="15">
        <v>1389</v>
      </c>
    </row>
    <row r="134" spans="1:43">
      <c r="A134" s="1">
        <v>130</v>
      </c>
      <c r="B134" s="16">
        <v>44369</v>
      </c>
      <c r="C134" t="s">
        <v>347</v>
      </c>
      <c r="D134" t="s">
        <v>348</v>
      </c>
      <c r="E134" t="s">
        <v>60</v>
      </c>
      <c r="F134" t="s">
        <v>105</v>
      </c>
      <c r="G134" t="s">
        <v>105</v>
      </c>
      <c r="H134">
        <v>1994</v>
      </c>
      <c r="I134" s="13">
        <v>1994</v>
      </c>
      <c r="J134" s="7">
        <v>40982</v>
      </c>
      <c r="K134" t="s">
        <v>1199</v>
      </c>
      <c r="L134">
        <f>VLOOKUP($C134,Sheet1!$B:$H,2,0)</f>
        <v>191.52</v>
      </c>
      <c r="M134">
        <f>VLOOKUP($C134,Sheet1!$B:$H,3,0)</f>
        <v>190.17</v>
      </c>
      <c r="N134">
        <f>VLOOKUP($C134,Sheet1!$B:$H,4,0)</f>
        <v>191.52</v>
      </c>
      <c r="O134">
        <f>VLOOKUP($C134,Sheet1!$B:$H,5,0)</f>
        <v>189.74</v>
      </c>
      <c r="P134">
        <f>VLOOKUP($C134,Sheet1!$B:$H,6,0)</f>
        <v>1410000</v>
      </c>
      <c r="Q134">
        <f>VLOOKUP($C134,Sheet1!$B:$H,7,0)</f>
        <v>1.0699999999999999E-2</v>
      </c>
      <c r="R134">
        <f t="shared" si="2"/>
        <v>82772961001.919998</v>
      </c>
      <c r="S134">
        <f>VLOOKUP(C134,investing_crawling!A:B,2,0)</f>
        <v>5900000000</v>
      </c>
      <c r="U134">
        <f>VLOOKUP(C134,investing_crawling!A:C,3,0)</f>
        <v>432189646</v>
      </c>
      <c r="V134">
        <v>210720</v>
      </c>
      <c r="W134" s="15" t="s">
        <v>347</v>
      </c>
      <c r="X134" s="15">
        <v>210331</v>
      </c>
      <c r="Y134" s="15">
        <v>1485</v>
      </c>
      <c r="Z134" s="15">
        <v>1023</v>
      </c>
      <c r="AA134" s="15">
        <v>305</v>
      </c>
      <c r="AB134" s="15">
        <v>58</v>
      </c>
      <c r="AC134" s="15">
        <v>201231</v>
      </c>
      <c r="AD134" s="15">
        <v>1493</v>
      </c>
      <c r="AE134" s="15">
        <v>971</v>
      </c>
      <c r="AF134" s="15">
        <v>682</v>
      </c>
      <c r="AG134" s="15">
        <v>508</v>
      </c>
      <c r="AH134" s="15">
        <v>200930</v>
      </c>
      <c r="AI134" s="15">
        <v>1486</v>
      </c>
      <c r="AJ134" s="15">
        <v>999</v>
      </c>
      <c r="AK134" s="15">
        <v>339</v>
      </c>
      <c r="AL134" s="15">
        <v>163</v>
      </c>
      <c r="AM134" s="15">
        <v>200630</v>
      </c>
      <c r="AN134" s="15">
        <v>1440</v>
      </c>
      <c r="AO134" s="15">
        <v>954</v>
      </c>
      <c r="AP134" s="15">
        <v>383</v>
      </c>
      <c r="AQ134" s="15">
        <v>200</v>
      </c>
    </row>
    <row r="135" spans="1:43">
      <c r="A135" s="1">
        <v>131</v>
      </c>
      <c r="B135" s="16">
        <v>44369</v>
      </c>
      <c r="C135" t="s">
        <v>349</v>
      </c>
      <c r="D135" t="s">
        <v>350</v>
      </c>
      <c r="E135" t="s">
        <v>6</v>
      </c>
      <c r="F135" t="s">
        <v>351</v>
      </c>
      <c r="G135" t="s">
        <v>351</v>
      </c>
      <c r="H135">
        <v>1980</v>
      </c>
      <c r="I135" s="13">
        <v>1980</v>
      </c>
      <c r="J135" s="7">
        <v>24745</v>
      </c>
      <c r="K135" t="s">
        <v>1257</v>
      </c>
      <c r="L135">
        <f>VLOOKUP($C135,Sheet1!$B:$H,2,0)</f>
        <v>100.3</v>
      </c>
      <c r="M135">
        <f>VLOOKUP($C135,Sheet1!$B:$H,3,0)</f>
        <v>100.81</v>
      </c>
      <c r="N135">
        <f>VLOOKUP($C135,Sheet1!$B:$H,4,0)</f>
        <v>101.15</v>
      </c>
      <c r="O135">
        <f>VLOOKUP($C135,Sheet1!$B:$H,5,0)</f>
        <v>100.23</v>
      </c>
      <c r="P135">
        <f>VLOOKUP($C135,Sheet1!$B:$H,6,0)</f>
        <v>3040000</v>
      </c>
      <c r="Q135">
        <f>VLOOKUP($C135,Sheet1!$B:$H,7,0)</f>
        <v>1.8E-3</v>
      </c>
      <c r="R135">
        <f t="shared" si="2"/>
        <v>75967220000</v>
      </c>
      <c r="S135">
        <f>VLOOKUP(C135,investing_crawling!A:B,2,0)</f>
        <v>10540000000</v>
      </c>
      <c r="U135">
        <f>VLOOKUP(C135,investing_crawling!A:C,3,0)</f>
        <v>757400000</v>
      </c>
      <c r="V135">
        <v>210719</v>
      </c>
      <c r="W135" s="15" t="s">
        <v>349</v>
      </c>
      <c r="X135" s="15">
        <v>210331</v>
      </c>
      <c r="Y135" s="15">
        <v>2813</v>
      </c>
      <c r="Z135" s="15">
        <v>2154</v>
      </c>
      <c r="AA135" s="15">
        <v>1101</v>
      </c>
      <c r="AB135" s="15">
        <v>706</v>
      </c>
      <c r="AC135" s="15">
        <v>201231</v>
      </c>
      <c r="AD135" s="15">
        <v>2825</v>
      </c>
      <c r="AE135" s="15">
        <v>2241</v>
      </c>
      <c r="AF135" s="15">
        <v>1215</v>
      </c>
      <c r="AG135" s="15">
        <v>760</v>
      </c>
      <c r="AH135" s="15">
        <v>200930</v>
      </c>
      <c r="AI135" s="15">
        <v>2648</v>
      </c>
      <c r="AJ135" s="15">
        <v>2151</v>
      </c>
      <c r="AK135" s="15">
        <v>1141</v>
      </c>
      <c r="AL135" s="15">
        <v>736</v>
      </c>
      <c r="AM135" s="15">
        <v>200630</v>
      </c>
      <c r="AN135" s="15">
        <v>2255</v>
      </c>
      <c r="AO135" s="15">
        <v>1757</v>
      </c>
      <c r="AP135" s="15">
        <v>828</v>
      </c>
      <c r="AQ135" s="15">
        <v>499</v>
      </c>
    </row>
    <row r="136" spans="1:43">
      <c r="A136" s="1">
        <v>132</v>
      </c>
      <c r="B136" s="16">
        <v>44369</v>
      </c>
      <c r="C136" t="s">
        <v>352</v>
      </c>
      <c r="D136" t="s">
        <v>353</v>
      </c>
      <c r="E136" t="s">
        <v>6</v>
      </c>
      <c r="F136" t="s">
        <v>354</v>
      </c>
      <c r="G136" t="s">
        <v>354</v>
      </c>
      <c r="H136">
        <v>1919</v>
      </c>
      <c r="I136" s="13">
        <v>1919</v>
      </c>
      <c r="J136" s="7">
        <v>23832</v>
      </c>
      <c r="K136" t="s">
        <v>1258</v>
      </c>
      <c r="L136">
        <f>VLOOKUP($C136,Sheet1!$B:$H,2,0)</f>
        <v>261.76</v>
      </c>
      <c r="M136">
        <f>VLOOKUP($C136,Sheet1!$B:$H,3,0)</f>
        <v>261.3</v>
      </c>
      <c r="N136">
        <f>VLOOKUP($C136,Sheet1!$B:$H,4,0)</f>
        <v>263.55</v>
      </c>
      <c r="O136">
        <f>VLOOKUP($C136,Sheet1!$B:$H,5,0)</f>
        <v>260.06</v>
      </c>
      <c r="P136">
        <f>VLOOKUP($C136,Sheet1!$B:$H,6,0)</f>
        <v>1040000</v>
      </c>
      <c r="Q136">
        <f>VLOOKUP($C136,Sheet1!$B:$H,7,0)</f>
        <v>1.7399999999999999E-2</v>
      </c>
      <c r="R136">
        <f t="shared" si="2"/>
        <v>38269986817.279999</v>
      </c>
      <c r="S136">
        <f>VLOOKUP(C136,investing_crawling!A:B,2,0)</f>
        <v>20890000000</v>
      </c>
      <c r="U136">
        <f>VLOOKUP(C136,investing_crawling!A:C,3,0)</f>
        <v>146202578</v>
      </c>
      <c r="V136">
        <v>210802</v>
      </c>
      <c r="W136" s="15" t="s">
        <v>352</v>
      </c>
      <c r="X136" s="15">
        <v>210404</v>
      </c>
      <c r="Y136" s="15">
        <v>6092</v>
      </c>
      <c r="Z136" s="15">
        <v>1486</v>
      </c>
      <c r="AA136" s="15">
        <v>810</v>
      </c>
      <c r="AB136" s="15">
        <v>603</v>
      </c>
      <c r="AC136" s="15">
        <v>201231</v>
      </c>
      <c r="AD136" s="15">
        <v>5830</v>
      </c>
      <c r="AE136" s="15">
        <v>1361</v>
      </c>
      <c r="AF136" s="15">
        <v>629</v>
      </c>
      <c r="AG136" s="15">
        <v>501</v>
      </c>
      <c r="AH136" s="15">
        <v>200927</v>
      </c>
      <c r="AI136" s="15">
        <v>5118</v>
      </c>
      <c r="AJ136" s="15">
        <v>1349</v>
      </c>
      <c r="AK136" s="15">
        <v>670</v>
      </c>
      <c r="AL136" s="15">
        <v>501</v>
      </c>
      <c r="AM136" s="15">
        <v>200628</v>
      </c>
      <c r="AN136" s="15">
        <v>3852</v>
      </c>
      <c r="AO136" s="15">
        <v>890</v>
      </c>
      <c r="AP136" s="15">
        <v>336</v>
      </c>
      <c r="AQ136" s="15">
        <v>276</v>
      </c>
    </row>
    <row r="137" spans="1:43">
      <c r="A137" s="1">
        <v>133</v>
      </c>
      <c r="B137" s="16">
        <v>44369</v>
      </c>
      <c r="C137" t="s">
        <v>355</v>
      </c>
      <c r="D137" t="s">
        <v>356</v>
      </c>
      <c r="E137" t="s">
        <v>10</v>
      </c>
      <c r="F137" t="s">
        <v>357</v>
      </c>
      <c r="G137" t="s">
        <v>357</v>
      </c>
      <c r="H137">
        <v>1996</v>
      </c>
      <c r="I137" s="13">
        <v>1996</v>
      </c>
      <c r="J137" s="7">
        <v>20883</v>
      </c>
      <c r="K137" t="s">
        <v>1259</v>
      </c>
      <c r="L137">
        <f>VLOOKUP($C137,Sheet1!$B:$H,2,0)</f>
        <v>85.87</v>
      </c>
      <c r="M137">
        <f>VLOOKUP($C137,Sheet1!$B:$H,3,0)</f>
        <v>86.55</v>
      </c>
      <c r="N137">
        <f>VLOOKUP($C137,Sheet1!$B:$H,4,0)</f>
        <v>86.55</v>
      </c>
      <c r="O137">
        <f>VLOOKUP($C137,Sheet1!$B:$H,5,0)</f>
        <v>85.28</v>
      </c>
      <c r="P137">
        <f>VLOOKUP($C137,Sheet1!$B:$H,6,0)</f>
        <v>6110000</v>
      </c>
      <c r="Q137">
        <f>VLOOKUP($C137,Sheet1!$B:$H,7,0)</f>
        <v>-6.6E-3</v>
      </c>
      <c r="R137">
        <f t="shared" si="2"/>
        <v>113053683082.77</v>
      </c>
      <c r="S137">
        <f>VLOOKUP(C137,investing_crawling!A:B,2,0)</f>
        <v>271050000000</v>
      </c>
      <c r="U137">
        <f>VLOOKUP(C137,investing_crawling!A:C,3,0)</f>
        <v>1316567871</v>
      </c>
      <c r="V137">
        <v>210803</v>
      </c>
      <c r="W137" s="15" t="s">
        <v>355</v>
      </c>
      <c r="X137" s="15">
        <v>210331</v>
      </c>
      <c r="Y137" s="15">
        <v>69097</v>
      </c>
      <c r="Z137" s="15">
        <v>28203</v>
      </c>
      <c r="AA137" s="15">
        <v>3577</v>
      </c>
      <c r="AB137" s="15">
        <v>2223</v>
      </c>
      <c r="AC137" s="15">
        <v>201231</v>
      </c>
      <c r="AD137" s="15">
        <v>69554</v>
      </c>
      <c r="AE137" s="15">
        <v>27102</v>
      </c>
      <c r="AF137" s="15">
        <v>1850</v>
      </c>
      <c r="AG137" s="15">
        <v>973</v>
      </c>
      <c r="AH137" s="15">
        <v>200930</v>
      </c>
      <c r="AI137" s="15">
        <v>67056</v>
      </c>
      <c r="AJ137" s="15">
        <v>26116</v>
      </c>
      <c r="AK137" s="15">
        <v>2483</v>
      </c>
      <c r="AL137" s="15">
        <v>1224</v>
      </c>
      <c r="AM137" s="15">
        <v>200630</v>
      </c>
      <c r="AN137" s="15">
        <v>65341</v>
      </c>
      <c r="AO137" s="15">
        <v>25099</v>
      </c>
      <c r="AP137" s="15">
        <v>4680</v>
      </c>
      <c r="AQ137" s="15">
        <v>2975</v>
      </c>
    </row>
    <row r="138" spans="1:43">
      <c r="A138" s="1">
        <v>134</v>
      </c>
      <c r="B138" s="16">
        <v>44369</v>
      </c>
      <c r="C138" t="s">
        <v>358</v>
      </c>
      <c r="D138" t="s">
        <v>359</v>
      </c>
      <c r="E138" t="s">
        <v>33</v>
      </c>
      <c r="F138" t="s">
        <v>360</v>
      </c>
      <c r="G138" t="s">
        <v>360</v>
      </c>
      <c r="H138">
        <v>1978</v>
      </c>
      <c r="I138" s="13">
        <v>1978</v>
      </c>
      <c r="J138" s="7">
        <v>38525</v>
      </c>
      <c r="K138" t="s">
        <v>1260</v>
      </c>
      <c r="L138">
        <f>VLOOKUP($C138,Sheet1!$B:$H,2,0)</f>
        <v>95.05</v>
      </c>
      <c r="M138">
        <f>VLOOKUP($C138,Sheet1!$B:$H,3,0)</f>
        <v>96.47</v>
      </c>
      <c r="N138">
        <f>VLOOKUP($C138,Sheet1!$B:$H,4,0)</f>
        <v>96.47</v>
      </c>
      <c r="O138">
        <f>VLOOKUP($C138,Sheet1!$B:$H,5,0)</f>
        <v>93.9</v>
      </c>
      <c r="P138">
        <f>VLOOKUP($C138,Sheet1!$B:$H,6,0)</f>
        <v>2570000</v>
      </c>
      <c r="Q138">
        <f>VLOOKUP($C138,Sheet1!$B:$H,7,0)</f>
        <v>-2.5000000000000001E-3</v>
      </c>
      <c r="R138">
        <f t="shared" si="2"/>
        <v>125139776138.55</v>
      </c>
      <c r="S138">
        <f>VLOOKUP(C138,investing_crawling!A:B,2,0)</f>
        <v>271050000000</v>
      </c>
      <c r="U138">
        <f>VLOOKUP(C138,investing_crawling!A:C,3,0)</f>
        <v>1316567871</v>
      </c>
      <c r="V138">
        <v>210803</v>
      </c>
      <c r="W138" s="15" t="s">
        <v>358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>
      <c r="A139" s="1">
        <v>135</v>
      </c>
      <c r="B139" s="16">
        <v>44369</v>
      </c>
      <c r="C139" t="s">
        <v>361</v>
      </c>
      <c r="D139" t="s">
        <v>362</v>
      </c>
      <c r="E139" t="s">
        <v>10</v>
      </c>
      <c r="F139" t="s">
        <v>11</v>
      </c>
      <c r="G139" t="s">
        <v>11</v>
      </c>
      <c r="H139">
        <v>1969</v>
      </c>
      <c r="I139" s="13">
        <v>1969</v>
      </c>
      <c r="J139" s="7">
        <v>0</v>
      </c>
      <c r="K139" t="s">
        <v>1261</v>
      </c>
      <c r="L139">
        <f>VLOOKUP($C139,Sheet1!$B:$H,2,0)</f>
        <v>245.21</v>
      </c>
      <c r="M139">
        <f>VLOOKUP($C139,Sheet1!$B:$H,3,0)</f>
        <v>253.32</v>
      </c>
      <c r="N139">
        <f>VLOOKUP($C139,Sheet1!$B:$H,4,0)</f>
        <v>253.58</v>
      </c>
      <c r="O139">
        <f>VLOOKUP($C139,Sheet1!$B:$H,5,0)</f>
        <v>243.38</v>
      </c>
      <c r="P139">
        <f>VLOOKUP($C139,Sheet1!$B:$H,6,0)</f>
        <v>6420000</v>
      </c>
      <c r="Q139">
        <f>VLOOKUP($C139,Sheet1!$B:$H,7,0)</f>
        <v>-4.2699999999999988E-2</v>
      </c>
      <c r="R139">
        <f t="shared" si="2"/>
        <v>174903110731.86002</v>
      </c>
      <c r="S139">
        <f>VLOOKUP(C139,investing_crawling!A:B,2,0)</f>
        <v>24800000000</v>
      </c>
      <c r="U139">
        <f>VLOOKUP(C139,investing_crawling!A:C,3,0)</f>
        <v>713278866</v>
      </c>
      <c r="V139">
        <v>210721</v>
      </c>
      <c r="W139" s="15" t="s">
        <v>361</v>
      </c>
      <c r="X139" s="15">
        <v>210402</v>
      </c>
      <c r="Y139" s="15">
        <v>6858</v>
      </c>
      <c r="Z139" s="15">
        <v>4253</v>
      </c>
      <c r="AA139" s="15">
        <v>2010</v>
      </c>
      <c r="AB139" s="15">
        <v>1702</v>
      </c>
      <c r="AC139" s="15">
        <v>201231</v>
      </c>
      <c r="AD139" s="15">
        <v>6760.3</v>
      </c>
      <c r="AE139" s="15">
        <v>3954.1</v>
      </c>
      <c r="AF139" s="15">
        <v>1575.7</v>
      </c>
      <c r="AG139" s="15">
        <v>1240.0999999999999</v>
      </c>
      <c r="AH139" s="15">
        <v>201002</v>
      </c>
      <c r="AI139" s="15">
        <v>5883.2</v>
      </c>
      <c r="AJ139" s="15">
        <v>3225.5</v>
      </c>
      <c r="AK139" s="15">
        <v>1087.5999999999999</v>
      </c>
      <c r="AL139" s="15">
        <v>883.5</v>
      </c>
      <c r="AM139" s="15">
        <v>200703</v>
      </c>
      <c r="AN139" s="15">
        <v>5297.4</v>
      </c>
      <c r="AO139" s="15">
        <v>2852.6</v>
      </c>
      <c r="AP139" s="15">
        <v>1299.2</v>
      </c>
      <c r="AQ139" s="15">
        <v>927.3</v>
      </c>
    </row>
    <row r="140" spans="1:43">
      <c r="A140" s="1">
        <v>136</v>
      </c>
      <c r="B140" s="16">
        <v>44369</v>
      </c>
      <c r="C140" t="s">
        <v>363</v>
      </c>
      <c r="D140" t="s">
        <v>364</v>
      </c>
      <c r="E140" t="s">
        <v>33</v>
      </c>
      <c r="F140" t="s">
        <v>289</v>
      </c>
      <c r="G140" t="s">
        <v>289</v>
      </c>
      <c r="H140">
        <v>1938</v>
      </c>
      <c r="I140" s="13">
        <v>1938</v>
      </c>
      <c r="J140" s="7">
        <v>0</v>
      </c>
      <c r="K140" t="s">
        <v>1262</v>
      </c>
      <c r="L140">
        <f>VLOOKUP($C140,Sheet1!$B:$H,2,0)</f>
        <v>137.33000000000001</v>
      </c>
      <c r="M140">
        <f>VLOOKUP($C140,Sheet1!$B:$H,3,0)</f>
        <v>142.80000000000001</v>
      </c>
      <c r="N140">
        <f>VLOOKUP($C140,Sheet1!$B:$H,4,0)</f>
        <v>143.21</v>
      </c>
      <c r="O140">
        <f>VLOOKUP($C140,Sheet1!$B:$H,5,0)</f>
        <v>137.29</v>
      </c>
      <c r="P140">
        <f>VLOOKUP($C140,Sheet1!$B:$H,6,0)</f>
        <v>1750000</v>
      </c>
      <c r="Q140">
        <f>VLOOKUP($C140,Sheet1!$B:$H,7,0)</f>
        <v>-4.1200000000000001E-2</v>
      </c>
      <c r="R140">
        <f t="shared" si="2"/>
        <v>17968624420.420002</v>
      </c>
      <c r="S140">
        <f>VLOOKUP(C140,investing_crawling!A:B,2,0)</f>
        <v>6190000000</v>
      </c>
      <c r="U140">
        <f>VLOOKUP(C140,investing_crawling!A:C,3,0)</f>
        <v>130842674</v>
      </c>
      <c r="V140">
        <v>210628</v>
      </c>
      <c r="W140" s="15" t="s">
        <v>363</v>
      </c>
      <c r="X140" s="15">
        <v>210228</v>
      </c>
      <c r="Y140" s="15">
        <v>1733</v>
      </c>
      <c r="Z140" s="15">
        <v>337.4</v>
      </c>
      <c r="AA140" s="15">
        <v>148</v>
      </c>
      <c r="AB140" s="15">
        <v>128.69999999999999</v>
      </c>
      <c r="AC140" s="15">
        <v>201129</v>
      </c>
      <c r="AD140" s="15">
        <v>1656.5</v>
      </c>
      <c r="AE140" s="15">
        <v>315.39999999999998</v>
      </c>
      <c r="AF140" s="15">
        <v>120.7</v>
      </c>
      <c r="AG140" s="15">
        <v>96</v>
      </c>
      <c r="AH140" s="15">
        <v>200830</v>
      </c>
      <c r="AI140" s="15">
        <v>1527.4</v>
      </c>
      <c r="AJ140" s="15">
        <v>301.3</v>
      </c>
      <c r="AK140" s="15">
        <v>56.6</v>
      </c>
      <c r="AL140" s="15">
        <v>36.1</v>
      </c>
      <c r="AM140" s="15">
        <v>200531</v>
      </c>
      <c r="AN140" s="15">
        <v>1270.0999999999999</v>
      </c>
      <c r="AO140" s="15">
        <v>10.5</v>
      </c>
      <c r="AP140" s="15">
        <v>-590.5</v>
      </c>
      <c r="AQ140" s="15">
        <v>-480</v>
      </c>
    </row>
    <row r="141" spans="1:43">
      <c r="A141" s="1">
        <v>137</v>
      </c>
      <c r="B141" s="16">
        <v>44369</v>
      </c>
      <c r="C141" t="s">
        <v>365</v>
      </c>
      <c r="D141" t="s">
        <v>366</v>
      </c>
      <c r="E141" t="s">
        <v>10</v>
      </c>
      <c r="F141" t="s">
        <v>367</v>
      </c>
      <c r="G141" t="s">
        <v>367</v>
      </c>
      <c r="H141">
        <v>1979</v>
      </c>
      <c r="I141" s="13">
        <v>1979</v>
      </c>
      <c r="J141" s="7">
        <v>39660</v>
      </c>
      <c r="K141" t="s">
        <v>1263</v>
      </c>
      <c r="L141">
        <f>VLOOKUP($C141,Sheet1!$B:$H,2,0)</f>
        <v>119.86</v>
      </c>
      <c r="M141">
        <f>VLOOKUP($C141,Sheet1!$B:$H,3,0)</f>
        <v>120.14</v>
      </c>
      <c r="N141">
        <f>VLOOKUP($C141,Sheet1!$B:$H,4,0)</f>
        <v>120.36</v>
      </c>
      <c r="O141">
        <f>VLOOKUP($C141,Sheet1!$B:$H,5,0)</f>
        <v>119.08</v>
      </c>
      <c r="P141">
        <f>VLOOKUP($C141,Sheet1!$B:$H,6,0)</f>
        <v>407990</v>
      </c>
      <c r="Q141">
        <f>VLOOKUP($C141,Sheet1!$B:$H,7,0)</f>
        <v>-1.6999999999999999E-3</v>
      </c>
      <c r="R141">
        <f t="shared" si="2"/>
        <v>12729132000</v>
      </c>
      <c r="S141">
        <f>VLOOKUP(C141,investing_crawling!A:B,2,0)</f>
        <v>11530000000</v>
      </c>
      <c r="U141">
        <f>VLOOKUP(C141,investing_crawling!A:C,3,0)</f>
        <v>106200000</v>
      </c>
      <c r="V141">
        <v>210804</v>
      </c>
      <c r="W141" s="15" t="s">
        <v>365</v>
      </c>
      <c r="X141" s="15">
        <v>210331</v>
      </c>
      <c r="Y141" s="15">
        <v>2820</v>
      </c>
      <c r="Z141" s="15">
        <v>881.67</v>
      </c>
      <c r="AA141" s="15">
        <v>442.6</v>
      </c>
      <c r="AB141" s="15">
        <v>237.4</v>
      </c>
      <c r="AC141" s="15">
        <v>201231</v>
      </c>
      <c r="AD141" s="15">
        <v>2905.32</v>
      </c>
      <c r="AE141" s="15">
        <v>848.44</v>
      </c>
      <c r="AF141" s="15">
        <v>381.67</v>
      </c>
      <c r="AG141" s="15">
        <v>173.77</v>
      </c>
      <c r="AH141" s="15">
        <v>200930</v>
      </c>
      <c r="AI141" s="15">
        <v>2924.07</v>
      </c>
      <c r="AJ141" s="15">
        <v>952.35</v>
      </c>
      <c r="AK141" s="15">
        <v>351.6</v>
      </c>
      <c r="AL141" s="15">
        <v>158.66999999999999</v>
      </c>
      <c r="AM141" s="15">
        <v>200630</v>
      </c>
      <c r="AN141" s="15">
        <v>2879.98</v>
      </c>
      <c r="AO141" s="15">
        <v>895.41</v>
      </c>
      <c r="AP141" s="15">
        <v>409.92</v>
      </c>
      <c r="AQ141" s="15">
        <v>201.6</v>
      </c>
    </row>
    <row r="142" spans="1:43">
      <c r="A142" s="1">
        <v>138</v>
      </c>
      <c r="B142" s="16">
        <v>44369</v>
      </c>
      <c r="C142" t="s">
        <v>368</v>
      </c>
      <c r="D142" t="s">
        <v>369</v>
      </c>
      <c r="E142" t="s">
        <v>6</v>
      </c>
      <c r="F142" t="s">
        <v>370</v>
      </c>
      <c r="G142" t="s">
        <v>370</v>
      </c>
      <c r="H142">
        <v>1837</v>
      </c>
      <c r="I142" s="13">
        <v>1837</v>
      </c>
      <c r="J142" s="7">
        <v>20883</v>
      </c>
      <c r="K142" t="s">
        <v>1264</v>
      </c>
      <c r="L142">
        <f>VLOOKUP($C142,Sheet1!$B:$H,2,0)</f>
        <v>364.61</v>
      </c>
      <c r="M142">
        <f>VLOOKUP($C142,Sheet1!$B:$H,3,0)</f>
        <v>364.41</v>
      </c>
      <c r="N142">
        <f>VLOOKUP($C142,Sheet1!$B:$H,4,0)</f>
        <v>369.25</v>
      </c>
      <c r="O142">
        <f>VLOOKUP($C142,Sheet1!$B:$H,5,0)</f>
        <v>362</v>
      </c>
      <c r="P142">
        <f>VLOOKUP($C142,Sheet1!$B:$H,6,0)</f>
        <v>1480000</v>
      </c>
      <c r="Q142">
        <f>VLOOKUP($C142,Sheet1!$B:$H,7,0)</f>
        <v>9.7000000000000003E-3</v>
      </c>
      <c r="R142">
        <f t="shared" si="2"/>
        <v>114282965715.03</v>
      </c>
      <c r="S142">
        <f>VLOOKUP(C142,investing_crawling!A:B,2,0)</f>
        <v>39830000000</v>
      </c>
      <c r="U142">
        <f>VLOOKUP(C142,investing_crawling!A:C,3,0)</f>
        <v>313438923</v>
      </c>
      <c r="V142">
        <v>210819</v>
      </c>
      <c r="W142" s="15" t="s">
        <v>368</v>
      </c>
      <c r="X142" s="15">
        <v>210502</v>
      </c>
      <c r="Y142" s="15">
        <v>12058</v>
      </c>
      <c r="Z142" s="15">
        <v>4130</v>
      </c>
      <c r="AA142" s="15">
        <v>2580</v>
      </c>
      <c r="AB142" s="15">
        <v>1790</v>
      </c>
      <c r="AC142" s="15">
        <v>210131</v>
      </c>
      <c r="AD142" s="15">
        <v>9112</v>
      </c>
      <c r="AE142" s="15">
        <v>3357</v>
      </c>
      <c r="AF142" s="15">
        <v>1799</v>
      </c>
      <c r="AG142" s="15">
        <v>1224</v>
      </c>
      <c r="AH142" s="15">
        <v>201101</v>
      </c>
      <c r="AI142" s="15">
        <v>9731</v>
      </c>
      <c r="AJ142" s="15">
        <v>3330</v>
      </c>
      <c r="AK142" s="15">
        <v>1394</v>
      </c>
      <c r="AL142" s="15">
        <v>758</v>
      </c>
      <c r="AM142" s="15">
        <v>200802</v>
      </c>
      <c r="AN142" s="15">
        <v>8925</v>
      </c>
      <c r="AO142" s="15">
        <v>3104</v>
      </c>
      <c r="AP142" s="15">
        <v>1560</v>
      </c>
      <c r="AQ142" s="15">
        <v>811</v>
      </c>
    </row>
    <row r="143" spans="1:43">
      <c r="A143" s="1">
        <v>139</v>
      </c>
      <c r="B143" s="16">
        <v>44369</v>
      </c>
      <c r="C143" t="s">
        <v>371</v>
      </c>
      <c r="D143" t="s">
        <v>372</v>
      </c>
      <c r="E143" t="s">
        <v>6</v>
      </c>
      <c r="F143" t="s">
        <v>54</v>
      </c>
      <c r="G143" t="s">
        <v>54</v>
      </c>
      <c r="H143">
        <v>1929</v>
      </c>
      <c r="I143" s="13">
        <v>1929</v>
      </c>
      <c r="J143" s="7">
        <v>41528</v>
      </c>
      <c r="K143" t="s">
        <v>1250</v>
      </c>
      <c r="L143">
        <f>VLOOKUP($C143,Sheet1!$B:$H,2,0)</f>
        <v>47.7</v>
      </c>
      <c r="M143">
        <f>VLOOKUP($C143,Sheet1!$B:$H,3,0)</f>
        <v>48.09</v>
      </c>
      <c r="N143">
        <f>VLOOKUP($C143,Sheet1!$B:$H,4,0)</f>
        <v>48.54</v>
      </c>
      <c r="O143">
        <f>VLOOKUP($C143,Sheet1!$B:$H,5,0)</f>
        <v>47.44</v>
      </c>
      <c r="P143">
        <f>VLOOKUP($C143,Sheet1!$B:$H,6,0)</f>
        <v>11400000</v>
      </c>
      <c r="Q143">
        <f>VLOOKUP($C143,Sheet1!$B:$H,7,0)</f>
        <v>4.0000000000000002E-4</v>
      </c>
      <c r="R143">
        <f t="shared" si="2"/>
        <v>30511155842.100002</v>
      </c>
      <c r="S143">
        <f>VLOOKUP(C143,investing_crawling!A:B,2,0)</f>
        <v>12650000000</v>
      </c>
      <c r="U143">
        <f>VLOOKUP(C143,investing_crawling!A:C,3,0)</f>
        <v>639646873</v>
      </c>
      <c r="V143">
        <v>210714</v>
      </c>
      <c r="W143" s="15" t="s">
        <v>371</v>
      </c>
      <c r="X143" s="15">
        <v>210331</v>
      </c>
      <c r="Y143" s="15">
        <v>4150</v>
      </c>
      <c r="Z143" s="15">
        <v>498</v>
      </c>
      <c r="AA143" s="15">
        <v>-1398</v>
      </c>
      <c r="AB143" s="15">
        <v>-1177</v>
      </c>
      <c r="AC143" s="15">
        <v>201231</v>
      </c>
      <c r="AD143" s="15">
        <v>3973</v>
      </c>
      <c r="AE143" s="15">
        <v>954</v>
      </c>
      <c r="AF143" s="15">
        <v>-858</v>
      </c>
      <c r="AG143" s="15">
        <v>-755</v>
      </c>
      <c r="AH143" s="15">
        <v>200930</v>
      </c>
      <c r="AI143" s="15">
        <v>3062</v>
      </c>
      <c r="AJ143" s="15">
        <v>477</v>
      </c>
      <c r="AK143" s="15">
        <v>-6386</v>
      </c>
      <c r="AL143" s="15">
        <v>-5379</v>
      </c>
      <c r="AM143" s="15">
        <v>200630</v>
      </c>
      <c r="AN143" s="15">
        <v>1468</v>
      </c>
      <c r="AO143" s="15">
        <v>-655</v>
      </c>
      <c r="AP143" s="15">
        <v>-4815</v>
      </c>
      <c r="AQ143" s="15">
        <v>-5717</v>
      </c>
    </row>
    <row r="144" spans="1:43">
      <c r="A144" s="1">
        <v>140</v>
      </c>
      <c r="B144" s="16">
        <v>44369</v>
      </c>
      <c r="C144" t="s">
        <v>373</v>
      </c>
      <c r="D144" t="s">
        <v>374</v>
      </c>
      <c r="E144" t="s">
        <v>10</v>
      </c>
      <c r="F144" t="s">
        <v>66</v>
      </c>
      <c r="G144" t="s">
        <v>66</v>
      </c>
      <c r="H144" t="s">
        <v>1265</v>
      </c>
      <c r="I144" s="13">
        <v>2016</v>
      </c>
      <c r="J144" s="7">
        <v>39766</v>
      </c>
      <c r="K144" t="s">
        <v>1171</v>
      </c>
      <c r="L144">
        <f>VLOOKUP($C144,Sheet1!$B:$H,2,0)</f>
        <v>67.36</v>
      </c>
      <c r="M144">
        <f>VLOOKUP($C144,Sheet1!$B:$H,3,0)</f>
        <v>67.33</v>
      </c>
      <c r="N144">
        <f>VLOOKUP($C144,Sheet1!$B:$H,4,0)</f>
        <v>67.680000000000007</v>
      </c>
      <c r="O144">
        <f>VLOOKUP($C144,Sheet1!$B:$H,5,0)</f>
        <v>66.900000000000006</v>
      </c>
      <c r="P144">
        <f>VLOOKUP($C144,Sheet1!$B:$H,6,0)</f>
        <v>1330000</v>
      </c>
      <c r="Q144">
        <f>VLOOKUP($C144,Sheet1!$B:$H,7,0)</f>
        <v>6.6E-3</v>
      </c>
      <c r="R144">
        <f t="shared" si="2"/>
        <v>14705908630.559999</v>
      </c>
      <c r="S144">
        <f>VLOOKUP(C144,investing_crawling!A:B,2,0)</f>
        <v>3490000000</v>
      </c>
      <c r="U144">
        <f>VLOOKUP(C144,investing_crawling!A:C,3,0)</f>
        <v>218318121</v>
      </c>
      <c r="V144">
        <v>210810</v>
      </c>
      <c r="W144" s="15" t="s">
        <v>373</v>
      </c>
      <c r="X144" s="15">
        <v>210331</v>
      </c>
      <c r="Y144" s="15">
        <v>1027</v>
      </c>
      <c r="Z144" s="15">
        <v>579</v>
      </c>
      <c r="AA144" s="15">
        <v>154</v>
      </c>
      <c r="AB144" s="15">
        <v>117</v>
      </c>
      <c r="AC144" s="15">
        <v>201231</v>
      </c>
      <c r="AD144" s="15">
        <v>1082.3</v>
      </c>
      <c r="AE144" s="15">
        <v>570.79999999999995</v>
      </c>
      <c r="AF144" s="15">
        <v>135.4</v>
      </c>
      <c r="AG144" s="15">
        <v>98.5</v>
      </c>
      <c r="AH144" s="15">
        <v>200930</v>
      </c>
      <c r="AI144" s="15">
        <v>894.8</v>
      </c>
      <c r="AJ144" s="15">
        <v>442.3</v>
      </c>
      <c r="AK144" s="15">
        <v>81.7</v>
      </c>
      <c r="AL144" s="15">
        <v>53.8</v>
      </c>
      <c r="AM144" s="15">
        <v>200630</v>
      </c>
      <c r="AN144" s="15">
        <v>490.6</v>
      </c>
      <c r="AO144" s="15">
        <v>176.1</v>
      </c>
      <c r="AP144" s="15">
        <v>-104.3</v>
      </c>
      <c r="AQ144" s="15">
        <v>-95.4</v>
      </c>
    </row>
    <row r="145" spans="1:43">
      <c r="A145" s="1">
        <v>141</v>
      </c>
      <c r="B145" s="16">
        <v>44369</v>
      </c>
      <c r="C145" t="s">
        <v>375</v>
      </c>
      <c r="D145" t="s">
        <v>376</v>
      </c>
      <c r="E145" t="s">
        <v>138</v>
      </c>
      <c r="F145" t="s">
        <v>139</v>
      </c>
      <c r="G145" t="s">
        <v>139</v>
      </c>
      <c r="H145">
        <v>1971</v>
      </c>
      <c r="I145" s="13">
        <v>1971</v>
      </c>
      <c r="J145" s="7">
        <v>36768</v>
      </c>
      <c r="K145" t="s">
        <v>1266</v>
      </c>
      <c r="L145">
        <f>VLOOKUP($C145,Sheet1!$B:$H,2,0)</f>
        <v>30.2</v>
      </c>
      <c r="M145">
        <f>VLOOKUP($C145,Sheet1!$B:$H,3,0)</f>
        <v>28.87</v>
      </c>
      <c r="N145">
        <f>VLOOKUP($C145,Sheet1!$B:$H,4,0)</f>
        <v>30.33</v>
      </c>
      <c r="O145">
        <f>VLOOKUP($C145,Sheet1!$B:$H,5,0)</f>
        <v>28.68</v>
      </c>
      <c r="P145">
        <f>VLOOKUP($C145,Sheet1!$B:$H,6,0)</f>
        <v>37270000</v>
      </c>
      <c r="Q145">
        <f>VLOOKUP($C145,Sheet1!$B:$H,7,0)</f>
        <v>0.13700000000000001</v>
      </c>
      <c r="R145">
        <f t="shared" si="2"/>
        <v>20442380000</v>
      </c>
      <c r="S145">
        <f>VLOOKUP(C145,investing_crawling!A:B,2,0)</f>
        <v>4500000000</v>
      </c>
      <c r="U145">
        <f>VLOOKUP(C145,investing_crawling!A:C,3,0)</f>
        <v>676900000</v>
      </c>
      <c r="V145">
        <v>210802</v>
      </c>
      <c r="W145" s="15" t="s">
        <v>375</v>
      </c>
      <c r="X145" s="15">
        <v>210331</v>
      </c>
      <c r="Y145" s="15">
        <v>1762</v>
      </c>
      <c r="Z145" s="15">
        <v>1273</v>
      </c>
      <c r="AA145" s="15">
        <v>36</v>
      </c>
      <c r="AB145" s="15">
        <v>213</v>
      </c>
      <c r="AC145" s="15">
        <v>201231</v>
      </c>
      <c r="AD145" s="15">
        <v>1280</v>
      </c>
      <c r="AE145" s="15">
        <v>1009</v>
      </c>
      <c r="AF145" s="15">
        <v>-39</v>
      </c>
      <c r="AG145" s="15">
        <v>-102</v>
      </c>
      <c r="AH145" s="15">
        <v>200930</v>
      </c>
      <c r="AI145" s="15">
        <v>1067</v>
      </c>
      <c r="AJ145" s="15">
        <v>796</v>
      </c>
      <c r="AK145" s="15">
        <v>-127</v>
      </c>
      <c r="AL145" s="15">
        <v>-92</v>
      </c>
      <c r="AM145" s="15">
        <v>200630</v>
      </c>
      <c r="AN145" s="15">
        <v>394</v>
      </c>
      <c r="AO145" s="15">
        <v>131</v>
      </c>
      <c r="AP145" s="15">
        <v>-598</v>
      </c>
      <c r="AQ145" s="15">
        <v>-670</v>
      </c>
    </row>
    <row r="146" spans="1:43">
      <c r="A146" s="1">
        <v>142</v>
      </c>
      <c r="B146" s="16">
        <v>44369</v>
      </c>
      <c r="C146" t="s">
        <v>377</v>
      </c>
      <c r="D146" t="s">
        <v>378</v>
      </c>
      <c r="E146" t="s">
        <v>10</v>
      </c>
      <c r="F146" t="s">
        <v>11</v>
      </c>
      <c r="G146" t="s">
        <v>11</v>
      </c>
      <c r="H146">
        <v>1999</v>
      </c>
      <c r="I146" s="13">
        <v>1999</v>
      </c>
      <c r="J146" s="7">
        <v>43963</v>
      </c>
      <c r="K146" t="s">
        <v>1267</v>
      </c>
      <c r="L146">
        <f>VLOOKUP($C146,Sheet1!$B:$H,2,0)</f>
        <v>365.67</v>
      </c>
      <c r="M146">
        <f>VLOOKUP($C146,Sheet1!$B:$H,3,0)</f>
        <v>371.73</v>
      </c>
      <c r="N146">
        <f>VLOOKUP($C146,Sheet1!$B:$H,4,0)</f>
        <v>371.73</v>
      </c>
      <c r="O146">
        <f>VLOOKUP($C146,Sheet1!$B:$H,5,0)</f>
        <v>361.87</v>
      </c>
      <c r="P146">
        <f>VLOOKUP($C146,Sheet1!$B:$H,6,0)</f>
        <v>661570</v>
      </c>
      <c r="Q146">
        <f>VLOOKUP($C146,Sheet1!$B:$H,7,0)</f>
        <v>-1.01E-2</v>
      </c>
      <c r="R146">
        <f t="shared" si="2"/>
        <v>35362436579.910004</v>
      </c>
      <c r="S146">
        <f>VLOOKUP(C146,investing_crawling!A:B,2,0)</f>
        <v>2030000000</v>
      </c>
      <c r="U146">
        <f>VLOOKUP(C146,investing_crawling!A:C,3,0)</f>
        <v>96705873</v>
      </c>
      <c r="V146">
        <v>210802</v>
      </c>
      <c r="W146" s="15" t="s">
        <v>377</v>
      </c>
      <c r="X146" s="15">
        <v>210331</v>
      </c>
      <c r="Y146" s="15">
        <v>505</v>
      </c>
      <c r="Z146" s="15">
        <v>343.9</v>
      </c>
      <c r="AA146" s="15">
        <v>45.9</v>
      </c>
      <c r="AB146" s="15">
        <v>40.299999999999997</v>
      </c>
      <c r="AC146" s="15">
        <v>201231</v>
      </c>
      <c r="AD146" s="15">
        <v>568.9</v>
      </c>
      <c r="AE146" s="15">
        <v>410.3</v>
      </c>
      <c r="AF146" s="15">
        <v>104</v>
      </c>
      <c r="AG146" s="15">
        <v>355.2</v>
      </c>
      <c r="AH146" s="15">
        <v>200930</v>
      </c>
      <c r="AI146" s="15">
        <v>500.9</v>
      </c>
      <c r="AJ146" s="15">
        <v>346.8</v>
      </c>
      <c r="AK146" s="15">
        <v>93.6</v>
      </c>
      <c r="AL146" s="15">
        <v>72.2</v>
      </c>
      <c r="AM146" s="15">
        <v>200630</v>
      </c>
      <c r="AN146" s="15">
        <v>451.8</v>
      </c>
      <c r="AO146" s="15">
        <v>285.8</v>
      </c>
      <c r="AP146" s="15">
        <v>62.4</v>
      </c>
      <c r="AQ146" s="15">
        <v>46.3</v>
      </c>
    </row>
    <row r="147" spans="1:43">
      <c r="A147" s="1">
        <v>143</v>
      </c>
      <c r="B147" s="16">
        <v>44369</v>
      </c>
      <c r="C147" t="s">
        <v>379</v>
      </c>
      <c r="D147" t="s">
        <v>380</v>
      </c>
      <c r="E147" t="s">
        <v>138</v>
      </c>
      <c r="F147" t="s">
        <v>139</v>
      </c>
      <c r="G147" t="s">
        <v>139</v>
      </c>
      <c r="H147">
        <v>2007</v>
      </c>
      <c r="I147" s="13">
        <v>2007</v>
      </c>
      <c r="J147" s="7">
        <v>43437</v>
      </c>
      <c r="K147" t="s">
        <v>1268</v>
      </c>
      <c r="L147">
        <f>VLOOKUP($C147,Sheet1!$B:$H,2,0)</f>
        <v>86.61</v>
      </c>
      <c r="M147">
        <f>VLOOKUP($C147,Sheet1!$B:$H,3,0)</f>
        <v>82.88</v>
      </c>
      <c r="N147">
        <f>VLOOKUP($C147,Sheet1!$B:$H,4,0)</f>
        <v>86.84</v>
      </c>
      <c r="O147">
        <f>VLOOKUP($C147,Sheet1!$B:$H,5,0)</f>
        <v>82.77</v>
      </c>
      <c r="P147">
        <f>VLOOKUP($C147,Sheet1!$B:$H,6,0)</f>
        <v>4190000</v>
      </c>
      <c r="Q147">
        <f>VLOOKUP($C147,Sheet1!$B:$H,7,0)</f>
        <v>8.1699999999999995E-2</v>
      </c>
      <c r="R147">
        <f t="shared" si="2"/>
        <v>15676182042.48</v>
      </c>
      <c r="S147">
        <f>VLOOKUP(C147,investing_crawling!A:B,2,0)</f>
        <v>3100000000</v>
      </c>
      <c r="U147">
        <f>VLOOKUP(C147,investing_crawling!A:C,3,0)</f>
        <v>180997368</v>
      </c>
      <c r="V147">
        <v>210809</v>
      </c>
      <c r="W147" s="15" t="s">
        <v>379</v>
      </c>
      <c r="X147" s="15">
        <v>210331</v>
      </c>
      <c r="Y147" s="15">
        <v>1184</v>
      </c>
      <c r="Z147" s="15">
        <v>948</v>
      </c>
      <c r="AA147" s="15">
        <v>510</v>
      </c>
      <c r="AB147" s="15">
        <v>220</v>
      </c>
      <c r="AC147" s="15">
        <v>201231</v>
      </c>
      <c r="AD147" s="15">
        <v>769</v>
      </c>
      <c r="AE147" s="15">
        <v>570</v>
      </c>
      <c r="AF147" s="15">
        <v>-746</v>
      </c>
      <c r="AG147" s="15">
        <v>-739</v>
      </c>
      <c r="AH147" s="15">
        <v>200930</v>
      </c>
      <c r="AI147" s="15">
        <v>720</v>
      </c>
      <c r="AJ147" s="15">
        <v>504</v>
      </c>
      <c r="AK147" s="15">
        <v>-1258</v>
      </c>
      <c r="AL147" s="15">
        <v>-1113</v>
      </c>
      <c r="AM147" s="15">
        <v>200630</v>
      </c>
      <c r="AN147" s="15">
        <v>425</v>
      </c>
      <c r="AO147" s="15">
        <v>232</v>
      </c>
      <c r="AP147" s="15">
        <v>-2675</v>
      </c>
      <c r="AQ147" s="15">
        <v>-2393</v>
      </c>
    </row>
    <row r="148" spans="1:43">
      <c r="A148" s="1">
        <v>144</v>
      </c>
      <c r="B148" s="16">
        <v>44369</v>
      </c>
      <c r="C148" t="s">
        <v>381</v>
      </c>
      <c r="D148" t="s">
        <v>382</v>
      </c>
      <c r="E148" t="s">
        <v>60</v>
      </c>
      <c r="F148" t="s">
        <v>105</v>
      </c>
      <c r="G148" t="s">
        <v>105</v>
      </c>
      <c r="H148">
        <v>2004</v>
      </c>
      <c r="I148" s="13">
        <v>2004</v>
      </c>
      <c r="J148" s="7">
        <v>42508</v>
      </c>
      <c r="K148" t="s">
        <v>1269</v>
      </c>
      <c r="L148">
        <f>VLOOKUP($C148,Sheet1!$B:$H,2,0)</f>
        <v>153.15</v>
      </c>
      <c r="M148">
        <f>VLOOKUP($C148,Sheet1!$B:$H,3,0)</f>
        <v>152.24</v>
      </c>
      <c r="N148">
        <f>VLOOKUP($C148,Sheet1!$B:$H,4,0)</f>
        <v>153.16999999999999</v>
      </c>
      <c r="O148">
        <f>VLOOKUP($C148,Sheet1!$B:$H,5,0)</f>
        <v>151.56</v>
      </c>
      <c r="P148">
        <f>VLOOKUP($C148,Sheet1!$B:$H,6,0)</f>
        <v>815710</v>
      </c>
      <c r="Q148">
        <f>VLOOKUP($C148,Sheet1!$B:$H,7,0)</f>
        <v>1.0500000000000001E-2</v>
      </c>
      <c r="R148">
        <f t="shared" si="2"/>
        <v>43125155029.800003</v>
      </c>
      <c r="S148">
        <f>VLOOKUP(C148,investing_crawling!A:B,2,0)</f>
        <v>4170000000</v>
      </c>
      <c r="U148">
        <f>VLOOKUP(C148,investing_crawling!A:C,3,0)</f>
        <v>281587692</v>
      </c>
      <c r="V148">
        <v>210804</v>
      </c>
      <c r="W148" s="15" t="s">
        <v>381</v>
      </c>
      <c r="X148" s="15">
        <v>210331</v>
      </c>
      <c r="Y148" s="15">
        <v>1090.3900000000001</v>
      </c>
      <c r="Z148" s="15">
        <v>713.91</v>
      </c>
      <c r="AA148" s="15">
        <v>174.17</v>
      </c>
      <c r="AB148" s="15">
        <v>385.92</v>
      </c>
      <c r="AC148" s="15">
        <v>201231</v>
      </c>
      <c r="AD148" s="15">
        <v>1062.6099999999999</v>
      </c>
      <c r="AE148" s="15">
        <v>642.29999999999995</v>
      </c>
      <c r="AF148" s="15">
        <v>110.69</v>
      </c>
      <c r="AG148" s="15">
        <v>57.69</v>
      </c>
      <c r="AH148" s="15">
        <v>200930</v>
      </c>
      <c r="AI148" s="15">
        <v>1024.67</v>
      </c>
      <c r="AJ148" s="15">
        <v>623.33000000000004</v>
      </c>
      <c r="AK148" s="15">
        <v>91.4</v>
      </c>
      <c r="AL148" s="15">
        <v>-0.14000000000000001</v>
      </c>
      <c r="AM148" s="15">
        <v>200630</v>
      </c>
      <c r="AN148" s="15">
        <v>993</v>
      </c>
      <c r="AO148" s="15">
        <v>611.91</v>
      </c>
      <c r="AP148" s="15">
        <v>152.81</v>
      </c>
      <c r="AQ148" s="15">
        <v>74.83</v>
      </c>
    </row>
    <row r="149" spans="1:43">
      <c r="A149" s="1">
        <v>145</v>
      </c>
      <c r="B149" s="16">
        <v>44369</v>
      </c>
      <c r="C149" t="s">
        <v>383</v>
      </c>
      <c r="D149" t="s">
        <v>384</v>
      </c>
      <c r="E149" t="s">
        <v>41</v>
      </c>
      <c r="F149" t="s">
        <v>100</v>
      </c>
      <c r="G149" t="s">
        <v>100</v>
      </c>
      <c r="H149">
        <v>1985</v>
      </c>
      <c r="I149" s="13">
        <v>1985</v>
      </c>
      <c r="J149" s="7">
        <v>39265</v>
      </c>
      <c r="K149" t="s">
        <v>1270</v>
      </c>
      <c r="L149">
        <f>VLOOKUP($C149,Sheet1!$B:$H,2,0)</f>
        <v>120.88</v>
      </c>
      <c r="M149">
        <f>VLOOKUP($C149,Sheet1!$B:$H,3,0)</f>
        <v>120.41</v>
      </c>
      <c r="N149">
        <f>VLOOKUP($C149,Sheet1!$B:$H,4,0)</f>
        <v>121.37</v>
      </c>
      <c r="O149">
        <f>VLOOKUP($C149,Sheet1!$B:$H,5,0)</f>
        <v>119.9</v>
      </c>
      <c r="P149">
        <f>VLOOKUP($C149,Sheet1!$B:$H,6,0)</f>
        <v>1530000</v>
      </c>
      <c r="Q149">
        <f>VLOOKUP($C149,Sheet1!$B:$H,7,0)</f>
        <v>3.09E-2</v>
      </c>
      <c r="R149">
        <f t="shared" si="2"/>
        <v>37030979973.599998</v>
      </c>
      <c r="S149">
        <f>VLOOKUP(C149,investing_crawling!A:B,2,0)</f>
        <v>6320000000</v>
      </c>
      <c r="U149">
        <f>VLOOKUP(C149,investing_crawling!A:C,3,0)</f>
        <v>306344970</v>
      </c>
      <c r="V149">
        <v>210727</v>
      </c>
      <c r="W149" s="15" t="s">
        <v>383</v>
      </c>
      <c r="X149" s="15">
        <v>210331</v>
      </c>
      <c r="Y149" s="15">
        <v>3111</v>
      </c>
      <c r="Z149" s="15"/>
      <c r="AA149" s="15"/>
      <c r="AB149" s="15">
        <v>1593</v>
      </c>
      <c r="AC149" s="15">
        <v>201231</v>
      </c>
      <c r="AD149" s="15">
        <v>3207</v>
      </c>
      <c r="AE149" s="15"/>
      <c r="AF149" s="15"/>
      <c r="AG149" s="15">
        <v>799</v>
      </c>
      <c r="AH149" s="15">
        <v>200930</v>
      </c>
      <c r="AI149" s="15">
        <v>3130</v>
      </c>
      <c r="AJ149" s="15"/>
      <c r="AK149" s="15"/>
      <c r="AL149" s="15">
        <v>771</v>
      </c>
      <c r="AM149" s="15">
        <v>200630</v>
      </c>
      <c r="AN149" s="15">
        <v>3144</v>
      </c>
      <c r="AO149" s="15"/>
      <c r="AP149" s="15"/>
      <c r="AQ149" s="15">
        <v>-368</v>
      </c>
    </row>
    <row r="150" spans="1:43">
      <c r="A150" s="1">
        <v>146</v>
      </c>
      <c r="B150" s="16">
        <v>44369</v>
      </c>
      <c r="C150" t="s">
        <v>385</v>
      </c>
      <c r="D150" t="s">
        <v>386</v>
      </c>
      <c r="E150" t="s">
        <v>23</v>
      </c>
      <c r="F150" t="s">
        <v>387</v>
      </c>
      <c r="G150" t="s">
        <v>387</v>
      </c>
      <c r="H150">
        <v>1985</v>
      </c>
      <c r="I150" s="13">
        <v>1985</v>
      </c>
      <c r="J150" s="7">
        <v>40238</v>
      </c>
      <c r="K150" t="s">
        <v>1185</v>
      </c>
      <c r="L150">
        <f>VLOOKUP($C150,Sheet1!$B:$H,2,0)</f>
        <v>32</v>
      </c>
      <c r="M150">
        <f>VLOOKUP($C150,Sheet1!$B:$H,3,0)</f>
        <v>32.39</v>
      </c>
      <c r="N150">
        <f>VLOOKUP($C150,Sheet1!$B:$H,4,0)</f>
        <v>32.450000000000003</v>
      </c>
      <c r="O150">
        <f>VLOOKUP($C150,Sheet1!$B:$H,5,0)</f>
        <v>31.88</v>
      </c>
      <c r="P150">
        <f>VLOOKUP($C150,Sheet1!$B:$H,6,0)</f>
        <v>7730000</v>
      </c>
      <c r="Q150">
        <f>VLOOKUP($C150,Sheet1!$B:$H,7,0)</f>
        <v>-3.3999999999999998E-3</v>
      </c>
      <c r="R150">
        <f t="shared" si="2"/>
        <v>16170004992</v>
      </c>
      <c r="S150">
        <f>VLOOKUP(C150,investing_crawling!A:B,2,0)</f>
        <v>10780000000</v>
      </c>
      <c r="U150">
        <f>VLOOKUP(C150,investing_crawling!A:C,3,0)</f>
        <v>505312656</v>
      </c>
      <c r="V150">
        <v>210809</v>
      </c>
      <c r="W150" s="15" t="s">
        <v>385</v>
      </c>
      <c r="X150" s="15">
        <v>210331</v>
      </c>
      <c r="Y150" s="15">
        <v>2792</v>
      </c>
      <c r="Z150" s="15">
        <v>1823</v>
      </c>
      <c r="AA150" s="15">
        <v>393</v>
      </c>
      <c r="AB150" s="15">
        <v>140</v>
      </c>
      <c r="AC150" s="15">
        <v>201231</v>
      </c>
      <c r="AD150" s="15">
        <v>2886</v>
      </c>
      <c r="AE150" s="15">
        <v>1797</v>
      </c>
      <c r="AF150" s="15">
        <v>480</v>
      </c>
      <c r="AG150" s="15">
        <v>271</v>
      </c>
      <c r="AH150" s="15">
        <v>200930</v>
      </c>
      <c r="AI150" s="15">
        <v>2561</v>
      </c>
      <c r="AJ150" s="15">
        <v>1559</v>
      </c>
      <c r="AK150" s="15">
        <v>515</v>
      </c>
      <c r="AL150" s="15">
        <v>300</v>
      </c>
      <c r="AM150" s="15">
        <v>200630</v>
      </c>
      <c r="AN150" s="15">
        <v>2541</v>
      </c>
      <c r="AO150" s="15">
        <v>1737</v>
      </c>
      <c r="AP150" s="15">
        <v>646</v>
      </c>
      <c r="AQ150" s="15">
        <v>271</v>
      </c>
    </row>
    <row r="151" spans="1:43">
      <c r="A151" s="1">
        <v>147</v>
      </c>
      <c r="B151" s="16">
        <v>44369</v>
      </c>
      <c r="C151" t="s">
        <v>388</v>
      </c>
      <c r="D151" t="s">
        <v>389</v>
      </c>
      <c r="E151" t="s">
        <v>23</v>
      </c>
      <c r="F151" t="s">
        <v>387</v>
      </c>
      <c r="G151" t="s">
        <v>387</v>
      </c>
      <c r="H151">
        <v>1985</v>
      </c>
      <c r="I151" s="13">
        <v>1985</v>
      </c>
      <c r="J151" s="7">
        <v>41858</v>
      </c>
      <c r="K151" t="s">
        <v>1185</v>
      </c>
      <c r="L151">
        <f>VLOOKUP($C151,Sheet1!$B:$H,2,0)</f>
        <v>30.12</v>
      </c>
      <c r="M151">
        <f>VLOOKUP($C151,Sheet1!$B:$H,3,0)</f>
        <v>30.23</v>
      </c>
      <c r="N151">
        <f>VLOOKUP($C151,Sheet1!$B:$H,4,0)</f>
        <v>30.34</v>
      </c>
      <c r="O151">
        <f>VLOOKUP($C151,Sheet1!$B:$H,5,0)</f>
        <v>29.93</v>
      </c>
      <c r="P151">
        <f>VLOOKUP($C151,Sheet1!$B:$H,6,0)</f>
        <v>4760000</v>
      </c>
      <c r="Q151">
        <f>VLOOKUP($C151,Sheet1!$B:$H,7,0)</f>
        <v>2.3E-3</v>
      </c>
      <c r="R151">
        <f t="shared" si="2"/>
        <v>15220017198.720001</v>
      </c>
      <c r="S151">
        <f>VLOOKUP(C151,investing_crawling!A:B,2,0)</f>
        <v>10780000000</v>
      </c>
      <c r="U151">
        <f>VLOOKUP(C151,investing_crawling!A:C,3,0)</f>
        <v>505312656</v>
      </c>
      <c r="V151">
        <v>210809</v>
      </c>
      <c r="W151" s="15" t="s">
        <v>388</v>
      </c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</row>
    <row r="152" spans="1:43">
      <c r="A152" s="1">
        <v>148</v>
      </c>
      <c r="B152" s="16">
        <v>44369</v>
      </c>
      <c r="C152" t="s">
        <v>390</v>
      </c>
      <c r="D152" t="s">
        <v>391</v>
      </c>
      <c r="E152" t="s">
        <v>23</v>
      </c>
      <c r="F152" t="s">
        <v>283</v>
      </c>
      <c r="G152" t="s">
        <v>283</v>
      </c>
      <c r="H152">
        <v>1980</v>
      </c>
      <c r="I152" s="13">
        <v>1980</v>
      </c>
      <c r="J152" s="7">
        <v>42807</v>
      </c>
      <c r="K152" t="s">
        <v>1273</v>
      </c>
      <c r="L152">
        <f>VLOOKUP($C152,Sheet1!$B:$H,2,0)</f>
        <v>43.86</v>
      </c>
      <c r="M152">
        <f>VLOOKUP($C152,Sheet1!$B:$H,3,0)</f>
        <v>43.8</v>
      </c>
      <c r="N152">
        <f>VLOOKUP($C152,Sheet1!$B:$H,4,0)</f>
        <v>44.63</v>
      </c>
      <c r="O152">
        <f>VLOOKUP($C152,Sheet1!$B:$H,5,0)</f>
        <v>43.65</v>
      </c>
      <c r="P152">
        <f>VLOOKUP($C152,Sheet1!$B:$H,6,0)</f>
        <v>1860000</v>
      </c>
      <c r="Q152">
        <f>VLOOKUP($C152,Sheet1!$B:$H,7,0)</f>
        <v>7.8000000000000014E-3</v>
      </c>
      <c r="R152">
        <f t="shared" si="2"/>
        <v>23129352840.360001</v>
      </c>
      <c r="S152">
        <f>VLOOKUP(C152,investing_crawling!A:B,2,0)</f>
        <v>16770000000</v>
      </c>
      <c r="U152">
        <f>VLOOKUP(C152,investing_crawling!A:C,3,0)</f>
        <v>527345026</v>
      </c>
      <c r="V152">
        <v>210804</v>
      </c>
      <c r="W152" s="15" t="s">
        <v>390</v>
      </c>
      <c r="X152" s="15">
        <v>210331</v>
      </c>
      <c r="Y152" s="15">
        <v>4497.8500000000004</v>
      </c>
      <c r="Z152" s="15">
        <v>1536.65</v>
      </c>
      <c r="AA152" s="15">
        <v>861.98</v>
      </c>
      <c r="AB152" s="15">
        <v>630.22</v>
      </c>
      <c r="AC152" s="15">
        <v>201231</v>
      </c>
      <c r="AD152" s="15">
        <v>4557.3599999999997</v>
      </c>
      <c r="AE152" s="15">
        <v>1615.42</v>
      </c>
      <c r="AF152" s="15">
        <v>989.64</v>
      </c>
      <c r="AG152" s="15">
        <v>732.63</v>
      </c>
      <c r="AH152" s="15">
        <v>200930</v>
      </c>
      <c r="AI152" s="15">
        <v>4531.59</v>
      </c>
      <c r="AJ152" s="15">
        <v>1526.98</v>
      </c>
      <c r="AK152" s="15">
        <v>811.25</v>
      </c>
      <c r="AL152" s="15">
        <v>504.6</v>
      </c>
      <c r="AM152" s="15">
        <v>200630</v>
      </c>
      <c r="AN152" s="15">
        <v>3187.09</v>
      </c>
      <c r="AO152" s="15">
        <v>1091.4100000000001</v>
      </c>
      <c r="AP152" s="15">
        <v>637.65</v>
      </c>
      <c r="AQ152" s="15">
        <v>452.34</v>
      </c>
    </row>
    <row r="153" spans="1:43">
      <c r="A153" s="1">
        <v>149</v>
      </c>
      <c r="B153" s="16">
        <v>44369</v>
      </c>
      <c r="C153" t="s">
        <v>392</v>
      </c>
      <c r="D153" t="s">
        <v>393</v>
      </c>
      <c r="E153" t="s">
        <v>33</v>
      </c>
      <c r="F153" t="s">
        <v>394</v>
      </c>
      <c r="G153" t="s">
        <v>394</v>
      </c>
      <c r="H153">
        <v>1939</v>
      </c>
      <c r="I153" s="13">
        <v>1939</v>
      </c>
      <c r="J153" s="7">
        <v>41246</v>
      </c>
      <c r="K153" t="s">
        <v>1274</v>
      </c>
      <c r="L153">
        <f>VLOOKUP($C153,Sheet1!$B:$H,2,0)</f>
        <v>201.42</v>
      </c>
      <c r="M153">
        <f>VLOOKUP($C153,Sheet1!$B:$H,3,0)</f>
        <v>202.97</v>
      </c>
      <c r="N153">
        <f>VLOOKUP($C153,Sheet1!$B:$H,4,0)</f>
        <v>203.4</v>
      </c>
      <c r="O153">
        <f>VLOOKUP($C153,Sheet1!$B:$H,5,0)</f>
        <v>201.21</v>
      </c>
      <c r="P153">
        <f>VLOOKUP($C153,Sheet1!$B:$H,6,0)</f>
        <v>1780000</v>
      </c>
      <c r="Q153">
        <f>VLOOKUP($C153,Sheet1!$B:$H,7,0)</f>
        <v>-7.6E-3</v>
      </c>
      <c r="R153">
        <f t="shared" si="2"/>
        <v>47576509795.799995</v>
      </c>
      <c r="S153">
        <f>VLOOKUP(C153,investing_crawling!A:B,2,0)</f>
        <v>33750000000</v>
      </c>
      <c r="U153">
        <f>VLOOKUP(C153,investing_crawling!A:C,3,0)</f>
        <v>236205490</v>
      </c>
      <c r="V153">
        <v>210901</v>
      </c>
      <c r="W153" s="15" t="s">
        <v>392</v>
      </c>
      <c r="X153" s="15">
        <v>210430</v>
      </c>
      <c r="Y153" s="15">
        <v>8400.9599999999991</v>
      </c>
      <c r="Z153" s="15">
        <v>2755.67</v>
      </c>
      <c r="AA153" s="15">
        <v>908.85</v>
      </c>
      <c r="AB153" s="15">
        <v>677.75</v>
      </c>
      <c r="AC153" s="15">
        <v>210129</v>
      </c>
      <c r="AD153" s="15">
        <v>8414.52</v>
      </c>
      <c r="AE153" s="15">
        <v>2736.7</v>
      </c>
      <c r="AF153" s="15">
        <v>872.22</v>
      </c>
      <c r="AG153" s="15">
        <v>642.74</v>
      </c>
      <c r="AH153" s="15">
        <v>201030</v>
      </c>
      <c r="AI153" s="15">
        <v>8199.6200000000008</v>
      </c>
      <c r="AJ153" s="15">
        <v>2568.2399999999998</v>
      </c>
      <c r="AK153" s="15">
        <v>773.13</v>
      </c>
      <c r="AL153" s="15">
        <v>574.26</v>
      </c>
      <c r="AM153" s="15">
        <v>200731</v>
      </c>
      <c r="AN153" s="15">
        <v>8684.24</v>
      </c>
      <c r="AO153" s="15">
        <v>2818.24</v>
      </c>
      <c r="AP153" s="15">
        <v>1042.6300000000001</v>
      </c>
      <c r="AQ153" s="15">
        <v>787.6</v>
      </c>
    </row>
    <row r="154" spans="1:43">
      <c r="A154" s="1">
        <v>150</v>
      </c>
      <c r="B154" s="16">
        <v>44369</v>
      </c>
      <c r="C154" t="s">
        <v>395</v>
      </c>
      <c r="D154" t="s">
        <v>396</v>
      </c>
      <c r="E154" t="s">
        <v>33</v>
      </c>
      <c r="F154" t="s">
        <v>394</v>
      </c>
      <c r="G154" t="s">
        <v>394</v>
      </c>
      <c r="H154">
        <v>1986</v>
      </c>
      <c r="I154" s="13">
        <v>1986</v>
      </c>
      <c r="J154" s="7">
        <v>40896</v>
      </c>
      <c r="K154" t="s">
        <v>1275</v>
      </c>
      <c r="L154">
        <f>VLOOKUP($C154,Sheet1!$B:$H,2,0)</f>
        <v>98.88</v>
      </c>
      <c r="M154">
        <f>VLOOKUP($C154,Sheet1!$B:$H,3,0)</f>
        <v>98.06</v>
      </c>
      <c r="N154">
        <f>VLOOKUP($C154,Sheet1!$B:$H,4,0)</f>
        <v>99.46</v>
      </c>
      <c r="O154">
        <f>VLOOKUP($C154,Sheet1!$B:$H,5,0)</f>
        <v>97.4</v>
      </c>
      <c r="P154">
        <f>VLOOKUP($C154,Sheet1!$B:$H,6,0)</f>
        <v>4290000</v>
      </c>
      <c r="Q154">
        <f>VLOOKUP($C154,Sheet1!$B:$H,7,0)</f>
        <v>1.4200000000000001E-2</v>
      </c>
      <c r="R154">
        <f t="shared" si="2"/>
        <v>22935598863.360001</v>
      </c>
      <c r="S154">
        <f>VLOOKUP(C154,investing_crawling!A:B,2,0)</f>
        <v>25700000000</v>
      </c>
      <c r="U154">
        <f>VLOOKUP(C154,investing_crawling!A:C,3,0)</f>
        <v>231953872</v>
      </c>
      <c r="V154">
        <v>210901</v>
      </c>
      <c r="W154" s="15" t="s">
        <v>395</v>
      </c>
      <c r="X154" s="15">
        <v>210501</v>
      </c>
      <c r="Y154" s="15">
        <v>6479.7</v>
      </c>
      <c r="Z154" s="15">
        <v>1967</v>
      </c>
      <c r="AA154" s="15">
        <v>519.9</v>
      </c>
      <c r="AB154" s="15">
        <v>374.5</v>
      </c>
      <c r="AC154" s="15">
        <v>210130</v>
      </c>
      <c r="AD154" s="15">
        <v>6767.9</v>
      </c>
      <c r="AE154" s="15">
        <v>2152.8000000000002</v>
      </c>
      <c r="AF154" s="15">
        <v>681.6</v>
      </c>
      <c r="AG154" s="15">
        <v>502.8</v>
      </c>
      <c r="AH154" s="15">
        <v>201031</v>
      </c>
      <c r="AI154" s="15">
        <v>6177</v>
      </c>
      <c r="AJ154" s="15">
        <v>1924.4</v>
      </c>
      <c r="AK154" s="15">
        <v>465.5</v>
      </c>
      <c r="AL154" s="15">
        <v>330</v>
      </c>
      <c r="AM154" s="15">
        <v>200801</v>
      </c>
      <c r="AN154" s="15">
        <v>6277.6</v>
      </c>
      <c r="AO154" s="15">
        <v>1916.2</v>
      </c>
      <c r="AP154" s="15">
        <v>374.9</v>
      </c>
      <c r="AQ154" s="15">
        <v>261.5</v>
      </c>
    </row>
    <row r="155" spans="1:43">
      <c r="A155" s="1">
        <v>151</v>
      </c>
      <c r="B155" s="16">
        <v>44369</v>
      </c>
      <c r="C155" t="s">
        <v>397</v>
      </c>
      <c r="D155" t="s">
        <v>398</v>
      </c>
      <c r="E155" t="s">
        <v>37</v>
      </c>
      <c r="F155" t="s">
        <v>72</v>
      </c>
      <c r="G155" t="s">
        <v>72</v>
      </c>
      <c r="H155">
        <v>1983</v>
      </c>
      <c r="I155" s="13">
        <v>1983</v>
      </c>
      <c r="J155" s="7">
        <v>0</v>
      </c>
      <c r="K155" t="s">
        <v>1179</v>
      </c>
      <c r="L155">
        <f>VLOOKUP($C155,Sheet1!$B:$H,2,0)</f>
        <v>75.55</v>
      </c>
      <c r="M155">
        <f>VLOOKUP($C155,Sheet1!$B:$H,3,0)</f>
        <v>76.33</v>
      </c>
      <c r="N155">
        <f>VLOOKUP($C155,Sheet1!$B:$H,4,0)</f>
        <v>76.33</v>
      </c>
      <c r="O155">
        <f>VLOOKUP($C155,Sheet1!$B:$H,5,0)</f>
        <v>75.099999999999994</v>
      </c>
      <c r="P155">
        <f>VLOOKUP($C155,Sheet1!$B:$H,6,0)</f>
        <v>3410000</v>
      </c>
      <c r="Q155">
        <f>VLOOKUP($C155,Sheet1!$B:$H,7,0)</f>
        <v>-7.7000000000000002E-3</v>
      </c>
      <c r="R155">
        <f t="shared" si="2"/>
        <v>60932913660.349998</v>
      </c>
      <c r="S155">
        <f>VLOOKUP(C155,investing_crawling!A:B,2,0)</f>
        <v>18040000000</v>
      </c>
      <c r="U155">
        <f>VLOOKUP(C155,investing_crawling!A:C,3,0)</f>
        <v>806524337</v>
      </c>
      <c r="V155">
        <v>210803</v>
      </c>
      <c r="W155" s="15" t="s">
        <v>397</v>
      </c>
      <c r="X155" s="15">
        <v>210331</v>
      </c>
      <c r="Y155" s="15">
        <v>3870</v>
      </c>
      <c r="Z155" s="15"/>
      <c r="AA155" s="15">
        <v>878</v>
      </c>
      <c r="AB155" s="15">
        <v>1008</v>
      </c>
      <c r="AC155" s="15">
        <v>201231</v>
      </c>
      <c r="AD155" s="15">
        <v>3521</v>
      </c>
      <c r="AE155" s="15"/>
      <c r="AF155" s="15">
        <v>856</v>
      </c>
      <c r="AG155" s="15">
        <v>-1168</v>
      </c>
      <c r="AH155" s="15">
        <v>200930</v>
      </c>
      <c r="AI155" s="15">
        <v>3607</v>
      </c>
      <c r="AJ155" s="15"/>
      <c r="AK155" s="15">
        <v>27</v>
      </c>
      <c r="AL155" s="15">
        <v>369</v>
      </c>
      <c r="AM155" s="15">
        <v>200630</v>
      </c>
      <c r="AN155" s="15">
        <v>7044</v>
      </c>
      <c r="AO155" s="15"/>
      <c r="AP155" s="15">
        <v>1172</v>
      </c>
      <c r="AQ155" s="15">
        <v>398</v>
      </c>
    </row>
    <row r="156" spans="1:43">
      <c r="A156" s="1">
        <v>152</v>
      </c>
      <c r="B156" s="16">
        <v>44369</v>
      </c>
      <c r="C156" t="s">
        <v>399</v>
      </c>
      <c r="D156" t="s">
        <v>400</v>
      </c>
      <c r="E156" t="s">
        <v>33</v>
      </c>
      <c r="F156" t="s">
        <v>289</v>
      </c>
      <c r="G156" t="s">
        <v>289</v>
      </c>
      <c r="H156">
        <v>1960</v>
      </c>
      <c r="I156" s="13">
        <v>1960</v>
      </c>
      <c r="J156" s="7">
        <v>43963</v>
      </c>
      <c r="K156" t="s">
        <v>1276</v>
      </c>
      <c r="L156">
        <f>VLOOKUP($C156,Sheet1!$B:$H,2,0)</f>
        <v>423</v>
      </c>
      <c r="M156">
        <f>VLOOKUP($C156,Sheet1!$B:$H,3,0)</f>
        <v>428.96</v>
      </c>
      <c r="N156">
        <f>VLOOKUP($C156,Sheet1!$B:$H,4,0)</f>
        <v>428.96</v>
      </c>
      <c r="O156">
        <f>VLOOKUP($C156,Sheet1!$B:$H,5,0)</f>
        <v>422.3</v>
      </c>
      <c r="P156">
        <f>VLOOKUP($C156,Sheet1!$B:$H,6,0)</f>
        <v>434800</v>
      </c>
      <c r="Q156">
        <f>VLOOKUP($C156,Sheet1!$B:$H,7,0)</f>
        <v>-9.1000000000000004E-3</v>
      </c>
      <c r="R156">
        <f t="shared" si="2"/>
        <v>16424410239</v>
      </c>
      <c r="S156">
        <f>VLOOKUP(C156,investing_crawling!A:B,2,0)</f>
        <v>4230000000</v>
      </c>
      <c r="U156">
        <f>VLOOKUP(C156,investing_crawling!A:C,3,0)</f>
        <v>38828393</v>
      </c>
      <c r="V156">
        <v>210721</v>
      </c>
      <c r="W156" s="15" t="s">
        <v>399</v>
      </c>
      <c r="X156" s="15">
        <v>210328</v>
      </c>
      <c r="Y156" s="15">
        <v>983.7</v>
      </c>
      <c r="Z156" s="15">
        <v>389.15</v>
      </c>
      <c r="AA156" s="15">
        <v>186.54</v>
      </c>
      <c r="AB156" s="15">
        <v>117.76</v>
      </c>
      <c r="AC156" s="15">
        <v>210103</v>
      </c>
      <c r="AD156" s="15">
        <v>1356.57</v>
      </c>
      <c r="AE156" s="15">
        <v>535.26</v>
      </c>
      <c r="AF156" s="15">
        <v>244.04</v>
      </c>
      <c r="AG156" s="15">
        <v>151.9</v>
      </c>
      <c r="AH156" s="15">
        <v>200906</v>
      </c>
      <c r="AI156" s="15">
        <v>967.72</v>
      </c>
      <c r="AJ156" s="15">
        <v>361.98</v>
      </c>
      <c r="AK156" s="15">
        <v>162.18</v>
      </c>
      <c r="AL156" s="15">
        <v>99.13</v>
      </c>
      <c r="AM156" s="15">
        <v>200614</v>
      </c>
      <c r="AN156" s="15">
        <v>920.02</v>
      </c>
      <c r="AO156" s="15">
        <v>357.09</v>
      </c>
      <c r="AP156" s="15">
        <v>163.58000000000001</v>
      </c>
      <c r="AQ156" s="15">
        <v>118.67</v>
      </c>
    </row>
    <row r="157" spans="1:43">
      <c r="A157" s="1">
        <v>153</v>
      </c>
      <c r="B157" s="16">
        <v>44369</v>
      </c>
      <c r="C157" t="s">
        <v>401</v>
      </c>
      <c r="D157" t="s">
        <v>402</v>
      </c>
      <c r="E157" t="s">
        <v>6</v>
      </c>
      <c r="F157" t="s">
        <v>354</v>
      </c>
      <c r="G157" t="s">
        <v>354</v>
      </c>
      <c r="H157">
        <v>1955</v>
      </c>
      <c r="I157" s="13">
        <v>1955</v>
      </c>
      <c r="J157" s="7">
        <v>31351</v>
      </c>
      <c r="K157" t="s">
        <v>1277</v>
      </c>
      <c r="L157">
        <f>VLOOKUP($C157,Sheet1!$B:$H,2,0)</f>
        <v>151.13</v>
      </c>
      <c r="M157">
        <f>VLOOKUP($C157,Sheet1!$B:$H,3,0)</f>
        <v>151.69</v>
      </c>
      <c r="N157">
        <f>VLOOKUP($C157,Sheet1!$B:$H,4,0)</f>
        <v>152.18</v>
      </c>
      <c r="O157">
        <f>VLOOKUP($C157,Sheet1!$B:$H,5,0)</f>
        <v>151.01</v>
      </c>
      <c r="P157">
        <f>VLOOKUP($C157,Sheet1!$B:$H,6,0)</f>
        <v>432450</v>
      </c>
      <c r="Q157">
        <f>VLOOKUP($C157,Sheet1!$B:$H,7,0)</f>
        <v>4.1999999999999997E-3</v>
      </c>
      <c r="R157">
        <f t="shared" si="2"/>
        <v>21751728617.360001</v>
      </c>
      <c r="S157">
        <f>VLOOKUP(C157,investing_crawling!A:B,2,0)</f>
        <v>6900000000</v>
      </c>
      <c r="U157">
        <f>VLOOKUP(C157,investing_crawling!A:C,3,0)</f>
        <v>143927272</v>
      </c>
      <c r="V157">
        <v>210721</v>
      </c>
      <c r="W157" s="15" t="s">
        <v>401</v>
      </c>
      <c r="X157" s="15">
        <v>210331</v>
      </c>
      <c r="Y157" s="15">
        <v>1867.9</v>
      </c>
      <c r="Z157" s="15">
        <v>725.46</v>
      </c>
      <c r="AA157" s="15">
        <v>312.55</v>
      </c>
      <c r="AB157" s="15">
        <v>232.77</v>
      </c>
      <c r="AC157" s="15">
        <v>201231</v>
      </c>
      <c r="AD157" s="15">
        <v>1780.39</v>
      </c>
      <c r="AE157" s="15">
        <v>658.53</v>
      </c>
      <c r="AF157" s="15">
        <v>245.93</v>
      </c>
      <c r="AG157" s="15">
        <v>182.11</v>
      </c>
      <c r="AH157" s="15">
        <v>200930</v>
      </c>
      <c r="AI157" s="15">
        <v>1748.26</v>
      </c>
      <c r="AJ157" s="15">
        <v>661.44</v>
      </c>
      <c r="AK157" s="15">
        <v>276.33999999999997</v>
      </c>
      <c r="AL157" s="15">
        <v>200.3</v>
      </c>
      <c r="AM157" s="15">
        <v>200630</v>
      </c>
      <c r="AN157" s="15">
        <v>1499.17</v>
      </c>
      <c r="AO157" s="15">
        <v>559.15</v>
      </c>
      <c r="AP157" s="15">
        <v>184.08</v>
      </c>
      <c r="AQ157" s="15">
        <v>124.77</v>
      </c>
    </row>
    <row r="158" spans="1:43">
      <c r="A158" s="1">
        <v>154</v>
      </c>
      <c r="B158" s="16">
        <v>44369</v>
      </c>
      <c r="C158" t="s">
        <v>403</v>
      </c>
      <c r="D158" t="s">
        <v>404</v>
      </c>
      <c r="E158" t="s">
        <v>47</v>
      </c>
      <c r="F158" t="s">
        <v>405</v>
      </c>
      <c r="G158" t="s">
        <v>405</v>
      </c>
      <c r="H158">
        <v>2019</v>
      </c>
      <c r="I158" s="13">
        <v>2019</v>
      </c>
      <c r="J158" s="7">
        <v>43556</v>
      </c>
      <c r="K158" t="s">
        <v>1278</v>
      </c>
      <c r="L158">
        <f>VLOOKUP($C158,Sheet1!$B:$H,2,0)</f>
        <v>70.41</v>
      </c>
      <c r="M158">
        <f>VLOOKUP($C158,Sheet1!$B:$H,3,0)</f>
        <v>69.17</v>
      </c>
      <c r="N158">
        <f>VLOOKUP($C158,Sheet1!$B:$H,4,0)</f>
        <v>70.53</v>
      </c>
      <c r="O158">
        <f>VLOOKUP($C158,Sheet1!$B:$H,5,0)</f>
        <v>68.849999999999994</v>
      </c>
      <c r="P158">
        <f>VLOOKUP($C158,Sheet1!$B:$H,6,0)</f>
        <v>4140000</v>
      </c>
      <c r="Q158">
        <f>VLOOKUP($C158,Sheet1!$B:$H,7,0)</f>
        <v>2.9100000000000001E-2</v>
      </c>
      <c r="R158">
        <f t="shared" si="2"/>
        <v>52595526611.220001</v>
      </c>
      <c r="S158">
        <f>VLOOKUP(C158,investing_crawling!A:B,2,0)</f>
        <v>40650000000</v>
      </c>
      <c r="U158">
        <f>VLOOKUP(C158,investing_crawling!A:C,3,0)</f>
        <v>746989442</v>
      </c>
      <c r="V158">
        <v>210721</v>
      </c>
      <c r="W158" s="15" t="s">
        <v>403</v>
      </c>
      <c r="X158" s="15">
        <v>210331</v>
      </c>
      <c r="Y158" s="15">
        <v>11882</v>
      </c>
      <c r="Z158" s="15">
        <v>1820</v>
      </c>
      <c r="AA158" s="15">
        <v>1159</v>
      </c>
      <c r="AB158" s="15">
        <v>991</v>
      </c>
      <c r="AC158" s="15">
        <v>201231</v>
      </c>
      <c r="AD158" s="15">
        <v>10706</v>
      </c>
      <c r="AE158" s="15">
        <v>1574</v>
      </c>
      <c r="AF158" s="15">
        <v>797</v>
      </c>
      <c r="AG158" s="15">
        <v>1234</v>
      </c>
      <c r="AH158" s="15">
        <v>200930</v>
      </c>
      <c r="AI158" s="15">
        <v>9712</v>
      </c>
      <c r="AJ158" s="15">
        <v>1353</v>
      </c>
      <c r="AK158" s="15">
        <v>8</v>
      </c>
      <c r="AL158" s="15">
        <v>-28</v>
      </c>
      <c r="AM158" s="15">
        <v>200630</v>
      </c>
      <c r="AN158" s="15">
        <v>8354</v>
      </c>
      <c r="AO158" s="15">
        <v>750</v>
      </c>
      <c r="AP158" s="15">
        <v>59</v>
      </c>
      <c r="AQ158" s="15">
        <v>-227</v>
      </c>
    </row>
    <row r="159" spans="1:43">
      <c r="A159" s="1">
        <v>155</v>
      </c>
      <c r="B159" s="16">
        <v>44369</v>
      </c>
      <c r="C159" t="s">
        <v>406</v>
      </c>
      <c r="D159" t="s">
        <v>407</v>
      </c>
      <c r="E159" t="s">
        <v>37</v>
      </c>
      <c r="F159" t="s">
        <v>93</v>
      </c>
      <c r="G159" t="s">
        <v>93</v>
      </c>
      <c r="H159">
        <v>1995</v>
      </c>
      <c r="I159" s="13">
        <v>1995</v>
      </c>
      <c r="J159" s="7">
        <v>20883</v>
      </c>
      <c r="K159" t="s">
        <v>1279</v>
      </c>
      <c r="L159">
        <f>VLOOKUP($C159,Sheet1!$B:$H,2,0)</f>
        <v>138.07</v>
      </c>
      <c r="M159">
        <f>VLOOKUP($C159,Sheet1!$B:$H,3,0)</f>
        <v>138.47</v>
      </c>
      <c r="N159">
        <f>VLOOKUP($C159,Sheet1!$B:$H,4,0)</f>
        <v>138.47</v>
      </c>
      <c r="O159">
        <f>VLOOKUP($C159,Sheet1!$B:$H,5,0)</f>
        <v>137.16</v>
      </c>
      <c r="P159">
        <f>VLOOKUP($C159,Sheet1!$B:$H,6,0)</f>
        <v>626120</v>
      </c>
      <c r="Q159">
        <f>VLOOKUP($C159,Sheet1!$B:$H,7,0)</f>
        <v>5.9999999999999995E-4</v>
      </c>
      <c r="R159">
        <f t="shared" si="2"/>
        <v>26747936733.27</v>
      </c>
      <c r="S159">
        <f>VLOOKUP(C159,investing_crawling!A:B,2,0)</f>
        <v>12930000000</v>
      </c>
      <c r="U159">
        <f>VLOOKUP(C159,investing_crawling!A:C,3,0)</f>
        <v>193727361</v>
      </c>
      <c r="V159">
        <v>210727</v>
      </c>
      <c r="W159" s="15" t="s">
        <v>406</v>
      </c>
      <c r="X159" s="15">
        <v>210331</v>
      </c>
      <c r="Y159" s="15">
        <v>3778</v>
      </c>
      <c r="Z159" s="15"/>
      <c r="AA159" s="15">
        <v>537</v>
      </c>
      <c r="AB159" s="15">
        <v>397</v>
      </c>
      <c r="AC159" s="15">
        <v>201231</v>
      </c>
      <c r="AD159" s="15">
        <v>3288</v>
      </c>
      <c r="AE159" s="15"/>
      <c r="AF159" s="15">
        <v>443</v>
      </c>
      <c r="AG159" s="15">
        <v>275</v>
      </c>
      <c r="AH159" s="15">
        <v>200930</v>
      </c>
      <c r="AI159" s="15">
        <v>3284</v>
      </c>
      <c r="AJ159" s="15"/>
      <c r="AK159" s="15">
        <v>628</v>
      </c>
      <c r="AL159" s="15">
        <v>476</v>
      </c>
      <c r="AM159" s="15">
        <v>200630</v>
      </c>
      <c r="AN159" s="15">
        <v>2583</v>
      </c>
      <c r="AO159" s="15"/>
      <c r="AP159" s="15">
        <v>367</v>
      </c>
      <c r="AQ159" s="15">
        <v>277</v>
      </c>
    </row>
    <row r="160" spans="1:43">
      <c r="A160" s="1">
        <v>156</v>
      </c>
      <c r="B160" s="16">
        <v>44369</v>
      </c>
      <c r="C160" t="s">
        <v>408</v>
      </c>
      <c r="D160" t="s">
        <v>409</v>
      </c>
      <c r="E160" t="s">
        <v>37</v>
      </c>
      <c r="F160" t="s">
        <v>72</v>
      </c>
      <c r="G160" t="s">
        <v>72</v>
      </c>
      <c r="H160">
        <v>1904</v>
      </c>
      <c r="I160" s="13">
        <v>1904</v>
      </c>
      <c r="J160" s="7">
        <v>27941</v>
      </c>
      <c r="K160" t="s">
        <v>1171</v>
      </c>
      <c r="L160">
        <f>VLOOKUP($C160,Sheet1!$B:$H,2,0)</f>
        <v>100.08</v>
      </c>
      <c r="M160">
        <f>VLOOKUP($C160,Sheet1!$B:$H,3,0)</f>
        <v>100.58</v>
      </c>
      <c r="N160">
        <f>VLOOKUP($C160,Sheet1!$B:$H,4,0)</f>
        <v>100.65</v>
      </c>
      <c r="O160">
        <f>VLOOKUP($C160,Sheet1!$B:$H,5,0)</f>
        <v>99.59</v>
      </c>
      <c r="P160">
        <f>VLOOKUP($C160,Sheet1!$B:$H,6,0)</f>
        <v>2820000</v>
      </c>
      <c r="Q160">
        <f>VLOOKUP($C160,Sheet1!$B:$H,7,0)</f>
        <v>-1.4E-3</v>
      </c>
      <c r="R160">
        <f t="shared" si="2"/>
        <v>76983433116.479996</v>
      </c>
      <c r="S160">
        <f>VLOOKUP(C160,investing_crawling!A:B,2,0)</f>
        <v>24070000000</v>
      </c>
      <c r="U160">
        <f>VLOOKUP(C160,investing_crawling!A:C,3,0)</f>
        <v>769218956</v>
      </c>
      <c r="V160">
        <v>210804</v>
      </c>
      <c r="W160" s="15" t="s">
        <v>408</v>
      </c>
      <c r="X160" s="15">
        <v>210331</v>
      </c>
      <c r="Y160" s="15">
        <v>6150</v>
      </c>
      <c r="Z160" s="15"/>
      <c r="AA160" s="15">
        <v>1450</v>
      </c>
      <c r="AB160" s="15">
        <v>992</v>
      </c>
      <c r="AC160" s="15">
        <v>201231</v>
      </c>
      <c r="AD160" s="15">
        <v>5777</v>
      </c>
      <c r="AE160" s="15"/>
      <c r="AF160" s="15">
        <v>74</v>
      </c>
      <c r="AG160" s="15">
        <v>-63</v>
      </c>
      <c r="AH160" s="15">
        <v>200930</v>
      </c>
      <c r="AI160" s="15">
        <v>6721</v>
      </c>
      <c r="AJ160" s="15"/>
      <c r="AK160" s="15">
        <v>1814</v>
      </c>
      <c r="AL160" s="15">
        <v>1304</v>
      </c>
      <c r="AM160" s="15">
        <v>200630</v>
      </c>
      <c r="AN160" s="15">
        <v>5421</v>
      </c>
      <c r="AO160" s="15"/>
      <c r="AP160" s="15">
        <v>1177</v>
      </c>
      <c r="AQ160" s="15">
        <v>-802</v>
      </c>
    </row>
    <row r="161" spans="1:43">
      <c r="A161" s="1">
        <v>157</v>
      </c>
      <c r="B161" s="16">
        <v>44369</v>
      </c>
      <c r="C161" t="s">
        <v>410</v>
      </c>
      <c r="D161" t="s">
        <v>411</v>
      </c>
      <c r="E161" t="s">
        <v>60</v>
      </c>
      <c r="F161" t="s">
        <v>412</v>
      </c>
      <c r="G161" t="s">
        <v>412</v>
      </c>
      <c r="H161">
        <v>1972</v>
      </c>
      <c r="I161" s="13">
        <v>1972</v>
      </c>
      <c r="J161" s="7">
        <v>42942</v>
      </c>
      <c r="K161" t="s">
        <v>1194</v>
      </c>
      <c r="L161">
        <f>VLOOKUP($C161,Sheet1!$B:$H,2,0)</f>
        <v>47.12</v>
      </c>
      <c r="M161">
        <f>VLOOKUP($C161,Sheet1!$B:$H,3,0)</f>
        <v>46.65</v>
      </c>
      <c r="N161">
        <f>VLOOKUP($C161,Sheet1!$B:$H,4,0)</f>
        <v>47.14</v>
      </c>
      <c r="O161">
        <f>VLOOKUP($C161,Sheet1!$B:$H,5,0)</f>
        <v>46.26</v>
      </c>
      <c r="P161">
        <f>VLOOKUP($C161,Sheet1!$B:$H,6,0)</f>
        <v>2430000</v>
      </c>
      <c r="Q161">
        <f>VLOOKUP($C161,Sheet1!$B:$H,7,0)</f>
        <v>1.4200000000000001E-2</v>
      </c>
      <c r="R161">
        <f t="shared" si="2"/>
        <v>17669305922.399998</v>
      </c>
      <c r="S161">
        <f>VLOOKUP(C161,investing_crawling!A:B,2,0)</f>
        <v>1060000000</v>
      </c>
      <c r="U161">
        <f>VLOOKUP(C161,investing_crawling!A:C,3,0)</f>
        <v>374985270</v>
      </c>
      <c r="V161">
        <v>210727</v>
      </c>
      <c r="W161" s="15" t="s">
        <v>410</v>
      </c>
      <c r="X161" s="15">
        <v>210331</v>
      </c>
      <c r="Y161" s="15">
        <v>289.29000000000002</v>
      </c>
      <c r="Z161" s="15">
        <v>187.57</v>
      </c>
      <c r="AA161" s="15">
        <v>107.43</v>
      </c>
      <c r="AB161" s="15">
        <v>79.36</v>
      </c>
      <c r="AC161" s="15">
        <v>201231</v>
      </c>
      <c r="AD161" s="15">
        <v>266.29000000000002</v>
      </c>
      <c r="AE161" s="15">
        <v>189.43</v>
      </c>
      <c r="AF161" s="15">
        <v>190.39</v>
      </c>
      <c r="AG161" s="15">
        <v>168.82</v>
      </c>
      <c r="AH161" s="15">
        <v>200930</v>
      </c>
      <c r="AI161" s="15">
        <v>262.02999999999997</v>
      </c>
      <c r="AJ161" s="15">
        <v>176.11</v>
      </c>
      <c r="AK161" s="15">
        <v>94.55</v>
      </c>
      <c r="AL161" s="15">
        <v>71.819999999999993</v>
      </c>
      <c r="AM161" s="15">
        <v>200630</v>
      </c>
      <c r="AN161" s="15">
        <v>238.51</v>
      </c>
      <c r="AO161" s="15">
        <v>169.75</v>
      </c>
      <c r="AP161" s="15">
        <v>62.67</v>
      </c>
      <c r="AQ161" s="15">
        <v>39.82</v>
      </c>
    </row>
    <row r="162" spans="1:43">
      <c r="A162" s="1">
        <v>158</v>
      </c>
      <c r="B162" s="16">
        <v>44369</v>
      </c>
      <c r="C162" t="s">
        <v>413</v>
      </c>
      <c r="D162" t="s">
        <v>414</v>
      </c>
      <c r="E162" t="s">
        <v>47</v>
      </c>
      <c r="F162" t="s">
        <v>57</v>
      </c>
      <c r="G162" t="s">
        <v>57</v>
      </c>
      <c r="H162">
        <v>2017</v>
      </c>
      <c r="I162" s="13">
        <v>2017</v>
      </c>
      <c r="J162" s="7">
        <v>43557</v>
      </c>
      <c r="K162" t="s">
        <v>1255</v>
      </c>
      <c r="L162">
        <f>VLOOKUP($C162,Sheet1!$B:$H,2,0)</f>
        <v>85.43</v>
      </c>
      <c r="M162">
        <f>VLOOKUP($C162,Sheet1!$B:$H,3,0)</f>
        <v>85.46</v>
      </c>
      <c r="N162">
        <f>VLOOKUP($C162,Sheet1!$B:$H,4,0)</f>
        <v>85.87</v>
      </c>
      <c r="O162">
        <f>VLOOKUP($C162,Sheet1!$B:$H,5,0)</f>
        <v>84.58</v>
      </c>
      <c r="P162">
        <f>VLOOKUP($C162,Sheet1!$B:$H,6,0)</f>
        <v>2220000</v>
      </c>
      <c r="Q162">
        <f>VLOOKUP($C162,Sheet1!$B:$H,7,0)</f>
        <v>9.8999999999999991E-3</v>
      </c>
      <c r="R162">
        <f t="shared" si="2"/>
        <v>45460919764.480003</v>
      </c>
      <c r="S162">
        <f>VLOOKUP(C162,investing_crawling!A:B,2,0)</f>
        <v>19150000000</v>
      </c>
      <c r="U162">
        <f>VLOOKUP(C162,investing_crawling!A:C,3,0)</f>
        <v>532142336</v>
      </c>
      <c r="V162">
        <v>210804</v>
      </c>
      <c r="W162" s="15" t="s">
        <v>413</v>
      </c>
      <c r="X162" s="15">
        <v>210331</v>
      </c>
      <c r="Y162" s="15">
        <v>3976</v>
      </c>
      <c r="Z162" s="15">
        <v>1464</v>
      </c>
      <c r="AA162" s="15">
        <v>688</v>
      </c>
      <c r="AB162" s="15">
        <v>5394</v>
      </c>
      <c r="AC162" s="15">
        <v>201231</v>
      </c>
      <c r="AD162" s="15">
        <v>5252</v>
      </c>
      <c r="AE162" s="15">
        <v>1731</v>
      </c>
      <c r="AF162" s="15">
        <v>335</v>
      </c>
      <c r="AG162" s="15">
        <v>222</v>
      </c>
      <c r="AH162" s="15">
        <v>200930</v>
      </c>
      <c r="AI162" s="15">
        <v>5096</v>
      </c>
      <c r="AJ162" s="15">
        <v>1704</v>
      </c>
      <c r="AK162" s="15">
        <v>189</v>
      </c>
      <c r="AL162" s="15">
        <v>-79</v>
      </c>
      <c r="AM162" s="15">
        <v>200630</v>
      </c>
      <c r="AN162" s="15">
        <v>4828</v>
      </c>
      <c r="AO162" s="15">
        <v>1537</v>
      </c>
      <c r="AP162" s="15">
        <v>-2400</v>
      </c>
      <c r="AQ162" s="15">
        <v>-2478</v>
      </c>
    </row>
    <row r="163" spans="1:43">
      <c r="A163" s="1">
        <v>159</v>
      </c>
      <c r="B163" s="16">
        <v>44369</v>
      </c>
      <c r="C163" t="s">
        <v>415</v>
      </c>
      <c r="D163" t="s">
        <v>416</v>
      </c>
      <c r="E163" t="s">
        <v>19</v>
      </c>
      <c r="F163" t="s">
        <v>20</v>
      </c>
      <c r="G163" t="s">
        <v>20</v>
      </c>
      <c r="H163">
        <v>2017</v>
      </c>
      <c r="I163" s="13">
        <v>2017</v>
      </c>
      <c r="J163" s="7">
        <v>42829</v>
      </c>
      <c r="K163" t="s">
        <v>1227</v>
      </c>
      <c r="L163">
        <f>VLOOKUP($C163,Sheet1!$B:$H,2,0)</f>
        <v>38.11</v>
      </c>
      <c r="M163">
        <f>VLOOKUP($C163,Sheet1!$B:$H,3,0)</f>
        <v>37.93</v>
      </c>
      <c r="N163">
        <f>VLOOKUP($C163,Sheet1!$B:$H,4,0)</f>
        <v>38.130000000000003</v>
      </c>
      <c r="O163">
        <f>VLOOKUP($C163,Sheet1!$B:$H,5,0)</f>
        <v>37.61</v>
      </c>
      <c r="P163">
        <f>VLOOKUP($C163,Sheet1!$B:$H,6,0)</f>
        <v>1720000</v>
      </c>
      <c r="Q163">
        <f>VLOOKUP($C163,Sheet1!$B:$H,7,0)</f>
        <v>5.0000000000000001E-3</v>
      </c>
      <c r="R163">
        <f t="shared" si="2"/>
        <v>9710693474.2600002</v>
      </c>
      <c r="S163">
        <f>VLOOKUP(C163,investing_crawling!A:B,2,0)</f>
        <v>17730000000</v>
      </c>
      <c r="U163">
        <f>VLOOKUP(C163,investing_crawling!A:C,3,0)</f>
        <v>254806966</v>
      </c>
      <c r="V163">
        <v>210805</v>
      </c>
      <c r="W163" s="15" t="s">
        <v>415</v>
      </c>
      <c r="X163" s="15">
        <v>210331</v>
      </c>
      <c r="Y163" s="15">
        <v>4385</v>
      </c>
      <c r="Z163" s="15">
        <v>824</v>
      </c>
      <c r="AA163" s="15">
        <v>-738</v>
      </c>
      <c r="AB163" s="15">
        <v>-798</v>
      </c>
      <c r="AC163" s="15">
        <v>201231</v>
      </c>
      <c r="AD163" s="15">
        <v>4288</v>
      </c>
      <c r="AE163" s="15">
        <v>955</v>
      </c>
      <c r="AF163" s="15">
        <v>2032</v>
      </c>
      <c r="AG163" s="15">
        <v>1098</v>
      </c>
      <c r="AH163" s="15">
        <v>200930</v>
      </c>
      <c r="AI163" s="15">
        <v>4554</v>
      </c>
      <c r="AJ163" s="15">
        <v>991</v>
      </c>
      <c r="AK163" s="15">
        <v>-235</v>
      </c>
      <c r="AL163" s="15">
        <v>-244</v>
      </c>
      <c r="AM163" s="15">
        <v>200630</v>
      </c>
      <c r="AN163" s="15">
        <v>4502</v>
      </c>
      <c r="AO163" s="15">
        <v>873</v>
      </c>
      <c r="AP163" s="15">
        <v>-142</v>
      </c>
      <c r="AQ163" s="15">
        <v>-205</v>
      </c>
    </row>
    <row r="164" spans="1:43">
      <c r="A164" s="1">
        <v>160</v>
      </c>
      <c r="B164" s="16">
        <v>44369</v>
      </c>
      <c r="C164" t="s">
        <v>417</v>
      </c>
      <c r="D164" t="s">
        <v>418</v>
      </c>
      <c r="E164" t="s">
        <v>47</v>
      </c>
      <c r="F164" t="s">
        <v>419</v>
      </c>
      <c r="G164" t="s">
        <v>419</v>
      </c>
      <c r="H164">
        <v>1920</v>
      </c>
      <c r="I164" s="13">
        <v>1920</v>
      </c>
      <c r="J164" s="7">
        <v>34335</v>
      </c>
      <c r="K164" t="s">
        <v>1280</v>
      </c>
      <c r="L164">
        <f>VLOOKUP($C164,Sheet1!$B:$H,2,0)</f>
        <v>130.03</v>
      </c>
      <c r="M164">
        <f>VLOOKUP($C164,Sheet1!$B:$H,3,0)</f>
        <v>128.46</v>
      </c>
      <c r="N164">
        <f>VLOOKUP($C164,Sheet1!$B:$H,4,0)</f>
        <v>130.44999999999999</v>
      </c>
      <c r="O164">
        <f>VLOOKUP($C164,Sheet1!$B:$H,5,0)</f>
        <v>127.65</v>
      </c>
      <c r="P164">
        <f>VLOOKUP($C164,Sheet1!$B:$H,6,0)</f>
        <v>1010000</v>
      </c>
      <c r="Q164">
        <f>VLOOKUP($C164,Sheet1!$B:$H,7,0)</f>
        <v>3.6900000000000002E-2</v>
      </c>
      <c r="R164">
        <f t="shared" si="2"/>
        <v>17751197715.130001</v>
      </c>
      <c r="S164">
        <f>VLOOKUP(C164,investing_crawling!A:B,2,0)</f>
        <v>8640000000</v>
      </c>
      <c r="U164">
        <f>VLOOKUP(C164,investing_crawling!A:C,3,0)</f>
        <v>136516171</v>
      </c>
      <c r="V164">
        <v>210728</v>
      </c>
      <c r="W164" s="15" t="s">
        <v>417</v>
      </c>
      <c r="X164" s="15">
        <v>210331</v>
      </c>
      <c r="Y164" s="15">
        <v>2409</v>
      </c>
      <c r="Z164" s="15">
        <v>598</v>
      </c>
      <c r="AA164" s="15">
        <v>389</v>
      </c>
      <c r="AB164" s="15">
        <v>274</v>
      </c>
      <c r="AC164" s="15">
        <v>201231</v>
      </c>
      <c r="AD164" s="15">
        <v>2186</v>
      </c>
      <c r="AE164" s="15">
        <v>526</v>
      </c>
      <c r="AF164" s="15">
        <v>76</v>
      </c>
      <c r="AG164" s="15">
        <v>32</v>
      </c>
      <c r="AH164" s="15">
        <v>200930</v>
      </c>
      <c r="AI164" s="15">
        <v>2122</v>
      </c>
      <c r="AJ164" s="15">
        <v>501</v>
      </c>
      <c r="AK164" s="15">
        <v>242</v>
      </c>
      <c r="AL164" s="15">
        <v>161</v>
      </c>
      <c r="AM164" s="15">
        <v>200630</v>
      </c>
      <c r="AN164" s="15">
        <v>1924</v>
      </c>
      <c r="AO164" s="15">
        <v>371</v>
      </c>
      <c r="AP164" s="15">
        <v>54</v>
      </c>
      <c r="AQ164" s="15">
        <v>27</v>
      </c>
    </row>
    <row r="165" spans="1:43">
      <c r="A165" s="1">
        <v>161</v>
      </c>
      <c r="B165" s="16">
        <v>44369</v>
      </c>
      <c r="C165" t="s">
        <v>420</v>
      </c>
      <c r="D165" t="s">
        <v>421</v>
      </c>
      <c r="E165" t="s">
        <v>6</v>
      </c>
      <c r="F165" t="s">
        <v>117</v>
      </c>
      <c r="G165" t="s">
        <v>117</v>
      </c>
      <c r="H165">
        <v>1911</v>
      </c>
      <c r="I165" s="13">
        <v>1911</v>
      </c>
      <c r="J165" s="7">
        <v>0</v>
      </c>
      <c r="K165" t="s">
        <v>1161</v>
      </c>
      <c r="L165">
        <f>VLOOKUP($C165,Sheet1!$B:$H,2,0)</f>
        <v>146.29</v>
      </c>
      <c r="M165">
        <f>VLOOKUP($C165,Sheet1!$B:$H,3,0)</f>
        <v>146.85</v>
      </c>
      <c r="N165">
        <f>VLOOKUP($C165,Sheet1!$B:$H,4,0)</f>
        <v>147.16</v>
      </c>
      <c r="O165">
        <f>VLOOKUP($C165,Sheet1!$B:$H,5,0)</f>
        <v>145.6</v>
      </c>
      <c r="P165">
        <f>VLOOKUP($C165,Sheet1!$B:$H,6,0)</f>
        <v>1320000</v>
      </c>
      <c r="Q165">
        <f>VLOOKUP($C165,Sheet1!$B:$H,7,0)</f>
        <v>7.1999999999999998E-3</v>
      </c>
      <c r="R165">
        <f t="shared" si="2"/>
        <v>58296565000</v>
      </c>
      <c r="S165">
        <f>VLOOKUP(C165,investing_crawling!A:B,2,0)</f>
        <v>17760000000</v>
      </c>
      <c r="U165">
        <f>VLOOKUP(C165,investing_crawling!A:C,3,0)</f>
        <v>398500000</v>
      </c>
      <c r="V165">
        <v>210802</v>
      </c>
      <c r="W165" s="15" t="s">
        <v>420</v>
      </c>
      <c r="X165" s="15">
        <v>210331</v>
      </c>
      <c r="Y165" s="15">
        <v>4692</v>
      </c>
      <c r="Z165" s="15">
        <v>1508</v>
      </c>
      <c r="AA165" s="15">
        <v>577</v>
      </c>
      <c r="AB165" s="15">
        <v>458</v>
      </c>
      <c r="AC165" s="15">
        <v>201231</v>
      </c>
      <c r="AD165" s="15">
        <v>4687</v>
      </c>
      <c r="AE165" s="15">
        <v>1509</v>
      </c>
      <c r="AF165" s="15">
        <v>589</v>
      </c>
      <c r="AG165" s="15">
        <v>475</v>
      </c>
      <c r="AH165" s="15">
        <v>200930</v>
      </c>
      <c r="AI165" s="15">
        <v>4526</v>
      </c>
      <c r="AJ165" s="15">
        <v>1475</v>
      </c>
      <c r="AK165" s="15">
        <v>566</v>
      </c>
      <c r="AL165" s="15">
        <v>446</v>
      </c>
      <c r="AM165" s="15">
        <v>200630</v>
      </c>
      <c r="AN165" s="15">
        <v>3856</v>
      </c>
      <c r="AO165" s="15">
        <v>979</v>
      </c>
      <c r="AP165" s="15">
        <v>85</v>
      </c>
      <c r="AQ165" s="15">
        <v>51</v>
      </c>
    </row>
    <row r="166" spans="1:43">
      <c r="A166" s="1">
        <v>162</v>
      </c>
      <c r="B166" s="16">
        <v>44369</v>
      </c>
      <c r="C166" t="s">
        <v>422</v>
      </c>
      <c r="D166" t="s">
        <v>423</v>
      </c>
      <c r="E166" t="s">
        <v>33</v>
      </c>
      <c r="F166" t="s">
        <v>87</v>
      </c>
      <c r="G166" t="s">
        <v>87</v>
      </c>
      <c r="H166">
        <v>1995</v>
      </c>
      <c r="I166" s="13">
        <v>1995</v>
      </c>
      <c r="J166" s="7">
        <v>37459</v>
      </c>
      <c r="K166" t="s">
        <v>1163</v>
      </c>
      <c r="L166">
        <f>VLOOKUP($C166,Sheet1!$B:$H,2,0)</f>
        <v>61.37</v>
      </c>
      <c r="M166">
        <f>VLOOKUP($C166,Sheet1!$B:$H,3,0)</f>
        <v>61.54</v>
      </c>
      <c r="N166">
        <f>VLOOKUP($C166,Sheet1!$B:$H,4,0)</f>
        <v>62.09</v>
      </c>
      <c r="O166">
        <f>VLOOKUP($C166,Sheet1!$B:$H,5,0)</f>
        <v>60.74</v>
      </c>
      <c r="P166">
        <f>VLOOKUP($C166,Sheet1!$B:$H,6,0)</f>
        <v>5640000</v>
      </c>
      <c r="Q166">
        <f>VLOOKUP($C166,Sheet1!$B:$H,7,0)</f>
        <v>8.0000000000000002E-3</v>
      </c>
      <c r="R166">
        <f t="shared" si="2"/>
        <v>41809026601.32</v>
      </c>
      <c r="S166">
        <f>VLOOKUP(C166,investing_crawling!A:B,2,0)</f>
        <v>13290000000</v>
      </c>
      <c r="U166">
        <f>VLOOKUP(C166,investing_crawling!A:C,3,0)</f>
        <v>681261636</v>
      </c>
      <c r="V166">
        <v>210720</v>
      </c>
      <c r="W166" s="15" t="s">
        <v>422</v>
      </c>
      <c r="X166" s="15">
        <v>210331</v>
      </c>
      <c r="Y166" s="15">
        <v>3023</v>
      </c>
      <c r="Z166" s="15">
        <v>2200</v>
      </c>
      <c r="AA166" s="15">
        <v>842</v>
      </c>
      <c r="AB166" s="15">
        <v>641</v>
      </c>
      <c r="AC166" s="15">
        <v>201231</v>
      </c>
      <c r="AD166" s="15">
        <v>2868</v>
      </c>
      <c r="AE166" s="15">
        <v>2126</v>
      </c>
      <c r="AF166" s="15">
        <v>677</v>
      </c>
      <c r="AG166" s="15">
        <v>845</v>
      </c>
      <c r="AH166" s="15">
        <v>200930</v>
      </c>
      <c r="AI166" s="15">
        <v>2606</v>
      </c>
      <c r="AJ166" s="15">
        <v>1950</v>
      </c>
      <c r="AK166" s="15">
        <v>679</v>
      </c>
      <c r="AL166" s="15">
        <v>664</v>
      </c>
      <c r="AM166" s="15">
        <v>200630</v>
      </c>
      <c r="AN166" s="15">
        <v>4797</v>
      </c>
      <c r="AO166" s="15">
        <v>3722</v>
      </c>
      <c r="AP166" s="15">
        <v>1355</v>
      </c>
      <c r="AQ166" s="15">
        <v>4158</v>
      </c>
    </row>
    <row r="167" spans="1:43">
      <c r="A167" s="1">
        <v>163</v>
      </c>
      <c r="B167" s="16">
        <v>44369</v>
      </c>
      <c r="C167" t="s">
        <v>424</v>
      </c>
      <c r="D167" t="s">
        <v>425</v>
      </c>
      <c r="E167" t="s">
        <v>47</v>
      </c>
      <c r="F167" t="s">
        <v>57</v>
      </c>
      <c r="G167" t="s">
        <v>57</v>
      </c>
      <c r="H167">
        <v>1923</v>
      </c>
      <c r="I167" s="13">
        <v>1923</v>
      </c>
      <c r="J167" s="7">
        <v>32539</v>
      </c>
      <c r="K167" t="s">
        <v>1157</v>
      </c>
      <c r="L167">
        <f>VLOOKUP($C167,Sheet1!$B:$H,2,0)</f>
        <v>215.11</v>
      </c>
      <c r="M167">
        <f>VLOOKUP($C167,Sheet1!$B:$H,3,0)</f>
        <v>217.46</v>
      </c>
      <c r="N167">
        <f>VLOOKUP($C167,Sheet1!$B:$H,4,0)</f>
        <v>217.46</v>
      </c>
      <c r="O167">
        <f>VLOOKUP($C167,Sheet1!$B:$H,5,0)</f>
        <v>214.65</v>
      </c>
      <c r="P167">
        <f>VLOOKUP($C167,Sheet1!$B:$H,6,0)</f>
        <v>943980</v>
      </c>
      <c r="Q167">
        <f>VLOOKUP($C167,Sheet1!$B:$H,7,0)</f>
        <v>1E-4</v>
      </c>
      <c r="R167">
        <f t="shared" si="2"/>
        <v>61499949000.000008</v>
      </c>
      <c r="S167">
        <f>VLOOKUP(C167,investing_crawling!A:B,2,0)</f>
        <v>11650000000</v>
      </c>
      <c r="U167">
        <f>VLOOKUP(C167,investing_crawling!A:C,3,0)</f>
        <v>285900000</v>
      </c>
      <c r="V167">
        <v>210802</v>
      </c>
      <c r="W167" s="15" t="s">
        <v>424</v>
      </c>
      <c r="X167" s="15">
        <v>210331</v>
      </c>
      <c r="Y167" s="15">
        <v>2885</v>
      </c>
      <c r="Z167" s="15">
        <v>1192.5999999999999</v>
      </c>
      <c r="AA167" s="15">
        <v>297.3</v>
      </c>
      <c r="AB167" s="15">
        <v>193.6</v>
      </c>
      <c r="AC167" s="15">
        <v>201231</v>
      </c>
      <c r="AD167" s="15">
        <v>3065.3</v>
      </c>
      <c r="AE167" s="15">
        <v>1275.0999999999999</v>
      </c>
      <c r="AF167" s="15">
        <v>416.1</v>
      </c>
      <c r="AG167" s="15">
        <v>300.3</v>
      </c>
      <c r="AH167" s="15">
        <v>200930</v>
      </c>
      <c r="AI167" s="15">
        <v>3018.6</v>
      </c>
      <c r="AJ167" s="15">
        <v>1258.5</v>
      </c>
      <c r="AK167" s="15">
        <v>328.3</v>
      </c>
      <c r="AL167" s="15">
        <v>246.2</v>
      </c>
      <c r="AM167" s="15">
        <v>200630</v>
      </c>
      <c r="AN167" s="15">
        <v>2685.7</v>
      </c>
      <c r="AO167" s="15">
        <v>1077</v>
      </c>
      <c r="AP167" s="15">
        <v>191.3</v>
      </c>
      <c r="AQ167" s="15">
        <v>-2035</v>
      </c>
    </row>
    <row r="168" spans="1:43">
      <c r="A168" s="1">
        <v>164</v>
      </c>
      <c r="B168" s="16">
        <v>44369</v>
      </c>
      <c r="C168" t="s">
        <v>426</v>
      </c>
      <c r="D168" t="s">
        <v>427</v>
      </c>
      <c r="E168" t="s">
        <v>37</v>
      </c>
      <c r="F168" t="s">
        <v>72</v>
      </c>
      <c r="G168" t="s">
        <v>72</v>
      </c>
      <c r="H168">
        <v>1886</v>
      </c>
      <c r="I168" s="13">
        <v>1886</v>
      </c>
      <c r="J168" s="7">
        <v>20883</v>
      </c>
      <c r="K168" t="s">
        <v>1281</v>
      </c>
      <c r="L168">
        <f>VLOOKUP($C168,Sheet1!$B:$H,2,0)</f>
        <v>55.62</v>
      </c>
      <c r="M168">
        <f>VLOOKUP($C168,Sheet1!$B:$H,3,0)</f>
        <v>56.12</v>
      </c>
      <c r="N168">
        <f>VLOOKUP($C168,Sheet1!$B:$H,4,0)</f>
        <v>56.21</v>
      </c>
      <c r="O168">
        <f>VLOOKUP($C168,Sheet1!$B:$H,5,0)</f>
        <v>55.23</v>
      </c>
      <c r="P168">
        <f>VLOOKUP($C168,Sheet1!$B:$H,6,0)</f>
        <v>2160000</v>
      </c>
      <c r="Q168">
        <f>VLOOKUP($C168,Sheet1!$B:$H,7,0)</f>
        <v>-4.5000000000000014E-3</v>
      </c>
      <c r="R168">
        <f t="shared" si="2"/>
        <v>21104344507.860001</v>
      </c>
      <c r="S168">
        <f>VLOOKUP(C168,investing_crawling!A:B,2,0)</f>
        <v>13750000000</v>
      </c>
      <c r="U168">
        <f>VLOOKUP(C168,investing_crawling!A:C,3,0)</f>
        <v>379438053</v>
      </c>
      <c r="V168">
        <v>210728</v>
      </c>
      <c r="W168" s="15" t="s">
        <v>426</v>
      </c>
      <c r="X168" s="15">
        <v>210331</v>
      </c>
      <c r="Y168" s="15">
        <v>2960</v>
      </c>
      <c r="Z168" s="15"/>
      <c r="AA168" s="15">
        <v>399</v>
      </c>
      <c r="AB168" s="15">
        <v>290</v>
      </c>
      <c r="AC168" s="15">
        <v>201231</v>
      </c>
      <c r="AD168" s="15">
        <v>3157</v>
      </c>
      <c r="AE168" s="15"/>
      <c r="AF168" s="15">
        <v>794</v>
      </c>
      <c r="AG168" s="15">
        <v>552</v>
      </c>
      <c r="AH168" s="15">
        <v>200930</v>
      </c>
      <c r="AI168" s="15">
        <v>4644</v>
      </c>
      <c r="AJ168" s="15"/>
      <c r="AK168" s="15">
        <v>-379</v>
      </c>
      <c r="AL168" s="15">
        <v>-242</v>
      </c>
      <c r="AM168" s="15">
        <v>200630</v>
      </c>
      <c r="AN168" s="15">
        <v>2987</v>
      </c>
      <c r="AO168" s="15"/>
      <c r="AP168" s="15">
        <v>500</v>
      </c>
      <c r="AQ168" s="15">
        <v>348</v>
      </c>
    </row>
    <row r="169" spans="1:43">
      <c r="A169" s="1">
        <v>165</v>
      </c>
      <c r="B169" s="16">
        <v>44369</v>
      </c>
      <c r="C169" t="s">
        <v>428</v>
      </c>
      <c r="D169" t="s">
        <v>429</v>
      </c>
      <c r="E169" t="s">
        <v>10</v>
      </c>
      <c r="F169" t="s">
        <v>11</v>
      </c>
      <c r="G169" t="s">
        <v>11</v>
      </c>
      <c r="H169">
        <v>1958</v>
      </c>
      <c r="I169" s="13">
        <v>1958</v>
      </c>
      <c r="J169" s="7">
        <v>40634</v>
      </c>
      <c r="K169" t="s">
        <v>1282</v>
      </c>
      <c r="L169">
        <f>VLOOKUP($C169,Sheet1!$B:$H,2,0)</f>
        <v>95.12</v>
      </c>
      <c r="M169">
        <f>VLOOKUP($C169,Sheet1!$B:$H,3,0)</f>
        <v>96.47</v>
      </c>
      <c r="N169">
        <f>VLOOKUP($C169,Sheet1!$B:$H,4,0)</f>
        <v>96.47</v>
      </c>
      <c r="O169">
        <f>VLOOKUP($C169,Sheet1!$B:$H,5,0)</f>
        <v>94.77</v>
      </c>
      <c r="P169">
        <f>VLOOKUP($C169,Sheet1!$B:$H,6,0)</f>
        <v>2010000</v>
      </c>
      <c r="Q169">
        <f>VLOOKUP($C169,Sheet1!$B:$H,7,0)</f>
        <v>-8.1000000000000013E-3</v>
      </c>
      <c r="R169">
        <f t="shared" si="2"/>
        <v>59130090228.240005</v>
      </c>
      <c r="S169">
        <f>VLOOKUP(C169,investing_crawling!A:B,2,0)</f>
        <v>4470000000</v>
      </c>
      <c r="U169">
        <f>VLOOKUP(C169,investing_crawling!A:C,3,0)</f>
        <v>621636777</v>
      </c>
      <c r="V169">
        <v>210726</v>
      </c>
      <c r="W169" s="15" t="s">
        <v>428</v>
      </c>
      <c r="X169" s="15">
        <v>210331</v>
      </c>
      <c r="Y169" s="15">
        <v>1216.5999999999999</v>
      </c>
      <c r="Z169" s="15">
        <v>923.2</v>
      </c>
      <c r="AA169" s="15">
        <v>383.5</v>
      </c>
      <c r="AB169" s="15">
        <v>338.2</v>
      </c>
      <c r="AC169" s="15">
        <v>201231</v>
      </c>
      <c r="AD169" s="15">
        <v>1191.7</v>
      </c>
      <c r="AE169" s="15">
        <v>895.4</v>
      </c>
      <c r="AF169" s="15">
        <v>351.4</v>
      </c>
      <c r="AG169" s="15">
        <v>309.5</v>
      </c>
      <c r="AH169" s="15">
        <v>200930</v>
      </c>
      <c r="AI169" s="15">
        <v>1140.9000000000001</v>
      </c>
      <c r="AJ169" s="15">
        <v>859.9</v>
      </c>
      <c r="AK169" s="15">
        <v>357.8</v>
      </c>
      <c r="AL169" s="15">
        <v>325.2</v>
      </c>
      <c r="AM169" s="15">
        <v>200630</v>
      </c>
      <c r="AN169" s="15">
        <v>925</v>
      </c>
      <c r="AO169" s="15">
        <v>686.8</v>
      </c>
      <c r="AP169" s="15">
        <v>-169.7</v>
      </c>
      <c r="AQ169" s="15">
        <v>-121.9</v>
      </c>
    </row>
    <row r="170" spans="1:43">
      <c r="A170" s="1">
        <v>166</v>
      </c>
      <c r="B170" s="16">
        <v>44369</v>
      </c>
      <c r="C170" t="s">
        <v>430</v>
      </c>
      <c r="D170" t="s">
        <v>431</v>
      </c>
      <c r="E170" t="s">
        <v>23</v>
      </c>
      <c r="F170" t="s">
        <v>24</v>
      </c>
      <c r="G170" t="s">
        <v>24</v>
      </c>
      <c r="H170">
        <v>1982</v>
      </c>
      <c r="I170" s="13">
        <v>1982</v>
      </c>
      <c r="J170" s="7">
        <v>37459</v>
      </c>
      <c r="K170" t="s">
        <v>1283</v>
      </c>
      <c r="L170">
        <f>VLOOKUP($C170,Sheet1!$B:$H,2,0)</f>
        <v>143.62</v>
      </c>
      <c r="M170">
        <f>VLOOKUP($C170,Sheet1!$B:$H,3,0)</f>
        <v>142.16999999999999</v>
      </c>
      <c r="N170">
        <f>VLOOKUP($C170,Sheet1!$B:$H,4,0)</f>
        <v>144.15</v>
      </c>
      <c r="O170">
        <f>VLOOKUP($C170,Sheet1!$B:$H,5,0)</f>
        <v>142.16999999999999</v>
      </c>
      <c r="P170">
        <f>VLOOKUP($C170,Sheet1!$B:$H,6,0)</f>
        <v>2610000</v>
      </c>
      <c r="Q170">
        <f>VLOOKUP($C170,Sheet1!$B:$H,7,0)</f>
        <v>4.7999999999999996E-3</v>
      </c>
      <c r="R170">
        <f t="shared" si="2"/>
        <v>41308849997.739998</v>
      </c>
      <c r="S170">
        <f>VLOOKUP(C170,investing_crawling!A:B,2,0)</f>
        <v>5630000000</v>
      </c>
      <c r="U170">
        <f>VLOOKUP(C170,investing_crawling!A:C,3,0)</f>
        <v>287626027</v>
      </c>
      <c r="V170">
        <v>210803</v>
      </c>
      <c r="W170" s="15" t="s">
        <v>430</v>
      </c>
      <c r="X170" s="15">
        <v>210331</v>
      </c>
      <c r="Y170" s="15">
        <v>1346</v>
      </c>
      <c r="Z170" s="15">
        <v>1027</v>
      </c>
      <c r="AA170" s="15">
        <v>175</v>
      </c>
      <c r="AB170" s="15">
        <v>76</v>
      </c>
      <c r="AC170" s="15">
        <v>201231</v>
      </c>
      <c r="AD170" s="15">
        <v>1673</v>
      </c>
      <c r="AE170" s="15">
        <v>1072</v>
      </c>
      <c r="AF170" s="15">
        <v>251</v>
      </c>
      <c r="AG170" s="15">
        <v>211</v>
      </c>
      <c r="AH170" s="15">
        <v>200930</v>
      </c>
      <c r="AI170" s="15">
        <v>1151</v>
      </c>
      <c r="AJ170" s="15">
        <v>865</v>
      </c>
      <c r="AK170" s="15">
        <v>149</v>
      </c>
      <c r="AL170" s="15">
        <v>185</v>
      </c>
      <c r="AM170" s="15">
        <v>200630</v>
      </c>
      <c r="AN170" s="15">
        <v>1459</v>
      </c>
      <c r="AO170" s="15">
        <v>1171</v>
      </c>
      <c r="AP170" s="15">
        <v>471</v>
      </c>
      <c r="AQ170" s="15">
        <v>365</v>
      </c>
    </row>
    <row r="171" spans="1:43">
      <c r="A171" s="1">
        <v>167</v>
      </c>
      <c r="B171" s="16">
        <v>44369</v>
      </c>
      <c r="C171" t="s">
        <v>432</v>
      </c>
      <c r="D171" t="s">
        <v>433</v>
      </c>
      <c r="E171" t="s">
        <v>6</v>
      </c>
      <c r="F171" t="s">
        <v>117</v>
      </c>
      <c r="G171" t="s">
        <v>117</v>
      </c>
      <c r="H171">
        <v>1890</v>
      </c>
      <c r="I171" s="13">
        <v>1890</v>
      </c>
      <c r="J171" s="7">
        <v>23832</v>
      </c>
      <c r="K171" t="s">
        <v>1284</v>
      </c>
      <c r="L171">
        <f>VLOOKUP($C171,Sheet1!$B:$H,2,0)</f>
        <v>97.1</v>
      </c>
      <c r="M171">
        <f>VLOOKUP($C171,Sheet1!$B:$H,3,0)</f>
        <v>97</v>
      </c>
      <c r="N171">
        <f>VLOOKUP($C171,Sheet1!$B:$H,4,0)</f>
        <v>97.12</v>
      </c>
      <c r="O171">
        <f>VLOOKUP($C171,Sheet1!$B:$H,5,0)</f>
        <v>96.33</v>
      </c>
      <c r="P171">
        <f>VLOOKUP($C171,Sheet1!$B:$H,6,0)</f>
        <v>2410000</v>
      </c>
      <c r="Q171">
        <f>VLOOKUP($C171,Sheet1!$B:$H,7,0)</f>
        <v>1.47E-2</v>
      </c>
      <c r="R171">
        <f t="shared" si="2"/>
        <v>58230870000</v>
      </c>
      <c r="S171">
        <f>VLOOKUP(C171,investing_crawling!A:B,2,0)</f>
        <v>17060000000</v>
      </c>
      <c r="U171">
        <f>VLOOKUP(C171,investing_crawling!A:C,3,0)</f>
        <v>599700000</v>
      </c>
      <c r="V171">
        <v>210809</v>
      </c>
      <c r="W171" s="15" t="s">
        <v>432</v>
      </c>
      <c r="X171" s="15">
        <v>210331</v>
      </c>
      <c r="Y171" s="15">
        <v>4431</v>
      </c>
      <c r="Z171" s="15">
        <v>1862</v>
      </c>
      <c r="AA171" s="15">
        <v>775</v>
      </c>
      <c r="AB171" s="15">
        <v>561</v>
      </c>
      <c r="AC171" s="15">
        <v>201231</v>
      </c>
      <c r="AD171" s="15">
        <v>4161</v>
      </c>
      <c r="AE171" s="15">
        <v>1723</v>
      </c>
      <c r="AF171" s="15">
        <v>603</v>
      </c>
      <c r="AG171" s="15">
        <v>445</v>
      </c>
      <c r="AH171" s="15">
        <v>200930</v>
      </c>
      <c r="AI171" s="15">
        <v>4558</v>
      </c>
      <c r="AJ171" s="15">
        <v>1882</v>
      </c>
      <c r="AK171" s="15">
        <v>805</v>
      </c>
      <c r="AL171" s="15">
        <v>723</v>
      </c>
      <c r="AM171" s="15">
        <v>200630</v>
      </c>
      <c r="AN171" s="15">
        <v>3914</v>
      </c>
      <c r="AO171" s="15">
        <v>1618</v>
      </c>
      <c r="AP171" s="15">
        <v>503</v>
      </c>
      <c r="AQ171" s="15">
        <v>399</v>
      </c>
    </row>
    <row r="172" spans="1:43">
      <c r="A172" s="1">
        <v>168</v>
      </c>
      <c r="B172" s="16">
        <v>44369</v>
      </c>
      <c r="C172" t="s">
        <v>434</v>
      </c>
      <c r="D172" t="s">
        <v>435</v>
      </c>
      <c r="E172" t="s">
        <v>19</v>
      </c>
      <c r="F172" t="s">
        <v>123</v>
      </c>
      <c r="G172" t="s">
        <v>123</v>
      </c>
      <c r="H172">
        <v>2006</v>
      </c>
      <c r="I172" s="13">
        <v>2006</v>
      </c>
      <c r="J172" s="7">
        <v>44203</v>
      </c>
      <c r="K172" t="s">
        <v>1285</v>
      </c>
      <c r="L172">
        <f>VLOOKUP($C172,Sheet1!$B:$H,2,0)</f>
        <v>139.44</v>
      </c>
      <c r="M172">
        <f>VLOOKUP($C172,Sheet1!$B:$H,3,0)</f>
        <v>144.66</v>
      </c>
      <c r="N172">
        <f>VLOOKUP($C172,Sheet1!$B:$H,4,0)</f>
        <v>146.22</v>
      </c>
      <c r="O172">
        <f>VLOOKUP($C172,Sheet1!$B:$H,5,0)</f>
        <v>137.41999999999999</v>
      </c>
      <c r="P172">
        <f>VLOOKUP($C172,Sheet1!$B:$H,6,0)</f>
        <v>2340000</v>
      </c>
      <c r="Q172">
        <f>VLOOKUP($C172,Sheet1!$B:$H,7,0)</f>
        <v>-2.52E-2</v>
      </c>
      <c r="R172">
        <f t="shared" si="2"/>
        <v>18921853082.16</v>
      </c>
      <c r="S172">
        <f>VLOOKUP(C172,investing_crawling!A:B,2,0)</f>
        <v>870630000</v>
      </c>
      <c r="U172">
        <f>VLOOKUP(C172,investing_crawling!A:C,3,0)</f>
        <v>135698889</v>
      </c>
      <c r="V172">
        <v>210802</v>
      </c>
      <c r="W172" s="15" t="s">
        <v>434</v>
      </c>
      <c r="X172" s="15">
        <v>210331</v>
      </c>
      <c r="Y172" s="15">
        <v>301.75</v>
      </c>
      <c r="Z172" s="15">
        <v>122.95</v>
      </c>
      <c r="AA172" s="15">
        <v>5.0199999999999996</v>
      </c>
      <c r="AB172" s="15">
        <v>31.7</v>
      </c>
      <c r="AC172" s="15">
        <v>201231</v>
      </c>
      <c r="AD172" s="15">
        <v>264.83999999999997</v>
      </c>
      <c r="AE172" s="15">
        <v>121.94</v>
      </c>
      <c r="AF172" s="15">
        <v>79.11</v>
      </c>
      <c r="AG172" s="15">
        <v>72.989999999999995</v>
      </c>
      <c r="AH172" s="15">
        <v>200930</v>
      </c>
      <c r="AI172" s="15">
        <v>178.5</v>
      </c>
      <c r="AJ172" s="15">
        <v>94.98</v>
      </c>
      <c r="AK172" s="15">
        <v>51.76</v>
      </c>
      <c r="AL172" s="15">
        <v>39.36</v>
      </c>
      <c r="AM172" s="15">
        <v>200630</v>
      </c>
      <c r="AN172" s="15">
        <v>125.54</v>
      </c>
      <c r="AO172" s="15">
        <v>48.39</v>
      </c>
      <c r="AP172" s="15">
        <v>10.85</v>
      </c>
      <c r="AQ172" s="15">
        <v>-47.29</v>
      </c>
    </row>
    <row r="173" spans="1:43">
      <c r="A173" s="1">
        <v>169</v>
      </c>
      <c r="B173" s="16">
        <v>44369</v>
      </c>
      <c r="C173" t="s">
        <v>436</v>
      </c>
      <c r="D173" t="s">
        <v>437</v>
      </c>
      <c r="E173" t="s">
        <v>37</v>
      </c>
      <c r="F173" t="s">
        <v>72</v>
      </c>
      <c r="G173" t="s">
        <v>72</v>
      </c>
      <c r="H173">
        <v>1913</v>
      </c>
      <c r="I173" s="13">
        <v>1913</v>
      </c>
      <c r="J173" s="7">
        <v>20883</v>
      </c>
      <c r="K173" t="s">
        <v>1286</v>
      </c>
      <c r="L173">
        <f>VLOOKUP($C173,Sheet1!$B:$H,2,0)</f>
        <v>104.63</v>
      </c>
      <c r="M173">
        <f>VLOOKUP($C173,Sheet1!$B:$H,3,0)</f>
        <v>105.24</v>
      </c>
      <c r="N173">
        <f>VLOOKUP($C173,Sheet1!$B:$H,4,0)</f>
        <v>105.25</v>
      </c>
      <c r="O173">
        <f>VLOOKUP($C173,Sheet1!$B:$H,5,0)</f>
        <v>104.28</v>
      </c>
      <c r="P173">
        <f>VLOOKUP($C173,Sheet1!$B:$H,6,0)</f>
        <v>889500</v>
      </c>
      <c r="Q173">
        <f>VLOOKUP($C173,Sheet1!$B:$H,7,0)</f>
        <v>-6.0000000000000001E-3</v>
      </c>
      <c r="R173">
        <f t="shared" si="2"/>
        <v>20995050359.239998</v>
      </c>
      <c r="S173">
        <f>VLOOKUP(C173,investing_crawling!A:B,2,0)</f>
        <v>10530000000</v>
      </c>
      <c r="U173">
        <f>VLOOKUP(C173,investing_crawling!A:C,3,0)</f>
        <v>200659948</v>
      </c>
      <c r="V173">
        <v>210803</v>
      </c>
      <c r="W173" s="15" t="s">
        <v>436</v>
      </c>
      <c r="X173" s="15">
        <v>210331</v>
      </c>
      <c r="Y173" s="15">
        <v>2844.84</v>
      </c>
      <c r="Z173" s="15"/>
      <c r="AA173" s="15">
        <v>508</v>
      </c>
      <c r="AB173" s="15">
        <v>339.14</v>
      </c>
      <c r="AC173" s="15">
        <v>201231</v>
      </c>
      <c r="AD173" s="15">
        <v>2370.1</v>
      </c>
      <c r="AE173" s="15"/>
      <c r="AF173" s="15">
        <v>152.11000000000001</v>
      </c>
      <c r="AG173" s="15">
        <v>392.55</v>
      </c>
      <c r="AH173" s="15">
        <v>200930</v>
      </c>
      <c r="AI173" s="15">
        <v>2903.57</v>
      </c>
      <c r="AJ173" s="15"/>
      <c r="AK173" s="15">
        <v>778.02</v>
      </c>
      <c r="AL173" s="15">
        <v>525.70000000000005</v>
      </c>
      <c r="AM173" s="15">
        <v>200630</v>
      </c>
      <c r="AN173" s="15">
        <v>2412.79</v>
      </c>
      <c r="AO173" s="15"/>
      <c r="AP173" s="15">
        <v>439.31</v>
      </c>
      <c r="AQ173" s="15">
        <v>365.11</v>
      </c>
    </row>
    <row r="174" spans="1:43">
      <c r="A174" s="1">
        <v>170</v>
      </c>
      <c r="B174" s="16">
        <v>44369</v>
      </c>
      <c r="C174" t="s">
        <v>438</v>
      </c>
      <c r="D174" t="s">
        <v>439</v>
      </c>
      <c r="E174" t="s">
        <v>138</v>
      </c>
      <c r="F174" t="s">
        <v>139</v>
      </c>
      <c r="G174" t="s">
        <v>139</v>
      </c>
      <c r="H174">
        <v>1999</v>
      </c>
      <c r="I174" s="13">
        <v>1999</v>
      </c>
      <c r="J174" s="7">
        <v>36832</v>
      </c>
      <c r="K174" t="s">
        <v>1199</v>
      </c>
      <c r="L174">
        <f>VLOOKUP($C174,Sheet1!$B:$H,2,0)</f>
        <v>84.59</v>
      </c>
      <c r="M174">
        <f>VLOOKUP($C174,Sheet1!$B:$H,3,0)</f>
        <v>82.7</v>
      </c>
      <c r="N174">
        <f>VLOOKUP($C174,Sheet1!$B:$H,4,0)</f>
        <v>85.2</v>
      </c>
      <c r="O174">
        <f>VLOOKUP($C174,Sheet1!$B:$H,5,0)</f>
        <v>82.68</v>
      </c>
      <c r="P174">
        <f>VLOOKUP($C174,Sheet1!$B:$H,6,0)</f>
        <v>4140000</v>
      </c>
      <c r="Q174">
        <f>VLOOKUP($C174,Sheet1!$B:$H,7,0)</f>
        <v>5.2900000000000003E-2</v>
      </c>
      <c r="R174">
        <f t="shared" si="2"/>
        <v>49367157269.980003</v>
      </c>
      <c r="S174">
        <f>VLOOKUP(C174,investing_crawling!A:B,2,0)</f>
        <v>10080000000</v>
      </c>
      <c r="U174">
        <f>VLOOKUP(C174,investing_crawling!A:C,3,0)</f>
        <v>583605122</v>
      </c>
      <c r="V174">
        <v>210804</v>
      </c>
      <c r="W174" s="15" t="s">
        <v>438</v>
      </c>
      <c r="X174" s="15">
        <v>210331</v>
      </c>
      <c r="Y174" s="15">
        <v>3700</v>
      </c>
      <c r="Z174" s="15">
        <v>2245</v>
      </c>
      <c r="AA174" s="15">
        <v>932</v>
      </c>
      <c r="AB174" s="15">
        <v>677</v>
      </c>
      <c r="AC174" s="15">
        <v>201231</v>
      </c>
      <c r="AD174" s="15">
        <v>2971.1</v>
      </c>
      <c r="AE174" s="15">
        <v>1767.38</v>
      </c>
      <c r="AF174" s="15">
        <v>487.66</v>
      </c>
      <c r="AG174" s="15">
        <v>337.47</v>
      </c>
      <c r="AH174" s="15">
        <v>200930</v>
      </c>
      <c r="AI174" s="15">
        <v>2316.46</v>
      </c>
      <c r="AJ174" s="15">
        <v>1271.5899999999999</v>
      </c>
      <c r="AK174" s="15">
        <v>-2.71</v>
      </c>
      <c r="AL174" s="15">
        <v>-42.47</v>
      </c>
      <c r="AM174" s="15">
        <v>200630</v>
      </c>
      <c r="AN174" s="15">
        <v>1090.1400000000001</v>
      </c>
      <c r="AO174" s="15">
        <v>145.06</v>
      </c>
      <c r="AP174" s="15">
        <v>-1086.55</v>
      </c>
      <c r="AQ174" s="15">
        <v>-909.38</v>
      </c>
    </row>
    <row r="175" spans="1:43">
      <c r="A175" s="1">
        <v>171</v>
      </c>
      <c r="B175" s="16">
        <v>44369</v>
      </c>
      <c r="C175" t="s">
        <v>440</v>
      </c>
      <c r="D175" t="s">
        <v>441</v>
      </c>
      <c r="E175" t="s">
        <v>6</v>
      </c>
      <c r="F175" t="s">
        <v>442</v>
      </c>
      <c r="G175" t="s">
        <v>442</v>
      </c>
      <c r="H175">
        <v>1899</v>
      </c>
      <c r="I175" s="13">
        <v>1899</v>
      </c>
      <c r="J175" s="7">
        <v>35600</v>
      </c>
      <c r="K175" t="s">
        <v>1250</v>
      </c>
      <c r="L175">
        <f>VLOOKUP($C175,Sheet1!$B:$H,2,0)</f>
        <v>233.1</v>
      </c>
      <c r="M175">
        <f>VLOOKUP($C175,Sheet1!$B:$H,3,0)</f>
        <v>236.1</v>
      </c>
      <c r="N175">
        <f>VLOOKUP($C175,Sheet1!$B:$H,4,0)</f>
        <v>236.68</v>
      </c>
      <c r="O175">
        <f>VLOOKUP($C175,Sheet1!$B:$H,5,0)</f>
        <v>232.74</v>
      </c>
      <c r="P175">
        <f>VLOOKUP($C175,Sheet1!$B:$H,6,0)</f>
        <v>440900</v>
      </c>
      <c r="Q175">
        <f>VLOOKUP($C175,Sheet1!$B:$H,7,0)</f>
        <v>-8.3000000000000001E-3</v>
      </c>
      <c r="R175">
        <f t="shared" si="2"/>
        <v>28368858810.599998</v>
      </c>
      <c r="S175">
        <f>VLOOKUP(C175,investing_crawling!A:B,2,0)</f>
        <v>4380000000</v>
      </c>
      <c r="U175">
        <f>VLOOKUP(C175,investing_crawling!A:C,3,0)</f>
        <v>121702526</v>
      </c>
      <c r="V175">
        <v>210727</v>
      </c>
      <c r="W175" s="15" t="s">
        <v>440</v>
      </c>
      <c r="X175" s="15">
        <v>210331</v>
      </c>
      <c r="Y175" s="15">
        <v>1213</v>
      </c>
      <c r="Z175" s="15">
        <v>729.7</v>
      </c>
      <c r="AA175" s="15">
        <v>306.60000000000002</v>
      </c>
      <c r="AB175" s="15">
        <v>201.6</v>
      </c>
      <c r="AC175" s="15">
        <v>201231</v>
      </c>
      <c r="AD175" s="15">
        <v>1118.4000000000001</v>
      </c>
      <c r="AE175" s="15">
        <v>637.5</v>
      </c>
      <c r="AF175" s="15">
        <v>169.4</v>
      </c>
      <c r="AG175" s="15">
        <v>87.4</v>
      </c>
      <c r="AH175" s="15">
        <v>200930</v>
      </c>
      <c r="AI175" s="15">
        <v>1068.3</v>
      </c>
      <c r="AJ175" s="15">
        <v>635.1</v>
      </c>
      <c r="AK175" s="15">
        <v>204.4</v>
      </c>
      <c r="AL175" s="15">
        <v>224.2</v>
      </c>
      <c r="AM175" s="15">
        <v>200630</v>
      </c>
      <c r="AN175" s="15">
        <v>982.8</v>
      </c>
      <c r="AO175" s="15">
        <v>573.5</v>
      </c>
      <c r="AP175" s="15">
        <v>166.8</v>
      </c>
      <c r="AQ175" s="15">
        <v>95.9</v>
      </c>
    </row>
    <row r="176" spans="1:43">
      <c r="A176" s="1">
        <v>172</v>
      </c>
      <c r="B176" s="16">
        <v>44369</v>
      </c>
      <c r="C176" t="s">
        <v>443</v>
      </c>
      <c r="D176" t="s">
        <v>444</v>
      </c>
      <c r="E176" t="s">
        <v>60</v>
      </c>
      <c r="F176" t="s">
        <v>105</v>
      </c>
      <c r="G176" t="s">
        <v>105</v>
      </c>
      <c r="H176">
        <v>1998</v>
      </c>
      <c r="I176" s="13">
        <v>1998</v>
      </c>
      <c r="J176" s="7">
        <v>42083</v>
      </c>
      <c r="K176" t="s">
        <v>1283</v>
      </c>
      <c r="L176">
        <f>VLOOKUP($C176,Sheet1!$B:$H,2,0)</f>
        <v>739.42</v>
      </c>
      <c r="M176">
        <f>VLOOKUP($C176,Sheet1!$B:$H,3,0)</f>
        <v>739.06</v>
      </c>
      <c r="N176">
        <f>VLOOKUP($C176,Sheet1!$B:$H,4,0)</f>
        <v>740.52</v>
      </c>
      <c r="O176">
        <f>VLOOKUP($C176,Sheet1!$B:$H,5,0)</f>
        <v>733.04</v>
      </c>
      <c r="P176">
        <f>VLOOKUP($C176,Sheet1!$B:$H,6,0)</f>
        <v>419800</v>
      </c>
      <c r="Q176">
        <f>VLOOKUP($C176,Sheet1!$B:$H,7,0)</f>
        <v>3.7000000000000002E-3</v>
      </c>
      <c r="R176">
        <f t="shared" si="2"/>
        <v>89989281774.919998</v>
      </c>
      <c r="S176">
        <f>VLOOKUP(C176,investing_crawling!A:B,2,0)</f>
        <v>4380000000</v>
      </c>
      <c r="U176">
        <f>VLOOKUP(C176,investing_crawling!A:C,3,0)</f>
        <v>121702526</v>
      </c>
      <c r="V176">
        <v>210727</v>
      </c>
      <c r="W176" s="15" t="s">
        <v>443</v>
      </c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</row>
    <row r="177" spans="1:43">
      <c r="A177" s="1">
        <v>173</v>
      </c>
      <c r="B177" s="16">
        <v>44369</v>
      </c>
      <c r="C177" t="s">
        <v>445</v>
      </c>
      <c r="D177" t="s">
        <v>446</v>
      </c>
      <c r="E177" t="s">
        <v>60</v>
      </c>
      <c r="F177" t="s">
        <v>176</v>
      </c>
      <c r="G177" t="s">
        <v>176</v>
      </c>
      <c r="H177">
        <v>1969</v>
      </c>
      <c r="I177" s="13">
        <v>1969</v>
      </c>
      <c r="J177" s="7">
        <v>37228</v>
      </c>
      <c r="K177" t="s">
        <v>1201</v>
      </c>
      <c r="L177">
        <f>VLOOKUP($C177,Sheet1!$B:$H,2,0)</f>
        <v>79.22</v>
      </c>
      <c r="M177">
        <f>VLOOKUP($C177,Sheet1!$B:$H,3,0)</f>
        <v>78.17</v>
      </c>
      <c r="N177">
        <f>VLOOKUP($C177,Sheet1!$B:$H,4,0)</f>
        <v>79.22</v>
      </c>
      <c r="O177">
        <f>VLOOKUP($C177,Sheet1!$B:$H,5,0)</f>
        <v>77.83</v>
      </c>
      <c r="P177">
        <f>VLOOKUP($C177,Sheet1!$B:$H,6,0)</f>
        <v>2170000</v>
      </c>
      <c r="Q177">
        <f>VLOOKUP($C177,Sheet1!$B:$H,7,0)</f>
        <v>2.29E-2</v>
      </c>
      <c r="R177">
        <f t="shared" si="2"/>
        <v>29628706124.380001</v>
      </c>
      <c r="S177">
        <f>VLOOKUP(C177,investing_crawling!A:B,2,0)</f>
        <v>2490000000</v>
      </c>
      <c r="U177">
        <f>VLOOKUP(C177,investing_crawling!A:C,3,0)</f>
        <v>374005379</v>
      </c>
      <c r="V177">
        <v>210802</v>
      </c>
      <c r="W177" s="15" t="s">
        <v>445</v>
      </c>
      <c r="X177" s="15">
        <v>210331</v>
      </c>
      <c r="Y177" s="15">
        <v>597.6</v>
      </c>
      <c r="Z177" s="15">
        <v>350.95</v>
      </c>
      <c r="AA177" s="15">
        <v>135.56</v>
      </c>
      <c r="AB177" s="15">
        <v>57.54</v>
      </c>
      <c r="AC177" s="15">
        <v>201231</v>
      </c>
      <c r="AD177" s="15">
        <v>613.42999999999995</v>
      </c>
      <c r="AE177" s="15">
        <v>389.94</v>
      </c>
      <c r="AF177" s="15">
        <v>356.61</v>
      </c>
      <c r="AG177" s="15">
        <v>252.86</v>
      </c>
      <c r="AH177" s="15">
        <v>200930</v>
      </c>
      <c r="AI177" s="15">
        <v>622.42999999999995</v>
      </c>
      <c r="AJ177" s="15">
        <v>393.9</v>
      </c>
      <c r="AK177" s="15">
        <v>182.41</v>
      </c>
      <c r="AL177" s="15">
        <v>91.29</v>
      </c>
      <c r="AM177" s="15">
        <v>200630</v>
      </c>
      <c r="AN177" s="15">
        <v>653.53</v>
      </c>
      <c r="AO177" s="15">
        <v>430.43</v>
      </c>
      <c r="AP177" s="15">
        <v>356.89</v>
      </c>
      <c r="AQ177" s="15">
        <v>260.89</v>
      </c>
    </row>
    <row r="178" spans="1:43">
      <c r="A178" s="1">
        <v>174</v>
      </c>
      <c r="B178" s="16">
        <v>44369</v>
      </c>
      <c r="C178" t="s">
        <v>447</v>
      </c>
      <c r="D178" t="s">
        <v>448</v>
      </c>
      <c r="E178" t="s">
        <v>60</v>
      </c>
      <c r="F178" t="s">
        <v>176</v>
      </c>
      <c r="G178" t="s">
        <v>176</v>
      </c>
      <c r="H178">
        <v>1971</v>
      </c>
      <c r="I178" s="13">
        <v>1971</v>
      </c>
      <c r="J178" s="7">
        <v>41731</v>
      </c>
      <c r="K178" t="s">
        <v>1287</v>
      </c>
      <c r="L178">
        <f>VLOOKUP($C178,Sheet1!$B:$H,2,0)</f>
        <v>301.95</v>
      </c>
      <c r="M178">
        <f>VLOOKUP($C178,Sheet1!$B:$H,3,0)</f>
        <v>296.25</v>
      </c>
      <c r="N178">
        <f>VLOOKUP($C178,Sheet1!$B:$H,4,0)</f>
        <v>302.23</v>
      </c>
      <c r="O178">
        <f>VLOOKUP($C178,Sheet1!$B:$H,5,0)</f>
        <v>295.76</v>
      </c>
      <c r="P178">
        <f>VLOOKUP($C178,Sheet1!$B:$H,6,0)</f>
        <v>230750</v>
      </c>
      <c r="Q178">
        <f>VLOOKUP($C178,Sheet1!$B:$H,7,0)</f>
        <v>2.2599999999999999E-2</v>
      </c>
      <c r="R178">
        <f t="shared" si="2"/>
        <v>19626420874.5</v>
      </c>
      <c r="S178">
        <f>VLOOKUP(C178,investing_crawling!A:B,2,0)</f>
        <v>1460000000</v>
      </c>
      <c r="U178">
        <f>VLOOKUP(C178,investing_crawling!A:C,3,0)</f>
        <v>64998910</v>
      </c>
      <c r="V178">
        <v>210728</v>
      </c>
      <c r="W178" s="15" t="s">
        <v>447</v>
      </c>
      <c r="X178" s="15">
        <v>210331</v>
      </c>
      <c r="Y178" s="15">
        <v>355.12</v>
      </c>
      <c r="Z178" s="15">
        <v>244.65</v>
      </c>
      <c r="AA178" s="15">
        <v>194.86</v>
      </c>
      <c r="AB178" s="15">
        <v>168.44</v>
      </c>
      <c r="AC178" s="15">
        <v>201231</v>
      </c>
      <c r="AD178" s="15">
        <v>362.07</v>
      </c>
      <c r="AE178" s="15">
        <v>251.35</v>
      </c>
      <c r="AF178" s="15">
        <v>112.87</v>
      </c>
      <c r="AG178" s="15">
        <v>95.75</v>
      </c>
      <c r="AH178" s="15">
        <v>200930</v>
      </c>
      <c r="AI178" s="15">
        <v>370.81</v>
      </c>
      <c r="AJ178" s="15">
        <v>258.42</v>
      </c>
      <c r="AK178" s="15">
        <v>109.82</v>
      </c>
      <c r="AL178" s="15">
        <v>73.66</v>
      </c>
      <c r="AM178" s="15">
        <v>200630</v>
      </c>
      <c r="AN178" s="15">
        <v>370.5</v>
      </c>
      <c r="AO178" s="15">
        <v>260.36</v>
      </c>
      <c r="AP178" s="15">
        <v>114.71</v>
      </c>
      <c r="AQ178" s="15">
        <v>84.46</v>
      </c>
    </row>
    <row r="179" spans="1:43">
      <c r="A179" s="1">
        <v>175</v>
      </c>
      <c r="B179" s="16">
        <v>44369</v>
      </c>
      <c r="C179" t="s">
        <v>449</v>
      </c>
      <c r="D179" t="s">
        <v>450</v>
      </c>
      <c r="E179" t="s">
        <v>83</v>
      </c>
      <c r="F179" t="s">
        <v>451</v>
      </c>
      <c r="G179" t="s">
        <v>451</v>
      </c>
      <c r="H179">
        <v>1946</v>
      </c>
      <c r="I179" s="13">
        <v>1946</v>
      </c>
      <c r="J179" s="7">
        <v>38722</v>
      </c>
      <c r="K179" t="s">
        <v>1185</v>
      </c>
      <c r="L179">
        <f>VLOOKUP($C179,Sheet1!$B:$H,2,0)</f>
        <v>304.08</v>
      </c>
      <c r="M179">
        <f>VLOOKUP($C179,Sheet1!$B:$H,3,0)</f>
        <v>308.89</v>
      </c>
      <c r="N179">
        <f>VLOOKUP($C179,Sheet1!$B:$H,4,0)</f>
        <v>309.48</v>
      </c>
      <c r="O179">
        <f>VLOOKUP($C179,Sheet1!$B:$H,5,0)</f>
        <v>301.55</v>
      </c>
      <c r="P179">
        <f>VLOOKUP($C179,Sheet1!$B:$H,6,0)</f>
        <v>1340000</v>
      </c>
      <c r="Q179">
        <f>VLOOKUP($C179,Sheet1!$B:$H,7,0)</f>
        <v>-8.0000000000000002E-3</v>
      </c>
      <c r="R179">
        <f t="shared" si="2"/>
        <v>110232610645.92</v>
      </c>
      <c r="S179">
        <f>VLOOKUP(C179,investing_crawling!A:B,2,0)</f>
        <v>14710000000</v>
      </c>
      <c r="U179">
        <f>VLOOKUP(C179,investing_crawling!A:C,3,0)</f>
        <v>362511874</v>
      </c>
      <c r="V179">
        <v>210818</v>
      </c>
      <c r="W179" s="15" t="s">
        <v>449</v>
      </c>
      <c r="X179" s="15">
        <v>210331</v>
      </c>
      <c r="Y179" s="15">
        <v>3864</v>
      </c>
      <c r="Z179" s="15">
        <v>2925</v>
      </c>
      <c r="AA179" s="15">
        <v>616</v>
      </c>
      <c r="AB179" s="15">
        <v>456</v>
      </c>
      <c r="AC179" s="15">
        <v>201231</v>
      </c>
      <c r="AD179" s="15">
        <v>4853</v>
      </c>
      <c r="AE179" s="15">
        <v>3769</v>
      </c>
      <c r="AF179" s="15">
        <v>1063</v>
      </c>
      <c r="AG179" s="15">
        <v>873</v>
      </c>
      <c r="AH179" s="15">
        <v>200930</v>
      </c>
      <c r="AI179" s="15">
        <v>3562</v>
      </c>
      <c r="AJ179" s="15">
        <v>2737</v>
      </c>
      <c r="AK179" s="15">
        <v>705</v>
      </c>
      <c r="AL179" s="15">
        <v>523</v>
      </c>
      <c r="AM179" s="15">
        <v>200630</v>
      </c>
      <c r="AN179" s="15">
        <v>2430</v>
      </c>
      <c r="AO179" s="15">
        <v>1663</v>
      </c>
      <c r="AP179" s="15">
        <v>-543</v>
      </c>
      <c r="AQ179" s="15">
        <v>-462</v>
      </c>
    </row>
    <row r="180" spans="1:43">
      <c r="A180" s="1">
        <v>176</v>
      </c>
      <c r="B180" s="16">
        <v>44369</v>
      </c>
      <c r="C180" t="s">
        <v>452</v>
      </c>
      <c r="D180" t="s">
        <v>453</v>
      </c>
      <c r="E180" t="s">
        <v>33</v>
      </c>
      <c r="F180" t="s">
        <v>87</v>
      </c>
      <c r="G180" t="s">
        <v>87</v>
      </c>
      <c r="H180">
        <v>2005</v>
      </c>
      <c r="I180" s="13">
        <v>2005</v>
      </c>
      <c r="J180" s="7">
        <v>44095</v>
      </c>
      <c r="K180" t="s">
        <v>1288</v>
      </c>
      <c r="L180">
        <f>VLOOKUP($C180,Sheet1!$B:$H,2,0)</f>
        <v>163.46</v>
      </c>
      <c r="M180">
        <f>VLOOKUP($C180,Sheet1!$B:$H,3,0)</f>
        <v>166.1</v>
      </c>
      <c r="N180">
        <f>VLOOKUP($C180,Sheet1!$B:$H,4,0)</f>
        <v>167.32</v>
      </c>
      <c r="O180">
        <f>VLOOKUP($C180,Sheet1!$B:$H,5,0)</f>
        <v>161.91999999999999</v>
      </c>
      <c r="P180">
        <f>VLOOKUP($C180,Sheet1!$B:$H,6,0)</f>
        <v>2450000</v>
      </c>
      <c r="Q180">
        <f>VLOOKUP($C180,Sheet1!$B:$H,7,0)</f>
        <v>-7.7000000000000002E-3</v>
      </c>
      <c r="R180">
        <f t="shared" si="2"/>
        <v>20776190669.080002</v>
      </c>
      <c r="S180">
        <f>VLOOKUP(C180,investing_crawling!A:B,2,0)</f>
        <v>2050000000</v>
      </c>
      <c r="U180">
        <f>VLOOKUP(C180,investing_crawling!A:C,3,0)</f>
        <v>127102598</v>
      </c>
      <c r="V180">
        <v>210804</v>
      </c>
      <c r="W180" s="15" t="s">
        <v>452</v>
      </c>
      <c r="X180" s="15">
        <v>210331</v>
      </c>
      <c r="Y180" s="15">
        <v>550.65</v>
      </c>
      <c r="Z180" s="15">
        <v>407.73</v>
      </c>
      <c r="AA180" s="15">
        <v>150.63999999999999</v>
      </c>
      <c r="AB180" s="15">
        <v>143.77000000000001</v>
      </c>
      <c r="AC180" s="15">
        <v>201231</v>
      </c>
      <c r="AD180" s="15">
        <v>617.36</v>
      </c>
      <c r="AE180" s="15">
        <v>466.57</v>
      </c>
      <c r="AF180" s="15">
        <v>161.34</v>
      </c>
      <c r="AG180" s="15">
        <v>148.54</v>
      </c>
      <c r="AH180" s="15">
        <v>200930</v>
      </c>
      <c r="AI180" s="15">
        <v>451.48</v>
      </c>
      <c r="AJ180" s="15">
        <v>331.31</v>
      </c>
      <c r="AK180" s="15">
        <v>101.31</v>
      </c>
      <c r="AL180" s="15">
        <v>91.76</v>
      </c>
      <c r="AM180" s="15">
        <v>200630</v>
      </c>
      <c r="AN180" s="15">
        <v>428.74</v>
      </c>
      <c r="AO180" s="15">
        <v>317.36</v>
      </c>
      <c r="AP180" s="15">
        <v>119.14</v>
      </c>
      <c r="AQ180" s="15">
        <v>96.42</v>
      </c>
    </row>
    <row r="181" spans="1:43">
      <c r="A181" s="1">
        <v>177</v>
      </c>
      <c r="B181" s="16">
        <v>44369</v>
      </c>
      <c r="C181" t="s">
        <v>454</v>
      </c>
      <c r="D181" t="s">
        <v>455</v>
      </c>
      <c r="E181" t="s">
        <v>37</v>
      </c>
      <c r="F181" t="s">
        <v>72</v>
      </c>
      <c r="G181" t="s">
        <v>72</v>
      </c>
      <c r="H181">
        <v>1909</v>
      </c>
      <c r="I181" s="13">
        <v>1909</v>
      </c>
      <c r="J181" s="7">
        <v>43256</v>
      </c>
      <c r="K181" t="s">
        <v>1289</v>
      </c>
      <c r="L181">
        <f>VLOOKUP($C181,Sheet1!$B:$H,2,0)</f>
        <v>61.47</v>
      </c>
      <c r="M181">
        <f>VLOOKUP($C181,Sheet1!$B:$H,3,0)</f>
        <v>62</v>
      </c>
      <c r="N181">
        <f>VLOOKUP($C181,Sheet1!$B:$H,4,0)</f>
        <v>62</v>
      </c>
      <c r="O181">
        <f>VLOOKUP($C181,Sheet1!$B:$H,5,0)</f>
        <v>61.45</v>
      </c>
      <c r="P181">
        <f>VLOOKUP($C181,Sheet1!$B:$H,6,0)</f>
        <v>547050</v>
      </c>
      <c r="Q181">
        <f>VLOOKUP($C181,Sheet1!$B:$H,7,0)</f>
        <v>-8.3999999999999995E-3</v>
      </c>
      <c r="R181">
        <f t="shared" si="2"/>
        <v>14093073347.940001</v>
      </c>
      <c r="S181">
        <f>VLOOKUP(C181,investing_crawling!A:B,2,0)</f>
        <v>5410000000</v>
      </c>
      <c r="U181">
        <f>VLOOKUP(C181,investing_crawling!A:C,3,0)</f>
        <v>229267502</v>
      </c>
      <c r="V181">
        <v>210810</v>
      </c>
      <c r="W181" s="15" t="s">
        <v>454</v>
      </c>
      <c r="X181" s="15">
        <v>210331</v>
      </c>
      <c r="Y181" s="15">
        <v>1611.9</v>
      </c>
      <c r="Z181" s="15"/>
      <c r="AA181" s="15">
        <v>317.7</v>
      </c>
      <c r="AB181" s="15">
        <v>191.6</v>
      </c>
      <c r="AC181" s="15">
        <v>201231</v>
      </c>
      <c r="AD181" s="15">
        <v>1094.4000000000001</v>
      </c>
      <c r="AE181" s="15"/>
      <c r="AF181" s="15">
        <v>153</v>
      </c>
      <c r="AG181" s="15">
        <v>51</v>
      </c>
      <c r="AH181" s="15">
        <v>200930</v>
      </c>
      <c r="AI181" s="15">
        <v>1517.6</v>
      </c>
      <c r="AJ181" s="15"/>
      <c r="AK181" s="15">
        <v>521.70000000000005</v>
      </c>
      <c r="AL181" s="15">
        <v>364.5</v>
      </c>
      <c r="AM181" s="15">
        <v>200630</v>
      </c>
      <c r="AN181" s="15">
        <v>1184.7</v>
      </c>
      <c r="AO181" s="15"/>
      <c r="AP181" s="15">
        <v>271.7</v>
      </c>
      <c r="AQ181" s="15">
        <v>133.4</v>
      </c>
    </row>
    <row r="182" spans="1:43">
      <c r="A182" s="1">
        <v>178</v>
      </c>
      <c r="B182" s="16">
        <v>44369</v>
      </c>
      <c r="C182" t="s">
        <v>456</v>
      </c>
      <c r="D182" t="s">
        <v>457</v>
      </c>
      <c r="E182" t="s">
        <v>37</v>
      </c>
      <c r="F182" t="s">
        <v>93</v>
      </c>
      <c r="G182" t="s">
        <v>93</v>
      </c>
      <c r="H182">
        <v>1966</v>
      </c>
      <c r="I182" s="13">
        <v>1966</v>
      </c>
      <c r="J182" s="7">
        <v>0</v>
      </c>
      <c r="K182" t="s">
        <v>1290</v>
      </c>
      <c r="L182">
        <f>VLOOKUP($C182,Sheet1!$B:$H,2,0)</f>
        <v>79.91</v>
      </c>
      <c r="M182">
        <f>VLOOKUP($C182,Sheet1!$B:$H,3,0)</f>
        <v>81.209999999999994</v>
      </c>
      <c r="N182">
        <f>VLOOKUP($C182,Sheet1!$B:$H,4,0)</f>
        <v>81.209999999999994</v>
      </c>
      <c r="O182">
        <f>VLOOKUP($C182,Sheet1!$B:$H,5,0)</f>
        <v>79.790000000000006</v>
      </c>
      <c r="P182">
        <f>VLOOKUP($C182,Sheet1!$B:$H,6,0)</f>
        <v>1690000</v>
      </c>
      <c r="Q182">
        <f>VLOOKUP($C182,Sheet1!$B:$H,7,0)</f>
        <v>-1.5800000000000002E-2</v>
      </c>
      <c r="R182">
        <f t="shared" si="2"/>
        <v>27446381005.419998</v>
      </c>
      <c r="S182">
        <f>VLOOKUP(C182,investing_crawling!A:B,2,0)</f>
        <v>9360000000</v>
      </c>
      <c r="U182">
        <f>VLOOKUP(C182,investing_crawling!A:C,3,0)</f>
        <v>343466162</v>
      </c>
      <c r="V182">
        <v>210803</v>
      </c>
      <c r="W182" s="15" t="s">
        <v>456</v>
      </c>
      <c r="X182" s="15">
        <v>210331</v>
      </c>
      <c r="Y182" s="15">
        <v>2825.84</v>
      </c>
      <c r="Z182" s="15"/>
      <c r="AA182" s="15">
        <v>585.57000000000005</v>
      </c>
      <c r="AB182" s="15">
        <v>366.14</v>
      </c>
      <c r="AC182" s="15">
        <v>201231</v>
      </c>
      <c r="AD182" s="15">
        <v>2236.73</v>
      </c>
      <c r="AE182" s="15"/>
      <c r="AF182" s="15">
        <v>454.73</v>
      </c>
      <c r="AG182" s="15">
        <v>271.92</v>
      </c>
      <c r="AH182" s="15">
        <v>200930</v>
      </c>
      <c r="AI182" s="15">
        <v>2341.94</v>
      </c>
      <c r="AJ182" s="15"/>
      <c r="AK182" s="15">
        <v>561.23</v>
      </c>
      <c r="AL182" s="15">
        <v>346.26</v>
      </c>
      <c r="AM182" s="15">
        <v>200630</v>
      </c>
      <c r="AN182" s="15">
        <v>1951.23</v>
      </c>
      <c r="AO182" s="15"/>
      <c r="AP182" s="15">
        <v>433.65</v>
      </c>
      <c r="AQ182" s="15">
        <v>252.23</v>
      </c>
    </row>
    <row r="183" spans="1:43">
      <c r="A183" s="1">
        <v>179</v>
      </c>
      <c r="B183" s="16">
        <v>44369</v>
      </c>
      <c r="C183" t="s">
        <v>458</v>
      </c>
      <c r="D183" t="s">
        <v>459</v>
      </c>
      <c r="E183" t="s">
        <v>41</v>
      </c>
      <c r="F183" t="s">
        <v>460</v>
      </c>
      <c r="G183" t="s">
        <v>460</v>
      </c>
      <c r="H183">
        <v>1973</v>
      </c>
      <c r="I183" s="13">
        <v>1973</v>
      </c>
      <c r="J183" s="7">
        <v>42905</v>
      </c>
      <c r="K183" t="s">
        <v>1291</v>
      </c>
      <c r="L183">
        <f>VLOOKUP($C183,Sheet1!$B:$H,2,0)</f>
        <v>259.8</v>
      </c>
      <c r="M183">
        <f>VLOOKUP($C183,Sheet1!$B:$H,3,0)</f>
        <v>261.92</v>
      </c>
      <c r="N183">
        <f>VLOOKUP($C183,Sheet1!$B:$H,4,0)</f>
        <v>261.92</v>
      </c>
      <c r="O183">
        <f>VLOOKUP($C183,Sheet1!$B:$H,5,0)</f>
        <v>258.92</v>
      </c>
      <c r="P183">
        <f>VLOOKUP($C183,Sheet1!$B:$H,6,0)</f>
        <v>463070</v>
      </c>
      <c r="Q183">
        <f>VLOOKUP($C183,Sheet1!$B:$H,7,0)</f>
        <v>-5.9999999999999995E-4</v>
      </c>
      <c r="R183">
        <f t="shared" si="2"/>
        <v>10413699795</v>
      </c>
      <c r="S183">
        <f>VLOOKUP(C183,investing_crawling!A:B,2,0)</f>
        <v>12340000000</v>
      </c>
      <c r="U183">
        <f>VLOOKUP(C183,investing_crawling!A:C,3,0)</f>
        <v>40083525</v>
      </c>
      <c r="V183">
        <v>210725</v>
      </c>
      <c r="W183" s="15" t="s">
        <v>458</v>
      </c>
      <c r="X183" s="15">
        <v>210331</v>
      </c>
      <c r="Y183" s="15">
        <v>2743.77</v>
      </c>
      <c r="Z183" s="15"/>
      <c r="AA183" s="15">
        <v>388.73</v>
      </c>
      <c r="AB183" s="15">
        <v>341.86</v>
      </c>
      <c r="AC183" s="15">
        <v>201231</v>
      </c>
      <c r="AD183" s="15">
        <v>2761.4</v>
      </c>
      <c r="AE183" s="15"/>
      <c r="AF183" s="15">
        <v>134.24</v>
      </c>
      <c r="AG183" s="15">
        <v>63.6</v>
      </c>
      <c r="AH183" s="15">
        <v>200930</v>
      </c>
      <c r="AI183" s="15">
        <v>2610.1799999999998</v>
      </c>
      <c r="AJ183" s="15"/>
      <c r="AK183" s="15">
        <v>279.14999999999998</v>
      </c>
      <c r="AL183" s="15">
        <v>243.06</v>
      </c>
      <c r="AM183" s="15">
        <v>200630</v>
      </c>
      <c r="AN183" s="15">
        <v>4226.53</v>
      </c>
      <c r="AO183" s="15"/>
      <c r="AP183" s="15">
        <v>208.28</v>
      </c>
      <c r="AQ183" s="15">
        <v>207.49</v>
      </c>
    </row>
    <row r="184" spans="1:43">
      <c r="A184" s="1">
        <v>180</v>
      </c>
      <c r="B184" s="16">
        <v>44369</v>
      </c>
      <c r="C184" t="s">
        <v>461</v>
      </c>
      <c r="D184" t="s">
        <v>462</v>
      </c>
      <c r="E184" t="s">
        <v>37</v>
      </c>
      <c r="F184" t="s">
        <v>93</v>
      </c>
      <c r="G184" t="s">
        <v>93</v>
      </c>
      <c r="H184">
        <v>2000</v>
      </c>
      <c r="I184" s="13">
        <v>2000</v>
      </c>
      <c r="J184" s="7">
        <v>20883</v>
      </c>
      <c r="K184" t="s">
        <v>1201</v>
      </c>
      <c r="L184">
        <f>VLOOKUP($C184,Sheet1!$B:$H,2,0)</f>
        <v>45.14</v>
      </c>
      <c r="M184">
        <f>VLOOKUP($C184,Sheet1!$B:$H,3,0)</f>
        <v>45.16</v>
      </c>
      <c r="N184">
        <f>VLOOKUP($C184,Sheet1!$B:$H,4,0)</f>
        <v>45.23</v>
      </c>
      <c r="O184">
        <f>VLOOKUP($C184,Sheet1!$B:$H,5,0)</f>
        <v>44.83</v>
      </c>
      <c r="P184">
        <f>VLOOKUP($C184,Sheet1!$B:$H,6,0)</f>
        <v>5260000</v>
      </c>
      <c r="Q184">
        <f>VLOOKUP($C184,Sheet1!$B:$H,7,0)</f>
        <v>4.0000000000000002E-4</v>
      </c>
      <c r="R184">
        <f t="shared" si="2"/>
        <v>44101780000</v>
      </c>
      <c r="S184">
        <f>VLOOKUP(C184,investing_crawling!A:B,2,0)</f>
        <v>34180000000</v>
      </c>
      <c r="U184">
        <f>VLOOKUP(C184,investing_crawling!A:C,3,0)</f>
        <v>977000000</v>
      </c>
      <c r="V184">
        <v>210804</v>
      </c>
      <c r="W184" s="15" t="s">
        <v>461</v>
      </c>
      <c r="X184" s="15">
        <v>210331</v>
      </c>
      <c r="Y184" s="15">
        <v>9890</v>
      </c>
      <c r="Z184" s="15"/>
      <c r="AA184" s="15">
        <v>-121</v>
      </c>
      <c r="AB184" s="15">
        <v>-289</v>
      </c>
      <c r="AC184" s="15">
        <v>201231</v>
      </c>
      <c r="AD184" s="15">
        <v>8114</v>
      </c>
      <c r="AE184" s="15"/>
      <c r="AF184" s="15">
        <v>269</v>
      </c>
      <c r="AG184" s="15">
        <v>359</v>
      </c>
      <c r="AH184" s="15">
        <v>200930</v>
      </c>
      <c r="AI184" s="15">
        <v>8853</v>
      </c>
      <c r="AJ184" s="15"/>
      <c r="AK184" s="15">
        <v>769</v>
      </c>
      <c r="AL184" s="15">
        <v>501</v>
      </c>
      <c r="AM184" s="15">
        <v>200630</v>
      </c>
      <c r="AN184" s="15">
        <v>7322</v>
      </c>
      <c r="AO184" s="15"/>
      <c r="AP184" s="15">
        <v>565</v>
      </c>
      <c r="AQ184" s="15">
        <v>521</v>
      </c>
    </row>
    <row r="185" spans="1:43">
      <c r="A185" s="1">
        <v>181</v>
      </c>
      <c r="B185" s="16">
        <v>44369</v>
      </c>
      <c r="C185" t="s">
        <v>463</v>
      </c>
      <c r="D185" t="s">
        <v>464</v>
      </c>
      <c r="E185" t="s">
        <v>33</v>
      </c>
      <c r="F185" t="s">
        <v>87</v>
      </c>
      <c r="G185" t="s">
        <v>87</v>
      </c>
      <c r="H185">
        <v>1996</v>
      </c>
      <c r="I185" s="13">
        <v>1996</v>
      </c>
      <c r="J185" s="7">
        <v>39357</v>
      </c>
      <c r="K185" t="s">
        <v>1170</v>
      </c>
      <c r="L185">
        <f>VLOOKUP($C185,Sheet1!$B:$H,2,0)</f>
        <v>177.31</v>
      </c>
      <c r="M185">
        <f>VLOOKUP($C185,Sheet1!$B:$H,3,0)</f>
        <v>178.82</v>
      </c>
      <c r="N185">
        <f>VLOOKUP($C185,Sheet1!$B:$H,4,0)</f>
        <v>179.3</v>
      </c>
      <c r="O185">
        <f>VLOOKUP($C185,Sheet1!$B:$H,5,0)</f>
        <v>176.91</v>
      </c>
      <c r="P185">
        <f>VLOOKUP($C185,Sheet1!$B:$H,6,0)</f>
        <v>1620000</v>
      </c>
      <c r="Q185">
        <f>VLOOKUP($C185,Sheet1!$B:$H,7,0)</f>
        <v>2E-3</v>
      </c>
      <c r="R185">
        <f t="shared" si="2"/>
        <v>26059358504.48</v>
      </c>
      <c r="S185">
        <f>VLOOKUP(C185,investing_crawling!A:B,2,0)</f>
        <v>4240000000</v>
      </c>
      <c r="U185">
        <f>VLOOKUP(C185,investing_crawling!A:C,3,0)</f>
        <v>146970608</v>
      </c>
      <c r="V185">
        <v>210728</v>
      </c>
      <c r="W185" s="15" t="s">
        <v>463</v>
      </c>
      <c r="X185" s="15">
        <v>210331</v>
      </c>
      <c r="Y185" s="15">
        <v>1246</v>
      </c>
      <c r="Z185" s="15">
        <v>935</v>
      </c>
      <c r="AA185" s="15">
        <v>-651</v>
      </c>
      <c r="AB185" s="15">
        <v>-578</v>
      </c>
      <c r="AC185" s="15">
        <v>201231</v>
      </c>
      <c r="AD185" s="15">
        <v>920</v>
      </c>
      <c r="AE185" s="15">
        <v>633</v>
      </c>
      <c r="AF185" s="15">
        <v>-476</v>
      </c>
      <c r="AG185" s="15">
        <v>-383</v>
      </c>
      <c r="AH185" s="15">
        <v>200930</v>
      </c>
      <c r="AI185" s="15">
        <v>1504</v>
      </c>
      <c r="AJ185" s="15">
        <v>1129</v>
      </c>
      <c r="AK185" s="15">
        <v>-113</v>
      </c>
      <c r="AL185" s="15">
        <v>-192</v>
      </c>
      <c r="AM185" s="15">
        <v>200630</v>
      </c>
      <c r="AN185" s="15">
        <v>566</v>
      </c>
      <c r="AO185" s="15">
        <v>177</v>
      </c>
      <c r="AP185" s="15">
        <v>-849</v>
      </c>
      <c r="AQ185" s="15">
        <v>-736</v>
      </c>
    </row>
    <row r="186" spans="1:43">
      <c r="A186" s="1">
        <v>182</v>
      </c>
      <c r="B186" s="16">
        <v>44369</v>
      </c>
      <c r="C186" t="s">
        <v>465</v>
      </c>
      <c r="D186" t="s">
        <v>466</v>
      </c>
      <c r="E186" t="s">
        <v>6</v>
      </c>
      <c r="F186" t="s">
        <v>229</v>
      </c>
      <c r="G186" t="s">
        <v>229</v>
      </c>
      <c r="H186">
        <v>1979</v>
      </c>
      <c r="I186" s="13">
        <v>1979</v>
      </c>
      <c r="J186" s="7">
        <v>39365</v>
      </c>
      <c r="K186" t="s">
        <v>1170</v>
      </c>
      <c r="L186">
        <f>VLOOKUP($C186,Sheet1!$B:$H,2,0)</f>
        <v>123.19</v>
      </c>
      <c r="M186">
        <f>VLOOKUP($C186,Sheet1!$B:$H,3,0)</f>
        <v>126.53</v>
      </c>
      <c r="N186">
        <f>VLOOKUP($C186,Sheet1!$B:$H,4,0)</f>
        <v>126.53</v>
      </c>
      <c r="O186">
        <f>VLOOKUP($C186,Sheet1!$B:$H,5,0)</f>
        <v>122.33</v>
      </c>
      <c r="P186">
        <f>VLOOKUP($C186,Sheet1!$B:$H,6,0)</f>
        <v>1400000</v>
      </c>
      <c r="Q186">
        <f>VLOOKUP($C186,Sheet1!$B:$H,7,0)</f>
        <v>-1.9900000000000001E-2</v>
      </c>
      <c r="R186">
        <f t="shared" si="2"/>
        <v>20805043180.279999</v>
      </c>
      <c r="S186">
        <f>VLOOKUP(C186,investing_crawling!A:B,2,0)</f>
        <v>11570000000</v>
      </c>
      <c r="U186">
        <f>VLOOKUP(C186,investing_crawling!A:C,3,0)</f>
        <v>168885812</v>
      </c>
      <c r="V186">
        <v>210802</v>
      </c>
      <c r="W186" s="15" t="s">
        <v>465</v>
      </c>
      <c r="X186" s="15">
        <v>210331</v>
      </c>
      <c r="Y186" s="15">
        <v>3357.54</v>
      </c>
      <c r="Z186" s="15">
        <v>951.54</v>
      </c>
      <c r="AA186" s="15">
        <v>385.51</v>
      </c>
      <c r="AB186" s="15">
        <v>287.22000000000003</v>
      </c>
      <c r="AC186" s="15">
        <v>201231</v>
      </c>
      <c r="AD186" s="15">
        <v>3169.19</v>
      </c>
      <c r="AE186" s="15">
        <v>828.59</v>
      </c>
      <c r="AF186" s="15">
        <v>281.81</v>
      </c>
      <c r="AG186" s="15">
        <v>198.62</v>
      </c>
      <c r="AH186" s="15">
        <v>200930</v>
      </c>
      <c r="AI186" s="15">
        <v>2464.8000000000002</v>
      </c>
      <c r="AJ186" s="15">
        <v>734.38</v>
      </c>
      <c r="AK186" s="15">
        <v>251.94</v>
      </c>
      <c r="AL186" s="15">
        <v>191.31</v>
      </c>
      <c r="AM186" s="15">
        <v>200630</v>
      </c>
      <c r="AN186" s="15">
        <v>2580.63</v>
      </c>
      <c r="AO186" s="15">
        <v>749.59</v>
      </c>
      <c r="AP186" s="15">
        <v>247.63</v>
      </c>
      <c r="AQ186" s="15">
        <v>183.87</v>
      </c>
    </row>
    <row r="187" spans="1:43">
      <c r="A187" s="1">
        <v>183</v>
      </c>
      <c r="B187" s="16">
        <v>44369</v>
      </c>
      <c r="C187" t="s">
        <v>467</v>
      </c>
      <c r="D187" t="s">
        <v>468</v>
      </c>
      <c r="E187" t="s">
        <v>60</v>
      </c>
      <c r="F187" t="s">
        <v>105</v>
      </c>
      <c r="G187" t="s">
        <v>105</v>
      </c>
      <c r="H187">
        <v>1977</v>
      </c>
      <c r="I187" s="13">
        <v>1977</v>
      </c>
      <c r="J187" s="7">
        <v>42388</v>
      </c>
      <c r="K187" t="s">
        <v>1292</v>
      </c>
      <c r="L187">
        <f>VLOOKUP($C187,Sheet1!$B:$H,2,0)</f>
        <v>152.01</v>
      </c>
      <c r="M187">
        <f>VLOOKUP($C187,Sheet1!$B:$H,3,0)</f>
        <v>149.72999999999999</v>
      </c>
      <c r="N187">
        <f>VLOOKUP($C187,Sheet1!$B:$H,4,0)</f>
        <v>152.01</v>
      </c>
      <c r="O187">
        <f>VLOOKUP($C187,Sheet1!$B:$H,5,0)</f>
        <v>149.13</v>
      </c>
      <c r="P187">
        <f>VLOOKUP($C187,Sheet1!$B:$H,6,0)</f>
        <v>627480</v>
      </c>
      <c r="Q187">
        <f>VLOOKUP($C187,Sheet1!$B:$H,7,0)</f>
        <v>1.47E-2</v>
      </c>
      <c r="R187">
        <f t="shared" si="2"/>
        <v>20328063204.599998</v>
      </c>
      <c r="S187">
        <f>VLOOKUP(C187,investing_crawling!A:B,2,0)</f>
        <v>1380000000</v>
      </c>
      <c r="U187">
        <f>VLOOKUP(C187,investing_crawling!A:C,3,0)</f>
        <v>133728460</v>
      </c>
      <c r="V187">
        <v>210802</v>
      </c>
      <c r="W187" s="15" t="s">
        <v>467</v>
      </c>
      <c r="X187" s="15">
        <v>210331</v>
      </c>
      <c r="Y187" s="15">
        <v>358.86</v>
      </c>
      <c r="Z187" s="15">
        <v>259.33</v>
      </c>
      <c r="AA187" s="15">
        <v>241.07</v>
      </c>
      <c r="AB187" s="15">
        <v>203</v>
      </c>
      <c r="AC187" s="15">
        <v>201231</v>
      </c>
      <c r="AD187" s="15">
        <v>353.49</v>
      </c>
      <c r="AE187" s="15">
        <v>258.76</v>
      </c>
      <c r="AF187" s="15">
        <v>195.75</v>
      </c>
      <c r="AG187" s="15">
        <v>156.06</v>
      </c>
      <c r="AH187" s="15">
        <v>200930</v>
      </c>
      <c r="AI187" s="15">
        <v>343.02</v>
      </c>
      <c r="AJ187" s="15">
        <v>243.51</v>
      </c>
      <c r="AK187" s="15">
        <v>163.21</v>
      </c>
      <c r="AL187" s="15">
        <v>114.63</v>
      </c>
      <c r="AM187" s="15">
        <v>200630</v>
      </c>
      <c r="AN187" s="15">
        <v>327.25</v>
      </c>
      <c r="AO187" s="15">
        <v>231.35</v>
      </c>
      <c r="AP187" s="15">
        <v>149.99</v>
      </c>
      <c r="AQ187" s="15">
        <v>102.91</v>
      </c>
    </row>
    <row r="188" spans="1:43">
      <c r="A188" s="1">
        <v>184</v>
      </c>
      <c r="B188" s="16">
        <v>44369</v>
      </c>
      <c r="C188" t="s">
        <v>469</v>
      </c>
      <c r="D188" t="s">
        <v>470</v>
      </c>
      <c r="E188" t="s">
        <v>138</v>
      </c>
      <c r="F188" t="s">
        <v>286</v>
      </c>
      <c r="G188" t="s">
        <v>286</v>
      </c>
      <c r="H188">
        <v>1999</v>
      </c>
      <c r="I188" s="13">
        <v>1999</v>
      </c>
      <c r="J188" s="7">
        <v>20883</v>
      </c>
      <c r="K188" t="s">
        <v>1234</v>
      </c>
      <c r="L188">
        <f>VLOOKUP($C188,Sheet1!$B:$H,2,0)</f>
        <v>60.46</v>
      </c>
      <c r="M188">
        <f>VLOOKUP($C188,Sheet1!$B:$H,3,0)</f>
        <v>59.5</v>
      </c>
      <c r="N188">
        <f>VLOOKUP($C188,Sheet1!$B:$H,4,0)</f>
        <v>60.68</v>
      </c>
      <c r="O188">
        <f>VLOOKUP($C188,Sheet1!$B:$H,5,0)</f>
        <v>59.5</v>
      </c>
      <c r="P188">
        <f>VLOOKUP($C188,Sheet1!$B:$H,6,0)</f>
        <v>28470000</v>
      </c>
      <c r="Q188">
        <f>VLOOKUP($C188,Sheet1!$B:$H,7,0)</f>
        <v>3.5799999999999998E-2</v>
      </c>
      <c r="R188">
        <f t="shared" si="2"/>
        <v>255987640000</v>
      </c>
      <c r="S188">
        <f>VLOOKUP(C188,investing_crawling!A:B,2,0)</f>
        <v>180990000000</v>
      </c>
      <c r="U188">
        <f>VLOOKUP(C188,investing_crawling!A:C,3,0)</f>
        <v>4234000000</v>
      </c>
      <c r="V188">
        <v>210729</v>
      </c>
      <c r="W188" s="15" t="s">
        <v>469</v>
      </c>
      <c r="X188" s="15">
        <v>210331</v>
      </c>
      <c r="Y188" s="15">
        <v>57552</v>
      </c>
      <c r="Z188" s="15">
        <v>16889</v>
      </c>
      <c r="AA188" s="15">
        <v>2255</v>
      </c>
      <c r="AB188" s="15">
        <v>2730</v>
      </c>
      <c r="AC188" s="15">
        <v>201231</v>
      </c>
      <c r="AD188" s="15">
        <v>45738</v>
      </c>
      <c r="AE188" s="15">
        <v>13697</v>
      </c>
      <c r="AF188" s="15">
        <v>-27102</v>
      </c>
      <c r="AG188" s="15">
        <v>-20070</v>
      </c>
      <c r="AH188" s="15">
        <v>200930</v>
      </c>
      <c r="AI188" s="15">
        <v>45425</v>
      </c>
      <c r="AJ188" s="15">
        <v>14372</v>
      </c>
      <c r="AK188" s="15">
        <v>-867</v>
      </c>
      <c r="AL188" s="15">
        <v>-680</v>
      </c>
      <c r="AM188" s="15">
        <v>200630</v>
      </c>
      <c r="AN188" s="15">
        <v>32277</v>
      </c>
      <c r="AO188" s="15">
        <v>11313</v>
      </c>
      <c r="AP188" s="15">
        <v>-1651</v>
      </c>
      <c r="AQ188" s="15">
        <v>-1080</v>
      </c>
    </row>
    <row r="189" spans="1:43">
      <c r="A189" s="1">
        <v>185</v>
      </c>
      <c r="B189" s="16">
        <v>44369</v>
      </c>
      <c r="C189" t="s">
        <v>471</v>
      </c>
      <c r="D189" t="s">
        <v>472</v>
      </c>
      <c r="E189" t="s">
        <v>19</v>
      </c>
      <c r="F189" t="s">
        <v>154</v>
      </c>
      <c r="G189" t="s">
        <v>154</v>
      </c>
      <c r="H189">
        <v>1996</v>
      </c>
      <c r="I189" s="13">
        <v>1996</v>
      </c>
      <c r="J189" s="7">
        <v>40532</v>
      </c>
      <c r="K189" t="s">
        <v>1170</v>
      </c>
      <c r="L189">
        <f>VLOOKUP($C189,Sheet1!$B:$H,2,0)</f>
        <v>179.2</v>
      </c>
      <c r="M189">
        <f>VLOOKUP($C189,Sheet1!$B:$H,3,0)</f>
        <v>178.03</v>
      </c>
      <c r="N189">
        <f>VLOOKUP($C189,Sheet1!$B:$H,4,0)</f>
        <v>180.61</v>
      </c>
      <c r="O189">
        <f>VLOOKUP($C189,Sheet1!$B:$H,5,0)</f>
        <v>176.84</v>
      </c>
      <c r="P189">
        <f>VLOOKUP($C189,Sheet1!$B:$H,6,0)</f>
        <v>752040</v>
      </c>
      <c r="Q189">
        <f>VLOOKUP($C189,Sheet1!$B:$H,7,0)</f>
        <v>-3.3599999999999998E-2</v>
      </c>
      <c r="R189">
        <f t="shared" si="2"/>
        <v>10682987571.199999</v>
      </c>
      <c r="S189">
        <f>VLOOKUP(C189,investing_crawling!A:B,2,0)</f>
        <v>2470000000</v>
      </c>
      <c r="U189">
        <f>VLOOKUP(C189,investing_crawling!A:C,3,0)</f>
        <v>59614886</v>
      </c>
      <c r="V189">
        <v>210727</v>
      </c>
      <c r="W189" s="15" t="s">
        <v>471</v>
      </c>
      <c r="X189" s="15">
        <v>210331</v>
      </c>
      <c r="Y189" s="15">
        <v>645.29</v>
      </c>
      <c r="Z189" s="15">
        <v>521.09</v>
      </c>
      <c r="AA189" s="15">
        <v>53.5</v>
      </c>
      <c r="AB189" s="15">
        <v>43.24</v>
      </c>
      <c r="AC189" s="15">
        <v>201231</v>
      </c>
      <c r="AD189" s="15">
        <v>624.62</v>
      </c>
      <c r="AE189" s="15">
        <v>509.64</v>
      </c>
      <c r="AF189" s="15">
        <v>117.75</v>
      </c>
      <c r="AG189" s="15">
        <v>87.68</v>
      </c>
      <c r="AH189" s="15">
        <v>200930</v>
      </c>
      <c r="AI189" s="15">
        <v>614.82000000000005</v>
      </c>
      <c r="AJ189" s="15">
        <v>502.85</v>
      </c>
      <c r="AK189" s="15">
        <v>98.61</v>
      </c>
      <c r="AL189" s="15">
        <v>77.66</v>
      </c>
      <c r="AM189" s="15">
        <v>200630</v>
      </c>
      <c r="AN189" s="15">
        <v>583.25</v>
      </c>
      <c r="AO189" s="15">
        <v>477.21</v>
      </c>
      <c r="AP189" s="15">
        <v>87.62</v>
      </c>
      <c r="AQ189" s="15">
        <v>69.87</v>
      </c>
    </row>
    <row r="190" spans="1:43">
      <c r="A190" s="1">
        <v>186</v>
      </c>
      <c r="B190" s="16">
        <v>44369</v>
      </c>
      <c r="C190" t="s">
        <v>473</v>
      </c>
      <c r="D190" t="s">
        <v>474</v>
      </c>
      <c r="E190" t="s">
        <v>23</v>
      </c>
      <c r="F190" t="s">
        <v>78</v>
      </c>
      <c r="G190" t="s">
        <v>78</v>
      </c>
      <c r="H190">
        <v>2004</v>
      </c>
      <c r="I190" s="13">
        <v>2004</v>
      </c>
      <c r="J190" s="7">
        <v>41631</v>
      </c>
      <c r="K190" t="s">
        <v>1293</v>
      </c>
      <c r="L190">
        <f>VLOOKUP($C190,Sheet1!$B:$H,2,0)</f>
        <v>329.13</v>
      </c>
      <c r="M190">
        <f>VLOOKUP($C190,Sheet1!$B:$H,3,0)</f>
        <v>330.2</v>
      </c>
      <c r="N190">
        <f>VLOOKUP($C190,Sheet1!$B:$H,4,0)</f>
        <v>331.29</v>
      </c>
      <c r="O190">
        <f>VLOOKUP($C190,Sheet1!$B:$H,5,0)</f>
        <v>326.66000000000003</v>
      </c>
      <c r="P190">
        <f>VLOOKUP($C190,Sheet1!$B:$H,6,0)</f>
        <v>11770000</v>
      </c>
      <c r="Q190">
        <f>VLOOKUP($C190,Sheet1!$B:$H,7,0)</f>
        <v>1.1999999999999999E-3</v>
      </c>
      <c r="R190">
        <f t="shared" si="2"/>
        <v>933236540814.42004</v>
      </c>
      <c r="S190">
        <f>VLOOKUP(C190,investing_crawling!A:B,2,0)</f>
        <v>94400000000</v>
      </c>
      <c r="U190">
        <f>VLOOKUP(C190,investing_crawling!A:C,3,0)</f>
        <v>2835464834</v>
      </c>
      <c r="V190">
        <v>210727</v>
      </c>
      <c r="W190" s="15" t="s">
        <v>473</v>
      </c>
      <c r="X190" s="15">
        <v>210331</v>
      </c>
      <c r="Y190" s="15">
        <v>26171</v>
      </c>
      <c r="Z190" s="15">
        <v>21040</v>
      </c>
      <c r="AA190" s="15">
        <v>11378</v>
      </c>
      <c r="AB190" s="15">
        <v>9497</v>
      </c>
      <c r="AC190" s="15">
        <v>201231</v>
      </c>
      <c r="AD190" s="15">
        <v>28072</v>
      </c>
      <c r="AE190" s="15">
        <v>22862</v>
      </c>
      <c r="AF190" s="15">
        <v>12775</v>
      </c>
      <c r="AG190" s="15">
        <v>11219</v>
      </c>
      <c r="AH190" s="15">
        <v>200930</v>
      </c>
      <c r="AI190" s="15">
        <v>21470</v>
      </c>
      <c r="AJ190" s="15">
        <v>17276</v>
      </c>
      <c r="AK190" s="15">
        <v>8040</v>
      </c>
      <c r="AL190" s="15">
        <v>7846</v>
      </c>
      <c r="AM190" s="15">
        <v>200630</v>
      </c>
      <c r="AN190" s="15">
        <v>18687</v>
      </c>
      <c r="AO190" s="15">
        <v>14858</v>
      </c>
      <c r="AP190" s="15">
        <v>5963</v>
      </c>
      <c r="AQ190" s="15">
        <v>5178</v>
      </c>
    </row>
    <row r="191" spans="1:43">
      <c r="A191" s="1">
        <v>187</v>
      </c>
      <c r="B191" s="16">
        <v>44369</v>
      </c>
      <c r="C191" t="s">
        <v>475</v>
      </c>
      <c r="D191" t="s">
        <v>476</v>
      </c>
      <c r="E191" t="s">
        <v>6</v>
      </c>
      <c r="F191" t="s">
        <v>69</v>
      </c>
      <c r="G191" t="s">
        <v>69</v>
      </c>
      <c r="H191">
        <v>1967</v>
      </c>
      <c r="I191" s="13">
        <v>1967</v>
      </c>
      <c r="J191" s="7">
        <v>39706</v>
      </c>
      <c r="K191" t="s">
        <v>1294</v>
      </c>
      <c r="L191">
        <f>VLOOKUP($C191,Sheet1!$B:$H,2,0)</f>
        <v>52.54</v>
      </c>
      <c r="M191">
        <f>VLOOKUP($C191,Sheet1!$B:$H,3,0)</f>
        <v>53.55</v>
      </c>
      <c r="N191">
        <f>VLOOKUP($C191,Sheet1!$B:$H,4,0)</f>
        <v>53.55</v>
      </c>
      <c r="O191">
        <f>VLOOKUP($C191,Sheet1!$B:$H,5,0)</f>
        <v>52.41</v>
      </c>
      <c r="P191">
        <f>VLOOKUP($C191,Sheet1!$B:$H,6,0)</f>
        <v>2310000</v>
      </c>
      <c r="Q191">
        <f>VLOOKUP($C191,Sheet1!$B:$H,7,0)</f>
        <v>-9.3999999999999986E-3</v>
      </c>
      <c r="R191">
        <f t="shared" si="2"/>
        <v>30175888697.060001</v>
      </c>
      <c r="S191">
        <f>VLOOKUP(C191,investing_crawling!A:B,2,0)</f>
        <v>5700000000</v>
      </c>
      <c r="U191">
        <f>VLOOKUP(C191,investing_crawling!A:C,3,0)</f>
        <v>574341239</v>
      </c>
      <c r="V191">
        <v>210712</v>
      </c>
      <c r="W191" s="15" t="s">
        <v>475</v>
      </c>
      <c r="X191" s="15">
        <v>210331</v>
      </c>
      <c r="Y191" s="15">
        <v>1417</v>
      </c>
      <c r="Z191" s="15">
        <v>643.4</v>
      </c>
      <c r="AA191" s="15">
        <v>280.3</v>
      </c>
      <c r="AB191" s="15">
        <v>210.6</v>
      </c>
      <c r="AC191" s="15">
        <v>201231</v>
      </c>
      <c r="AD191" s="15">
        <v>1358</v>
      </c>
      <c r="AE191" s="15">
        <v>618.79999999999995</v>
      </c>
      <c r="AF191" s="15">
        <v>264.39999999999998</v>
      </c>
      <c r="AG191" s="15">
        <v>196.1</v>
      </c>
      <c r="AH191" s="15">
        <v>200930</v>
      </c>
      <c r="AI191" s="15">
        <v>1413.3</v>
      </c>
      <c r="AJ191" s="15">
        <v>640.6</v>
      </c>
      <c r="AK191" s="15">
        <v>290.10000000000002</v>
      </c>
      <c r="AL191" s="15">
        <v>221.5</v>
      </c>
      <c r="AM191" s="15">
        <v>200630</v>
      </c>
      <c r="AN191" s="15">
        <v>1509</v>
      </c>
      <c r="AO191" s="15">
        <v>671.6</v>
      </c>
      <c r="AP191" s="15">
        <v>316</v>
      </c>
      <c r="AQ191" s="15">
        <v>238.9</v>
      </c>
    </row>
    <row r="192" spans="1:43">
      <c r="A192" s="1">
        <v>188</v>
      </c>
      <c r="B192" s="16">
        <v>44369</v>
      </c>
      <c r="C192" t="s">
        <v>477</v>
      </c>
      <c r="D192" t="s">
        <v>478</v>
      </c>
      <c r="E192" t="s">
        <v>60</v>
      </c>
      <c r="F192" t="s">
        <v>479</v>
      </c>
      <c r="G192" t="s">
        <v>479</v>
      </c>
      <c r="H192">
        <v>1962</v>
      </c>
      <c r="I192" s="13">
        <v>1962</v>
      </c>
      <c r="J192" s="7">
        <v>42401</v>
      </c>
      <c r="K192" t="s">
        <v>1295</v>
      </c>
      <c r="L192">
        <f>VLOOKUP($C192,Sheet1!$B:$H,2,0)</f>
        <v>116.71</v>
      </c>
      <c r="M192">
        <f>VLOOKUP($C192,Sheet1!$B:$H,3,0)</f>
        <v>114.55</v>
      </c>
      <c r="N192">
        <f>VLOOKUP($C192,Sheet1!$B:$H,4,0)</f>
        <v>117.11</v>
      </c>
      <c r="O192">
        <f>VLOOKUP($C192,Sheet1!$B:$H,5,0)</f>
        <v>114.55</v>
      </c>
      <c r="P192">
        <f>VLOOKUP($C192,Sheet1!$B:$H,6,0)</f>
        <v>741030</v>
      </c>
      <c r="Q192">
        <f>VLOOKUP($C192,Sheet1!$B:$H,7,0)</f>
        <v>2.07E-2</v>
      </c>
      <c r="R192">
        <f t="shared" si="2"/>
        <v>9075369016.4499989</v>
      </c>
      <c r="S192">
        <f>VLOOKUP(C192,investing_crawling!A:B,2,0)</f>
        <v>822100000</v>
      </c>
      <c r="U192">
        <f>VLOOKUP(C192,investing_crawling!A:C,3,0)</f>
        <v>77759995</v>
      </c>
      <c r="V192">
        <v>210804</v>
      </c>
      <c r="W192" s="15" t="s">
        <v>477</v>
      </c>
      <c r="X192" s="15">
        <v>210331</v>
      </c>
      <c r="Y192" s="15">
        <v>218.16</v>
      </c>
      <c r="Z192" s="15">
        <v>139.5</v>
      </c>
      <c r="AA192" s="15">
        <v>82.8</v>
      </c>
      <c r="AB192" s="15">
        <v>48.24</v>
      </c>
      <c r="AC192" s="15">
        <v>201231</v>
      </c>
      <c r="AD192" s="15">
        <v>219.51</v>
      </c>
      <c r="AE192" s="15">
        <v>142.09</v>
      </c>
      <c r="AF192" s="15">
        <v>140.62</v>
      </c>
      <c r="AG192" s="15">
        <v>94.72</v>
      </c>
      <c r="AH192" s="15">
        <v>200930</v>
      </c>
      <c r="AI192" s="15">
        <v>208.2</v>
      </c>
      <c r="AJ192" s="15">
        <v>135.84</v>
      </c>
      <c r="AK192" s="15">
        <v>3.69</v>
      </c>
      <c r="AL192" s="15">
        <v>-28.29</v>
      </c>
      <c r="AM192" s="15">
        <v>200630</v>
      </c>
      <c r="AN192" s="15">
        <v>176.23</v>
      </c>
      <c r="AO192" s="15">
        <v>109.21</v>
      </c>
      <c r="AP192" s="15">
        <v>48.3</v>
      </c>
      <c r="AQ192" s="15">
        <v>10.51</v>
      </c>
    </row>
    <row r="193" spans="1:43">
      <c r="A193" s="1">
        <v>189</v>
      </c>
      <c r="B193" s="16">
        <v>44369</v>
      </c>
      <c r="C193" t="s">
        <v>480</v>
      </c>
      <c r="D193" t="s">
        <v>481</v>
      </c>
      <c r="E193" t="s">
        <v>6</v>
      </c>
      <c r="F193" t="s">
        <v>229</v>
      </c>
      <c r="G193" t="s">
        <v>229</v>
      </c>
      <c r="H193">
        <v>1971</v>
      </c>
      <c r="I193" s="13">
        <v>1971</v>
      </c>
      <c r="J193" s="7">
        <v>29586</v>
      </c>
      <c r="K193" t="s">
        <v>1208</v>
      </c>
      <c r="L193">
        <f>VLOOKUP($C193,Sheet1!$B:$H,2,0)</f>
        <v>310.85000000000002</v>
      </c>
      <c r="M193">
        <f>VLOOKUP($C193,Sheet1!$B:$H,3,0)</f>
        <v>318.27</v>
      </c>
      <c r="N193">
        <f>VLOOKUP($C193,Sheet1!$B:$H,4,0)</f>
        <v>318.54000000000002</v>
      </c>
      <c r="O193">
        <f>VLOOKUP($C193,Sheet1!$B:$H,5,0)</f>
        <v>310.08</v>
      </c>
      <c r="P193">
        <f>VLOOKUP($C193,Sheet1!$B:$H,6,0)</f>
        <v>1280000</v>
      </c>
      <c r="Q193">
        <f>VLOOKUP($C193,Sheet1!$B:$H,7,0)</f>
        <v>-1.26E-2</v>
      </c>
      <c r="R193">
        <f t="shared" si="2"/>
        <v>82481584013.75</v>
      </c>
      <c r="S193">
        <f>VLOOKUP(C193,investing_crawling!A:B,2,0)</f>
        <v>78750000000</v>
      </c>
      <c r="U193">
        <f>VLOOKUP(C193,investing_crawling!A:C,3,0)</f>
        <v>265342075</v>
      </c>
      <c r="V193">
        <v>210623</v>
      </c>
      <c r="W193" s="15" t="s">
        <v>480</v>
      </c>
      <c r="X193" s="15">
        <v>210228</v>
      </c>
      <c r="Y193" s="15">
        <v>21510</v>
      </c>
      <c r="Z193" s="15">
        <v>15094</v>
      </c>
      <c r="AA193" s="15">
        <v>1005</v>
      </c>
      <c r="AB193" s="15">
        <v>892</v>
      </c>
      <c r="AC193" s="15">
        <v>201130</v>
      </c>
      <c r="AD193" s="15">
        <v>20563</v>
      </c>
      <c r="AE193" s="15">
        <v>14531</v>
      </c>
      <c r="AF193" s="15">
        <v>1465</v>
      </c>
      <c r="AG193" s="15">
        <v>1226</v>
      </c>
      <c r="AH193" s="15">
        <v>200831</v>
      </c>
      <c r="AI193" s="15">
        <v>19321</v>
      </c>
      <c r="AJ193" s="15">
        <v>13779</v>
      </c>
      <c r="AK193" s="15">
        <v>1590</v>
      </c>
      <c r="AL193" s="15">
        <v>1245</v>
      </c>
      <c r="AM193" s="15">
        <v>200531</v>
      </c>
      <c r="AN193" s="15">
        <v>17358</v>
      </c>
      <c r="AO193" s="15">
        <v>12289</v>
      </c>
      <c r="AP193" s="15">
        <v>475</v>
      </c>
      <c r="AQ193" s="15">
        <v>-334</v>
      </c>
    </row>
    <row r="194" spans="1:43">
      <c r="A194" s="1">
        <v>190</v>
      </c>
      <c r="B194" s="16">
        <v>44369</v>
      </c>
      <c r="C194" t="s">
        <v>482</v>
      </c>
      <c r="D194" t="s">
        <v>483</v>
      </c>
      <c r="E194" t="s">
        <v>19</v>
      </c>
      <c r="F194" t="s">
        <v>170</v>
      </c>
      <c r="G194" t="s">
        <v>170</v>
      </c>
      <c r="H194">
        <v>1968</v>
      </c>
      <c r="I194" s="13">
        <v>1968</v>
      </c>
      <c r="J194" s="7">
        <v>39031</v>
      </c>
      <c r="K194" t="s">
        <v>1257</v>
      </c>
      <c r="L194">
        <f>VLOOKUP($C194,Sheet1!$B:$H,2,0)</f>
        <v>148.43</v>
      </c>
      <c r="M194">
        <f>VLOOKUP($C194,Sheet1!$B:$H,3,0)</f>
        <v>149.69999999999999</v>
      </c>
      <c r="N194">
        <f>VLOOKUP($C194,Sheet1!$B:$H,4,0)</f>
        <v>149.88</v>
      </c>
      <c r="O194">
        <f>VLOOKUP($C194,Sheet1!$B:$H,5,0)</f>
        <v>148.19</v>
      </c>
      <c r="P194">
        <f>VLOOKUP($C194,Sheet1!$B:$H,6,0)</f>
        <v>1790000</v>
      </c>
      <c r="Q194">
        <f>VLOOKUP($C194,Sheet1!$B:$H,7,0)</f>
        <v>-3.7000000000000002E-3</v>
      </c>
      <c r="R194">
        <f t="shared" si="2"/>
        <v>92045236573.940002</v>
      </c>
      <c r="S194">
        <f>VLOOKUP(C194,investing_crawling!A:B,2,0)</f>
        <v>12700000000</v>
      </c>
      <c r="U194">
        <f>VLOOKUP(C194,investing_crawling!A:C,3,0)</f>
        <v>620125558</v>
      </c>
      <c r="V194">
        <v>210803</v>
      </c>
      <c r="W194" s="15" t="s">
        <v>482</v>
      </c>
      <c r="X194" s="15">
        <v>210331</v>
      </c>
      <c r="Y194" s="15">
        <v>3223</v>
      </c>
      <c r="Z194" s="15">
        <v>1105</v>
      </c>
      <c r="AA194" s="15">
        <v>99</v>
      </c>
      <c r="AB194" s="15">
        <v>-373</v>
      </c>
      <c r="AC194" s="15">
        <v>201231</v>
      </c>
      <c r="AD194" s="15">
        <v>3316</v>
      </c>
      <c r="AE194" s="15">
        <v>1206</v>
      </c>
      <c r="AF194" s="15">
        <v>167</v>
      </c>
      <c r="AG194" s="15">
        <v>104</v>
      </c>
      <c r="AH194" s="15">
        <v>200930</v>
      </c>
      <c r="AI194" s="15">
        <v>3197</v>
      </c>
      <c r="AJ194" s="15">
        <v>1093</v>
      </c>
      <c r="AK194" s="15">
        <v>231</v>
      </c>
      <c r="AL194" s="15">
        <v>20</v>
      </c>
      <c r="AM194" s="15">
        <v>200630</v>
      </c>
      <c r="AN194" s="15">
        <v>2962</v>
      </c>
      <c r="AO194" s="15">
        <v>916</v>
      </c>
      <c r="AP194" s="15">
        <v>46</v>
      </c>
      <c r="AQ194" s="15">
        <v>19</v>
      </c>
    </row>
    <row r="195" spans="1:43">
      <c r="A195" s="1">
        <v>191</v>
      </c>
      <c r="B195" s="16">
        <v>44369</v>
      </c>
      <c r="C195" t="s">
        <v>484</v>
      </c>
      <c r="D195" t="s">
        <v>485</v>
      </c>
      <c r="E195" t="s">
        <v>41</v>
      </c>
      <c r="F195" t="s">
        <v>308</v>
      </c>
      <c r="G195" t="s">
        <v>308</v>
      </c>
      <c r="H195">
        <v>1858</v>
      </c>
      <c r="I195" s="13">
        <v>1858</v>
      </c>
      <c r="J195" s="7">
        <v>0</v>
      </c>
      <c r="K195" t="s">
        <v>1296</v>
      </c>
      <c r="L195">
        <f>VLOOKUP($C195,Sheet1!$B:$H,2,0)</f>
        <v>42.35</v>
      </c>
      <c r="M195">
        <f>VLOOKUP($C195,Sheet1!$B:$H,3,0)</f>
        <v>42.55</v>
      </c>
      <c r="N195">
        <f>VLOOKUP($C195,Sheet1!$B:$H,4,0)</f>
        <v>42.76</v>
      </c>
      <c r="O195">
        <f>VLOOKUP($C195,Sheet1!$B:$H,5,0)</f>
        <v>42.09</v>
      </c>
      <c r="P195">
        <f>VLOOKUP($C195,Sheet1!$B:$H,6,0)</f>
        <v>3460000</v>
      </c>
      <c r="Q195">
        <f>VLOOKUP($C195,Sheet1!$B:$H,7,0)</f>
        <v>5.0000000000000001E-3</v>
      </c>
      <c r="R195">
        <f t="shared" si="2"/>
        <v>30136070653.150002</v>
      </c>
      <c r="S195">
        <f>VLOOKUP(C195,investing_crawling!A:B,2,0)</f>
        <v>4150000000</v>
      </c>
      <c r="U195">
        <f>VLOOKUP(C195,investing_crawling!A:C,3,0)</f>
        <v>711595529</v>
      </c>
      <c r="V195">
        <v>210721</v>
      </c>
      <c r="W195" s="15" t="s">
        <v>484</v>
      </c>
      <c r="X195" s="15">
        <v>210331</v>
      </c>
      <c r="Y195" s="15">
        <v>2051</v>
      </c>
      <c r="Z195" s="15"/>
      <c r="AA195" s="15"/>
      <c r="AB195" s="15">
        <v>694</v>
      </c>
      <c r="AC195" s="15">
        <v>201231</v>
      </c>
      <c r="AD195" s="15">
        <v>2102</v>
      </c>
      <c r="AE195" s="15"/>
      <c r="AF195" s="15"/>
      <c r="AG195" s="15">
        <v>604</v>
      </c>
      <c r="AH195" s="15">
        <v>200930</v>
      </c>
      <c r="AI195" s="15">
        <v>2051</v>
      </c>
      <c r="AJ195" s="15"/>
      <c r="AK195" s="15"/>
      <c r="AL195" s="15">
        <v>581</v>
      </c>
      <c r="AM195" s="15">
        <v>200630</v>
      </c>
      <c r="AN195" s="15">
        <v>2053</v>
      </c>
      <c r="AO195" s="15"/>
      <c r="AP195" s="15"/>
      <c r="AQ195" s="15">
        <v>195</v>
      </c>
    </row>
    <row r="196" spans="1:43">
      <c r="A196" s="1">
        <v>192</v>
      </c>
      <c r="B196" s="16">
        <v>44369</v>
      </c>
      <c r="C196" t="s">
        <v>486</v>
      </c>
      <c r="D196" t="s">
        <v>487</v>
      </c>
      <c r="E196" t="s">
        <v>37</v>
      </c>
      <c r="F196" t="s">
        <v>72</v>
      </c>
      <c r="G196" t="s">
        <v>72</v>
      </c>
      <c r="H196">
        <v>1997</v>
      </c>
      <c r="I196" s="13">
        <v>1997</v>
      </c>
      <c r="J196" s="7">
        <v>0</v>
      </c>
      <c r="K196" t="s">
        <v>1297</v>
      </c>
      <c r="L196">
        <f>VLOOKUP($C196,Sheet1!$B:$H,2,0)</f>
        <v>38.020000000000003</v>
      </c>
      <c r="M196">
        <f>VLOOKUP($C196,Sheet1!$B:$H,3,0)</f>
        <v>38.07</v>
      </c>
      <c r="N196">
        <f>VLOOKUP($C196,Sheet1!$B:$H,4,0)</f>
        <v>38.090000000000003</v>
      </c>
      <c r="O196">
        <f>VLOOKUP($C196,Sheet1!$B:$H,5,0)</f>
        <v>37.76</v>
      </c>
      <c r="P196">
        <f>VLOOKUP($C196,Sheet1!$B:$H,6,0)</f>
        <v>2960000</v>
      </c>
      <c r="Q196">
        <f>VLOOKUP($C196,Sheet1!$B:$H,7,0)</f>
        <v>2.8999999999999998E-3</v>
      </c>
      <c r="R196">
        <f t="shared" si="2"/>
        <v>20679094424.640003</v>
      </c>
      <c r="S196">
        <f>VLOOKUP(C196,investing_crawling!A:B,2,0)</f>
        <v>10810000000</v>
      </c>
      <c r="U196">
        <f>VLOOKUP(C196,investing_crawling!A:C,3,0)</f>
        <v>543900432</v>
      </c>
      <c r="V196">
        <v>210728</v>
      </c>
      <c r="W196" s="15" t="s">
        <v>486</v>
      </c>
      <c r="X196" s="15">
        <v>210331</v>
      </c>
      <c r="Y196" s="15">
        <v>2726</v>
      </c>
      <c r="Z196" s="15"/>
      <c r="AA196" s="15">
        <v>559</v>
      </c>
      <c r="AB196" s="15">
        <v>335</v>
      </c>
      <c r="AC196" s="15">
        <v>201231</v>
      </c>
      <c r="AD196" s="15">
        <v>2537</v>
      </c>
      <c r="AE196" s="15"/>
      <c r="AF196" s="15">
        <v>340</v>
      </c>
      <c r="AG196" s="15">
        <v>242</v>
      </c>
      <c r="AH196" s="15">
        <v>200930</v>
      </c>
      <c r="AI196" s="15">
        <v>3022</v>
      </c>
      <c r="AJ196" s="15"/>
      <c r="AK196" s="15">
        <v>721</v>
      </c>
      <c r="AL196" s="15">
        <v>454</v>
      </c>
      <c r="AM196" s="15">
        <v>200630</v>
      </c>
      <c r="AN196" s="15">
        <v>2522</v>
      </c>
      <c r="AO196" s="15"/>
      <c r="AP196" s="15">
        <v>515</v>
      </c>
      <c r="AQ196" s="15">
        <v>309</v>
      </c>
    </row>
    <row r="197" spans="1:43">
      <c r="A197" s="1">
        <v>193</v>
      </c>
      <c r="B197" s="16">
        <v>44369</v>
      </c>
      <c r="C197" t="s">
        <v>488</v>
      </c>
      <c r="D197" t="s">
        <v>489</v>
      </c>
      <c r="E197" t="s">
        <v>41</v>
      </c>
      <c r="F197" t="s">
        <v>308</v>
      </c>
      <c r="G197" t="s">
        <v>308</v>
      </c>
      <c r="H197">
        <v>1985</v>
      </c>
      <c r="I197" s="13">
        <v>1985</v>
      </c>
      <c r="J197" s="7">
        <v>43467</v>
      </c>
      <c r="K197" t="s">
        <v>1298</v>
      </c>
      <c r="L197">
        <f>VLOOKUP($C197,Sheet1!$B:$H,2,0)</f>
        <v>191.58</v>
      </c>
      <c r="M197">
        <f>VLOOKUP($C197,Sheet1!$B:$H,3,0)</f>
        <v>193.94</v>
      </c>
      <c r="N197">
        <f>VLOOKUP($C197,Sheet1!$B:$H,4,0)</f>
        <v>193.94</v>
      </c>
      <c r="O197">
        <f>VLOOKUP($C197,Sheet1!$B:$H,5,0)</f>
        <v>190.75</v>
      </c>
      <c r="P197">
        <f>VLOOKUP($C197,Sheet1!$B:$H,6,0)</f>
        <v>624430</v>
      </c>
      <c r="Q197">
        <f>VLOOKUP($C197,Sheet1!$B:$H,7,0)</f>
        <v>7.000000000000001E-4</v>
      </c>
      <c r="R197">
        <f t="shared" ref="R197:R260" si="3">U197*L197</f>
        <v>33776887205.220001</v>
      </c>
      <c r="S197">
        <f>VLOOKUP(C197,investing_crawling!A:B,2,0)</f>
        <v>2400000000</v>
      </c>
      <c r="U197">
        <f>VLOOKUP(C197,investing_crawling!A:C,3,0)</f>
        <v>176306959</v>
      </c>
      <c r="V197">
        <v>210719</v>
      </c>
      <c r="W197" s="15" t="s">
        <v>488</v>
      </c>
      <c r="X197" s="15">
        <v>210331</v>
      </c>
      <c r="Y197" s="15">
        <v>1217.81</v>
      </c>
      <c r="Z197" s="15"/>
      <c r="AA197" s="15"/>
      <c r="AB197" s="15">
        <v>334.83</v>
      </c>
      <c r="AC197" s="15">
        <v>201231</v>
      </c>
      <c r="AD197" s="15">
        <v>1178.79</v>
      </c>
      <c r="AE197" s="15"/>
      <c r="AF197" s="15"/>
      <c r="AG197" s="15">
        <v>295.56</v>
      </c>
      <c r="AH197" s="15">
        <v>200930</v>
      </c>
      <c r="AI197" s="15">
        <v>1132.96</v>
      </c>
      <c r="AJ197" s="15"/>
      <c r="AK197" s="15"/>
      <c r="AL197" s="15">
        <v>293.14</v>
      </c>
      <c r="AM197" s="15">
        <v>200630</v>
      </c>
      <c r="AN197" s="15">
        <v>1079.43</v>
      </c>
      <c r="AO197" s="15"/>
      <c r="AP197" s="15"/>
      <c r="AQ197" s="15">
        <v>256.77</v>
      </c>
    </row>
    <row r="198" spans="1:43">
      <c r="A198" s="1">
        <v>194</v>
      </c>
      <c r="B198" s="16">
        <v>44369</v>
      </c>
      <c r="C198" t="s">
        <v>490</v>
      </c>
      <c r="D198" t="s">
        <v>491</v>
      </c>
      <c r="E198" t="s">
        <v>19</v>
      </c>
      <c r="F198" t="s">
        <v>170</v>
      </c>
      <c r="G198" t="s">
        <v>170</v>
      </c>
      <c r="H198">
        <v>1984</v>
      </c>
      <c r="I198" s="13">
        <v>1984</v>
      </c>
      <c r="J198" s="7">
        <v>36983</v>
      </c>
      <c r="K198" t="s">
        <v>1299</v>
      </c>
      <c r="L198">
        <f>VLOOKUP($C198,Sheet1!$B:$H,2,0)</f>
        <v>114.43</v>
      </c>
      <c r="M198">
        <f>VLOOKUP($C198,Sheet1!$B:$H,3,0)</f>
        <v>116.07</v>
      </c>
      <c r="N198">
        <f>VLOOKUP($C198,Sheet1!$B:$H,4,0)</f>
        <v>116.44</v>
      </c>
      <c r="O198">
        <f>VLOOKUP($C198,Sheet1!$B:$H,5,0)</f>
        <v>114.35</v>
      </c>
      <c r="P198">
        <f>VLOOKUP($C198,Sheet1!$B:$H,6,0)</f>
        <v>4240000</v>
      </c>
      <c r="Q198">
        <f>VLOOKUP($C198,Sheet1!$B:$H,7,0)</f>
        <v>-6.7000000000000002E-3</v>
      </c>
      <c r="R198">
        <f t="shared" si="3"/>
        <v>76298420382.26001</v>
      </c>
      <c r="S198">
        <f>VLOOKUP(C198,investing_crawling!A:B,2,0)</f>
        <v>14840000000</v>
      </c>
      <c r="U198">
        <f>VLOOKUP(C198,investing_crawling!A:C,3,0)</f>
        <v>666769382</v>
      </c>
      <c r="V198">
        <v>210802</v>
      </c>
      <c r="W198" s="15" t="s">
        <v>490</v>
      </c>
      <c r="X198" s="15">
        <v>210331</v>
      </c>
      <c r="Y198" s="15">
        <v>3755</v>
      </c>
      <c r="Z198" s="15">
        <v>1848</v>
      </c>
      <c r="AA198" s="15">
        <v>475</v>
      </c>
      <c r="AB198" s="15">
        <v>304</v>
      </c>
      <c r="AC198" s="15">
        <v>201231</v>
      </c>
      <c r="AD198" s="15">
        <v>3832</v>
      </c>
      <c r="AE198" s="15">
        <v>1975</v>
      </c>
      <c r="AF198" s="15">
        <v>516</v>
      </c>
      <c r="AG198" s="15">
        <v>300</v>
      </c>
      <c r="AH198" s="15">
        <v>200930</v>
      </c>
      <c r="AI198" s="15">
        <v>3786</v>
      </c>
      <c r="AJ198" s="15">
        <v>1918</v>
      </c>
      <c r="AK198" s="15">
        <v>542</v>
      </c>
      <c r="AL198" s="15">
        <v>264</v>
      </c>
      <c r="AM198" s="15">
        <v>200630</v>
      </c>
      <c r="AN198" s="15">
        <v>3465</v>
      </c>
      <c r="AO198" s="15">
        <v>1545</v>
      </c>
      <c r="AP198" s="15">
        <v>165</v>
      </c>
      <c r="AQ198" s="15">
        <v>2</v>
      </c>
    </row>
    <row r="199" spans="1:43">
      <c r="A199" s="1">
        <v>195</v>
      </c>
      <c r="B199" s="16">
        <v>44369</v>
      </c>
      <c r="C199" t="s">
        <v>492</v>
      </c>
      <c r="D199" t="s">
        <v>493</v>
      </c>
      <c r="E199" t="s">
        <v>19</v>
      </c>
      <c r="F199" t="s">
        <v>170</v>
      </c>
      <c r="G199" t="s">
        <v>170</v>
      </c>
      <c r="H199">
        <v>2000</v>
      </c>
      <c r="I199" s="13">
        <v>2000</v>
      </c>
      <c r="J199" s="7">
        <v>43271</v>
      </c>
      <c r="K199" t="s">
        <v>1300</v>
      </c>
      <c r="L199">
        <f>VLOOKUP($C199,Sheet1!$B:$H,2,0)</f>
        <v>276.60000000000002</v>
      </c>
      <c r="M199">
        <f>VLOOKUP($C199,Sheet1!$B:$H,3,0)</f>
        <v>276.27</v>
      </c>
      <c r="N199">
        <f>VLOOKUP($C199,Sheet1!$B:$H,4,0)</f>
        <v>278.39999999999998</v>
      </c>
      <c r="O199">
        <f>VLOOKUP($C199,Sheet1!$B:$H,5,0)</f>
        <v>276.01</v>
      </c>
      <c r="P199">
        <f>VLOOKUP($C199,Sheet1!$B:$H,6,0)</f>
        <v>372040</v>
      </c>
      <c r="Q199">
        <f>VLOOKUP($C199,Sheet1!$B:$H,7,0)</f>
        <v>7.9000000000000008E-3</v>
      </c>
      <c r="R199">
        <f t="shared" si="3"/>
        <v>23054488296</v>
      </c>
      <c r="S199">
        <f>VLOOKUP(C199,investing_crawling!A:B,2,0)</f>
        <v>2340000000</v>
      </c>
      <c r="U199">
        <f>VLOOKUP(C199,investing_crawling!A:C,3,0)</f>
        <v>83349560</v>
      </c>
      <c r="V199">
        <v>210804</v>
      </c>
      <c r="W199" s="15" t="s">
        <v>492</v>
      </c>
      <c r="X199" s="15">
        <v>210331</v>
      </c>
      <c r="Y199" s="15">
        <v>608.62</v>
      </c>
      <c r="Z199" s="15"/>
      <c r="AA199" s="15">
        <v>265.95999999999998</v>
      </c>
      <c r="AB199" s="15">
        <v>184.24</v>
      </c>
      <c r="AC199" s="15">
        <v>201231</v>
      </c>
      <c r="AD199" s="15">
        <v>617.33000000000004</v>
      </c>
      <c r="AE199" s="15"/>
      <c r="AF199" s="15">
        <v>293.94</v>
      </c>
      <c r="AG199" s="15">
        <v>209.85</v>
      </c>
      <c r="AH199" s="15">
        <v>200930</v>
      </c>
      <c r="AI199" s="15">
        <v>585.28</v>
      </c>
      <c r="AJ199" s="15"/>
      <c r="AK199" s="15">
        <v>264.52999999999997</v>
      </c>
      <c r="AL199" s="15">
        <v>188.82</v>
      </c>
      <c r="AM199" s="15">
        <v>200630</v>
      </c>
      <c r="AN199" s="15">
        <v>525.15</v>
      </c>
      <c r="AO199" s="15"/>
      <c r="AP199" s="15">
        <v>212.81</v>
      </c>
      <c r="AQ199" s="15">
        <v>158.49</v>
      </c>
    </row>
    <row r="200" spans="1:43">
      <c r="A200" s="1">
        <v>196</v>
      </c>
      <c r="B200" s="16">
        <v>44369</v>
      </c>
      <c r="C200" t="s">
        <v>494</v>
      </c>
      <c r="D200" t="s">
        <v>495</v>
      </c>
      <c r="E200" t="s">
        <v>47</v>
      </c>
      <c r="F200" t="s">
        <v>275</v>
      </c>
      <c r="G200" t="s">
        <v>275</v>
      </c>
      <c r="H200">
        <v>1883</v>
      </c>
      <c r="I200" s="13">
        <v>1883</v>
      </c>
      <c r="J200" s="7">
        <v>40044</v>
      </c>
      <c r="K200" t="s">
        <v>1252</v>
      </c>
      <c r="L200">
        <f>VLOOKUP($C200,Sheet1!$B:$H,2,0)</f>
        <v>118.31</v>
      </c>
      <c r="M200">
        <f>VLOOKUP($C200,Sheet1!$B:$H,3,0)</f>
        <v>117.49</v>
      </c>
      <c r="N200">
        <f>VLOOKUP($C200,Sheet1!$B:$H,4,0)</f>
        <v>118.45</v>
      </c>
      <c r="O200">
        <f>VLOOKUP($C200,Sheet1!$B:$H,5,0)</f>
        <v>117.04</v>
      </c>
      <c r="P200">
        <f>VLOOKUP($C200,Sheet1!$B:$H,6,0)</f>
        <v>645650</v>
      </c>
      <c r="Q200">
        <f>VLOOKUP($C200,Sheet1!$B:$H,7,0)</f>
        <v>1.3899999999999999E-2</v>
      </c>
      <c r="R200">
        <f t="shared" si="3"/>
        <v>15247387824.870001</v>
      </c>
      <c r="S200">
        <f>VLOOKUP(C200,investing_crawling!A:B,2,0)</f>
        <v>4590000000</v>
      </c>
      <c r="U200">
        <f>VLOOKUP(C200,investing_crawling!A:C,3,0)</f>
        <v>128876577</v>
      </c>
      <c r="V200">
        <v>210802</v>
      </c>
      <c r="W200" s="15" t="s">
        <v>494</v>
      </c>
      <c r="X200" s="15">
        <v>210331</v>
      </c>
      <c r="Y200" s="15">
        <v>1195.5999999999999</v>
      </c>
      <c r="Z200" s="15">
        <v>512.4</v>
      </c>
      <c r="AA200" s="15">
        <v>260.7</v>
      </c>
      <c r="AB200" s="15">
        <v>183.8</v>
      </c>
      <c r="AC200" s="15">
        <v>201231</v>
      </c>
      <c r="AD200" s="15">
        <v>1152.2</v>
      </c>
      <c r="AE200" s="15">
        <v>501.4</v>
      </c>
      <c r="AF200" s="15">
        <v>146.9</v>
      </c>
      <c r="AG200" s="15">
        <v>49.5</v>
      </c>
      <c r="AH200" s="15">
        <v>200930</v>
      </c>
      <c r="AI200" s="15">
        <v>1084.5999999999999</v>
      </c>
      <c r="AJ200" s="15">
        <v>466.4</v>
      </c>
      <c r="AK200" s="15">
        <v>196</v>
      </c>
      <c r="AL200" s="15">
        <v>111.4</v>
      </c>
      <c r="AM200" s="15">
        <v>200630</v>
      </c>
      <c r="AN200" s="15">
        <v>1155.3</v>
      </c>
      <c r="AO200" s="15">
        <v>522.70000000000005</v>
      </c>
      <c r="AP200" s="15">
        <v>267.89999999999998</v>
      </c>
      <c r="AQ200" s="15">
        <v>184.4</v>
      </c>
    </row>
    <row r="201" spans="1:43">
      <c r="A201" s="1">
        <v>197</v>
      </c>
      <c r="B201" s="16">
        <v>44369</v>
      </c>
      <c r="C201" t="s">
        <v>496</v>
      </c>
      <c r="D201" t="s">
        <v>497</v>
      </c>
      <c r="E201" t="s">
        <v>33</v>
      </c>
      <c r="F201" t="s">
        <v>498</v>
      </c>
      <c r="G201" t="s">
        <v>498</v>
      </c>
      <c r="H201">
        <v>1903</v>
      </c>
      <c r="I201" s="13">
        <v>1903</v>
      </c>
      <c r="J201" s="7">
        <v>20883</v>
      </c>
      <c r="K201" t="s">
        <v>1301</v>
      </c>
      <c r="L201">
        <f>VLOOKUP($C201,Sheet1!$B:$H,2,0)</f>
        <v>14.81</v>
      </c>
      <c r="M201">
        <f>VLOOKUP($C201,Sheet1!$B:$H,3,0)</f>
        <v>14.72</v>
      </c>
      <c r="N201">
        <f>VLOOKUP($C201,Sheet1!$B:$H,4,0)</f>
        <v>14.84</v>
      </c>
      <c r="O201">
        <f>VLOOKUP($C201,Sheet1!$B:$H,5,0)</f>
        <v>14.46</v>
      </c>
      <c r="P201">
        <f>VLOOKUP($C201,Sheet1!$B:$H,6,0)</f>
        <v>89070000</v>
      </c>
      <c r="Q201">
        <f>VLOOKUP($C201,Sheet1!$B:$H,7,0)</f>
        <v>1.9300000000000001E-2</v>
      </c>
      <c r="R201">
        <f t="shared" si="3"/>
        <v>59116254437.790001</v>
      </c>
      <c r="S201">
        <f>VLOOKUP(C201,investing_crawling!A:B,2,0)</f>
        <v>129050000000</v>
      </c>
      <c r="U201">
        <f>VLOOKUP(C201,investing_crawling!A:C,3,0)</f>
        <v>3991644459</v>
      </c>
      <c r="V201">
        <v>210727</v>
      </c>
      <c r="W201" s="15" t="s">
        <v>496</v>
      </c>
      <c r="X201" s="15">
        <v>210331</v>
      </c>
      <c r="Y201" s="15">
        <v>36228</v>
      </c>
      <c r="Z201" s="15">
        <v>5307</v>
      </c>
      <c r="AA201" s="15">
        <v>2464</v>
      </c>
      <c r="AB201" s="15">
        <v>3262</v>
      </c>
      <c r="AC201" s="15">
        <v>201231</v>
      </c>
      <c r="AD201" s="15">
        <v>35952</v>
      </c>
      <c r="AE201" s="15">
        <v>1090</v>
      </c>
      <c r="AF201" s="15">
        <v>-2442</v>
      </c>
      <c r="AG201" s="15">
        <v>-2788</v>
      </c>
      <c r="AH201" s="15">
        <v>200930</v>
      </c>
      <c r="AI201" s="15">
        <v>37501</v>
      </c>
      <c r="AJ201" s="15">
        <v>4620</v>
      </c>
      <c r="AK201" s="15">
        <v>2351</v>
      </c>
      <c r="AL201" s="15">
        <v>2385</v>
      </c>
      <c r="AM201" s="15">
        <v>200630</v>
      </c>
      <c r="AN201" s="15">
        <v>19371</v>
      </c>
      <c r="AO201" s="15">
        <v>-779</v>
      </c>
      <c r="AP201" s="15">
        <v>-2760</v>
      </c>
      <c r="AQ201" s="15">
        <v>1117</v>
      </c>
    </row>
    <row r="202" spans="1:43">
      <c r="A202" s="1">
        <v>198</v>
      </c>
      <c r="B202" s="16">
        <v>44369</v>
      </c>
      <c r="C202" t="s">
        <v>499</v>
      </c>
      <c r="D202" t="s">
        <v>500</v>
      </c>
      <c r="E202" t="s">
        <v>19</v>
      </c>
      <c r="F202" t="s">
        <v>501</v>
      </c>
      <c r="G202" t="s">
        <v>501</v>
      </c>
      <c r="H202">
        <v>2000</v>
      </c>
      <c r="I202" s="13">
        <v>2000</v>
      </c>
      <c r="J202" s="7">
        <v>43384</v>
      </c>
      <c r="K202" t="s">
        <v>1302</v>
      </c>
      <c r="L202">
        <f>VLOOKUP($C202,Sheet1!$B:$H,2,0)</f>
        <v>214.99</v>
      </c>
      <c r="M202">
        <f>VLOOKUP($C202,Sheet1!$B:$H,3,0)</f>
        <v>220.12</v>
      </c>
      <c r="N202">
        <f>VLOOKUP($C202,Sheet1!$B:$H,4,0)</f>
        <v>220.12</v>
      </c>
      <c r="O202">
        <f>VLOOKUP($C202,Sheet1!$B:$H,5,0)</f>
        <v>213.7</v>
      </c>
      <c r="P202">
        <f>VLOOKUP($C202,Sheet1!$B:$H,6,0)</f>
        <v>726160</v>
      </c>
      <c r="Q202">
        <f>VLOOKUP($C202,Sheet1!$B:$H,7,0)</f>
        <v>-1.6199999999999999E-2</v>
      </c>
      <c r="R202">
        <f t="shared" si="3"/>
        <v>35111662003.480003</v>
      </c>
      <c r="S202">
        <f>VLOOKUP(C202,investing_crawling!A:B,2,0)</f>
        <v>2720000000</v>
      </c>
      <c r="U202">
        <f>VLOOKUP(C202,investing_crawling!A:C,3,0)</f>
        <v>163317652</v>
      </c>
      <c r="V202">
        <v>210728</v>
      </c>
      <c r="W202" s="15" t="s">
        <v>499</v>
      </c>
      <c r="X202" s="15">
        <v>210331</v>
      </c>
      <c r="Y202" s="15">
        <v>710.3</v>
      </c>
      <c r="Z202" s="15">
        <v>553.70000000000005</v>
      </c>
      <c r="AA202" s="15">
        <v>121.6</v>
      </c>
      <c r="AB202" s="15">
        <v>107.2</v>
      </c>
      <c r="AC202" s="15">
        <v>201231</v>
      </c>
      <c r="AD202" s="15">
        <v>748</v>
      </c>
      <c r="AE202" s="15">
        <v>581</v>
      </c>
      <c r="AF202" s="15">
        <v>169.4</v>
      </c>
      <c r="AG202" s="15">
        <v>146.69999999999999</v>
      </c>
      <c r="AH202" s="15">
        <v>200930</v>
      </c>
      <c r="AI202" s="15">
        <v>651.1</v>
      </c>
      <c r="AJ202" s="15">
        <v>511.9</v>
      </c>
      <c r="AK202" s="15">
        <v>126.9</v>
      </c>
      <c r="AL202" s="15">
        <v>123.4</v>
      </c>
      <c r="AM202" s="15">
        <v>200630</v>
      </c>
      <c r="AN202" s="15">
        <v>615.5</v>
      </c>
      <c r="AO202" s="15">
        <v>480.4</v>
      </c>
      <c r="AP202" s="15">
        <v>116.7</v>
      </c>
      <c r="AQ202" s="15">
        <v>112.1</v>
      </c>
    </row>
    <row r="203" spans="1:43">
      <c r="A203" s="1">
        <v>199</v>
      </c>
      <c r="B203" s="16">
        <v>44369</v>
      </c>
      <c r="C203" t="s">
        <v>502</v>
      </c>
      <c r="D203" t="s">
        <v>503</v>
      </c>
      <c r="E203" t="s">
        <v>6</v>
      </c>
      <c r="F203" t="s">
        <v>354</v>
      </c>
      <c r="G203" t="s">
        <v>354</v>
      </c>
      <c r="H203">
        <v>2016</v>
      </c>
      <c r="I203" s="13">
        <v>2016</v>
      </c>
      <c r="J203" s="7">
        <v>42552</v>
      </c>
      <c r="K203" t="s">
        <v>1303</v>
      </c>
      <c r="L203">
        <f>VLOOKUP($C203,Sheet1!$B:$H,2,0)</f>
        <v>72.19</v>
      </c>
      <c r="M203">
        <f>VLOOKUP($C203,Sheet1!$B:$H,3,0)</f>
        <v>73.25</v>
      </c>
      <c r="N203">
        <f>VLOOKUP($C203,Sheet1!$B:$H,4,0)</f>
        <v>73.37</v>
      </c>
      <c r="O203">
        <f>VLOOKUP($C203,Sheet1!$B:$H,5,0)</f>
        <v>71.680000000000007</v>
      </c>
      <c r="P203">
        <f>VLOOKUP($C203,Sheet1!$B:$H,6,0)</f>
        <v>2690000</v>
      </c>
      <c r="Q203">
        <f>VLOOKUP($C203,Sheet1!$B:$H,7,0)</f>
        <v>-4.5999999999999999E-3</v>
      </c>
      <c r="R203">
        <f t="shared" si="3"/>
        <v>24438158371.649998</v>
      </c>
      <c r="S203">
        <f>VLOOKUP(C203,investing_crawling!A:B,2,0)</f>
        <v>9370000000</v>
      </c>
      <c r="U203">
        <f>VLOOKUP(C203,investing_crawling!A:C,3,0)</f>
        <v>338525535</v>
      </c>
      <c r="V203">
        <v>210728</v>
      </c>
      <c r="W203" s="15" t="s">
        <v>502</v>
      </c>
      <c r="X203" s="15">
        <v>210402</v>
      </c>
      <c r="Y203" s="15">
        <v>1259.2</v>
      </c>
      <c r="Z203" s="15">
        <v>711.9</v>
      </c>
      <c r="AA203" s="15">
        <v>149.69999999999999</v>
      </c>
      <c r="AB203" s="15">
        <v>110.2</v>
      </c>
      <c r="AC203" s="15">
        <v>201231</v>
      </c>
      <c r="AD203" s="15">
        <v>4634.3999999999996</v>
      </c>
      <c r="AE203" s="15">
        <v>2608.5</v>
      </c>
      <c r="AF203" s="15">
        <v>539.4</v>
      </c>
      <c r="AG203" s="15">
        <v>1613.3</v>
      </c>
      <c r="AH203" s="15">
        <v>200925</v>
      </c>
      <c r="AI203" s="15">
        <v>1902.3</v>
      </c>
      <c r="AJ203" s="15">
        <v>983.4</v>
      </c>
      <c r="AK203" s="15">
        <v>310.39999999999998</v>
      </c>
      <c r="AL203" s="15">
        <v>225.8</v>
      </c>
      <c r="AM203" s="15">
        <v>200626</v>
      </c>
      <c r="AN203" s="15">
        <v>1571.2</v>
      </c>
      <c r="AO203" s="15">
        <v>814.3</v>
      </c>
      <c r="AP203" s="15">
        <v>191.1</v>
      </c>
      <c r="AQ203" s="15">
        <v>130</v>
      </c>
    </row>
    <row r="204" spans="1:43">
      <c r="A204" s="1">
        <v>200</v>
      </c>
      <c r="B204" s="16">
        <v>44369</v>
      </c>
      <c r="C204" t="s">
        <v>504</v>
      </c>
      <c r="D204" t="s">
        <v>505</v>
      </c>
      <c r="E204" t="s">
        <v>6</v>
      </c>
      <c r="F204" t="s">
        <v>69</v>
      </c>
      <c r="G204" t="s">
        <v>69</v>
      </c>
      <c r="H204" t="s">
        <v>1304</v>
      </c>
      <c r="I204" s="13">
        <v>2011</v>
      </c>
      <c r="J204" s="7">
        <v>42543</v>
      </c>
      <c r="K204" t="s">
        <v>1213</v>
      </c>
      <c r="L204">
        <f>VLOOKUP($C204,Sheet1!$B:$H,2,0)</f>
        <v>104.37</v>
      </c>
      <c r="M204">
        <f>VLOOKUP($C204,Sheet1!$B:$H,3,0)</f>
        <v>104.9</v>
      </c>
      <c r="N204">
        <f>VLOOKUP($C204,Sheet1!$B:$H,4,0)</f>
        <v>105.27</v>
      </c>
      <c r="O204">
        <f>VLOOKUP($C204,Sheet1!$B:$H,5,0)</f>
        <v>103.61</v>
      </c>
      <c r="P204">
        <f>VLOOKUP($C204,Sheet1!$B:$H,6,0)</f>
        <v>867580</v>
      </c>
      <c r="Q204">
        <f>VLOOKUP($C204,Sheet1!$B:$H,7,0)</f>
        <v>1.17E-2</v>
      </c>
      <c r="R204">
        <f t="shared" si="3"/>
        <v>14465507910.84</v>
      </c>
      <c r="S204">
        <f>VLOOKUP(C204,investing_crawling!A:B,2,0)</f>
        <v>6460000000</v>
      </c>
      <c r="U204">
        <f>VLOOKUP(C204,investing_crawling!A:C,3,0)</f>
        <v>138598332</v>
      </c>
      <c r="V204">
        <v>210803</v>
      </c>
      <c r="W204" s="15" t="s">
        <v>504</v>
      </c>
      <c r="X204" s="15">
        <v>210331</v>
      </c>
      <c r="Y204" s="15">
        <v>1771</v>
      </c>
      <c r="Z204" s="15">
        <v>644.1</v>
      </c>
      <c r="AA204" s="15">
        <v>248.4</v>
      </c>
      <c r="AB204" s="15">
        <v>177.8</v>
      </c>
      <c r="AC204" s="15">
        <v>201231</v>
      </c>
      <c r="AD204" s="15">
        <v>1659.7</v>
      </c>
      <c r="AE204" s="15">
        <v>607.70000000000005</v>
      </c>
      <c r="AF204" s="15">
        <v>233.2</v>
      </c>
      <c r="AG204" s="15">
        <v>163.6</v>
      </c>
      <c r="AH204" s="15">
        <v>200930</v>
      </c>
      <c r="AI204" s="15">
        <v>1652.1</v>
      </c>
      <c r="AJ204" s="15">
        <v>580.6</v>
      </c>
      <c r="AK204" s="15">
        <v>240.2</v>
      </c>
      <c r="AL204" s="15">
        <v>164.6</v>
      </c>
      <c r="AM204" s="15">
        <v>200630</v>
      </c>
      <c r="AN204" s="15">
        <v>1375.8</v>
      </c>
      <c r="AO204" s="15">
        <v>482.9</v>
      </c>
      <c r="AP204" s="15">
        <v>173</v>
      </c>
      <c r="AQ204" s="15">
        <v>115.8</v>
      </c>
    </row>
    <row r="205" spans="1:43">
      <c r="A205" s="1">
        <v>201</v>
      </c>
      <c r="B205" s="16">
        <v>44369</v>
      </c>
      <c r="C205" t="s">
        <v>506</v>
      </c>
      <c r="D205" t="s">
        <v>507</v>
      </c>
      <c r="E205" t="s">
        <v>23</v>
      </c>
      <c r="F205" t="s">
        <v>508</v>
      </c>
      <c r="G205" t="s">
        <v>508</v>
      </c>
      <c r="H205">
        <v>2019</v>
      </c>
      <c r="I205" s="13">
        <v>2019</v>
      </c>
      <c r="J205" s="7">
        <v>41456</v>
      </c>
      <c r="K205" t="s">
        <v>1185</v>
      </c>
      <c r="L205">
        <f>VLOOKUP($C205,Sheet1!$B:$H,2,0)</f>
        <v>37.32</v>
      </c>
      <c r="M205">
        <f>VLOOKUP($C205,Sheet1!$B:$H,3,0)</f>
        <v>37.72</v>
      </c>
      <c r="N205">
        <f>VLOOKUP($C205,Sheet1!$B:$H,4,0)</f>
        <v>37.729999999999997</v>
      </c>
      <c r="O205">
        <f>VLOOKUP($C205,Sheet1!$B:$H,5,0)</f>
        <v>37.17</v>
      </c>
      <c r="P205">
        <f>VLOOKUP($C205,Sheet1!$B:$H,6,0)</f>
        <v>2130000</v>
      </c>
      <c r="Q205">
        <f>VLOOKUP($C205,Sheet1!$B:$H,7,0)</f>
        <v>-8.0000000000000004E-4</v>
      </c>
      <c r="R205">
        <f t="shared" si="3"/>
        <v>21653347967.880001</v>
      </c>
      <c r="S205">
        <f>VLOOKUP(C205,investing_crawling!A:B,2,0)</f>
        <v>12440000000</v>
      </c>
      <c r="U205">
        <f>VLOOKUP(C205,investing_crawling!A:C,3,0)</f>
        <v>580207609</v>
      </c>
      <c r="V205">
        <v>210810</v>
      </c>
      <c r="W205" s="15" t="s">
        <v>506</v>
      </c>
      <c r="X205" s="15">
        <v>210331</v>
      </c>
      <c r="Y205" s="15">
        <v>3215</v>
      </c>
      <c r="Z205" s="15">
        <v>1330</v>
      </c>
      <c r="AA205" s="15">
        <v>797</v>
      </c>
      <c r="AB205" s="15">
        <v>567</v>
      </c>
      <c r="AC205" s="15">
        <v>201231</v>
      </c>
      <c r="AD205" s="15">
        <v>4087</v>
      </c>
      <c r="AE205" s="15">
        <v>741</v>
      </c>
      <c r="AF205" s="15">
        <v>196</v>
      </c>
      <c r="AG205" s="15">
        <v>224</v>
      </c>
      <c r="AH205" s="15">
        <v>200930</v>
      </c>
      <c r="AI205" s="15">
        <v>2717</v>
      </c>
      <c r="AJ205" s="15">
        <v>1549</v>
      </c>
      <c r="AK205" s="15">
        <v>1509</v>
      </c>
      <c r="AL205" s="15">
        <v>1106</v>
      </c>
      <c r="AM205" s="15">
        <v>200630</v>
      </c>
      <c r="AN205" s="15">
        <v>2418</v>
      </c>
      <c r="AO205" s="15">
        <v>1231</v>
      </c>
      <c r="AP205" s="15">
        <v>120</v>
      </c>
      <c r="AQ205" s="15">
        <v>122</v>
      </c>
    </row>
    <row r="206" spans="1:43">
      <c r="A206" s="1">
        <v>202</v>
      </c>
      <c r="B206" s="16">
        <v>44369</v>
      </c>
      <c r="C206" t="s">
        <v>509</v>
      </c>
      <c r="D206" t="s">
        <v>510</v>
      </c>
      <c r="E206" t="s">
        <v>23</v>
      </c>
      <c r="F206" t="s">
        <v>508</v>
      </c>
      <c r="G206" t="s">
        <v>508</v>
      </c>
      <c r="H206">
        <v>2019</v>
      </c>
      <c r="I206" s="13">
        <v>2019</v>
      </c>
      <c r="J206" s="7">
        <v>42265</v>
      </c>
      <c r="K206" t="s">
        <v>1185</v>
      </c>
      <c r="L206">
        <f>VLOOKUP($C206,Sheet1!$B:$H,2,0)</f>
        <v>35.99</v>
      </c>
      <c r="M206">
        <f>VLOOKUP($C206,Sheet1!$B:$H,3,0)</f>
        <v>36.64</v>
      </c>
      <c r="N206">
        <f>VLOOKUP($C206,Sheet1!$B:$H,4,0)</f>
        <v>36.64</v>
      </c>
      <c r="O206">
        <f>VLOOKUP($C206,Sheet1!$B:$H,5,0)</f>
        <v>35.950000000000003</v>
      </c>
      <c r="P206">
        <f>VLOOKUP($C206,Sheet1!$B:$H,6,0)</f>
        <v>1010000</v>
      </c>
      <c r="Q206">
        <f>VLOOKUP($C206,Sheet1!$B:$H,7,0)</f>
        <v>-8.0000000000000002E-3</v>
      </c>
      <c r="R206">
        <f t="shared" si="3"/>
        <v>20881671847.91</v>
      </c>
      <c r="S206">
        <f>VLOOKUP(C206,investing_crawling!A:B,2,0)</f>
        <v>12440000000</v>
      </c>
      <c r="U206">
        <f>VLOOKUP(C206,investing_crawling!A:C,3,0)</f>
        <v>580207609</v>
      </c>
      <c r="V206">
        <v>210810</v>
      </c>
      <c r="W206" s="15" t="s">
        <v>509</v>
      </c>
      <c r="X206" s="15">
        <v>210331</v>
      </c>
      <c r="Y206" s="15">
        <v>3215</v>
      </c>
      <c r="Z206" s="15">
        <v>1330</v>
      </c>
      <c r="AA206" s="15">
        <v>797</v>
      </c>
      <c r="AB206" s="15">
        <v>567</v>
      </c>
      <c r="AC206" s="15">
        <v>201231</v>
      </c>
      <c r="AD206" s="15">
        <v>4087</v>
      </c>
      <c r="AE206" s="15">
        <v>741</v>
      </c>
      <c r="AF206" s="15">
        <v>196</v>
      </c>
      <c r="AG206" s="15">
        <v>224</v>
      </c>
      <c r="AH206" s="15">
        <v>200930</v>
      </c>
      <c r="AI206" s="15">
        <v>2717</v>
      </c>
      <c r="AJ206" s="15">
        <v>1549</v>
      </c>
      <c r="AK206" s="15">
        <v>1509</v>
      </c>
      <c r="AL206" s="15">
        <v>1106</v>
      </c>
      <c r="AM206" s="15">
        <v>200630</v>
      </c>
      <c r="AN206" s="15">
        <v>2418</v>
      </c>
      <c r="AO206" s="15">
        <v>1231</v>
      </c>
      <c r="AP206" s="15">
        <v>120</v>
      </c>
      <c r="AQ206" s="15">
        <v>122</v>
      </c>
    </row>
    <row r="207" spans="1:43">
      <c r="A207" s="1">
        <v>203</v>
      </c>
      <c r="B207" s="16">
        <v>44369</v>
      </c>
      <c r="C207" t="s">
        <v>511</v>
      </c>
      <c r="D207" t="s">
        <v>512</v>
      </c>
      <c r="E207" t="s">
        <v>41</v>
      </c>
      <c r="F207" t="s">
        <v>111</v>
      </c>
      <c r="G207" t="s">
        <v>111</v>
      </c>
      <c r="H207">
        <v>1947</v>
      </c>
      <c r="I207" s="13">
        <v>1947</v>
      </c>
      <c r="J207" s="7">
        <v>0</v>
      </c>
      <c r="K207" t="s">
        <v>1287</v>
      </c>
      <c r="L207">
        <f>VLOOKUP($C207,Sheet1!$B:$H,2,0)</f>
        <v>34.51</v>
      </c>
      <c r="M207">
        <f>VLOOKUP($C207,Sheet1!$B:$H,3,0)</f>
        <v>34.6</v>
      </c>
      <c r="N207">
        <f>VLOOKUP($C207,Sheet1!$B:$H,4,0)</f>
        <v>34.76</v>
      </c>
      <c r="O207">
        <f>VLOOKUP($C207,Sheet1!$B:$H,5,0)</f>
        <v>34.31</v>
      </c>
      <c r="P207">
        <f>VLOOKUP($C207,Sheet1!$B:$H,6,0)</f>
        <v>1920000</v>
      </c>
      <c r="Q207">
        <f>VLOOKUP($C207,Sheet1!$B:$H,7,0)</f>
        <v>8.8000000000000005E-3</v>
      </c>
      <c r="R207">
        <f t="shared" si="3"/>
        <v>17404175893.860001</v>
      </c>
      <c r="S207">
        <f>VLOOKUP(C207,investing_crawling!A:B,2,0)</f>
        <v>6890000000</v>
      </c>
      <c r="U207">
        <f>VLOOKUP(C207,investing_crawling!A:C,3,0)</f>
        <v>504322686</v>
      </c>
      <c r="V207">
        <v>210802</v>
      </c>
      <c r="W207" s="15" t="s">
        <v>511</v>
      </c>
      <c r="X207" s="15">
        <v>210331</v>
      </c>
      <c r="Y207" s="15">
        <v>2076.5</v>
      </c>
      <c r="Z207" s="15"/>
      <c r="AA207" s="15">
        <v>456.3</v>
      </c>
      <c r="AB207" s="15">
        <v>381.8</v>
      </c>
      <c r="AC207" s="15">
        <v>201231</v>
      </c>
      <c r="AD207" s="15">
        <v>1995.1</v>
      </c>
      <c r="AE207" s="15"/>
      <c r="AF207" s="15">
        <v>409.1</v>
      </c>
      <c r="AG207" s="15">
        <v>345.3</v>
      </c>
      <c r="AH207" s="15">
        <v>200930</v>
      </c>
      <c r="AI207" s="15">
        <v>1627.4</v>
      </c>
      <c r="AJ207" s="15"/>
      <c r="AK207" s="15">
        <v>46.4</v>
      </c>
      <c r="AL207" s="15">
        <v>78.900000000000006</v>
      </c>
      <c r="AM207" s="15">
        <v>200630</v>
      </c>
      <c r="AN207" s="15">
        <v>1188.0999999999999</v>
      </c>
      <c r="AO207" s="15"/>
      <c r="AP207" s="15">
        <v>253.7</v>
      </c>
      <c r="AQ207" s="15">
        <v>290.39999999999998</v>
      </c>
    </row>
    <row r="208" spans="1:43">
      <c r="A208" s="1">
        <v>204</v>
      </c>
      <c r="B208" s="16">
        <v>44369</v>
      </c>
      <c r="C208" t="s">
        <v>513</v>
      </c>
      <c r="D208" t="s">
        <v>514</v>
      </c>
      <c r="E208" t="s">
        <v>47</v>
      </c>
      <c r="F208" t="s">
        <v>515</v>
      </c>
      <c r="G208" t="s">
        <v>515</v>
      </c>
      <c r="H208">
        <v>1912</v>
      </c>
      <c r="I208" s="13">
        <v>1912</v>
      </c>
      <c r="J208" s="7">
        <v>0</v>
      </c>
      <c r="K208" t="s">
        <v>1307</v>
      </c>
      <c r="L208">
        <f>VLOOKUP($C208,Sheet1!$B:$H,2,0)</f>
        <v>44.21</v>
      </c>
      <c r="M208">
        <f>VLOOKUP($C208,Sheet1!$B:$H,3,0)</f>
        <v>43.69</v>
      </c>
      <c r="N208">
        <f>VLOOKUP($C208,Sheet1!$B:$H,4,0)</f>
        <v>44.39</v>
      </c>
      <c r="O208">
        <f>VLOOKUP($C208,Sheet1!$B:$H,5,0)</f>
        <v>43.41</v>
      </c>
      <c r="P208">
        <f>VLOOKUP($C208,Sheet1!$B:$H,6,0)</f>
        <v>22140000</v>
      </c>
      <c r="Q208">
        <f>VLOOKUP($C208,Sheet1!$B:$H,7,0)</f>
        <v>3.49E-2</v>
      </c>
      <c r="R208">
        <f t="shared" si="3"/>
        <v>64790940844.830002</v>
      </c>
      <c r="S208">
        <f>VLOOKUP(C208,investing_crawling!A:B,2,0)</f>
        <v>19050000000</v>
      </c>
      <c r="U208">
        <f>VLOOKUP(C208,investing_crawling!A:C,3,0)</f>
        <v>1465526823</v>
      </c>
      <c r="V208">
        <v>210726</v>
      </c>
      <c r="W208" s="15" t="s">
        <v>513</v>
      </c>
      <c r="X208" s="15">
        <v>210331</v>
      </c>
      <c r="Y208" s="15">
        <v>4850</v>
      </c>
      <c r="Z208" s="15">
        <v>1644</v>
      </c>
      <c r="AA208" s="15">
        <v>1532</v>
      </c>
      <c r="AB208" s="15">
        <v>718</v>
      </c>
      <c r="AC208" s="15">
        <v>201231</v>
      </c>
      <c r="AD208" s="15">
        <v>4495</v>
      </c>
      <c r="AE208" s="15">
        <v>1429</v>
      </c>
      <c r="AF208" s="15">
        <v>1708</v>
      </c>
      <c r="AG208" s="15">
        <v>708</v>
      </c>
      <c r="AH208" s="15">
        <v>200930</v>
      </c>
      <c r="AI208" s="15">
        <v>3851</v>
      </c>
      <c r="AJ208" s="15">
        <v>1016</v>
      </c>
      <c r="AK208" s="15">
        <v>821</v>
      </c>
      <c r="AL208" s="15">
        <v>329</v>
      </c>
      <c r="AM208" s="15">
        <v>200630</v>
      </c>
      <c r="AN208" s="15">
        <v>5852</v>
      </c>
      <c r="AO208" s="15">
        <v>332</v>
      </c>
      <c r="AP208" s="15">
        <v>-193</v>
      </c>
      <c r="AQ208" s="15">
        <v>-438</v>
      </c>
    </row>
    <row r="209" spans="1:43">
      <c r="A209" s="1">
        <v>205</v>
      </c>
      <c r="B209" s="16">
        <v>44369</v>
      </c>
      <c r="C209" t="s">
        <v>516</v>
      </c>
      <c r="D209" t="s">
        <v>517</v>
      </c>
      <c r="E209" t="s">
        <v>33</v>
      </c>
      <c r="F209" t="s">
        <v>518</v>
      </c>
      <c r="G209" t="s">
        <v>518</v>
      </c>
      <c r="H209">
        <v>1969</v>
      </c>
      <c r="I209" s="13">
        <v>1969</v>
      </c>
      <c r="J209" s="7">
        <v>31655</v>
      </c>
      <c r="K209" t="s">
        <v>1298</v>
      </c>
      <c r="L209">
        <f>VLOOKUP($C209,Sheet1!$B:$H,2,0)</f>
        <v>33.119999999999997</v>
      </c>
      <c r="M209">
        <f>VLOOKUP($C209,Sheet1!$B:$H,3,0)</f>
        <v>32.869999999999997</v>
      </c>
      <c r="N209">
        <f>VLOOKUP($C209,Sheet1!$B:$H,4,0)</f>
        <v>33.159999999999997</v>
      </c>
      <c r="O209">
        <f>VLOOKUP($C209,Sheet1!$B:$H,5,0)</f>
        <v>31.74</v>
      </c>
      <c r="P209">
        <f>VLOOKUP($C209,Sheet1!$B:$H,6,0)</f>
        <v>16520000</v>
      </c>
      <c r="Q209">
        <f>VLOOKUP($C209,Sheet1!$B:$H,7,0)</f>
        <v>-9.8999999999999991E-3</v>
      </c>
      <c r="R209">
        <f t="shared" si="3"/>
        <v>48538248377.759995</v>
      </c>
      <c r="S209">
        <f>VLOOKUP(C209,investing_crawling!A:B,2,0)</f>
        <v>19050000000</v>
      </c>
      <c r="U209">
        <f>VLOOKUP(C209,investing_crawling!A:C,3,0)</f>
        <v>1465526823</v>
      </c>
      <c r="V209">
        <v>210726</v>
      </c>
      <c r="W209" s="15" t="s">
        <v>516</v>
      </c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</row>
    <row r="210" spans="1:43">
      <c r="A210" s="1">
        <v>206</v>
      </c>
      <c r="B210" s="16">
        <v>44369</v>
      </c>
      <c r="C210" t="s">
        <v>519</v>
      </c>
      <c r="D210" t="s">
        <v>520</v>
      </c>
      <c r="E210" t="s">
        <v>33</v>
      </c>
      <c r="F210" t="s">
        <v>521</v>
      </c>
      <c r="G210" t="s">
        <v>521</v>
      </c>
      <c r="H210">
        <v>1989</v>
      </c>
      <c r="I210" s="13">
        <v>1989</v>
      </c>
      <c r="J210" s="7">
        <v>41255</v>
      </c>
      <c r="K210" t="s">
        <v>1308</v>
      </c>
      <c r="L210">
        <f>VLOOKUP($C210,Sheet1!$B:$H,2,0)</f>
        <v>142.91999999999999</v>
      </c>
      <c r="M210">
        <f>VLOOKUP($C210,Sheet1!$B:$H,3,0)</f>
        <v>143.87</v>
      </c>
      <c r="N210">
        <f>VLOOKUP($C210,Sheet1!$B:$H,4,0)</f>
        <v>144.5</v>
      </c>
      <c r="O210">
        <f>VLOOKUP($C210,Sheet1!$B:$H,5,0)</f>
        <v>141.91999999999999</v>
      </c>
      <c r="P210">
        <f>VLOOKUP($C210,Sheet1!$B:$H,6,0)</f>
        <v>803080</v>
      </c>
      <c r="Q210">
        <f>VLOOKUP($C210,Sheet1!$B:$H,7,0)</f>
        <v>4.7999999999999996E-3</v>
      </c>
      <c r="R210">
        <f t="shared" si="3"/>
        <v>27461220479.999996</v>
      </c>
      <c r="S210">
        <f>VLOOKUP(C210,investing_crawling!A:B,2,0)</f>
        <v>4400000000</v>
      </c>
      <c r="U210">
        <f>VLOOKUP(C210,investing_crawling!A:C,3,0)</f>
        <v>192144000</v>
      </c>
      <c r="V210">
        <v>210803</v>
      </c>
      <c r="W210" s="15" t="s">
        <v>519</v>
      </c>
      <c r="X210" s="15">
        <v>210327</v>
      </c>
      <c r="Y210" s="15">
        <v>1072.33</v>
      </c>
      <c r="Z210" s="15">
        <v>641.55999999999995</v>
      </c>
      <c r="AA210" s="15">
        <v>249.66</v>
      </c>
      <c r="AB210" s="15">
        <v>220.03</v>
      </c>
      <c r="AC210" s="15">
        <v>201226</v>
      </c>
      <c r="AD210" s="15">
        <v>1351.4</v>
      </c>
      <c r="AE210" s="15">
        <v>790.98</v>
      </c>
      <c r="AF210" s="15">
        <v>371.27</v>
      </c>
      <c r="AG210" s="15">
        <v>333.55</v>
      </c>
      <c r="AH210" s="15">
        <v>200926</v>
      </c>
      <c r="AI210" s="15">
        <v>1109.19</v>
      </c>
      <c r="AJ210" s="15">
        <v>667.98</v>
      </c>
      <c r="AK210" s="15">
        <v>317.10000000000002</v>
      </c>
      <c r="AL210" s="15">
        <v>313.42</v>
      </c>
      <c r="AM210" s="15">
        <v>200627</v>
      </c>
      <c r="AN210" s="15">
        <v>869.87</v>
      </c>
      <c r="AO210" s="15">
        <v>515.42999999999995</v>
      </c>
      <c r="AP210" s="15">
        <v>188.39</v>
      </c>
      <c r="AQ210" s="15">
        <v>184.18</v>
      </c>
    </row>
    <row r="211" spans="1:43">
      <c r="A211" s="1">
        <v>207</v>
      </c>
      <c r="B211" s="16">
        <v>44369</v>
      </c>
      <c r="C211" t="s">
        <v>522</v>
      </c>
      <c r="D211" t="s">
        <v>523</v>
      </c>
      <c r="E211" t="s">
        <v>19</v>
      </c>
      <c r="F211" t="s">
        <v>20</v>
      </c>
      <c r="G211" t="s">
        <v>20</v>
      </c>
      <c r="H211">
        <v>1979</v>
      </c>
      <c r="I211" s="13">
        <v>1979</v>
      </c>
      <c r="J211" s="7">
        <v>42830</v>
      </c>
      <c r="K211" t="s">
        <v>1238</v>
      </c>
      <c r="L211">
        <f>VLOOKUP($C211,Sheet1!$B:$H,2,0)</f>
        <v>233.01</v>
      </c>
      <c r="M211">
        <f>VLOOKUP($C211,Sheet1!$B:$H,3,0)</f>
        <v>233.28</v>
      </c>
      <c r="N211">
        <f>VLOOKUP($C211,Sheet1!$B:$H,4,0)</f>
        <v>234.2</v>
      </c>
      <c r="O211">
        <f>VLOOKUP($C211,Sheet1!$B:$H,5,0)</f>
        <v>231.74</v>
      </c>
      <c r="P211">
        <f>VLOOKUP($C211,Sheet1!$B:$H,6,0)</f>
        <v>829530</v>
      </c>
      <c r="Q211">
        <f>VLOOKUP($C211,Sheet1!$B:$H,7,0)</f>
        <v>5.0000000000000001E-3</v>
      </c>
      <c r="R211">
        <f t="shared" si="3"/>
        <v>20263603504.23</v>
      </c>
      <c r="S211">
        <f>VLOOKUP(C211,investing_crawling!A:B,2,0)</f>
        <v>4180000000</v>
      </c>
      <c r="U211">
        <f>VLOOKUP(C211,investing_crawling!A:C,3,0)</f>
        <v>86964523</v>
      </c>
      <c r="V211">
        <v>210803</v>
      </c>
      <c r="W211" s="15" t="s">
        <v>522</v>
      </c>
      <c r="X211" s="15">
        <v>210331</v>
      </c>
      <c r="Y211" s="15">
        <v>1104.04</v>
      </c>
      <c r="Z211" s="15">
        <v>769.57</v>
      </c>
      <c r="AA211" s="15">
        <v>225.41</v>
      </c>
      <c r="AB211" s="15">
        <v>164.1</v>
      </c>
      <c r="AC211" s="15">
        <v>201231</v>
      </c>
      <c r="AD211" s="15">
        <v>1112.76</v>
      </c>
      <c r="AE211" s="15">
        <v>761.33</v>
      </c>
      <c r="AF211" s="15">
        <v>178.13</v>
      </c>
      <c r="AG211" s="15">
        <v>119.61</v>
      </c>
      <c r="AH211" s="15">
        <v>200930</v>
      </c>
      <c r="AI211" s="15">
        <v>994.62</v>
      </c>
      <c r="AJ211" s="15">
        <v>664.85</v>
      </c>
      <c r="AK211" s="15">
        <v>42.84</v>
      </c>
      <c r="AL211" s="15">
        <v>16.96</v>
      </c>
      <c r="AM211" s="15">
        <v>200630</v>
      </c>
      <c r="AN211" s="15">
        <v>973.13</v>
      </c>
      <c r="AO211" s="15">
        <v>650.58000000000004</v>
      </c>
      <c r="AP211" s="15">
        <v>99.65</v>
      </c>
      <c r="AQ211" s="15">
        <v>55.08</v>
      </c>
    </row>
    <row r="212" spans="1:43">
      <c r="A212" s="1">
        <v>208</v>
      </c>
      <c r="B212" s="16">
        <v>44369</v>
      </c>
      <c r="C212" t="s">
        <v>524</v>
      </c>
      <c r="D212" t="s">
        <v>525</v>
      </c>
      <c r="E212" t="s">
        <v>6</v>
      </c>
      <c r="F212" t="s">
        <v>117</v>
      </c>
      <c r="G212" t="s">
        <v>117</v>
      </c>
      <c r="H212">
        <v>1959</v>
      </c>
      <c r="I212" s="13">
        <v>1959</v>
      </c>
      <c r="J212" s="7">
        <v>44277</v>
      </c>
      <c r="K212" t="s">
        <v>1309</v>
      </c>
      <c r="L212">
        <f>VLOOKUP($C212,Sheet1!$B:$H,2,0)</f>
        <v>321.75</v>
      </c>
      <c r="M212">
        <f>VLOOKUP($C212,Sheet1!$B:$H,3,0)</f>
        <v>333.33</v>
      </c>
      <c r="N212">
        <f>VLOOKUP($C212,Sheet1!$B:$H,4,0)</f>
        <v>333.46</v>
      </c>
      <c r="O212">
        <f>VLOOKUP($C212,Sheet1!$B:$H,5,0)</f>
        <v>321.14999999999998</v>
      </c>
      <c r="P212">
        <f>VLOOKUP($C212,Sheet1!$B:$H,6,0)</f>
        <v>674160</v>
      </c>
      <c r="Q212">
        <f>VLOOKUP($C212,Sheet1!$B:$H,7,0)</f>
        <v>-2.12E-2</v>
      </c>
      <c r="R212">
        <f t="shared" si="3"/>
        <v>20255622923.25</v>
      </c>
      <c r="S212">
        <f>VLOOKUP(C212,investing_crawling!A:B,2,0)</f>
        <v>2820000000</v>
      </c>
      <c r="U212">
        <f>VLOOKUP(C212,investing_crawling!A:C,3,0)</f>
        <v>62954539</v>
      </c>
      <c r="V212">
        <v>210803</v>
      </c>
      <c r="W212" s="15" t="s">
        <v>524</v>
      </c>
      <c r="X212" s="15">
        <v>210331</v>
      </c>
      <c r="Y212" s="15">
        <v>807.43</v>
      </c>
      <c r="Z212" s="15">
        <v>321.81</v>
      </c>
      <c r="AA212" s="15">
        <v>189.12</v>
      </c>
      <c r="AB212" s="15">
        <v>148.99</v>
      </c>
      <c r="AC212" s="15">
        <v>201231</v>
      </c>
      <c r="AD212" s="15">
        <v>761.08</v>
      </c>
      <c r="AE212" s="15">
        <v>300.2</v>
      </c>
      <c r="AF212" s="15">
        <v>171.05</v>
      </c>
      <c r="AG212" s="15">
        <v>125</v>
      </c>
      <c r="AH212" s="15">
        <v>200930</v>
      </c>
      <c r="AI212" s="15">
        <v>701.36</v>
      </c>
      <c r="AJ212" s="15">
        <v>276.14999999999998</v>
      </c>
      <c r="AK212" s="15">
        <v>155.63999999999999</v>
      </c>
      <c r="AL212" s="15">
        <v>114.97</v>
      </c>
      <c r="AM212" s="15">
        <v>200630</v>
      </c>
      <c r="AN212" s="15">
        <v>546.85</v>
      </c>
      <c r="AO212" s="15">
        <v>208.98</v>
      </c>
      <c r="AP212" s="15">
        <v>89.55</v>
      </c>
      <c r="AQ212" s="15">
        <v>66.14</v>
      </c>
    </row>
    <row r="213" spans="1:43">
      <c r="A213" s="1">
        <v>209</v>
      </c>
      <c r="B213" s="16">
        <v>44369</v>
      </c>
      <c r="C213" t="s">
        <v>526</v>
      </c>
      <c r="D213" t="s">
        <v>527</v>
      </c>
      <c r="E213" t="s">
        <v>6</v>
      </c>
      <c r="F213" t="s">
        <v>209</v>
      </c>
      <c r="G213" t="s">
        <v>209</v>
      </c>
      <c r="H213">
        <v>1899</v>
      </c>
      <c r="I213" s="13">
        <v>1899</v>
      </c>
      <c r="J213" s="7">
        <v>20883</v>
      </c>
      <c r="K213" t="s">
        <v>1310</v>
      </c>
      <c r="L213">
        <f>VLOOKUP($C213,Sheet1!$B:$H,2,0)</f>
        <v>189.54</v>
      </c>
      <c r="M213">
        <f>VLOOKUP($C213,Sheet1!$B:$H,3,0)</f>
        <v>191.25</v>
      </c>
      <c r="N213">
        <f>VLOOKUP($C213,Sheet1!$B:$H,4,0)</f>
        <v>191.4</v>
      </c>
      <c r="O213">
        <f>VLOOKUP($C213,Sheet1!$B:$H,5,0)</f>
        <v>189.38</v>
      </c>
      <c r="P213">
        <f>VLOOKUP($C213,Sheet1!$B:$H,6,0)</f>
        <v>813190</v>
      </c>
      <c r="Q213">
        <f>VLOOKUP($C213,Sheet1!$B:$H,7,0)</f>
        <v>-1.9E-3</v>
      </c>
      <c r="R213">
        <f t="shared" si="3"/>
        <v>53744665756.860001</v>
      </c>
      <c r="S213">
        <f>VLOOKUP(C213,investing_crawling!A:B,2,0)</f>
        <v>38570000000</v>
      </c>
      <c r="U213">
        <f>VLOOKUP(C213,investing_crawling!A:C,3,0)</f>
        <v>283553159</v>
      </c>
      <c r="V213">
        <v>210727</v>
      </c>
      <c r="W213" s="15" t="s">
        <v>526</v>
      </c>
      <c r="X213" s="15">
        <v>210404</v>
      </c>
      <c r="Y213" s="15">
        <v>9389</v>
      </c>
      <c r="Z213" s="15">
        <v>1497</v>
      </c>
      <c r="AA213" s="15">
        <v>938</v>
      </c>
      <c r="AB213" s="15">
        <v>708</v>
      </c>
      <c r="AC213" s="15">
        <v>201231</v>
      </c>
      <c r="AD213" s="15">
        <v>10481</v>
      </c>
      <c r="AE213" s="15">
        <v>1850</v>
      </c>
      <c r="AF213" s="15">
        <v>1267</v>
      </c>
      <c r="AG213" s="15">
        <v>1002</v>
      </c>
      <c r="AH213" s="15">
        <v>200927</v>
      </c>
      <c r="AI213" s="15">
        <v>9431</v>
      </c>
      <c r="AJ213" s="15">
        <v>1595</v>
      </c>
      <c r="AK213" s="15">
        <v>1084</v>
      </c>
      <c r="AL213" s="15">
        <v>834</v>
      </c>
      <c r="AM213" s="15">
        <v>200628</v>
      </c>
      <c r="AN213" s="15">
        <v>9264</v>
      </c>
      <c r="AO213" s="15">
        <v>1415</v>
      </c>
      <c r="AP213" s="15">
        <v>841</v>
      </c>
      <c r="AQ213" s="15">
        <v>625</v>
      </c>
    </row>
    <row r="214" spans="1:43">
      <c r="A214" s="1">
        <v>210</v>
      </c>
      <c r="B214" s="16">
        <v>44369</v>
      </c>
      <c r="C214" t="s">
        <v>528</v>
      </c>
      <c r="D214" t="s">
        <v>529</v>
      </c>
      <c r="E214" t="s">
        <v>6</v>
      </c>
      <c r="F214" t="s">
        <v>7</v>
      </c>
      <c r="G214" t="s">
        <v>7</v>
      </c>
      <c r="H214">
        <v>1892</v>
      </c>
      <c r="I214" s="13">
        <v>1892</v>
      </c>
      <c r="J214" s="7">
        <v>0</v>
      </c>
      <c r="K214" t="s">
        <v>1173</v>
      </c>
      <c r="L214">
        <f>VLOOKUP($C214,Sheet1!$B:$H,2,0)</f>
        <v>14.15</v>
      </c>
      <c r="M214">
        <f>VLOOKUP($C214,Sheet1!$B:$H,3,0)</f>
        <v>14.24</v>
      </c>
      <c r="N214">
        <f>VLOOKUP($C214,Sheet1!$B:$H,4,0)</f>
        <v>14.34</v>
      </c>
      <c r="O214">
        <f>VLOOKUP($C214,Sheet1!$B:$H,5,0)</f>
        <v>14.11</v>
      </c>
      <c r="P214">
        <f>VLOOKUP($C214,Sheet1!$B:$H,6,0)</f>
        <v>50280000</v>
      </c>
      <c r="Q214">
        <f>VLOOKUP($C214,Sheet1!$B:$H,7,0)</f>
        <v>6.4000000000000003E-3</v>
      </c>
      <c r="R214">
        <f t="shared" si="3"/>
        <v>124217770150</v>
      </c>
      <c r="S214">
        <f>VLOOKUP(C214,investing_crawling!A:B,2,0)</f>
        <v>76220000000</v>
      </c>
      <c r="U214">
        <f>VLOOKUP(C214,investing_crawling!A:C,3,0)</f>
        <v>8778641000</v>
      </c>
      <c r="V214">
        <v>210715</v>
      </c>
      <c r="W214" s="15" t="s">
        <v>528</v>
      </c>
      <c r="X214" s="15">
        <v>210331</v>
      </c>
      <c r="Y214" s="15">
        <v>17119</v>
      </c>
      <c r="Z214" s="15">
        <v>4682</v>
      </c>
      <c r="AA214" s="15">
        <v>544</v>
      </c>
      <c r="AB214" s="15">
        <v>-2803</v>
      </c>
      <c r="AC214" s="15">
        <v>201231</v>
      </c>
      <c r="AD214" s="15">
        <v>21929</v>
      </c>
      <c r="AE214" s="15">
        <v>7764</v>
      </c>
      <c r="AF214" s="15">
        <v>1135</v>
      </c>
      <c r="AG214" s="15">
        <v>2636</v>
      </c>
      <c r="AH214" s="15">
        <v>200930</v>
      </c>
      <c r="AI214" s="15">
        <v>19417</v>
      </c>
      <c r="AJ214" s="15">
        <v>4253</v>
      </c>
      <c r="AK214" s="15">
        <v>228</v>
      </c>
      <c r="AL214" s="15">
        <v>-1143</v>
      </c>
      <c r="AM214" s="15">
        <v>200630</v>
      </c>
      <c r="AN214" s="15">
        <v>17750</v>
      </c>
      <c r="AO214" s="15">
        <v>2767</v>
      </c>
      <c r="AP214" s="15">
        <v>-2770</v>
      </c>
      <c r="AQ214" s="15">
        <v>-1988</v>
      </c>
    </row>
    <row r="215" spans="1:43">
      <c r="A215" s="1">
        <v>211</v>
      </c>
      <c r="B215" s="16">
        <v>44369</v>
      </c>
      <c r="C215" t="s">
        <v>530</v>
      </c>
      <c r="D215" t="s">
        <v>531</v>
      </c>
      <c r="E215" t="s">
        <v>83</v>
      </c>
      <c r="F215" t="s">
        <v>239</v>
      </c>
      <c r="G215" t="s">
        <v>239</v>
      </c>
      <c r="H215">
        <v>1856</v>
      </c>
      <c r="I215" s="13">
        <v>1856</v>
      </c>
      <c r="J215" s="7">
        <v>25293</v>
      </c>
      <c r="K215" t="s">
        <v>1311</v>
      </c>
      <c r="L215">
        <f>VLOOKUP($C215,Sheet1!$B:$H,2,0)</f>
        <v>62.66</v>
      </c>
      <c r="M215">
        <f>VLOOKUP($C215,Sheet1!$B:$H,3,0)</f>
        <v>63.16</v>
      </c>
      <c r="N215">
        <f>VLOOKUP($C215,Sheet1!$B:$H,4,0)</f>
        <v>63.4</v>
      </c>
      <c r="O215">
        <f>VLOOKUP($C215,Sheet1!$B:$H,5,0)</f>
        <v>62.47</v>
      </c>
      <c r="P215">
        <f>VLOOKUP($C215,Sheet1!$B:$H,6,0)</f>
        <v>3240000</v>
      </c>
      <c r="Q215">
        <f>VLOOKUP($C215,Sheet1!$B:$H,7,0)</f>
        <v>-3.2000000000000002E-3</v>
      </c>
      <c r="R215">
        <f t="shared" si="3"/>
        <v>38335388000</v>
      </c>
      <c r="S215">
        <f>VLOOKUP(C215,investing_crawling!A:B,2,0)</f>
        <v>18630000000</v>
      </c>
      <c r="U215">
        <f>VLOOKUP(C215,investing_crawling!A:C,3,0)</f>
        <v>611800000</v>
      </c>
      <c r="V215">
        <v>210629</v>
      </c>
      <c r="W215" s="15" t="s">
        <v>530</v>
      </c>
      <c r="X215" s="15">
        <v>210228</v>
      </c>
      <c r="Y215" s="15">
        <v>4520</v>
      </c>
      <c r="Z215" s="15">
        <v>1554.6</v>
      </c>
      <c r="AA215" s="15">
        <v>860</v>
      </c>
      <c r="AB215" s="15">
        <v>595.70000000000005</v>
      </c>
      <c r="AC215" s="15">
        <v>201129</v>
      </c>
      <c r="AD215" s="15">
        <v>4719.3999999999996</v>
      </c>
      <c r="AE215" s="15">
        <v>1721.6</v>
      </c>
      <c r="AF215" s="15">
        <v>949.5</v>
      </c>
      <c r="AG215" s="15">
        <v>688.4</v>
      </c>
      <c r="AH215" s="15">
        <v>200830</v>
      </c>
      <c r="AI215" s="15">
        <v>4364</v>
      </c>
      <c r="AJ215" s="15">
        <v>1590.9</v>
      </c>
      <c r="AK215" s="15">
        <v>887</v>
      </c>
      <c r="AL215" s="15">
        <v>638.9</v>
      </c>
      <c r="AM215" s="15">
        <v>200531</v>
      </c>
      <c r="AN215" s="15">
        <v>5023</v>
      </c>
      <c r="AO215" s="15">
        <v>1770</v>
      </c>
      <c r="AP215" s="15">
        <v>851.6</v>
      </c>
      <c r="AQ215" s="15">
        <v>625.70000000000005</v>
      </c>
    </row>
    <row r="216" spans="1:43">
      <c r="A216" s="1">
        <v>212</v>
      </c>
      <c r="B216" s="16">
        <v>44369</v>
      </c>
      <c r="C216" t="s">
        <v>532</v>
      </c>
      <c r="D216" t="s">
        <v>533</v>
      </c>
      <c r="E216" t="s">
        <v>33</v>
      </c>
      <c r="F216" t="s">
        <v>498</v>
      </c>
      <c r="G216" t="s">
        <v>498</v>
      </c>
      <c r="H216">
        <v>1908</v>
      </c>
      <c r="I216" s="13">
        <v>1908</v>
      </c>
      <c r="J216" s="7">
        <v>41431</v>
      </c>
      <c r="K216" t="s">
        <v>1279</v>
      </c>
      <c r="L216">
        <f>VLOOKUP($C216,Sheet1!$B:$H,2,0)</f>
        <v>59.65</v>
      </c>
      <c r="M216">
        <f>VLOOKUP($C216,Sheet1!$B:$H,3,0)</f>
        <v>59.99</v>
      </c>
      <c r="N216">
        <f>VLOOKUP($C216,Sheet1!$B:$H,4,0)</f>
        <v>60.25</v>
      </c>
      <c r="O216">
        <f>VLOOKUP($C216,Sheet1!$B:$H,5,0)</f>
        <v>59.25</v>
      </c>
      <c r="P216">
        <f>VLOOKUP($C216,Sheet1!$B:$H,6,0)</f>
        <v>10430000</v>
      </c>
      <c r="Q216">
        <f>VLOOKUP($C216,Sheet1!$B:$H,7,0)</f>
        <v>5.6999999999999993E-3</v>
      </c>
      <c r="R216">
        <f t="shared" si="3"/>
        <v>86532517395.5</v>
      </c>
      <c r="S216">
        <f>VLOOKUP(C216,investing_crawling!A:B,2,0)</f>
        <v>122250000000</v>
      </c>
      <c r="U216">
        <f>VLOOKUP(C216,investing_crawling!A:C,3,0)</f>
        <v>1450670870</v>
      </c>
      <c r="V216">
        <v>210803</v>
      </c>
      <c r="W216" s="15" t="s">
        <v>532</v>
      </c>
      <c r="X216" s="15">
        <v>210331</v>
      </c>
      <c r="Y216" s="15">
        <v>32474</v>
      </c>
      <c r="Z216" s="15">
        <v>5080</v>
      </c>
      <c r="AA216" s="15">
        <v>3277</v>
      </c>
      <c r="AB216" s="15">
        <v>3022</v>
      </c>
      <c r="AC216" s="15">
        <v>201231</v>
      </c>
      <c r="AD216" s="15">
        <v>37518</v>
      </c>
      <c r="AE216" s="15">
        <v>4797</v>
      </c>
      <c r="AF216" s="15">
        <v>2767</v>
      </c>
      <c r="AG216" s="15">
        <v>2846</v>
      </c>
      <c r="AH216" s="15">
        <v>200930</v>
      </c>
      <c r="AI216" s="15">
        <v>35480</v>
      </c>
      <c r="AJ216" s="15">
        <v>6652</v>
      </c>
      <c r="AK216" s="15">
        <v>4424</v>
      </c>
      <c r="AL216" s="15">
        <v>4045</v>
      </c>
      <c r="AM216" s="15">
        <v>200630</v>
      </c>
      <c r="AN216" s="15">
        <v>16778</v>
      </c>
      <c r="AO216" s="15">
        <v>996</v>
      </c>
      <c r="AP216" s="15">
        <v>-1214</v>
      </c>
      <c r="AQ216" s="15">
        <v>-758</v>
      </c>
    </row>
    <row r="217" spans="1:43">
      <c r="A217" s="1">
        <v>213</v>
      </c>
      <c r="B217" s="16">
        <v>44369</v>
      </c>
      <c r="C217" t="s">
        <v>534</v>
      </c>
      <c r="D217" t="s">
        <v>535</v>
      </c>
      <c r="E217" t="s">
        <v>33</v>
      </c>
      <c r="F217" t="s">
        <v>173</v>
      </c>
      <c r="G217" t="s">
        <v>173</v>
      </c>
      <c r="H217">
        <v>1925</v>
      </c>
      <c r="I217" s="13">
        <v>1925</v>
      </c>
      <c r="J217" s="7">
        <v>27029</v>
      </c>
      <c r="K217" t="s">
        <v>1250</v>
      </c>
      <c r="L217">
        <f>VLOOKUP($C217,Sheet1!$B:$H,2,0)</f>
        <v>132.09</v>
      </c>
      <c r="M217">
        <f>VLOOKUP($C217,Sheet1!$B:$H,3,0)</f>
        <v>132.29</v>
      </c>
      <c r="N217">
        <f>VLOOKUP($C217,Sheet1!$B:$H,4,0)</f>
        <v>133.08000000000001</v>
      </c>
      <c r="O217">
        <f>VLOOKUP($C217,Sheet1!$B:$H,5,0)</f>
        <v>131.47999999999999</v>
      </c>
      <c r="P217">
        <f>VLOOKUP($C217,Sheet1!$B:$H,6,0)</f>
        <v>684750</v>
      </c>
      <c r="Q217">
        <f>VLOOKUP($C217,Sheet1!$B:$H,7,0)</f>
        <v>7.4000000000000003E-3</v>
      </c>
      <c r="R217">
        <f t="shared" si="3"/>
        <v>19083335011.439999</v>
      </c>
      <c r="S217">
        <f>VLOOKUP(C217,investing_crawling!A:B,2,0)</f>
        <v>16910000000</v>
      </c>
      <c r="U217">
        <f>VLOOKUP(C217,investing_crawling!A:C,3,0)</f>
        <v>144472216</v>
      </c>
      <c r="V217">
        <v>210721</v>
      </c>
      <c r="W217" s="15" t="s">
        <v>534</v>
      </c>
      <c r="X217" s="15">
        <v>210331</v>
      </c>
      <c r="Y217" s="15">
        <v>4464.71</v>
      </c>
      <c r="Z217" s="15">
        <v>1540.82</v>
      </c>
      <c r="AA217" s="15">
        <v>268.45</v>
      </c>
      <c r="AB217" s="15">
        <v>217.71</v>
      </c>
      <c r="AC217" s="15">
        <v>201231</v>
      </c>
      <c r="AD217" s="15">
        <v>4251.59</v>
      </c>
      <c r="AE217" s="15">
        <v>1448.11</v>
      </c>
      <c r="AF217" s="15">
        <v>234.92</v>
      </c>
      <c r="AG217" s="15">
        <v>171.2</v>
      </c>
      <c r="AH217" s="15">
        <v>200930</v>
      </c>
      <c r="AI217" s="15">
        <v>4370.09</v>
      </c>
      <c r="AJ217" s="15">
        <v>1528.07</v>
      </c>
      <c r="AK217" s="15">
        <v>302.20999999999998</v>
      </c>
      <c r="AL217" s="15">
        <v>227.53</v>
      </c>
      <c r="AM217" s="15">
        <v>200630</v>
      </c>
      <c r="AN217" s="15">
        <v>3823.23</v>
      </c>
      <c r="AO217" s="15">
        <v>1290.49</v>
      </c>
      <c r="AP217" s="15">
        <v>-289.75</v>
      </c>
      <c r="AQ217" s="15">
        <v>-564.37</v>
      </c>
    </row>
    <row r="218" spans="1:43">
      <c r="A218" s="1">
        <v>214</v>
      </c>
      <c r="B218" s="16">
        <v>44369</v>
      </c>
      <c r="C218" t="s">
        <v>536</v>
      </c>
      <c r="D218" t="s">
        <v>537</v>
      </c>
      <c r="E218" t="s">
        <v>10</v>
      </c>
      <c r="F218" t="s">
        <v>120</v>
      </c>
      <c r="G218" t="s">
        <v>120</v>
      </c>
      <c r="H218">
        <v>1987</v>
      </c>
      <c r="I218" s="13">
        <v>1987</v>
      </c>
      <c r="J218" s="7">
        <v>38169</v>
      </c>
      <c r="K218" t="s">
        <v>1312</v>
      </c>
      <c r="L218">
        <f>VLOOKUP($C218,Sheet1!$B:$H,2,0)</f>
        <v>65.319999999999993</v>
      </c>
      <c r="M218">
        <f>VLOOKUP($C218,Sheet1!$B:$H,3,0)</f>
        <v>66.45</v>
      </c>
      <c r="N218">
        <f>VLOOKUP($C218,Sheet1!$B:$H,4,0)</f>
        <v>66.540000000000006</v>
      </c>
      <c r="O218">
        <f>VLOOKUP($C218,Sheet1!$B:$H,5,0)</f>
        <v>65.12</v>
      </c>
      <c r="P218">
        <f>VLOOKUP($C218,Sheet1!$B:$H,6,0)</f>
        <v>6570000</v>
      </c>
      <c r="Q218">
        <f>VLOOKUP($C218,Sheet1!$B:$H,7,0)</f>
        <v>-1.1900000000000001E-2</v>
      </c>
      <c r="R218">
        <f t="shared" si="3"/>
        <v>81922917803.119995</v>
      </c>
      <c r="S218">
        <f>VLOOKUP(C218,investing_crawling!A:B,2,0)</f>
        <v>25560000000</v>
      </c>
      <c r="U218">
        <f>VLOOKUP(C218,investing_crawling!A:C,3,0)</f>
        <v>1254178166</v>
      </c>
      <c r="V218">
        <v>210727</v>
      </c>
      <c r="W218" s="15" t="s">
        <v>536</v>
      </c>
      <c r="X218" s="15">
        <v>210331</v>
      </c>
      <c r="Y218" s="15">
        <v>6423</v>
      </c>
      <c r="Z218" s="15">
        <v>5062</v>
      </c>
      <c r="AA218" s="15">
        <v>2890</v>
      </c>
      <c r="AB218" s="15">
        <v>1729</v>
      </c>
      <c r="AC218" s="15">
        <v>201231</v>
      </c>
      <c r="AD218" s="15">
        <v>7421</v>
      </c>
      <c r="AE218" s="15">
        <v>6023</v>
      </c>
      <c r="AF218" s="15">
        <v>2651</v>
      </c>
      <c r="AG218" s="15">
        <v>1551</v>
      </c>
      <c r="AH218" s="15">
        <v>200930</v>
      </c>
      <c r="AI218" s="15">
        <v>6577</v>
      </c>
      <c r="AJ218" s="15">
        <v>5436</v>
      </c>
      <c r="AK218" s="15">
        <v>2001</v>
      </c>
      <c r="AL218" s="15">
        <v>360</v>
      </c>
      <c r="AM218" s="15">
        <v>200630</v>
      </c>
      <c r="AN218" s="15">
        <v>5143</v>
      </c>
      <c r="AO218" s="15">
        <v>4079</v>
      </c>
      <c r="AP218" s="15">
        <v>-2983</v>
      </c>
      <c r="AQ218" s="15">
        <v>-3339</v>
      </c>
    </row>
    <row r="219" spans="1:43">
      <c r="A219" s="1">
        <v>215</v>
      </c>
      <c r="B219" s="16">
        <v>44369</v>
      </c>
      <c r="C219" t="s">
        <v>538</v>
      </c>
      <c r="D219" t="s">
        <v>539</v>
      </c>
      <c r="E219" t="s">
        <v>41</v>
      </c>
      <c r="F219" t="s">
        <v>42</v>
      </c>
      <c r="G219" t="s">
        <v>42</v>
      </c>
      <c r="H219">
        <v>1900</v>
      </c>
      <c r="I219" s="13">
        <v>1900</v>
      </c>
      <c r="J219" s="7">
        <v>32628</v>
      </c>
      <c r="K219" t="s">
        <v>1313</v>
      </c>
      <c r="L219">
        <f>VLOOKUP($C219,Sheet1!$B:$H,2,0)</f>
        <v>105.98</v>
      </c>
      <c r="M219">
        <f>VLOOKUP($C219,Sheet1!$B:$H,3,0)</f>
        <v>106.55</v>
      </c>
      <c r="N219">
        <f>VLOOKUP($C219,Sheet1!$B:$H,4,0)</f>
        <v>106.87</v>
      </c>
      <c r="O219">
        <f>VLOOKUP($C219,Sheet1!$B:$H,5,0)</f>
        <v>105.29</v>
      </c>
      <c r="P219">
        <f>VLOOKUP($C219,Sheet1!$B:$H,6,0)</f>
        <v>319160</v>
      </c>
      <c r="Q219">
        <f>VLOOKUP($C219,Sheet1!$B:$H,7,0)</f>
        <v>5.3E-3</v>
      </c>
      <c r="R219">
        <f t="shared" si="3"/>
        <v>10921594668.880001</v>
      </c>
      <c r="S219">
        <f>VLOOKUP(C219,investing_crawling!A:B,2,0)</f>
        <v>4870000000</v>
      </c>
      <c r="U219">
        <f>VLOOKUP(C219,investing_crawling!A:C,3,0)</f>
        <v>103053356</v>
      </c>
      <c r="V219">
        <v>210727</v>
      </c>
      <c r="W219" s="15" t="s">
        <v>538</v>
      </c>
      <c r="X219" s="15">
        <v>210331</v>
      </c>
      <c r="Y219" s="15">
        <v>1266.56</v>
      </c>
      <c r="Z219" s="15"/>
      <c r="AA219" s="15">
        <v>239.97</v>
      </c>
      <c r="AB219" s="15">
        <v>178.52</v>
      </c>
      <c r="AC219" s="15">
        <v>201231</v>
      </c>
      <c r="AD219" s="15">
        <v>1228.94</v>
      </c>
      <c r="AE219" s="15"/>
      <c r="AF219" s="15">
        <v>271.39</v>
      </c>
      <c r="AG219" s="15">
        <v>204.24</v>
      </c>
      <c r="AH219" s="15">
        <v>200930</v>
      </c>
      <c r="AI219" s="15">
        <v>1195.68</v>
      </c>
      <c r="AJ219" s="15"/>
      <c r="AK219" s="15">
        <v>253.21</v>
      </c>
      <c r="AL219" s="15">
        <v>188.94</v>
      </c>
      <c r="AM219" s="15">
        <v>200630</v>
      </c>
      <c r="AN219" s="15">
        <v>1180.8800000000001</v>
      </c>
      <c r="AO219" s="15"/>
      <c r="AP219" s="15">
        <v>235.05</v>
      </c>
      <c r="AQ219" s="15">
        <v>173.05</v>
      </c>
    </row>
    <row r="220" spans="1:43">
      <c r="A220" s="1">
        <v>216</v>
      </c>
      <c r="B220" s="16">
        <v>44369</v>
      </c>
      <c r="C220" t="s">
        <v>540</v>
      </c>
      <c r="D220" t="s">
        <v>541</v>
      </c>
      <c r="E220" t="s">
        <v>19</v>
      </c>
      <c r="F220" t="s">
        <v>170</v>
      </c>
      <c r="G220" t="s">
        <v>170</v>
      </c>
      <c r="H220">
        <v>2000</v>
      </c>
      <c r="I220" s="13">
        <v>2000</v>
      </c>
      <c r="J220" s="7">
        <v>42485</v>
      </c>
      <c r="K220" t="s">
        <v>1250</v>
      </c>
      <c r="L220">
        <f>VLOOKUP($C220,Sheet1!$B:$H,2,0)</f>
        <v>193.67</v>
      </c>
      <c r="M220">
        <f>VLOOKUP($C220,Sheet1!$B:$H,3,0)</f>
        <v>195.25</v>
      </c>
      <c r="N220">
        <f>VLOOKUP($C220,Sheet1!$B:$H,4,0)</f>
        <v>195.95</v>
      </c>
      <c r="O220">
        <f>VLOOKUP($C220,Sheet1!$B:$H,5,0)</f>
        <v>193.27</v>
      </c>
      <c r="P220">
        <f>VLOOKUP($C220,Sheet1!$B:$H,6,0)</f>
        <v>1220000</v>
      </c>
      <c r="Q220">
        <f>VLOOKUP($C220,Sheet1!$B:$H,7,0)</f>
        <v>-2.0000000000000001E-4</v>
      </c>
      <c r="R220">
        <f t="shared" si="3"/>
        <v>57174428879.739998</v>
      </c>
      <c r="S220">
        <f>VLOOKUP(C220,investing_crawling!A:B,2,0)</f>
        <v>7510000000</v>
      </c>
      <c r="U220">
        <f>VLOOKUP(C220,investing_crawling!A:C,3,0)</f>
        <v>295215722</v>
      </c>
      <c r="V220">
        <v>210804</v>
      </c>
      <c r="W220" s="15" t="s">
        <v>540</v>
      </c>
      <c r="X220" s="15">
        <v>210331</v>
      </c>
      <c r="Y220" s="15">
        <v>1990.01</v>
      </c>
      <c r="Z220" s="15">
        <v>1064.76</v>
      </c>
      <c r="AA220" s="15">
        <v>275.26</v>
      </c>
      <c r="AB220" s="15">
        <v>196.68</v>
      </c>
      <c r="AC220" s="15">
        <v>201231</v>
      </c>
      <c r="AD220" s="15">
        <v>1930.19</v>
      </c>
      <c r="AE220" s="15">
        <v>1008</v>
      </c>
      <c r="AF220" s="15">
        <v>251.98</v>
      </c>
      <c r="AG220" s="15">
        <v>182.64</v>
      </c>
      <c r="AH220" s="15">
        <v>200930</v>
      </c>
      <c r="AI220" s="15">
        <v>1917.82</v>
      </c>
      <c r="AJ220" s="15">
        <v>1016.89</v>
      </c>
      <c r="AK220" s="15">
        <v>290.42</v>
      </c>
      <c r="AL220" s="15">
        <v>220.97</v>
      </c>
      <c r="AM220" s="15">
        <v>200630</v>
      </c>
      <c r="AN220" s="15">
        <v>1671.95</v>
      </c>
      <c r="AO220" s="15">
        <v>778.21</v>
      </c>
      <c r="AP220" s="15">
        <v>107.57</v>
      </c>
      <c r="AQ220" s="15">
        <v>37.33</v>
      </c>
    </row>
    <row r="221" spans="1:43">
      <c r="A221" s="1">
        <v>217</v>
      </c>
      <c r="B221" s="16">
        <v>44369</v>
      </c>
      <c r="C221" t="s">
        <v>542</v>
      </c>
      <c r="D221" t="s">
        <v>543</v>
      </c>
      <c r="E221" t="s">
        <v>41</v>
      </c>
      <c r="F221" t="s">
        <v>280</v>
      </c>
      <c r="G221" t="s">
        <v>280</v>
      </c>
      <c r="H221">
        <v>1869</v>
      </c>
      <c r="I221" s="13">
        <v>1869</v>
      </c>
      <c r="J221" s="7">
        <v>37459</v>
      </c>
      <c r="K221" t="s">
        <v>1185</v>
      </c>
      <c r="L221">
        <f>VLOOKUP($C221,Sheet1!$B:$H,2,0)</f>
        <v>382.44</v>
      </c>
      <c r="M221">
        <f>VLOOKUP($C221,Sheet1!$B:$H,3,0)</f>
        <v>377.7</v>
      </c>
      <c r="N221">
        <f>VLOOKUP($C221,Sheet1!$B:$H,4,0)</f>
        <v>383.36</v>
      </c>
      <c r="O221">
        <f>VLOOKUP($C221,Sheet1!$B:$H,5,0)</f>
        <v>376.31</v>
      </c>
      <c r="P221">
        <f>VLOOKUP($C221,Sheet1!$B:$H,6,0)</f>
        <v>3640000</v>
      </c>
      <c r="Q221">
        <f>VLOOKUP($C221,Sheet1!$B:$H,7,0)</f>
        <v>2.8000000000000001E-2</v>
      </c>
      <c r="R221">
        <f t="shared" si="3"/>
        <v>129938653473.36</v>
      </c>
      <c r="S221">
        <f>VLOOKUP(C221,investing_crawling!A:B,2,0)</f>
        <v>60590000000</v>
      </c>
      <c r="U221">
        <f>VLOOKUP(C221,investing_crawling!A:C,3,0)</f>
        <v>339762194</v>
      </c>
      <c r="V221">
        <v>210719</v>
      </c>
      <c r="W221" s="15" t="s">
        <v>542</v>
      </c>
      <c r="X221" s="15">
        <v>210331</v>
      </c>
      <c r="Y221" s="15">
        <v>19276</v>
      </c>
      <c r="Z221" s="15">
        <v>16448</v>
      </c>
      <c r="AA221" s="15">
        <v>8337</v>
      </c>
      <c r="AB221" s="15">
        <v>6836</v>
      </c>
      <c r="AC221" s="15">
        <v>201231</v>
      </c>
      <c r="AD221" s="15">
        <v>13304</v>
      </c>
      <c r="AE221" s="15">
        <v>10431</v>
      </c>
      <c r="AF221" s="15">
        <v>5541</v>
      </c>
      <c r="AG221" s="15">
        <v>4506</v>
      </c>
      <c r="AH221" s="15">
        <v>200930</v>
      </c>
      <c r="AI221" s="15">
        <v>12629</v>
      </c>
      <c r="AJ221" s="15">
        <v>9870</v>
      </c>
      <c r="AK221" s="15">
        <v>4299</v>
      </c>
      <c r="AL221" s="15">
        <v>3367</v>
      </c>
      <c r="AM221" s="15">
        <v>200630</v>
      </c>
      <c r="AN221" s="15">
        <v>15385</v>
      </c>
      <c r="AO221" s="15">
        <v>12350</v>
      </c>
      <c r="AP221" s="15">
        <v>1291</v>
      </c>
      <c r="AQ221" s="15">
        <v>373</v>
      </c>
    </row>
    <row r="222" spans="1:43">
      <c r="A222" s="1">
        <v>218</v>
      </c>
      <c r="B222" s="16">
        <v>44369</v>
      </c>
      <c r="C222" t="s">
        <v>544</v>
      </c>
      <c r="D222" t="s">
        <v>545</v>
      </c>
      <c r="E222" t="s">
        <v>6</v>
      </c>
      <c r="F222" t="s">
        <v>354</v>
      </c>
      <c r="G222" t="s">
        <v>354</v>
      </c>
      <c r="H222">
        <v>1927</v>
      </c>
      <c r="I222" s="13">
        <v>1927</v>
      </c>
      <c r="J222" s="7">
        <v>29767</v>
      </c>
      <c r="K222" t="s">
        <v>1314</v>
      </c>
      <c r="L222">
        <f>VLOOKUP($C222,Sheet1!$B:$H,2,0)</f>
        <v>462.66</v>
      </c>
      <c r="M222">
        <f>VLOOKUP($C222,Sheet1!$B:$H,3,0)</f>
        <v>469.07</v>
      </c>
      <c r="N222">
        <f>VLOOKUP($C222,Sheet1!$B:$H,4,0)</f>
        <v>469.07</v>
      </c>
      <c r="O222">
        <f>VLOOKUP($C222,Sheet1!$B:$H,5,0)</f>
        <v>461.39</v>
      </c>
      <c r="P222">
        <f>VLOOKUP($C222,Sheet1!$B:$H,6,0)</f>
        <v>166940</v>
      </c>
      <c r="Q222">
        <f>VLOOKUP($C222,Sheet1!$B:$H,7,0)</f>
        <v>1.1000000000000001E-3</v>
      </c>
      <c r="R222">
        <f t="shared" si="3"/>
        <v>24109279685.700001</v>
      </c>
      <c r="S222">
        <f>VLOOKUP(C222,investing_crawling!A:B,2,0)</f>
        <v>11880000000</v>
      </c>
      <c r="U222">
        <f>VLOOKUP(C222,investing_crawling!A:C,3,0)</f>
        <v>52110145</v>
      </c>
      <c r="V222">
        <v>210729</v>
      </c>
      <c r="W222" s="15" t="s">
        <v>544</v>
      </c>
      <c r="X222" s="15">
        <v>210331</v>
      </c>
      <c r="Y222" s="15">
        <v>3084</v>
      </c>
      <c r="Z222" s="15">
        <v>1093</v>
      </c>
      <c r="AA222" s="15">
        <v>358</v>
      </c>
      <c r="AB222" s="15">
        <v>238</v>
      </c>
      <c r="AC222" s="15">
        <v>201231</v>
      </c>
      <c r="AD222" s="15">
        <v>2941</v>
      </c>
      <c r="AE222" s="15">
        <v>1027</v>
      </c>
      <c r="AF222" s="15">
        <v>275</v>
      </c>
      <c r="AG222" s="15">
        <v>168</v>
      </c>
      <c r="AH222" s="15">
        <v>200930</v>
      </c>
      <c r="AI222" s="15">
        <v>3018</v>
      </c>
      <c r="AJ222" s="15">
        <v>1074</v>
      </c>
      <c r="AK222" s="15">
        <v>380</v>
      </c>
      <c r="AL222" s="15">
        <v>240</v>
      </c>
      <c r="AM222" s="15">
        <v>200630</v>
      </c>
      <c r="AN222" s="15">
        <v>2837</v>
      </c>
      <c r="AO222" s="15">
        <v>1016</v>
      </c>
      <c r="AP222" s="15">
        <v>205</v>
      </c>
      <c r="AQ222" s="15">
        <v>114</v>
      </c>
    </row>
    <row r="223" spans="1:43">
      <c r="A223" s="1">
        <v>219</v>
      </c>
      <c r="B223" s="16">
        <v>44369</v>
      </c>
      <c r="C223" t="s">
        <v>546</v>
      </c>
      <c r="D223" t="s">
        <v>547</v>
      </c>
      <c r="E223" t="s">
        <v>138</v>
      </c>
      <c r="F223" t="s">
        <v>181</v>
      </c>
      <c r="G223" t="s">
        <v>181</v>
      </c>
      <c r="H223">
        <v>1919</v>
      </c>
      <c r="I223" s="13">
        <v>1919</v>
      </c>
      <c r="J223" s="7">
        <v>20883</v>
      </c>
      <c r="K223" t="s">
        <v>1199</v>
      </c>
      <c r="L223">
        <f>VLOOKUP($C223,Sheet1!$B:$H,2,0)</f>
        <v>23.34</v>
      </c>
      <c r="M223">
        <f>VLOOKUP($C223,Sheet1!$B:$H,3,0)</f>
        <v>22.97</v>
      </c>
      <c r="N223">
        <f>VLOOKUP($C223,Sheet1!$B:$H,4,0)</f>
        <v>23.51</v>
      </c>
      <c r="O223">
        <f>VLOOKUP($C223,Sheet1!$B:$H,5,0)</f>
        <v>22.97</v>
      </c>
      <c r="P223">
        <f>VLOOKUP($C223,Sheet1!$B:$H,6,0)</f>
        <v>7880000</v>
      </c>
      <c r="Q223">
        <f>VLOOKUP($C223,Sheet1!$B:$H,7,0)</f>
        <v>3.9600000000000003E-2</v>
      </c>
      <c r="R223">
        <f t="shared" si="3"/>
        <v>20766039266.040001</v>
      </c>
      <c r="S223">
        <f>VLOOKUP(C223,investing_crawling!A:B,2,0)</f>
        <v>12860000000</v>
      </c>
      <c r="U223">
        <f>VLOOKUP(C223,investing_crawling!A:C,3,0)</f>
        <v>889718906</v>
      </c>
      <c r="V223">
        <v>210719</v>
      </c>
      <c r="W223" s="15" t="s">
        <v>546</v>
      </c>
      <c r="X223" s="15">
        <v>210331</v>
      </c>
      <c r="Y223" s="15">
        <v>3451</v>
      </c>
      <c r="Z223" s="15">
        <v>418</v>
      </c>
      <c r="AA223" s="15">
        <v>370</v>
      </c>
      <c r="AB223" s="15">
        <v>170</v>
      </c>
      <c r="AC223" s="15">
        <v>201231</v>
      </c>
      <c r="AD223" s="15">
        <v>3237</v>
      </c>
      <c r="AE223" s="15">
        <v>394</v>
      </c>
      <c r="AF223" s="15">
        <v>-96</v>
      </c>
      <c r="AG223" s="15">
        <v>-235</v>
      </c>
      <c r="AH223" s="15">
        <v>200930</v>
      </c>
      <c r="AI223" s="15">
        <v>2975</v>
      </c>
      <c r="AJ223" s="15">
        <v>316</v>
      </c>
      <c r="AK223" s="15">
        <v>142</v>
      </c>
      <c r="AL223" s="15">
        <v>-17</v>
      </c>
      <c r="AM223" s="15">
        <v>200630</v>
      </c>
      <c r="AN223" s="15">
        <v>3196</v>
      </c>
      <c r="AO223" s="15">
        <v>279</v>
      </c>
      <c r="AP223" s="15">
        <v>-1911</v>
      </c>
      <c r="AQ223" s="15">
        <v>-1676</v>
      </c>
    </row>
    <row r="224" spans="1:43">
      <c r="A224" s="1">
        <v>220</v>
      </c>
      <c r="B224" s="16">
        <v>44369</v>
      </c>
      <c r="C224" t="s">
        <v>548</v>
      </c>
      <c r="D224" t="s">
        <v>549</v>
      </c>
      <c r="E224" t="s">
        <v>33</v>
      </c>
      <c r="F224" t="s">
        <v>550</v>
      </c>
      <c r="G224" t="s">
        <v>550</v>
      </c>
      <c r="H224">
        <v>2000</v>
      </c>
      <c r="I224" s="13">
        <v>2000</v>
      </c>
      <c r="J224" s="7">
        <v>42083</v>
      </c>
      <c r="K224" t="s">
        <v>1315</v>
      </c>
      <c r="L224">
        <f>VLOOKUP($C224,Sheet1!$B:$H,2,0)</f>
        <v>19.88</v>
      </c>
      <c r="M224">
        <f>VLOOKUP($C224,Sheet1!$B:$H,3,0)</f>
        <v>19.670000000000002</v>
      </c>
      <c r="N224">
        <f>VLOOKUP($C224,Sheet1!$B:$H,4,0)</f>
        <v>20.03</v>
      </c>
      <c r="O224">
        <f>VLOOKUP($C224,Sheet1!$B:$H,5,0)</f>
        <v>19.670000000000002</v>
      </c>
      <c r="P224">
        <f>VLOOKUP($C224,Sheet1!$B:$H,6,0)</f>
        <v>3130000</v>
      </c>
      <c r="Q224">
        <f>VLOOKUP($C224,Sheet1!$B:$H,7,0)</f>
        <v>1.7399999999999999E-2</v>
      </c>
      <c r="R224">
        <f t="shared" si="3"/>
        <v>6940414967.0799999</v>
      </c>
      <c r="S224">
        <f>VLOOKUP(C224,investing_crawling!A:B,2,0)</f>
        <v>6860000000</v>
      </c>
      <c r="U224">
        <f>VLOOKUP(C224,investing_crawling!A:C,3,0)</f>
        <v>349115441</v>
      </c>
      <c r="V224">
        <v>210802</v>
      </c>
      <c r="W224" s="15" t="s">
        <v>548</v>
      </c>
      <c r="X224" s="15">
        <v>210403</v>
      </c>
      <c r="Y224" s="15">
        <v>1508.03</v>
      </c>
      <c r="Z224" s="15">
        <v>605.49</v>
      </c>
      <c r="AA224" s="15">
        <v>190.12</v>
      </c>
      <c r="AB224" s="15">
        <v>-263.26</v>
      </c>
      <c r="AC224" s="15">
        <v>210102</v>
      </c>
      <c r="AD224" s="15">
        <v>1800.84</v>
      </c>
      <c r="AE224" s="15">
        <v>737.77</v>
      </c>
      <c r="AF224" s="15">
        <v>-443.74</v>
      </c>
      <c r="AG224" s="15">
        <v>-332.16</v>
      </c>
      <c r="AH224" s="15">
        <v>200926</v>
      </c>
      <c r="AI224" s="15">
        <v>1808.27</v>
      </c>
      <c r="AJ224" s="15">
        <v>664.35</v>
      </c>
      <c r="AK224" s="15">
        <v>174.57</v>
      </c>
      <c r="AL224" s="15">
        <v>103.28</v>
      </c>
      <c r="AM224" s="15">
        <v>200627</v>
      </c>
      <c r="AN224" s="15">
        <v>1738.78</v>
      </c>
      <c r="AO224" s="15">
        <v>659.55</v>
      </c>
      <c r="AP224" s="15">
        <v>241.54</v>
      </c>
      <c r="AQ224" s="15">
        <v>161.18</v>
      </c>
    </row>
    <row r="225" spans="1:43">
      <c r="A225" s="1">
        <v>221</v>
      </c>
      <c r="B225" s="16">
        <v>44369</v>
      </c>
      <c r="C225" t="s">
        <v>551</v>
      </c>
      <c r="D225" t="s">
        <v>552</v>
      </c>
      <c r="E225" t="s">
        <v>41</v>
      </c>
      <c r="F225" t="s">
        <v>75</v>
      </c>
      <c r="G225" t="s">
        <v>75</v>
      </c>
      <c r="H225">
        <v>1810</v>
      </c>
      <c r="I225" s="13">
        <v>1810</v>
      </c>
      <c r="J225" s="7">
        <v>20883</v>
      </c>
      <c r="K225" t="s">
        <v>1290</v>
      </c>
      <c r="L225">
        <f>VLOOKUP($C225,Sheet1!$B:$H,2,0)</f>
        <v>65.489999999999995</v>
      </c>
      <c r="M225">
        <f>VLOOKUP($C225,Sheet1!$B:$H,3,0)</f>
        <v>66.12</v>
      </c>
      <c r="N225">
        <f>VLOOKUP($C225,Sheet1!$B:$H,4,0)</f>
        <v>66.319999999999993</v>
      </c>
      <c r="O225">
        <f>VLOOKUP($C225,Sheet1!$B:$H,5,0)</f>
        <v>65.22</v>
      </c>
      <c r="P225">
        <f>VLOOKUP($C225,Sheet1!$B:$H,6,0)</f>
        <v>1600000</v>
      </c>
      <c r="Q225">
        <f>VLOOKUP($C225,Sheet1!$B:$H,7,0)</f>
        <v>2.0999999999999999E-3</v>
      </c>
      <c r="R225">
        <f t="shared" si="3"/>
        <v>23392439506.859997</v>
      </c>
      <c r="S225">
        <f>VLOOKUP(C225,investing_crawling!A:B,2,0)</f>
        <v>20870000000</v>
      </c>
      <c r="U225">
        <f>VLOOKUP(C225,investing_crawling!A:C,3,0)</f>
        <v>357191014</v>
      </c>
      <c r="V225">
        <v>210728</v>
      </c>
      <c r="W225" s="15" t="s">
        <v>551</v>
      </c>
      <c r="X225" s="15">
        <v>210331</v>
      </c>
      <c r="Y225" s="15">
        <v>5299</v>
      </c>
      <c r="Z225" s="15"/>
      <c r="AA225" s="15">
        <v>360</v>
      </c>
      <c r="AB225" s="15">
        <v>249</v>
      </c>
      <c r="AC225" s="15">
        <v>201231</v>
      </c>
      <c r="AD225" s="15">
        <v>5328</v>
      </c>
      <c r="AE225" s="15"/>
      <c r="AF225" s="15">
        <v>709</v>
      </c>
      <c r="AG225" s="15">
        <v>537</v>
      </c>
      <c r="AH225" s="15">
        <v>200930</v>
      </c>
      <c r="AI225" s="15">
        <v>5171</v>
      </c>
      <c r="AJ225" s="15"/>
      <c r="AK225" s="15">
        <v>590</v>
      </c>
      <c r="AL225" s="15">
        <v>459</v>
      </c>
      <c r="AM225" s="15">
        <v>200630</v>
      </c>
      <c r="AN225" s="15">
        <v>5068</v>
      </c>
      <c r="AO225" s="15"/>
      <c r="AP225" s="15">
        <v>649</v>
      </c>
      <c r="AQ225" s="15">
        <v>468</v>
      </c>
    </row>
    <row r="226" spans="1:43">
      <c r="A226" s="1">
        <v>222</v>
      </c>
      <c r="B226" s="16">
        <v>44369</v>
      </c>
      <c r="C226" t="s">
        <v>553</v>
      </c>
      <c r="D226" t="s">
        <v>554</v>
      </c>
      <c r="E226" t="s">
        <v>33</v>
      </c>
      <c r="F226" t="s">
        <v>555</v>
      </c>
      <c r="G226" t="s">
        <v>555</v>
      </c>
      <c r="H226">
        <v>1923</v>
      </c>
      <c r="I226" s="13">
        <v>1923</v>
      </c>
      <c r="J226" s="7">
        <v>30955</v>
      </c>
      <c r="K226" t="s">
        <v>1316</v>
      </c>
      <c r="L226">
        <f>VLOOKUP($C226,Sheet1!$B:$H,2,0)</f>
        <v>96.29</v>
      </c>
      <c r="M226">
        <f>VLOOKUP($C226,Sheet1!$B:$H,3,0)</f>
        <v>96.51</v>
      </c>
      <c r="N226">
        <f>VLOOKUP($C226,Sheet1!$B:$H,4,0)</f>
        <v>96.75</v>
      </c>
      <c r="O226">
        <f>VLOOKUP($C226,Sheet1!$B:$H,5,0)</f>
        <v>95.62</v>
      </c>
      <c r="P226">
        <f>VLOOKUP($C226,Sheet1!$B:$H,6,0)</f>
        <v>523330.00000000012</v>
      </c>
      <c r="Q226">
        <f>VLOOKUP($C226,Sheet1!$B:$H,7,0)</f>
        <v>3.3E-3</v>
      </c>
      <c r="R226">
        <f t="shared" si="3"/>
        <v>13246482130.93</v>
      </c>
      <c r="S226">
        <f>VLOOKUP(C226,investing_crawling!A:B,2,0)</f>
        <v>5470000000</v>
      </c>
      <c r="U226">
        <f>VLOOKUP(C226,investing_crawling!A:C,3,0)</f>
        <v>137568617</v>
      </c>
      <c r="V226">
        <v>210725</v>
      </c>
      <c r="W226" s="15" t="s">
        <v>553</v>
      </c>
      <c r="X226" s="15">
        <v>210328</v>
      </c>
      <c r="Y226" s="15">
        <v>1114.8</v>
      </c>
      <c r="Z226" s="15">
        <v>716</v>
      </c>
      <c r="AA226" s="15">
        <v>147.30000000000001</v>
      </c>
      <c r="AB226" s="15">
        <v>116.2</v>
      </c>
      <c r="AC226" s="15">
        <v>201227</v>
      </c>
      <c r="AD226" s="15">
        <v>1722.97</v>
      </c>
      <c r="AE226" s="15">
        <v>947.24</v>
      </c>
      <c r="AF226" s="15">
        <v>186.36</v>
      </c>
      <c r="AG226" s="15">
        <v>105.17</v>
      </c>
      <c r="AH226" s="15">
        <v>200927</v>
      </c>
      <c r="AI226" s="15">
        <v>1776.62</v>
      </c>
      <c r="AJ226" s="15">
        <v>989.58</v>
      </c>
      <c r="AK226" s="15">
        <v>336.56</v>
      </c>
      <c r="AL226" s="15">
        <v>220.9</v>
      </c>
      <c r="AM226" s="15">
        <v>200628</v>
      </c>
      <c r="AN226" s="15">
        <v>860.28</v>
      </c>
      <c r="AO226" s="15">
        <v>509.7</v>
      </c>
      <c r="AP226" s="15">
        <v>2.17</v>
      </c>
      <c r="AQ226" s="15">
        <v>-33.909999999999997</v>
      </c>
    </row>
    <row r="227" spans="1:43">
      <c r="A227" s="1">
        <v>223</v>
      </c>
      <c r="B227" s="16">
        <v>44369</v>
      </c>
      <c r="C227" t="s">
        <v>556</v>
      </c>
      <c r="D227" t="s">
        <v>557</v>
      </c>
      <c r="E227" t="s">
        <v>10</v>
      </c>
      <c r="F227" t="s">
        <v>367</v>
      </c>
      <c r="G227" t="s">
        <v>367</v>
      </c>
      <c r="H227">
        <v>1968</v>
      </c>
      <c r="I227" s="13">
        <v>1968</v>
      </c>
      <c r="J227" s="7">
        <v>42031</v>
      </c>
      <c r="K227" t="s">
        <v>1317</v>
      </c>
      <c r="L227">
        <f>VLOOKUP($C227,Sheet1!$B:$H,2,0)</f>
        <v>215.87</v>
      </c>
      <c r="M227">
        <f>VLOOKUP($C227,Sheet1!$B:$H,3,0)</f>
        <v>216.98</v>
      </c>
      <c r="N227">
        <f>VLOOKUP($C227,Sheet1!$B:$H,4,0)</f>
        <v>217.06</v>
      </c>
      <c r="O227">
        <f>VLOOKUP($C227,Sheet1!$B:$H,5,0)</f>
        <v>214.24</v>
      </c>
      <c r="P227">
        <f>VLOOKUP($C227,Sheet1!$B:$H,6,0)</f>
        <v>1230000</v>
      </c>
      <c r="Q227">
        <f>VLOOKUP($C227,Sheet1!$B:$H,7,0)</f>
        <v>5.0000000000000001E-3</v>
      </c>
      <c r="R227">
        <f t="shared" si="3"/>
        <v>72734561047.550003</v>
      </c>
      <c r="S227">
        <f>VLOOKUP(C227,investing_crawling!A:B,2,0)</f>
        <v>52650000000</v>
      </c>
      <c r="U227">
        <f>VLOOKUP(C227,investing_crawling!A:C,3,0)</f>
        <v>336936865</v>
      </c>
      <c r="V227">
        <v>210727</v>
      </c>
      <c r="W227" s="15" t="s">
        <v>556</v>
      </c>
      <c r="X227" s="15">
        <v>210331</v>
      </c>
      <c r="Y227" s="15">
        <v>13977</v>
      </c>
      <c r="Z227" s="15">
        <v>11753</v>
      </c>
      <c r="AA227" s="15">
        <v>2334</v>
      </c>
      <c r="AB227" s="15">
        <v>1423</v>
      </c>
      <c r="AC227" s="15">
        <v>201231</v>
      </c>
      <c r="AD227" s="15">
        <v>14293</v>
      </c>
      <c r="AE227" s="15">
        <v>11923</v>
      </c>
      <c r="AF227" s="15">
        <v>2450</v>
      </c>
      <c r="AG227" s="15">
        <v>1426</v>
      </c>
      <c r="AH227" s="15">
        <v>200930</v>
      </c>
      <c r="AI227" s="15">
        <v>13311</v>
      </c>
      <c r="AJ227" s="15">
        <v>11183</v>
      </c>
      <c r="AK227" s="15">
        <v>1319</v>
      </c>
      <c r="AL227" s="15">
        <v>668</v>
      </c>
      <c r="AM227" s="15">
        <v>200630</v>
      </c>
      <c r="AN227" s="15">
        <v>11068</v>
      </c>
      <c r="AO227" s="15">
        <v>9320</v>
      </c>
      <c r="AP227" s="15">
        <v>1974</v>
      </c>
      <c r="AQ227" s="15">
        <v>1079</v>
      </c>
    </row>
    <row r="228" spans="1:43">
      <c r="A228" s="1">
        <v>224</v>
      </c>
      <c r="B228" s="16">
        <v>44369</v>
      </c>
      <c r="C228" t="s">
        <v>558</v>
      </c>
      <c r="D228" t="s">
        <v>559</v>
      </c>
      <c r="E228" t="s">
        <v>60</v>
      </c>
      <c r="F228" t="s">
        <v>560</v>
      </c>
      <c r="G228" t="s">
        <v>560</v>
      </c>
      <c r="H228">
        <v>1985</v>
      </c>
      <c r="I228" s="13">
        <v>1985</v>
      </c>
      <c r="J228" s="7">
        <v>39538</v>
      </c>
      <c r="K228" t="s">
        <v>1318</v>
      </c>
      <c r="L228">
        <f>VLOOKUP($C228,Sheet1!$B:$H,2,0)</f>
        <v>34.07</v>
      </c>
      <c r="M228">
        <f>VLOOKUP($C228,Sheet1!$B:$H,3,0)</f>
        <v>33.43</v>
      </c>
      <c r="N228">
        <f>VLOOKUP($C228,Sheet1!$B:$H,4,0)</f>
        <v>34.090000000000003</v>
      </c>
      <c r="O228">
        <f>VLOOKUP($C228,Sheet1!$B:$H,5,0)</f>
        <v>33.340000000000003</v>
      </c>
      <c r="P228">
        <f>VLOOKUP($C228,Sheet1!$B:$H,6,0)</f>
        <v>1660000</v>
      </c>
      <c r="Q228">
        <f>VLOOKUP($C228,Sheet1!$B:$H,7,0)</f>
        <v>2.07E-2</v>
      </c>
      <c r="R228">
        <f t="shared" si="3"/>
        <v>18361473850.529999</v>
      </c>
      <c r="S228">
        <f>VLOOKUP(C228,investing_crawling!A:B,2,0)</f>
        <v>3290000000</v>
      </c>
      <c r="U228">
        <f>VLOOKUP(C228,investing_crawling!A:C,3,0)</f>
        <v>538933779</v>
      </c>
      <c r="V228">
        <v>210803</v>
      </c>
      <c r="W228" s="15" t="s">
        <v>558</v>
      </c>
      <c r="X228" s="15">
        <v>210331</v>
      </c>
      <c r="Y228" s="15">
        <v>455.28</v>
      </c>
      <c r="Z228" s="15">
        <v>277.63</v>
      </c>
      <c r="AA228" s="15">
        <v>-76.22</v>
      </c>
      <c r="AB228" s="15">
        <v>145.79</v>
      </c>
      <c r="AC228" s="15">
        <v>201231</v>
      </c>
      <c r="AD228" s="15">
        <v>1644.88</v>
      </c>
      <c r="AE228" s="15">
        <v>862.33</v>
      </c>
      <c r="AF228" s="15">
        <v>270.95999999999998</v>
      </c>
      <c r="AG228" s="15">
        <v>413.56</v>
      </c>
      <c r="AH228" s="15">
        <v>200930</v>
      </c>
      <c r="AI228" s="15">
        <v>597.74</v>
      </c>
      <c r="AJ228" s="15">
        <v>283.45</v>
      </c>
      <c r="AK228" s="15">
        <v>36.36</v>
      </c>
      <c r="AL228" s="15">
        <v>-63.42</v>
      </c>
      <c r="AM228" s="15">
        <v>200630</v>
      </c>
      <c r="AN228" s="15">
        <v>588.44000000000005</v>
      </c>
      <c r="AO228" s="15">
        <v>272.60000000000002</v>
      </c>
      <c r="AP228" s="15">
        <v>22.42</v>
      </c>
      <c r="AQ228" s="15">
        <v>51.51</v>
      </c>
    </row>
    <row r="229" spans="1:43">
      <c r="A229" s="1">
        <v>225</v>
      </c>
      <c r="B229" s="16">
        <v>44369</v>
      </c>
      <c r="C229" t="s">
        <v>561</v>
      </c>
      <c r="D229" t="s">
        <v>562</v>
      </c>
      <c r="E229" t="s">
        <v>10</v>
      </c>
      <c r="F229" t="s">
        <v>114</v>
      </c>
      <c r="G229" t="s">
        <v>114</v>
      </c>
      <c r="H229">
        <v>1932</v>
      </c>
      <c r="I229" s="13">
        <v>1932</v>
      </c>
      <c r="J229" s="7">
        <v>42080</v>
      </c>
      <c r="K229" t="s">
        <v>1319</v>
      </c>
      <c r="L229">
        <f>VLOOKUP($C229,Sheet1!$B:$H,2,0)</f>
        <v>76.069999999999993</v>
      </c>
      <c r="M229">
        <f>VLOOKUP($C229,Sheet1!$B:$H,3,0)</f>
        <v>75.849999999999994</v>
      </c>
      <c r="N229">
        <f>VLOOKUP($C229,Sheet1!$B:$H,4,0)</f>
        <v>76.44</v>
      </c>
      <c r="O229">
        <f>VLOOKUP($C229,Sheet1!$B:$H,5,0)</f>
        <v>75.34</v>
      </c>
      <c r="P229">
        <f>VLOOKUP($C229,Sheet1!$B:$H,6,0)</f>
        <v>1010000</v>
      </c>
      <c r="Q229">
        <f>VLOOKUP($C229,Sheet1!$B:$H,7,0)</f>
        <v>4.0000000000000002E-4</v>
      </c>
      <c r="R229">
        <f t="shared" si="3"/>
        <v>10822364186.439999</v>
      </c>
      <c r="S229">
        <f>VLOOKUP(C229,investing_crawling!A:B,2,0)</f>
        <v>10620000000</v>
      </c>
      <c r="U229">
        <f>VLOOKUP(C229,investing_crawling!A:C,3,0)</f>
        <v>142268492</v>
      </c>
      <c r="V229">
        <v>210809</v>
      </c>
      <c r="W229" s="15" t="s">
        <v>561</v>
      </c>
      <c r="X229" s="15">
        <v>210327</v>
      </c>
      <c r="Y229" s="15">
        <v>2924.96</v>
      </c>
      <c r="Z229" s="15">
        <v>890.85</v>
      </c>
      <c r="AA229" s="15">
        <v>229.93</v>
      </c>
      <c r="AB229" s="15">
        <v>166</v>
      </c>
      <c r="AC229" s="15">
        <v>201226</v>
      </c>
      <c r="AD229" s="15">
        <v>3165.72</v>
      </c>
      <c r="AE229" s="15">
        <v>859.71</v>
      </c>
      <c r="AF229" s="15">
        <v>181.2</v>
      </c>
      <c r="AG229" s="15">
        <v>142.63</v>
      </c>
      <c r="AH229" s="15">
        <v>200926</v>
      </c>
      <c r="AI229" s="15">
        <v>2840.15</v>
      </c>
      <c r="AJ229" s="15">
        <v>754.3</v>
      </c>
      <c r="AK229" s="15">
        <v>187.67</v>
      </c>
      <c r="AL229" s="15">
        <v>141.69999999999999</v>
      </c>
      <c r="AM229" s="15">
        <v>200627</v>
      </c>
      <c r="AN229" s="15">
        <v>1684.4</v>
      </c>
      <c r="AO229" s="15">
        <v>454.29</v>
      </c>
      <c r="AP229" s="15">
        <v>-7.43</v>
      </c>
      <c r="AQ229" s="15">
        <v>-10.8</v>
      </c>
    </row>
    <row r="230" spans="1:43">
      <c r="A230" s="1">
        <v>226</v>
      </c>
      <c r="B230" s="16">
        <v>44369</v>
      </c>
      <c r="C230" t="s">
        <v>563</v>
      </c>
      <c r="D230" t="s">
        <v>564</v>
      </c>
      <c r="E230" t="s">
        <v>83</v>
      </c>
      <c r="F230" t="s">
        <v>239</v>
      </c>
      <c r="G230" t="s">
        <v>239</v>
      </c>
      <c r="H230">
        <v>1894</v>
      </c>
      <c r="I230" s="13">
        <v>1894</v>
      </c>
      <c r="J230" s="7">
        <v>20883</v>
      </c>
      <c r="K230" t="s">
        <v>1320</v>
      </c>
      <c r="L230">
        <f>VLOOKUP($C230,Sheet1!$B:$H,2,0)</f>
        <v>172.65</v>
      </c>
      <c r="M230">
        <f>VLOOKUP($C230,Sheet1!$B:$H,3,0)</f>
        <v>174.11</v>
      </c>
      <c r="N230">
        <f>VLOOKUP($C230,Sheet1!$B:$H,4,0)</f>
        <v>174.33</v>
      </c>
      <c r="O230">
        <f>VLOOKUP($C230,Sheet1!$B:$H,5,0)</f>
        <v>171.89</v>
      </c>
      <c r="P230">
        <f>VLOOKUP($C230,Sheet1!$B:$H,6,0)</f>
        <v>752200</v>
      </c>
      <c r="Q230">
        <f>VLOOKUP($C230,Sheet1!$B:$H,7,0)</f>
        <v>-2.3E-3</v>
      </c>
      <c r="R230">
        <f t="shared" si="3"/>
        <v>35737937610.450005</v>
      </c>
      <c r="S230">
        <f>VLOOKUP(C230,investing_crawling!A:B,2,0)</f>
        <v>8410000000</v>
      </c>
      <c r="U230">
        <f>VLOOKUP(C230,investing_crawling!A:C,3,0)</f>
        <v>206996453</v>
      </c>
      <c r="V230">
        <v>210728</v>
      </c>
      <c r="W230" s="15" t="s">
        <v>563</v>
      </c>
      <c r="X230" s="15">
        <v>210404</v>
      </c>
      <c r="Y230" s="15">
        <v>2295.9499999999998</v>
      </c>
      <c r="Z230" s="15">
        <v>1052.95</v>
      </c>
      <c r="AA230" s="15">
        <v>550.15</v>
      </c>
      <c r="AB230" s="15">
        <v>395.8</v>
      </c>
      <c r="AC230" s="15">
        <v>201231</v>
      </c>
      <c r="AD230" s="15">
        <v>2185.2399999999998</v>
      </c>
      <c r="AE230" s="15">
        <v>962.07</v>
      </c>
      <c r="AF230" s="15">
        <v>308.79000000000002</v>
      </c>
      <c r="AG230" s="15">
        <v>291.39</v>
      </c>
      <c r="AH230" s="15">
        <v>200927</v>
      </c>
      <c r="AI230" s="15">
        <v>2219.83</v>
      </c>
      <c r="AJ230" s="15">
        <v>1080.02</v>
      </c>
      <c r="AK230" s="15">
        <v>600.70000000000005</v>
      </c>
      <c r="AL230" s="15">
        <v>447.28</v>
      </c>
      <c r="AM230" s="15">
        <v>200628</v>
      </c>
      <c r="AN230" s="15">
        <v>1707.33</v>
      </c>
      <c r="AO230" s="15">
        <v>792.55</v>
      </c>
      <c r="AP230" s="15">
        <v>375.93</v>
      </c>
      <c r="AQ230" s="15">
        <v>268.89999999999998</v>
      </c>
    </row>
    <row r="231" spans="1:43">
      <c r="A231" s="1">
        <v>227</v>
      </c>
      <c r="B231" s="16">
        <v>44369</v>
      </c>
      <c r="C231" t="s">
        <v>565</v>
      </c>
      <c r="D231" t="s">
        <v>566</v>
      </c>
      <c r="E231" t="s">
        <v>138</v>
      </c>
      <c r="F231" t="s">
        <v>286</v>
      </c>
      <c r="G231" t="s">
        <v>286</v>
      </c>
      <c r="H231">
        <v>1919</v>
      </c>
      <c r="I231" s="13">
        <v>1919</v>
      </c>
      <c r="J231" s="7">
        <v>30833</v>
      </c>
      <c r="K231" t="s">
        <v>1185</v>
      </c>
      <c r="L231">
        <f>VLOOKUP($C231,Sheet1!$B:$H,2,0)</f>
        <v>87.77</v>
      </c>
      <c r="M231">
        <f>VLOOKUP($C231,Sheet1!$B:$H,3,0)</f>
        <v>86.58</v>
      </c>
      <c r="N231">
        <f>VLOOKUP($C231,Sheet1!$B:$H,4,0)</f>
        <v>88.2</v>
      </c>
      <c r="O231">
        <f>VLOOKUP($C231,Sheet1!$B:$H,5,0)</f>
        <v>86.22</v>
      </c>
      <c r="P231">
        <f>VLOOKUP($C231,Sheet1!$B:$H,6,0)</f>
        <v>2430000</v>
      </c>
      <c r="Q231">
        <f>VLOOKUP($C231,Sheet1!$B:$H,7,0)</f>
        <v>4.7100000000000003E-2</v>
      </c>
      <c r="R231">
        <f t="shared" si="3"/>
        <v>27121963930.599998</v>
      </c>
      <c r="S231">
        <f>VLOOKUP(C231,investing_crawling!A:B,2,0)</f>
        <v>5210000000</v>
      </c>
      <c r="U231">
        <f>VLOOKUP(C231,investing_crawling!A:C,3,0)</f>
        <v>309011780</v>
      </c>
      <c r="V231">
        <v>210727</v>
      </c>
      <c r="W231" s="15" t="s">
        <v>565</v>
      </c>
      <c r="X231" s="15">
        <v>210331</v>
      </c>
      <c r="Y231" s="15">
        <v>1898</v>
      </c>
      <c r="Z231" s="15">
        <v>1343</v>
      </c>
      <c r="AA231" s="15">
        <v>555</v>
      </c>
      <c r="AB231" s="15">
        <v>252</v>
      </c>
      <c r="AC231" s="15">
        <v>201231</v>
      </c>
      <c r="AD231" s="15">
        <v>1321</v>
      </c>
      <c r="AE231" s="15">
        <v>1008</v>
      </c>
      <c r="AF231" s="15">
        <v>67</v>
      </c>
      <c r="AG231" s="15">
        <v>-97</v>
      </c>
      <c r="AH231" s="15">
        <v>200930</v>
      </c>
      <c r="AI231" s="15">
        <v>1159</v>
      </c>
      <c r="AJ231" s="15">
        <v>904</v>
      </c>
      <c r="AK231" s="15">
        <v>-77</v>
      </c>
      <c r="AL231" s="15">
        <v>-243</v>
      </c>
      <c r="AM231" s="15">
        <v>200630</v>
      </c>
      <c r="AN231" s="15">
        <v>833</v>
      </c>
      <c r="AO231" s="15">
        <v>761</v>
      </c>
      <c r="AP231" s="15">
        <v>-162</v>
      </c>
      <c r="AQ231" s="15">
        <v>-320</v>
      </c>
    </row>
    <row r="232" spans="1:43">
      <c r="A232" s="1">
        <v>228</v>
      </c>
      <c r="B232" s="16">
        <v>44369</v>
      </c>
      <c r="C232" t="s">
        <v>567</v>
      </c>
      <c r="D232" t="s">
        <v>568</v>
      </c>
      <c r="E232" t="s">
        <v>19</v>
      </c>
      <c r="F232" t="s">
        <v>142</v>
      </c>
      <c r="G232" t="s">
        <v>142</v>
      </c>
      <c r="H232">
        <v>2015</v>
      </c>
      <c r="I232" s="13">
        <v>2015</v>
      </c>
      <c r="J232" s="7">
        <v>42310</v>
      </c>
      <c r="K232" t="s">
        <v>1199</v>
      </c>
      <c r="L232">
        <f>VLOOKUP($C232,Sheet1!$B:$H,2,0)</f>
        <v>16.09</v>
      </c>
      <c r="M232">
        <f>VLOOKUP($C232,Sheet1!$B:$H,3,0)</f>
        <v>16.149999999999999</v>
      </c>
      <c r="N232">
        <f>VLOOKUP($C232,Sheet1!$B:$H,4,0)</f>
        <v>16.23</v>
      </c>
      <c r="O232">
        <f>VLOOKUP($C232,Sheet1!$B:$H,5,0)</f>
        <v>15.9</v>
      </c>
      <c r="P232">
        <f>VLOOKUP($C232,Sheet1!$B:$H,6,0)</f>
        <v>11690000</v>
      </c>
      <c r="Q232">
        <f>VLOOKUP($C232,Sheet1!$B:$H,7,0)</f>
        <v>8.1000000000000013E-3</v>
      </c>
      <c r="R232">
        <f t="shared" si="3"/>
        <v>20981360000</v>
      </c>
      <c r="S232">
        <f>VLOOKUP(C232,investing_crawling!A:B,2,0)</f>
        <v>27560000000</v>
      </c>
      <c r="U232">
        <f>VLOOKUP(C232,investing_crawling!A:C,3,0)</f>
        <v>1304000000</v>
      </c>
      <c r="V232">
        <v>210830</v>
      </c>
      <c r="W232" s="15" t="s">
        <v>567</v>
      </c>
      <c r="X232" s="15">
        <v>210430</v>
      </c>
      <c r="Y232" s="15">
        <v>6700</v>
      </c>
      <c r="Z232" s="15">
        <v>2287</v>
      </c>
      <c r="AA232" s="15">
        <v>280</v>
      </c>
      <c r="AB232" s="15">
        <v>259</v>
      </c>
      <c r="AC232" s="15">
        <v>210131</v>
      </c>
      <c r="AD232" s="15">
        <v>6833</v>
      </c>
      <c r="AE232" s="15">
        <v>2288</v>
      </c>
      <c r="AF232" s="15">
        <v>206</v>
      </c>
      <c r="AG232" s="15">
        <v>223</v>
      </c>
      <c r="AH232" s="15">
        <v>201031</v>
      </c>
      <c r="AI232" s="15">
        <v>7208</v>
      </c>
      <c r="AJ232" s="15">
        <v>2206</v>
      </c>
      <c r="AK232" s="15">
        <v>130</v>
      </c>
      <c r="AL232" s="15">
        <v>157</v>
      </c>
      <c r="AM232" s="15">
        <v>200731</v>
      </c>
      <c r="AN232" s="15">
        <v>6816</v>
      </c>
      <c r="AO232" s="15">
        <v>2067</v>
      </c>
      <c r="AP232" s="15">
        <v>-18</v>
      </c>
      <c r="AQ232" s="15">
        <v>9</v>
      </c>
    </row>
    <row r="233" spans="1:43">
      <c r="A233" s="1">
        <v>229</v>
      </c>
      <c r="B233" s="16">
        <v>44369</v>
      </c>
      <c r="C233" t="s">
        <v>569</v>
      </c>
      <c r="D233" t="s">
        <v>570</v>
      </c>
      <c r="E233" t="s">
        <v>33</v>
      </c>
      <c r="F233" t="s">
        <v>248</v>
      </c>
      <c r="G233" t="s">
        <v>248</v>
      </c>
      <c r="H233">
        <v>1919</v>
      </c>
      <c r="I233" s="13">
        <v>1919</v>
      </c>
      <c r="J233" s="7">
        <v>42905</v>
      </c>
      <c r="K233" t="s">
        <v>1227</v>
      </c>
      <c r="L233">
        <f>VLOOKUP($C233,Sheet1!$B:$H,2,0)</f>
        <v>126.61</v>
      </c>
      <c r="M233">
        <f>VLOOKUP($C233,Sheet1!$B:$H,3,0)</f>
        <v>127.3</v>
      </c>
      <c r="N233">
        <f>VLOOKUP($C233,Sheet1!$B:$H,4,0)</f>
        <v>127.3</v>
      </c>
      <c r="O233">
        <f>VLOOKUP($C233,Sheet1!$B:$H,5,0)</f>
        <v>125.92</v>
      </c>
      <c r="P233">
        <f>VLOOKUP($C233,Sheet1!$B:$H,6,0)</f>
        <v>1490000</v>
      </c>
      <c r="Q233">
        <f>VLOOKUP($C233,Sheet1!$B:$H,7,0)</f>
        <v>1.0699999999999999E-2</v>
      </c>
      <c r="R233">
        <f t="shared" si="3"/>
        <v>35265154542.419998</v>
      </c>
      <c r="S233">
        <f>VLOOKUP(C233,investing_crawling!A:B,2,0)</f>
        <v>3260000000</v>
      </c>
      <c r="U233">
        <f>VLOOKUP(C233,investing_crawling!A:C,3,0)</f>
        <v>278533722</v>
      </c>
      <c r="V233">
        <v>210727</v>
      </c>
      <c r="W233" s="15" t="s">
        <v>569</v>
      </c>
      <c r="X233" s="15">
        <v>210331</v>
      </c>
      <c r="Y233" s="15">
        <v>874</v>
      </c>
      <c r="Z233" s="15">
        <v>289</v>
      </c>
      <c r="AA233" s="15">
        <v>-48</v>
      </c>
      <c r="AB233" s="15">
        <v>-108</v>
      </c>
      <c r="AC233" s="15">
        <v>201231</v>
      </c>
      <c r="AD233" s="15">
        <v>890</v>
      </c>
      <c r="AE233" s="15">
        <v>268</v>
      </c>
      <c r="AF233" s="15">
        <v>-243</v>
      </c>
      <c r="AG233" s="15">
        <v>-224</v>
      </c>
      <c r="AH233" s="15">
        <v>200930</v>
      </c>
      <c r="AI233" s="15">
        <v>933</v>
      </c>
      <c r="AJ233" s="15">
        <v>341</v>
      </c>
      <c r="AK233" s="15">
        <v>11</v>
      </c>
      <c r="AL233" s="15">
        <v>-79</v>
      </c>
      <c r="AM233" s="15">
        <v>200630</v>
      </c>
      <c r="AN233" s="15">
        <v>564</v>
      </c>
      <c r="AO233" s="15">
        <v>10</v>
      </c>
      <c r="AP233" s="15">
        <v>-302</v>
      </c>
      <c r="AQ233" s="15">
        <v>-430</v>
      </c>
    </row>
    <row r="234" spans="1:43">
      <c r="A234" s="1">
        <v>230</v>
      </c>
      <c r="B234" s="16">
        <v>44369</v>
      </c>
      <c r="C234" t="s">
        <v>571</v>
      </c>
      <c r="D234" t="s">
        <v>572</v>
      </c>
      <c r="E234" t="s">
        <v>138</v>
      </c>
      <c r="F234" t="s">
        <v>573</v>
      </c>
      <c r="G234" t="s">
        <v>573</v>
      </c>
      <c r="H234">
        <v>1947</v>
      </c>
      <c r="I234" s="13">
        <v>1947</v>
      </c>
      <c r="J234" s="7">
        <v>43269</v>
      </c>
      <c r="K234" t="s">
        <v>1203</v>
      </c>
      <c r="L234">
        <f>VLOOKUP($C234,Sheet1!$B:$H,2,0)</f>
        <v>33.950000000000003</v>
      </c>
      <c r="M234">
        <f>VLOOKUP($C234,Sheet1!$B:$H,3,0)</f>
        <v>33.369999999999997</v>
      </c>
      <c r="N234">
        <f>VLOOKUP($C234,Sheet1!$B:$H,4,0)</f>
        <v>34.14</v>
      </c>
      <c r="O234">
        <f>VLOOKUP($C234,Sheet1!$B:$H,5,0)</f>
        <v>33.14</v>
      </c>
      <c r="P234">
        <f>VLOOKUP($C234,Sheet1!$B:$H,6,0)</f>
        <v>3080000</v>
      </c>
      <c r="Q234">
        <f>VLOOKUP($C234,Sheet1!$B:$H,7,0)</f>
        <v>4.5599999999999988E-2</v>
      </c>
      <c r="R234">
        <f t="shared" si="3"/>
        <v>5514939408.6500006</v>
      </c>
      <c r="S234">
        <f>VLOOKUP(C234,investing_crawling!A:B,2,0)</f>
        <v>11290000000</v>
      </c>
      <c r="U234">
        <f>VLOOKUP(C234,investing_crawling!A:C,3,0)</f>
        <v>162442987</v>
      </c>
      <c r="V234">
        <v>210803</v>
      </c>
      <c r="W234" s="15" t="s">
        <v>571</v>
      </c>
      <c r="X234" s="15">
        <v>210331</v>
      </c>
      <c r="Y234" s="15">
        <v>3504.29</v>
      </c>
      <c r="Z234" s="15">
        <v>744.02</v>
      </c>
      <c r="AA234" s="15">
        <v>189.56</v>
      </c>
      <c r="AB234" s="15">
        <v>148.22</v>
      </c>
      <c r="AC234" s="15">
        <v>201231</v>
      </c>
      <c r="AD234" s="15">
        <v>2900.77</v>
      </c>
      <c r="AE234" s="15">
        <v>539.13</v>
      </c>
      <c r="AF234" s="15">
        <v>-106.25</v>
      </c>
      <c r="AG234" s="15">
        <v>-117.75</v>
      </c>
      <c r="AH234" s="15">
        <v>200930</v>
      </c>
      <c r="AI234" s="15">
        <v>2819.4</v>
      </c>
      <c r="AJ234" s="15">
        <v>505.01</v>
      </c>
      <c r="AK234" s="15">
        <v>53.78</v>
      </c>
      <c r="AL234" s="15">
        <v>-2.4</v>
      </c>
      <c r="AM234" s="15">
        <v>200630</v>
      </c>
      <c r="AN234" s="15">
        <v>2062.9299999999998</v>
      </c>
      <c r="AO234" s="15">
        <v>755.84</v>
      </c>
      <c r="AP234" s="15">
        <v>-189.98</v>
      </c>
      <c r="AQ234" s="15">
        <v>-176.68</v>
      </c>
    </row>
    <row r="235" spans="1:43">
      <c r="A235" s="1">
        <v>231</v>
      </c>
      <c r="B235" s="16">
        <v>44369</v>
      </c>
      <c r="C235" t="s">
        <v>574</v>
      </c>
      <c r="D235" t="s">
        <v>575</v>
      </c>
      <c r="E235" t="s">
        <v>10</v>
      </c>
      <c r="F235" t="s">
        <v>11</v>
      </c>
      <c r="G235" t="s">
        <v>11</v>
      </c>
      <c r="H235">
        <v>1985</v>
      </c>
      <c r="I235" s="13">
        <v>1985</v>
      </c>
      <c r="J235" s="7">
        <v>42459</v>
      </c>
      <c r="K235" t="s">
        <v>1321</v>
      </c>
      <c r="L235">
        <f>VLOOKUP($C235,Sheet1!$B:$H,2,0)</f>
        <v>61.35</v>
      </c>
      <c r="M235">
        <f>VLOOKUP($C235,Sheet1!$B:$H,3,0)</f>
        <v>62.78</v>
      </c>
      <c r="N235">
        <f>VLOOKUP($C235,Sheet1!$B:$H,4,0)</f>
        <v>63.5</v>
      </c>
      <c r="O235">
        <f>VLOOKUP($C235,Sheet1!$B:$H,5,0)</f>
        <v>61</v>
      </c>
      <c r="P235">
        <f>VLOOKUP($C235,Sheet1!$B:$H,6,0)</f>
        <v>3270000</v>
      </c>
      <c r="Q235">
        <f>VLOOKUP($C235,Sheet1!$B:$H,7,0)</f>
        <v>-2.7099999999999999E-2</v>
      </c>
      <c r="R235">
        <f t="shared" si="3"/>
        <v>15719896206.450001</v>
      </c>
      <c r="S235">
        <f>VLOOKUP(C235,investing_crawling!A:B,2,0)</f>
        <v>5320000000</v>
      </c>
      <c r="U235">
        <f>VLOOKUP(C235,investing_crawling!A:C,3,0)</f>
        <v>256233027</v>
      </c>
      <c r="V235">
        <v>210803</v>
      </c>
      <c r="W235" s="15" t="s">
        <v>574</v>
      </c>
      <c r="X235" s="15">
        <v>210327</v>
      </c>
      <c r="Y235" s="15">
        <v>1537.6</v>
      </c>
      <c r="Z235" s="15">
        <v>1085.8</v>
      </c>
      <c r="AA235" s="15">
        <v>796.8</v>
      </c>
      <c r="AB235" s="15">
        <v>619.9</v>
      </c>
      <c r="AC235" s="15">
        <v>201226</v>
      </c>
      <c r="AD235" s="15">
        <v>1609.8</v>
      </c>
      <c r="AE235" s="15">
        <v>1180.4000000000001</v>
      </c>
      <c r="AF235" s="15">
        <v>863.9</v>
      </c>
      <c r="AG235" s="15">
        <v>654.4</v>
      </c>
      <c r="AH235" s="15">
        <v>200926</v>
      </c>
      <c r="AI235" s="15">
        <v>1346.9</v>
      </c>
      <c r="AJ235" s="15">
        <v>931.8</v>
      </c>
      <c r="AK235" s="15">
        <v>632.79999999999995</v>
      </c>
      <c r="AL235" s="15">
        <v>494.9</v>
      </c>
      <c r="AM235" s="15">
        <v>200627</v>
      </c>
      <c r="AN235" s="15">
        <v>822.9</v>
      </c>
      <c r="AO235" s="15">
        <v>466.1</v>
      </c>
      <c r="AP235" s="15">
        <v>191</v>
      </c>
      <c r="AQ235" s="15">
        <v>137.9</v>
      </c>
    </row>
    <row r="236" spans="1:43">
      <c r="A236" s="1">
        <v>232</v>
      </c>
      <c r="B236" s="16">
        <v>44369</v>
      </c>
      <c r="C236" t="s">
        <v>576</v>
      </c>
      <c r="D236" t="s">
        <v>577</v>
      </c>
      <c r="E236" t="s">
        <v>33</v>
      </c>
      <c r="F236" t="s">
        <v>578</v>
      </c>
      <c r="G236" t="s">
        <v>578</v>
      </c>
      <c r="H236">
        <v>1978</v>
      </c>
      <c r="I236" s="13">
        <v>1978</v>
      </c>
      <c r="J236" s="7">
        <v>32233</v>
      </c>
      <c r="K236" t="s">
        <v>1250</v>
      </c>
      <c r="L236">
        <f>VLOOKUP($C236,Sheet1!$B:$H,2,0)</f>
        <v>316.31</v>
      </c>
      <c r="M236">
        <f>VLOOKUP($C236,Sheet1!$B:$H,3,0)</f>
        <v>320.69</v>
      </c>
      <c r="N236">
        <f>VLOOKUP($C236,Sheet1!$B:$H,4,0)</f>
        <v>321.17</v>
      </c>
      <c r="O236">
        <f>VLOOKUP($C236,Sheet1!$B:$H,5,0)</f>
        <v>315.25</v>
      </c>
      <c r="P236">
        <f>VLOOKUP($C236,Sheet1!$B:$H,6,0)</f>
        <v>3550000</v>
      </c>
      <c r="Q236">
        <f>VLOOKUP($C236,Sheet1!$B:$H,7,0)</f>
        <v>-8.199999999999999E-3</v>
      </c>
      <c r="R236">
        <f t="shared" si="3"/>
        <v>336319275258.53998</v>
      </c>
      <c r="S236">
        <f>VLOOKUP(C236,investing_crawling!A:B,2,0)</f>
        <v>141350000000</v>
      </c>
      <c r="U236">
        <f>VLOOKUP(C236,investing_crawling!A:C,3,0)</f>
        <v>1063258434</v>
      </c>
      <c r="V236">
        <v>210816</v>
      </c>
      <c r="W236" s="15" t="s">
        <v>576</v>
      </c>
      <c r="X236" s="15">
        <v>210502</v>
      </c>
      <c r="Y236" s="15">
        <v>37500</v>
      </c>
      <c r="Z236" s="15">
        <v>12742</v>
      </c>
      <c r="AA236" s="15">
        <v>5781</v>
      </c>
      <c r="AB236" s="15">
        <v>4145</v>
      </c>
      <c r="AC236" s="15">
        <v>210131</v>
      </c>
      <c r="AD236" s="15">
        <v>32261</v>
      </c>
      <c r="AE236" s="15">
        <v>10831</v>
      </c>
      <c r="AF236" s="15">
        <v>4083</v>
      </c>
      <c r="AG236" s="15">
        <v>2857</v>
      </c>
      <c r="AH236" s="15">
        <v>201101</v>
      </c>
      <c r="AI236" s="15">
        <v>33536</v>
      </c>
      <c r="AJ236" s="15">
        <v>11456</v>
      </c>
      <c r="AK236" s="15">
        <v>4852</v>
      </c>
      <c r="AL236" s="15">
        <v>3432</v>
      </c>
      <c r="AM236" s="15">
        <v>200802</v>
      </c>
      <c r="AN236" s="15">
        <v>38053</v>
      </c>
      <c r="AO236" s="15">
        <v>12941</v>
      </c>
      <c r="AP236" s="15">
        <v>6067</v>
      </c>
      <c r="AQ236" s="15">
        <v>4332</v>
      </c>
    </row>
    <row r="237" spans="1:43">
      <c r="A237" s="1">
        <v>233</v>
      </c>
      <c r="B237" s="16">
        <v>44369</v>
      </c>
      <c r="C237" t="s">
        <v>579</v>
      </c>
      <c r="D237" t="s">
        <v>580</v>
      </c>
      <c r="E237" t="s">
        <v>6</v>
      </c>
      <c r="F237" t="s">
        <v>7</v>
      </c>
      <c r="G237" t="s">
        <v>7</v>
      </c>
      <c r="H237">
        <v>1906</v>
      </c>
      <c r="I237" s="13">
        <v>1906</v>
      </c>
      <c r="J237" s="7">
        <v>23467</v>
      </c>
      <c r="K237" t="s">
        <v>1171</v>
      </c>
      <c r="L237">
        <f>VLOOKUP($C237,Sheet1!$B:$H,2,0)</f>
        <v>232.95</v>
      </c>
      <c r="M237">
        <f>VLOOKUP($C237,Sheet1!$B:$H,3,0)</f>
        <v>232.89</v>
      </c>
      <c r="N237">
        <f>VLOOKUP($C237,Sheet1!$B:$H,4,0)</f>
        <v>233.59</v>
      </c>
      <c r="O237">
        <f>VLOOKUP($C237,Sheet1!$B:$H,5,0)</f>
        <v>231.51</v>
      </c>
      <c r="P237">
        <f>VLOOKUP($C237,Sheet1!$B:$H,6,0)</f>
        <v>2230000</v>
      </c>
      <c r="Q237">
        <f>VLOOKUP($C237,Sheet1!$B:$H,7,0)</f>
        <v>8.8000000000000005E-3</v>
      </c>
      <c r="R237">
        <f t="shared" si="3"/>
        <v>161807070000</v>
      </c>
      <c r="S237">
        <f>VLOOKUP(C237,investing_crawling!A:B,2,0)</f>
        <v>32630000000</v>
      </c>
      <c r="U237">
        <f>VLOOKUP(C237,investing_crawling!A:C,3,0)</f>
        <v>694600000</v>
      </c>
      <c r="V237">
        <v>210715</v>
      </c>
      <c r="W237" s="15" t="s">
        <v>579</v>
      </c>
      <c r="X237" s="15">
        <v>210331</v>
      </c>
      <c r="Y237" s="15">
        <v>8454</v>
      </c>
      <c r="Z237" s="15">
        <v>2745</v>
      </c>
      <c r="AA237" s="15">
        <v>1861</v>
      </c>
      <c r="AB237" s="15">
        <v>1427</v>
      </c>
      <c r="AC237" s="15">
        <v>201231</v>
      </c>
      <c r="AD237" s="15">
        <v>8900</v>
      </c>
      <c r="AE237" s="15">
        <v>2924</v>
      </c>
      <c r="AF237" s="15">
        <v>1710</v>
      </c>
      <c r="AG237" s="15">
        <v>1359</v>
      </c>
      <c r="AH237" s="15">
        <v>200930</v>
      </c>
      <c r="AI237" s="15">
        <v>7797</v>
      </c>
      <c r="AJ237" s="15">
        <v>2414</v>
      </c>
      <c r="AK237" s="15">
        <v>1148</v>
      </c>
      <c r="AL237" s="15">
        <v>758</v>
      </c>
      <c r="AM237" s="15">
        <v>200630</v>
      </c>
      <c r="AN237" s="15">
        <v>7477</v>
      </c>
      <c r="AO237" s="15">
        <v>2201</v>
      </c>
      <c r="AP237" s="15">
        <v>1219</v>
      </c>
      <c r="AQ237" s="15">
        <v>1081</v>
      </c>
    </row>
    <row r="238" spans="1:43">
      <c r="A238" s="1">
        <v>234</v>
      </c>
      <c r="B238" s="16">
        <v>44369</v>
      </c>
      <c r="C238" t="s">
        <v>581</v>
      </c>
      <c r="D238" t="s">
        <v>582</v>
      </c>
      <c r="E238" t="s">
        <v>83</v>
      </c>
      <c r="F238" t="s">
        <v>239</v>
      </c>
      <c r="G238" t="s">
        <v>239</v>
      </c>
      <c r="H238">
        <v>1891</v>
      </c>
      <c r="I238" s="13">
        <v>1891</v>
      </c>
      <c r="J238" s="7">
        <v>39876</v>
      </c>
      <c r="K238" t="s">
        <v>1322</v>
      </c>
      <c r="L238">
        <f>VLOOKUP($C238,Sheet1!$B:$H,2,0)</f>
        <v>48.34</v>
      </c>
      <c r="M238">
        <f>VLOOKUP($C238,Sheet1!$B:$H,3,0)</f>
        <v>48.68</v>
      </c>
      <c r="N238">
        <f>VLOOKUP($C238,Sheet1!$B:$H,4,0)</f>
        <v>49.01</v>
      </c>
      <c r="O238">
        <f>VLOOKUP($C238,Sheet1!$B:$H,5,0)</f>
        <v>48.15</v>
      </c>
      <c r="P238">
        <f>VLOOKUP($C238,Sheet1!$B:$H,6,0)</f>
        <v>1450000</v>
      </c>
      <c r="Q238">
        <f>VLOOKUP($C238,Sheet1!$B:$H,7,0)</f>
        <v>-4.0999999999999986E-3</v>
      </c>
      <c r="R238">
        <f t="shared" si="3"/>
        <v>26203900956.040001</v>
      </c>
      <c r="S238">
        <f>VLOOKUP(C238,investing_crawling!A:B,2,0)</f>
        <v>9870000000</v>
      </c>
      <c r="U238">
        <f>VLOOKUP(C238,investing_crawling!A:C,3,0)</f>
        <v>542074906</v>
      </c>
      <c r="V238">
        <v>210825</v>
      </c>
      <c r="W238" s="15" t="s">
        <v>581</v>
      </c>
      <c r="X238" s="15">
        <v>210425</v>
      </c>
      <c r="Y238" s="15">
        <v>2606.62</v>
      </c>
      <c r="Z238" s="15">
        <v>476.31</v>
      </c>
      <c r="AA238" s="15">
        <v>289.42</v>
      </c>
      <c r="AB238" s="15">
        <v>227.9</v>
      </c>
      <c r="AC238" s="15">
        <v>210124</v>
      </c>
      <c r="AD238" s="15">
        <v>2461.15</v>
      </c>
      <c r="AE238" s="15">
        <v>450.17</v>
      </c>
      <c r="AF238" s="15">
        <v>268.02</v>
      </c>
      <c r="AG238" s="15">
        <v>222.28</v>
      </c>
      <c r="AH238" s="15">
        <v>201025</v>
      </c>
      <c r="AI238" s="15">
        <v>2420.11</v>
      </c>
      <c r="AJ238" s="15">
        <v>457.76</v>
      </c>
      <c r="AK238" s="15">
        <v>276.7</v>
      </c>
      <c r="AL238" s="15">
        <v>234.36</v>
      </c>
      <c r="AM238" s="15">
        <v>200726</v>
      </c>
      <c r="AN238" s="15">
        <v>2381.46</v>
      </c>
      <c r="AO238" s="15">
        <v>422.43</v>
      </c>
      <c r="AP238" s="15">
        <v>249.58</v>
      </c>
      <c r="AQ238" s="15">
        <v>203.12</v>
      </c>
    </row>
    <row r="239" spans="1:43">
      <c r="A239" s="1">
        <v>235</v>
      </c>
      <c r="B239" s="16">
        <v>44369</v>
      </c>
      <c r="C239" t="s">
        <v>583</v>
      </c>
      <c r="D239" t="s">
        <v>584</v>
      </c>
      <c r="E239" t="s">
        <v>60</v>
      </c>
      <c r="F239" t="s">
        <v>585</v>
      </c>
      <c r="G239" t="s">
        <v>585</v>
      </c>
      <c r="H239">
        <v>1993</v>
      </c>
      <c r="I239" s="13">
        <v>1993</v>
      </c>
      <c r="J239" s="7">
        <v>39161</v>
      </c>
      <c r="K239" t="s">
        <v>1323</v>
      </c>
      <c r="L239">
        <f>VLOOKUP($C239,Sheet1!$B:$H,2,0)</f>
        <v>17.670000000000002</v>
      </c>
      <c r="M239">
        <f>VLOOKUP($C239,Sheet1!$B:$H,3,0)</f>
        <v>17.420000000000002</v>
      </c>
      <c r="N239">
        <f>VLOOKUP($C239,Sheet1!$B:$H,4,0)</f>
        <v>17.690000000000001</v>
      </c>
      <c r="O239">
        <f>VLOOKUP($C239,Sheet1!$B:$H,5,0)</f>
        <v>17.27</v>
      </c>
      <c r="P239">
        <f>VLOOKUP($C239,Sheet1!$B:$H,6,0)</f>
        <v>5710000</v>
      </c>
      <c r="Q239">
        <f>VLOOKUP($C239,Sheet1!$B:$H,7,0)</f>
        <v>2.9100000000000001E-2</v>
      </c>
      <c r="R239">
        <f t="shared" si="3"/>
        <v>12476541316.320002</v>
      </c>
      <c r="S239">
        <f>VLOOKUP(C239,investing_crawling!A:B,2,0)</f>
        <v>967000000</v>
      </c>
      <c r="U239">
        <f>VLOOKUP(C239,investing_crawling!A:C,3,0)</f>
        <v>706086096</v>
      </c>
      <c r="V239">
        <v>210728</v>
      </c>
      <c r="W239" s="15" t="s">
        <v>583</v>
      </c>
      <c r="X239" s="15">
        <v>210331</v>
      </c>
      <c r="Y239" s="15">
        <v>399</v>
      </c>
      <c r="Z239" s="15"/>
      <c r="AA239" s="15">
        <v>-166</v>
      </c>
      <c r="AB239" s="15">
        <v>-152</v>
      </c>
      <c r="AC239" s="15">
        <v>201231</v>
      </c>
      <c r="AD239" s="15">
        <v>267</v>
      </c>
      <c r="AE239" s="15"/>
      <c r="AF239" s="15">
        <v>-279</v>
      </c>
      <c r="AG239" s="15">
        <v>-64</v>
      </c>
      <c r="AH239" s="15">
        <v>200930</v>
      </c>
      <c r="AI239" s="15">
        <v>198</v>
      </c>
      <c r="AJ239" s="15"/>
      <c r="AK239" s="15">
        <v>-345</v>
      </c>
      <c r="AL239" s="15">
        <v>-313</v>
      </c>
      <c r="AM239" s="15">
        <v>200630</v>
      </c>
      <c r="AN239" s="15">
        <v>103</v>
      </c>
      <c r="AO239" s="15"/>
      <c r="AP239" s="15">
        <v>-354</v>
      </c>
      <c r="AQ239" s="15">
        <v>-352</v>
      </c>
    </row>
    <row r="240" spans="1:43">
      <c r="A240" s="1">
        <v>236</v>
      </c>
      <c r="B240" s="16">
        <v>44369</v>
      </c>
      <c r="C240" t="s">
        <v>586</v>
      </c>
      <c r="D240" t="s">
        <v>587</v>
      </c>
      <c r="E240" t="s">
        <v>6</v>
      </c>
      <c r="F240" t="s">
        <v>209</v>
      </c>
      <c r="G240" t="s">
        <v>209</v>
      </c>
      <c r="H240">
        <v>2016</v>
      </c>
      <c r="I240" s="13">
        <v>2016</v>
      </c>
      <c r="J240" s="7">
        <v>23467</v>
      </c>
      <c r="K240" t="s">
        <v>1324</v>
      </c>
      <c r="L240">
        <f>VLOOKUP($C240,Sheet1!$B:$H,2,0)</f>
        <v>35.61</v>
      </c>
      <c r="M240">
        <f>VLOOKUP($C240,Sheet1!$B:$H,3,0)</f>
        <v>35.840000000000003</v>
      </c>
      <c r="N240">
        <f>VLOOKUP($C240,Sheet1!$B:$H,4,0)</f>
        <v>36</v>
      </c>
      <c r="O240">
        <f>VLOOKUP($C240,Sheet1!$B:$H,5,0)</f>
        <v>35.5</v>
      </c>
      <c r="P240">
        <f>VLOOKUP($C240,Sheet1!$B:$H,6,0)</f>
        <v>3490000</v>
      </c>
      <c r="Q240">
        <f>VLOOKUP($C240,Sheet1!$B:$H,7,0)</f>
        <v>3.7000000000000002E-3</v>
      </c>
      <c r="R240">
        <f t="shared" si="3"/>
        <v>15466314389.52</v>
      </c>
      <c r="S240">
        <f>VLOOKUP(C240,investing_crawling!A:B,2,0)</f>
        <v>4830000000</v>
      </c>
      <c r="U240">
        <f>VLOOKUP(C240,investing_crawling!A:C,3,0)</f>
        <v>434325032</v>
      </c>
      <c r="V240">
        <v>210804</v>
      </c>
      <c r="W240" s="15" t="s">
        <v>586</v>
      </c>
      <c r="X240" s="15">
        <v>210331</v>
      </c>
      <c r="Y240" s="15">
        <v>1209</v>
      </c>
      <c r="Z240" s="15">
        <v>336</v>
      </c>
      <c r="AA240" s="15">
        <v>189</v>
      </c>
      <c r="AB240" s="15">
        <v>80</v>
      </c>
      <c r="AC240" s="15">
        <v>201231</v>
      </c>
      <c r="AD240" s="15">
        <v>1238</v>
      </c>
      <c r="AE240" s="15">
        <v>366</v>
      </c>
      <c r="AF240" s="15">
        <v>221</v>
      </c>
      <c r="AG240" s="15">
        <v>106</v>
      </c>
      <c r="AH240" s="15">
        <v>200930</v>
      </c>
      <c r="AI240" s="15">
        <v>1134</v>
      </c>
      <c r="AJ240" s="15">
        <v>234</v>
      </c>
      <c r="AK240" s="15">
        <v>73</v>
      </c>
      <c r="AL240" s="15">
        <v>36</v>
      </c>
      <c r="AM240" s="15">
        <v>200630</v>
      </c>
      <c r="AN240" s="15">
        <v>1253</v>
      </c>
      <c r="AO240" s="15">
        <v>330</v>
      </c>
      <c r="AP240" s="15">
        <v>74</v>
      </c>
      <c r="AQ240" s="15">
        <v>-96</v>
      </c>
    </row>
    <row r="241" spans="1:43">
      <c r="A241" s="1">
        <v>237</v>
      </c>
      <c r="B241" s="16">
        <v>44369</v>
      </c>
      <c r="C241" t="s">
        <v>588</v>
      </c>
      <c r="D241" t="s">
        <v>589</v>
      </c>
      <c r="E241" t="s">
        <v>19</v>
      </c>
      <c r="F241" t="s">
        <v>142</v>
      </c>
      <c r="G241" t="s">
        <v>142</v>
      </c>
      <c r="H241" t="s">
        <v>1326</v>
      </c>
      <c r="I241" s="13">
        <v>1939</v>
      </c>
      <c r="J241" s="7">
        <v>27394</v>
      </c>
      <c r="K241" t="s">
        <v>1325</v>
      </c>
      <c r="L241">
        <f>VLOOKUP($C241,Sheet1!$B:$H,2,0)</f>
        <v>29.86</v>
      </c>
      <c r="M241">
        <f>VLOOKUP($C241,Sheet1!$B:$H,3,0)</f>
        <v>29.73</v>
      </c>
      <c r="N241">
        <f>VLOOKUP($C241,Sheet1!$B:$H,4,0)</f>
        <v>29.9</v>
      </c>
      <c r="O241">
        <f>VLOOKUP($C241,Sheet1!$B:$H,5,0)</f>
        <v>29.38</v>
      </c>
      <c r="P241">
        <f>VLOOKUP($C241,Sheet1!$B:$H,6,0)</f>
        <v>15440000</v>
      </c>
      <c r="Q241">
        <f>VLOOKUP($C241,Sheet1!$B:$H,7,0)</f>
        <v>2.1600000000000001E-2</v>
      </c>
      <c r="R241">
        <f t="shared" si="3"/>
        <v>37414580000</v>
      </c>
      <c r="S241">
        <f>VLOOKUP(C241,investing_crawling!A:B,2,0)</f>
        <v>61080000000</v>
      </c>
      <c r="U241">
        <f>VLOOKUP(C241,investing_crawling!A:C,3,0)</f>
        <v>1253000000</v>
      </c>
      <c r="V241">
        <v>210825</v>
      </c>
      <c r="W241" s="15" t="s">
        <v>588</v>
      </c>
      <c r="X241" s="15">
        <v>210430</v>
      </c>
      <c r="Y241" s="15">
        <v>15877</v>
      </c>
      <c r="Z241" s="15">
        <v>3440</v>
      </c>
      <c r="AA241" s="15">
        <v>1362</v>
      </c>
      <c r="AB241" s="15">
        <v>1228</v>
      </c>
      <c r="AC241" s="15">
        <v>210131</v>
      </c>
      <c r="AD241" s="15">
        <v>15646</v>
      </c>
      <c r="AE241" s="15">
        <v>3324</v>
      </c>
      <c r="AF241" s="15">
        <v>1321</v>
      </c>
      <c r="AG241" s="15">
        <v>1068</v>
      </c>
      <c r="AH241" s="15">
        <v>201031</v>
      </c>
      <c r="AI241" s="15">
        <v>15258</v>
      </c>
      <c r="AJ241" s="15">
        <v>2679</v>
      </c>
      <c r="AK241" s="15">
        <v>992</v>
      </c>
      <c r="AL241" s="15">
        <v>668</v>
      </c>
      <c r="AM241" s="15">
        <v>200731</v>
      </c>
      <c r="AN241" s="15">
        <v>14294</v>
      </c>
      <c r="AO241" s="15">
        <v>2393</v>
      </c>
      <c r="AP241" s="15">
        <v>739</v>
      </c>
      <c r="AQ241" s="15">
        <v>734</v>
      </c>
    </row>
    <row r="242" spans="1:43">
      <c r="A242" s="1">
        <v>238</v>
      </c>
      <c r="B242" s="16">
        <v>44369</v>
      </c>
      <c r="C242" t="s">
        <v>590</v>
      </c>
      <c r="D242" t="s">
        <v>591</v>
      </c>
      <c r="E242" t="s">
        <v>10</v>
      </c>
      <c r="F242" t="s">
        <v>130</v>
      </c>
      <c r="G242" t="s">
        <v>130</v>
      </c>
      <c r="H242">
        <v>1961</v>
      </c>
      <c r="I242" s="13">
        <v>1961</v>
      </c>
      <c r="J242" s="7">
        <v>0</v>
      </c>
      <c r="K242" t="s">
        <v>1224</v>
      </c>
      <c r="L242">
        <f>VLOOKUP($C242,Sheet1!$B:$H,2,0)</f>
        <v>431.25</v>
      </c>
      <c r="M242">
        <f>VLOOKUP($C242,Sheet1!$B:$H,3,0)</f>
        <v>437.36</v>
      </c>
      <c r="N242">
        <f>VLOOKUP($C242,Sheet1!$B:$H,4,0)</f>
        <v>437.36</v>
      </c>
      <c r="O242">
        <f>VLOOKUP($C242,Sheet1!$B:$H,5,0)</f>
        <v>430.47</v>
      </c>
      <c r="P242">
        <f>VLOOKUP($C242,Sheet1!$B:$H,6,0)</f>
        <v>723190</v>
      </c>
      <c r="Q242">
        <f>VLOOKUP($C242,Sheet1!$B:$H,7,0)</f>
        <v>-1.47E-2</v>
      </c>
      <c r="R242">
        <f t="shared" si="3"/>
        <v>55637471643.75</v>
      </c>
      <c r="S242">
        <f>VLOOKUP(C242,investing_crawling!A:B,2,0)</f>
        <v>78890000000</v>
      </c>
      <c r="U242">
        <f>VLOOKUP(C242,investing_crawling!A:C,3,0)</f>
        <v>129014427</v>
      </c>
      <c r="V242">
        <v>210727</v>
      </c>
      <c r="W242" s="15" t="s">
        <v>590</v>
      </c>
      <c r="X242" s="15">
        <v>210331</v>
      </c>
      <c r="Y242" s="15">
        <v>20668</v>
      </c>
      <c r="Z242" s="15"/>
      <c r="AA242" s="15">
        <v>1223</v>
      </c>
      <c r="AB242" s="15">
        <v>828</v>
      </c>
      <c r="AC242" s="15">
        <v>201231</v>
      </c>
      <c r="AD242" s="15">
        <v>19062</v>
      </c>
      <c r="AE242" s="15"/>
      <c r="AF242" s="15">
        <v>-346</v>
      </c>
      <c r="AG242" s="15">
        <v>-274</v>
      </c>
      <c r="AH242" s="15">
        <v>200930</v>
      </c>
      <c r="AI242" s="15">
        <v>20075</v>
      </c>
      <c r="AJ242" s="15"/>
      <c r="AK242" s="15">
        <v>1823</v>
      </c>
      <c r="AL242" s="15">
        <v>1340</v>
      </c>
      <c r="AM242" s="15">
        <v>200630</v>
      </c>
      <c r="AN242" s="15">
        <v>19083</v>
      </c>
      <c r="AO242" s="15"/>
      <c r="AP242" s="15">
        <v>2435</v>
      </c>
      <c r="AQ242" s="15">
        <v>1828</v>
      </c>
    </row>
    <row r="243" spans="1:43">
      <c r="A243" s="1">
        <v>239</v>
      </c>
      <c r="B243" s="16">
        <v>44369</v>
      </c>
      <c r="C243" t="s">
        <v>592</v>
      </c>
      <c r="D243" t="s">
        <v>593</v>
      </c>
      <c r="E243" t="s">
        <v>41</v>
      </c>
      <c r="F243" t="s">
        <v>308</v>
      </c>
      <c r="G243" t="s">
        <v>308</v>
      </c>
      <c r="H243">
        <v>1866</v>
      </c>
      <c r="I243" s="13">
        <v>1866</v>
      </c>
      <c r="J243" s="7">
        <v>0</v>
      </c>
      <c r="K243" t="s">
        <v>1184</v>
      </c>
      <c r="L243">
        <f>VLOOKUP($C243,Sheet1!$B:$H,2,0)</f>
        <v>16.079999999999998</v>
      </c>
      <c r="M243">
        <f>VLOOKUP($C243,Sheet1!$B:$H,3,0)</f>
        <v>15.98</v>
      </c>
      <c r="N243">
        <f>VLOOKUP($C243,Sheet1!$B:$H,4,0)</f>
        <v>16.190000000000001</v>
      </c>
      <c r="O243">
        <f>VLOOKUP($C243,Sheet1!$B:$H,5,0)</f>
        <v>15.96</v>
      </c>
      <c r="P243">
        <f>VLOOKUP($C243,Sheet1!$B:$H,6,0)</f>
        <v>19690000</v>
      </c>
      <c r="Q243">
        <f>VLOOKUP($C243,Sheet1!$B:$H,7,0)</f>
        <v>1.3899999999999999E-2</v>
      </c>
      <c r="R243">
        <f t="shared" si="3"/>
        <v>16370291001.839998</v>
      </c>
      <c r="S243">
        <f>VLOOKUP(C243,investing_crawling!A:B,2,0)</f>
        <v>2550000000</v>
      </c>
      <c r="U243">
        <f>VLOOKUP(C243,investing_crawling!A:C,3,0)</f>
        <v>1018052923</v>
      </c>
      <c r="V243">
        <v>210728</v>
      </c>
      <c r="W243" s="15" t="s">
        <v>592</v>
      </c>
      <c r="X243" s="15">
        <v>210331</v>
      </c>
      <c r="Y243" s="15">
        <v>1264</v>
      </c>
      <c r="Z243" s="15"/>
      <c r="AA243" s="15"/>
      <c r="AB243" s="15">
        <v>532</v>
      </c>
      <c r="AC243" s="15">
        <v>201231</v>
      </c>
      <c r="AD243" s="15">
        <v>1287</v>
      </c>
      <c r="AE243" s="15"/>
      <c r="AF243" s="15"/>
      <c r="AG243" s="15">
        <v>316</v>
      </c>
      <c r="AH243" s="15">
        <v>200930</v>
      </c>
      <c r="AI243" s="15">
        <v>1322</v>
      </c>
      <c r="AJ243" s="15"/>
      <c r="AK243" s="15"/>
      <c r="AL243" s="15">
        <v>303</v>
      </c>
      <c r="AM243" s="15">
        <v>200630</v>
      </c>
      <c r="AN243" s="15">
        <v>1293</v>
      </c>
      <c r="AO243" s="15"/>
      <c r="AP243" s="15"/>
      <c r="AQ243" s="15">
        <v>150</v>
      </c>
    </row>
    <row r="244" spans="1:43">
      <c r="A244" s="1">
        <v>240</v>
      </c>
      <c r="B244" s="16">
        <v>44369</v>
      </c>
      <c r="C244" t="s">
        <v>594</v>
      </c>
      <c r="D244" t="s">
        <v>595</v>
      </c>
      <c r="E244" t="s">
        <v>6</v>
      </c>
      <c r="F244" t="s">
        <v>209</v>
      </c>
      <c r="G244" t="s">
        <v>209</v>
      </c>
      <c r="H244">
        <v>2011</v>
      </c>
      <c r="I244" s="13">
        <v>2011</v>
      </c>
      <c r="J244" s="7">
        <v>43103</v>
      </c>
      <c r="K244" t="s">
        <v>1327</v>
      </c>
      <c r="L244">
        <f>VLOOKUP($C244,Sheet1!$B:$H,2,0)</f>
        <v>218.09</v>
      </c>
      <c r="M244">
        <f>VLOOKUP($C244,Sheet1!$B:$H,3,0)</f>
        <v>218.75</v>
      </c>
      <c r="N244">
        <f>VLOOKUP($C244,Sheet1!$B:$H,4,0)</f>
        <v>220.61</v>
      </c>
      <c r="O244">
        <f>VLOOKUP($C244,Sheet1!$B:$H,5,0)</f>
        <v>216.42</v>
      </c>
      <c r="P244">
        <f>VLOOKUP($C244,Sheet1!$B:$H,6,0)</f>
        <v>253060</v>
      </c>
      <c r="Q244">
        <f>VLOOKUP($C244,Sheet1!$B:$H,7,0)</f>
        <v>8.6999999999999994E-3</v>
      </c>
      <c r="R244">
        <f t="shared" si="3"/>
        <v>8774271030.6000004</v>
      </c>
      <c r="S244">
        <f>VLOOKUP(C244,investing_crawling!A:B,2,0)</f>
        <v>9380000000</v>
      </c>
      <c r="U244">
        <f>VLOOKUP(C244,investing_crawling!A:C,3,0)</f>
        <v>40232340</v>
      </c>
      <c r="V244">
        <v>210804</v>
      </c>
      <c r="W244" s="15" t="s">
        <v>594</v>
      </c>
      <c r="X244" s="15">
        <v>210331</v>
      </c>
      <c r="Y244" s="15">
        <v>2278</v>
      </c>
      <c r="Z244" s="15">
        <v>342</v>
      </c>
      <c r="AA244" s="15">
        <v>147</v>
      </c>
      <c r="AB244" s="15">
        <v>148</v>
      </c>
      <c r="AC244" s="15">
        <v>201231</v>
      </c>
      <c r="AD244" s="15">
        <v>2757</v>
      </c>
      <c r="AE244" s="15">
        <v>547</v>
      </c>
      <c r="AF244" s="15">
        <v>305</v>
      </c>
      <c r="AG244" s="15">
        <v>249</v>
      </c>
      <c r="AH244" s="15">
        <v>200930</v>
      </c>
      <c r="AI244" s="15">
        <v>2314</v>
      </c>
      <c r="AJ244" s="15">
        <v>436</v>
      </c>
      <c r="AK244" s="15">
        <v>222</v>
      </c>
      <c r="AL244" s="15">
        <v>222</v>
      </c>
      <c r="AM244" s="15">
        <v>200630</v>
      </c>
      <c r="AN244" s="15">
        <v>2027</v>
      </c>
      <c r="AO244" s="15">
        <v>264</v>
      </c>
      <c r="AP244" s="15">
        <v>57</v>
      </c>
      <c r="AQ244" s="15">
        <v>53</v>
      </c>
    </row>
    <row r="245" spans="1:43">
      <c r="A245" s="1">
        <v>241</v>
      </c>
      <c r="B245" s="16">
        <v>44369</v>
      </c>
      <c r="C245" t="s">
        <v>596</v>
      </c>
      <c r="D245" t="s">
        <v>597</v>
      </c>
      <c r="E245" t="s">
        <v>6</v>
      </c>
      <c r="F245" t="s">
        <v>354</v>
      </c>
      <c r="G245" t="s">
        <v>354</v>
      </c>
      <c r="H245">
        <v>1988</v>
      </c>
      <c r="I245" s="13">
        <v>1988</v>
      </c>
      <c r="J245" s="7">
        <v>43686</v>
      </c>
      <c r="K245" t="s">
        <v>1314</v>
      </c>
      <c r="L245">
        <f>VLOOKUP($C245,Sheet1!$B:$H,2,0)</f>
        <v>223.87</v>
      </c>
      <c r="M245">
        <f>VLOOKUP($C245,Sheet1!$B:$H,3,0)</f>
        <v>225.89</v>
      </c>
      <c r="N245">
        <f>VLOOKUP($C245,Sheet1!$B:$H,4,0)</f>
        <v>226.05</v>
      </c>
      <c r="O245">
        <f>VLOOKUP($C245,Sheet1!$B:$H,5,0)</f>
        <v>223.64</v>
      </c>
      <c r="P245">
        <f>VLOOKUP($C245,Sheet1!$B:$H,6,0)</f>
        <v>327440</v>
      </c>
      <c r="Q245">
        <f>VLOOKUP($C245,Sheet1!$B:$H,7,0)</f>
        <v>5.4000000000000003E-3</v>
      </c>
      <c r="R245">
        <f t="shared" si="3"/>
        <v>16998680133.84</v>
      </c>
      <c r="S245">
        <f>VLOOKUP(C245,investing_crawling!A:B,2,0)</f>
        <v>2410000000</v>
      </c>
      <c r="U245">
        <f>VLOOKUP(C245,investing_crawling!A:C,3,0)</f>
        <v>75931032</v>
      </c>
      <c r="V245">
        <v>210726</v>
      </c>
      <c r="W245" s="15" t="s">
        <v>596</v>
      </c>
      <c r="X245" s="15">
        <v>210331</v>
      </c>
      <c r="Y245" s="15">
        <v>652.04</v>
      </c>
      <c r="Z245" s="15">
        <v>292.62</v>
      </c>
      <c r="AA245" s="15">
        <v>155.55000000000001</v>
      </c>
      <c r="AB245" s="15">
        <v>112.71</v>
      </c>
      <c r="AC245" s="15">
        <v>201231</v>
      </c>
      <c r="AD245" s="15">
        <v>614.82000000000005</v>
      </c>
      <c r="AE245" s="15">
        <v>269.17</v>
      </c>
      <c r="AF245" s="15">
        <v>138.97</v>
      </c>
      <c r="AG245" s="15">
        <v>101.07</v>
      </c>
      <c r="AH245" s="15">
        <v>200930</v>
      </c>
      <c r="AI245" s="15">
        <v>581.11</v>
      </c>
      <c r="AJ245" s="15">
        <v>251.5</v>
      </c>
      <c r="AK245" s="15">
        <v>131.21</v>
      </c>
      <c r="AL245" s="15">
        <v>103.85</v>
      </c>
      <c r="AM245" s="15">
        <v>200630</v>
      </c>
      <c r="AN245" s="15">
        <v>561.25</v>
      </c>
      <c r="AO245" s="15">
        <v>234.8</v>
      </c>
      <c r="AP245" s="15">
        <v>110.59</v>
      </c>
      <c r="AQ245" s="15">
        <v>70.86</v>
      </c>
    </row>
    <row r="246" spans="1:43">
      <c r="A246" s="1">
        <v>242</v>
      </c>
      <c r="B246" s="16">
        <v>44369</v>
      </c>
      <c r="C246" t="s">
        <v>598</v>
      </c>
      <c r="D246" t="s">
        <v>599</v>
      </c>
      <c r="E246" t="s">
        <v>10</v>
      </c>
      <c r="F246" t="s">
        <v>11</v>
      </c>
      <c r="G246" t="s">
        <v>11</v>
      </c>
      <c r="H246">
        <v>1983</v>
      </c>
      <c r="I246" s="13">
        <v>1983</v>
      </c>
      <c r="J246" s="7">
        <v>42740</v>
      </c>
      <c r="K246" t="s">
        <v>1328</v>
      </c>
      <c r="L246">
        <f>VLOOKUP($C246,Sheet1!$B:$H,2,0)</f>
        <v>550.59</v>
      </c>
      <c r="M246">
        <f>VLOOKUP($C246,Sheet1!$B:$H,3,0)</f>
        <v>562.91999999999996</v>
      </c>
      <c r="N246">
        <f>VLOOKUP($C246,Sheet1!$B:$H,4,0)</f>
        <v>564.44000000000005</v>
      </c>
      <c r="O246">
        <f>VLOOKUP($C246,Sheet1!$B:$H,5,0)</f>
        <v>548.98</v>
      </c>
      <c r="P246">
        <f>VLOOKUP($C246,Sheet1!$B:$H,6,0)</f>
        <v>294120</v>
      </c>
      <c r="Q246">
        <f>VLOOKUP($C246,Sheet1!$B:$H,7,0)</f>
        <v>-1.35E-2</v>
      </c>
      <c r="R246">
        <f t="shared" si="3"/>
        <v>46954675285.860001</v>
      </c>
      <c r="S246">
        <f>VLOOKUP(C246,investing_crawling!A:B,2,0)</f>
        <v>2860000000</v>
      </c>
      <c r="U246">
        <f>VLOOKUP(C246,investing_crawling!A:C,3,0)</f>
        <v>85280654</v>
      </c>
      <c r="V246">
        <v>210729</v>
      </c>
      <c r="W246" s="15" t="s">
        <v>598</v>
      </c>
      <c r="X246" s="15">
        <v>210331</v>
      </c>
      <c r="Y246" s="15">
        <v>777.71</v>
      </c>
      <c r="Z246" s="15">
        <v>470.78</v>
      </c>
      <c r="AA246" s="15">
        <v>247.62</v>
      </c>
      <c r="AB246" s="15">
        <v>204.26</v>
      </c>
      <c r="AC246" s="15">
        <v>201231</v>
      </c>
      <c r="AD246" s="15">
        <v>720.94</v>
      </c>
      <c r="AE246" s="15">
        <v>409.5</v>
      </c>
      <c r="AF246" s="15">
        <v>185.09</v>
      </c>
      <c r="AG246" s="15">
        <v>174.79</v>
      </c>
      <c r="AH246" s="15">
        <v>200930</v>
      </c>
      <c r="AI246" s="15">
        <v>721.79</v>
      </c>
      <c r="AJ246" s="15">
        <v>422.61</v>
      </c>
      <c r="AK246" s="15">
        <v>171.86</v>
      </c>
      <c r="AL246" s="15">
        <v>146.22</v>
      </c>
      <c r="AM246" s="15">
        <v>200630</v>
      </c>
      <c r="AN246" s="15">
        <v>637.59</v>
      </c>
      <c r="AO246" s="15">
        <v>379.34</v>
      </c>
      <c r="AP246" s="15">
        <v>193.25</v>
      </c>
      <c r="AQ246" s="15">
        <v>148.94</v>
      </c>
    </row>
    <row r="247" spans="1:43">
      <c r="A247" s="1">
        <v>243</v>
      </c>
      <c r="B247" s="16">
        <v>44369</v>
      </c>
      <c r="C247" t="s">
        <v>600</v>
      </c>
      <c r="D247" t="s">
        <v>601</v>
      </c>
      <c r="E247" t="s">
        <v>6</v>
      </c>
      <c r="F247" t="s">
        <v>442</v>
      </c>
      <c r="G247" t="s">
        <v>442</v>
      </c>
      <c r="H247">
        <v>1959</v>
      </c>
      <c r="I247" s="13">
        <v>1959</v>
      </c>
      <c r="J247" s="7">
        <v>42888</v>
      </c>
      <c r="K247" t="s">
        <v>1329</v>
      </c>
      <c r="L247">
        <f>VLOOKUP($C247,Sheet1!$B:$H,2,0)</f>
        <v>103.97</v>
      </c>
      <c r="M247">
        <f>VLOOKUP($C247,Sheet1!$B:$H,3,0)</f>
        <v>106.03</v>
      </c>
      <c r="N247">
        <f>VLOOKUP($C247,Sheet1!$B:$H,4,0)</f>
        <v>106.3</v>
      </c>
      <c r="O247">
        <f>VLOOKUP($C247,Sheet1!$B:$H,5,0)</f>
        <v>103.76</v>
      </c>
      <c r="P247">
        <f>VLOOKUP($C247,Sheet1!$B:$H,6,0)</f>
        <v>2160000</v>
      </c>
      <c r="Q247">
        <f>VLOOKUP($C247,Sheet1!$B:$H,7,0)</f>
        <v>-1.2699999999999999E-2</v>
      </c>
      <c r="R247">
        <f t="shared" si="3"/>
        <v>41432045000</v>
      </c>
      <c r="S247">
        <f>VLOOKUP(C247,investing_crawling!A:B,2,0)</f>
        <v>4330000000</v>
      </c>
      <c r="U247">
        <f>VLOOKUP(C247,investing_crawling!A:C,3,0)</f>
        <v>398500000</v>
      </c>
      <c r="V247">
        <v>210628</v>
      </c>
      <c r="W247" s="15" t="s">
        <v>600</v>
      </c>
      <c r="X247" s="15">
        <v>210228</v>
      </c>
      <c r="Y247" s="15">
        <v>1119.9000000000001</v>
      </c>
      <c r="Z247" s="15">
        <v>704.7</v>
      </c>
      <c r="AA247" s="15">
        <v>233.4</v>
      </c>
      <c r="AB247" s="15">
        <v>149.30000000000001</v>
      </c>
      <c r="AC247" s="15">
        <v>201130</v>
      </c>
      <c r="AD247" s="15">
        <v>1107.2</v>
      </c>
      <c r="AE247" s="15">
        <v>706.9</v>
      </c>
      <c r="AF247" s="15">
        <v>174.3</v>
      </c>
      <c r="AG247" s="15">
        <v>151.1</v>
      </c>
      <c r="AH247" s="15">
        <v>200831</v>
      </c>
      <c r="AI247" s="15">
        <v>1073.2</v>
      </c>
      <c r="AJ247" s="15">
        <v>687.6</v>
      </c>
      <c r="AK247" s="15">
        <v>261.2</v>
      </c>
      <c r="AL247" s="15">
        <v>162.9</v>
      </c>
      <c r="AM247" s="15">
        <v>200531</v>
      </c>
      <c r="AN247" s="15">
        <v>1026.5999999999999</v>
      </c>
      <c r="AO247" s="15">
        <v>638.29999999999995</v>
      </c>
      <c r="AP247" s="15">
        <v>144.1</v>
      </c>
      <c r="AQ247" s="15">
        <v>71.7</v>
      </c>
    </row>
    <row r="248" spans="1:43">
      <c r="A248" s="1">
        <v>244</v>
      </c>
      <c r="B248" s="16">
        <v>44369</v>
      </c>
      <c r="C248" t="s">
        <v>602</v>
      </c>
      <c r="D248" t="s">
        <v>603</v>
      </c>
      <c r="E248" t="s">
        <v>6</v>
      </c>
      <c r="F248" t="s">
        <v>354</v>
      </c>
      <c r="G248" t="s">
        <v>354</v>
      </c>
      <c r="H248">
        <v>1912</v>
      </c>
      <c r="I248" s="13">
        <v>1912</v>
      </c>
      <c r="J248" s="7">
        <v>31471</v>
      </c>
      <c r="K248" t="s">
        <v>1330</v>
      </c>
      <c r="L248">
        <f>VLOOKUP($C248,Sheet1!$B:$H,2,0)</f>
        <v>233.23</v>
      </c>
      <c r="M248">
        <f>VLOOKUP($C248,Sheet1!$B:$H,3,0)</f>
        <v>235.26</v>
      </c>
      <c r="N248">
        <f>VLOOKUP($C248,Sheet1!$B:$H,4,0)</f>
        <v>235.26</v>
      </c>
      <c r="O248">
        <f>VLOOKUP($C248,Sheet1!$B:$H,5,0)</f>
        <v>232.48</v>
      </c>
      <c r="P248">
        <f>VLOOKUP($C248,Sheet1!$B:$H,6,0)</f>
        <v>701960</v>
      </c>
      <c r="Q248">
        <f>VLOOKUP($C248,Sheet1!$B:$H,7,0)</f>
        <v>6.3E-3</v>
      </c>
      <c r="R248">
        <f t="shared" si="3"/>
        <v>73673329584.360001</v>
      </c>
      <c r="S248">
        <f>VLOOKUP(C248,investing_crawling!A:B,2,0)</f>
        <v>12890000000</v>
      </c>
      <c r="U248">
        <f>VLOOKUP(C248,investing_crawling!A:C,3,0)</f>
        <v>315882732</v>
      </c>
      <c r="V248">
        <v>210725</v>
      </c>
      <c r="W248" s="15" t="s">
        <v>602</v>
      </c>
      <c r="X248" s="15">
        <v>210331</v>
      </c>
      <c r="Y248" s="15">
        <v>3544</v>
      </c>
      <c r="Z248" s="15">
        <v>1505</v>
      </c>
      <c r="AA248" s="15">
        <v>905</v>
      </c>
      <c r="AB248" s="15">
        <v>671</v>
      </c>
      <c r="AC248" s="15">
        <v>201231</v>
      </c>
      <c r="AD248" s="15">
        <v>3475</v>
      </c>
      <c r="AE248" s="15">
        <v>1475</v>
      </c>
      <c r="AF248" s="15">
        <v>883</v>
      </c>
      <c r="AG248" s="15">
        <v>642</v>
      </c>
      <c r="AH248" s="15">
        <v>200930</v>
      </c>
      <c r="AI248" s="15">
        <v>3307</v>
      </c>
      <c r="AJ248" s="15">
        <v>1397</v>
      </c>
      <c r="AK248" s="15">
        <v>789</v>
      </c>
      <c r="AL248" s="15">
        <v>582</v>
      </c>
      <c r="AM248" s="15">
        <v>200630</v>
      </c>
      <c r="AN248" s="15">
        <v>2564</v>
      </c>
      <c r="AO248" s="15">
        <v>970</v>
      </c>
      <c r="AP248" s="15">
        <v>449</v>
      </c>
      <c r="AQ248" s="15">
        <v>319</v>
      </c>
    </row>
    <row r="249" spans="1:43">
      <c r="A249" s="1">
        <v>245</v>
      </c>
      <c r="B249" s="16">
        <v>44369</v>
      </c>
      <c r="C249" t="s">
        <v>604</v>
      </c>
      <c r="D249" t="s">
        <v>605</v>
      </c>
      <c r="E249" t="s">
        <v>10</v>
      </c>
      <c r="F249" t="s">
        <v>202</v>
      </c>
      <c r="G249" t="s">
        <v>202</v>
      </c>
      <c r="H249">
        <v>1998</v>
      </c>
      <c r="I249" s="13">
        <v>1998</v>
      </c>
      <c r="J249" s="7">
        <v>42327</v>
      </c>
      <c r="K249" t="s">
        <v>1267</v>
      </c>
      <c r="L249">
        <f>VLOOKUP($C249,Sheet1!$B:$H,2,0)</f>
        <v>407.45</v>
      </c>
      <c r="M249">
        <f>VLOOKUP($C249,Sheet1!$B:$H,3,0)</f>
        <v>409.99</v>
      </c>
      <c r="N249">
        <f>VLOOKUP($C249,Sheet1!$B:$H,4,0)</f>
        <v>409.99</v>
      </c>
      <c r="O249">
        <f>VLOOKUP($C249,Sheet1!$B:$H,5,0)</f>
        <v>400</v>
      </c>
      <c r="P249">
        <f>VLOOKUP($C249,Sheet1!$B:$H,6,0)</f>
        <v>812300</v>
      </c>
      <c r="Q249">
        <f>VLOOKUP($C249,Sheet1!$B:$H,7,0)</f>
        <v>4.5000000000000014E-3</v>
      </c>
      <c r="R249">
        <f t="shared" si="3"/>
        <v>128706419153.39999</v>
      </c>
      <c r="S249">
        <f>VLOOKUP(C249,investing_crawling!A:B,2,0)</f>
        <v>12890000000</v>
      </c>
      <c r="U249">
        <f>VLOOKUP(C249,investing_crawling!A:C,3,0)</f>
        <v>315882732</v>
      </c>
      <c r="V249">
        <v>210725</v>
      </c>
      <c r="W249" s="15" t="s">
        <v>604</v>
      </c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</row>
    <row r="250" spans="1:43">
      <c r="A250" s="1">
        <v>246</v>
      </c>
      <c r="B250" s="16">
        <v>44369</v>
      </c>
      <c r="C250" t="s">
        <v>606</v>
      </c>
      <c r="D250" t="s">
        <v>607</v>
      </c>
      <c r="E250" t="s">
        <v>10</v>
      </c>
      <c r="F250" t="s">
        <v>120</v>
      </c>
      <c r="G250" t="s">
        <v>120</v>
      </c>
      <c r="H250">
        <v>1991</v>
      </c>
      <c r="I250" s="13">
        <v>1991</v>
      </c>
      <c r="J250" s="7">
        <v>42794</v>
      </c>
      <c r="K250" t="s">
        <v>1255</v>
      </c>
      <c r="L250">
        <f>VLOOKUP($C250,Sheet1!$B:$H,2,0)</f>
        <v>82.89</v>
      </c>
      <c r="M250">
        <f>VLOOKUP($C250,Sheet1!$B:$H,3,0)</f>
        <v>84.01</v>
      </c>
      <c r="N250">
        <f>VLOOKUP($C250,Sheet1!$B:$H,4,0)</f>
        <v>84.36</v>
      </c>
      <c r="O250">
        <f>VLOOKUP($C250,Sheet1!$B:$H,5,0)</f>
        <v>82.4</v>
      </c>
      <c r="P250">
        <f>VLOOKUP($C250,Sheet1!$B:$H,6,0)</f>
        <v>938770</v>
      </c>
      <c r="Q250">
        <f>VLOOKUP($C250,Sheet1!$B:$H,7,0)</f>
        <v>-1.06E-2</v>
      </c>
      <c r="R250">
        <f t="shared" si="3"/>
        <v>18229457008.529999</v>
      </c>
      <c r="S250">
        <f>VLOOKUP(C250,investing_crawling!A:B,2,0)</f>
        <v>2700000000</v>
      </c>
      <c r="U250">
        <f>VLOOKUP(C250,investing_crawling!A:C,3,0)</f>
        <v>219923477</v>
      </c>
      <c r="V250">
        <v>210802</v>
      </c>
      <c r="W250" s="15" t="s">
        <v>606</v>
      </c>
      <c r="X250" s="15">
        <v>210331</v>
      </c>
      <c r="Y250" s="15">
        <v>604.72</v>
      </c>
      <c r="Z250" s="15">
        <v>580.9</v>
      </c>
      <c r="AA250" s="15">
        <v>98.8</v>
      </c>
      <c r="AB250" s="15">
        <v>53.53</v>
      </c>
      <c r="AC250" s="15">
        <v>201231</v>
      </c>
      <c r="AD250" s="15">
        <v>789.51</v>
      </c>
      <c r="AE250" s="15">
        <v>758.49</v>
      </c>
      <c r="AF250" s="15">
        <v>164.23</v>
      </c>
      <c r="AG250" s="15">
        <v>149.85</v>
      </c>
      <c r="AH250" s="15">
        <v>200930</v>
      </c>
      <c r="AI250" s="15">
        <v>620.64</v>
      </c>
      <c r="AJ250" s="15">
        <v>591.72</v>
      </c>
      <c r="AK250" s="15">
        <v>5.33</v>
      </c>
      <c r="AL250" s="15">
        <v>-15.2</v>
      </c>
      <c r="AM250" s="15">
        <v>200630</v>
      </c>
      <c r="AN250" s="15">
        <v>688.04</v>
      </c>
      <c r="AO250" s="15">
        <v>660.08</v>
      </c>
      <c r="AP250" s="15">
        <v>230.77</v>
      </c>
      <c r="AQ250" s="15">
        <v>290.3</v>
      </c>
    </row>
    <row r="251" spans="1:43">
      <c r="A251" s="1">
        <v>247</v>
      </c>
      <c r="B251" s="16">
        <v>44369</v>
      </c>
      <c r="C251" t="s">
        <v>608</v>
      </c>
      <c r="D251" t="s">
        <v>609</v>
      </c>
      <c r="E251" t="s">
        <v>6</v>
      </c>
      <c r="F251" t="s">
        <v>354</v>
      </c>
      <c r="G251" t="s">
        <v>354</v>
      </c>
      <c r="H251">
        <v>1859</v>
      </c>
      <c r="I251" s="13">
        <v>1859</v>
      </c>
      <c r="J251" s="7">
        <v>43893</v>
      </c>
      <c r="K251" t="s">
        <v>1198</v>
      </c>
      <c r="L251">
        <f>VLOOKUP($C251,Sheet1!$B:$H,2,0)</f>
        <v>50.03</v>
      </c>
      <c r="M251">
        <f>VLOOKUP($C251,Sheet1!$B:$H,3,0)</f>
        <v>50.33</v>
      </c>
      <c r="N251">
        <f>VLOOKUP($C251,Sheet1!$B:$H,4,0)</f>
        <v>50.6</v>
      </c>
      <c r="O251">
        <f>VLOOKUP($C251,Sheet1!$B:$H,5,0)</f>
        <v>50.02</v>
      </c>
      <c r="P251">
        <f>VLOOKUP($C251,Sheet1!$B:$H,6,0)</f>
        <v>1420000</v>
      </c>
      <c r="Q251">
        <f>VLOOKUP($C251,Sheet1!$B:$H,7,0)</f>
        <v>7.9000000000000008E-3</v>
      </c>
      <c r="R251">
        <f t="shared" si="3"/>
        <v>20985223634.029999</v>
      </c>
      <c r="S251">
        <f>VLOOKUP(C251,investing_crawling!A:B,2,0)</f>
        <v>5480000000</v>
      </c>
      <c r="U251">
        <f>VLOOKUP(C251,investing_crawling!A:C,3,0)</f>
        <v>419452801</v>
      </c>
      <c r="V251">
        <v>210808</v>
      </c>
      <c r="W251" s="15" t="s">
        <v>608</v>
      </c>
      <c r="X251" s="15">
        <v>210331</v>
      </c>
      <c r="Y251" s="15">
        <v>1369.8</v>
      </c>
      <c r="Z251" s="15">
        <v>515.4</v>
      </c>
      <c r="AA251" s="15">
        <v>149.69999999999999</v>
      </c>
      <c r="AB251" s="15">
        <v>-90.4</v>
      </c>
      <c r="AC251" s="15">
        <v>201231</v>
      </c>
      <c r="AD251" s="15">
        <v>1510.7</v>
      </c>
      <c r="AE251" s="15">
        <v>526.9</v>
      </c>
      <c r="AF251" s="15">
        <v>130.4</v>
      </c>
      <c r="AG251" s="15">
        <v>151.6</v>
      </c>
      <c r="AH251" s="15">
        <v>200930</v>
      </c>
      <c r="AI251" s="15">
        <v>1335.2</v>
      </c>
      <c r="AJ251" s="15">
        <v>482</v>
      </c>
      <c r="AK251" s="15">
        <v>74.3</v>
      </c>
      <c r="AL251" s="15">
        <v>29.5</v>
      </c>
      <c r="AM251" s="15">
        <v>200630</v>
      </c>
      <c r="AN251" s="15">
        <v>1264.4000000000001</v>
      </c>
      <c r="AO251" s="15">
        <v>360</v>
      </c>
      <c r="AP251" s="15">
        <v>-52.2</v>
      </c>
      <c r="AQ251" s="15">
        <v>-177.6</v>
      </c>
    </row>
    <row r="252" spans="1:43">
      <c r="A252" s="1">
        <v>248</v>
      </c>
      <c r="B252" s="16">
        <v>44369</v>
      </c>
      <c r="C252" t="s">
        <v>610</v>
      </c>
      <c r="D252" t="s">
        <v>611</v>
      </c>
      <c r="E252" t="s">
        <v>19</v>
      </c>
      <c r="F252" t="s">
        <v>30</v>
      </c>
      <c r="G252" t="s">
        <v>30</v>
      </c>
      <c r="H252">
        <v>1968</v>
      </c>
      <c r="I252" s="13">
        <v>1968</v>
      </c>
      <c r="J252" s="7">
        <v>28125</v>
      </c>
      <c r="K252" t="s">
        <v>1164</v>
      </c>
      <c r="L252">
        <f>VLOOKUP($C252,Sheet1!$B:$H,2,0)</f>
        <v>56.89</v>
      </c>
      <c r="M252">
        <f>VLOOKUP($C252,Sheet1!$B:$H,3,0)</f>
        <v>57.56</v>
      </c>
      <c r="N252">
        <f>VLOOKUP($C252,Sheet1!$B:$H,4,0)</f>
        <v>57.75</v>
      </c>
      <c r="O252">
        <f>VLOOKUP($C252,Sheet1!$B:$H,5,0)</f>
        <v>56.61</v>
      </c>
      <c r="P252">
        <f>VLOOKUP($C252,Sheet1!$B:$H,6,0)</f>
        <v>20330000</v>
      </c>
      <c r="Q252">
        <f>VLOOKUP($C252,Sheet1!$B:$H,7,0)</f>
        <v>-4.0000000000000001E-3</v>
      </c>
      <c r="R252">
        <f t="shared" si="3"/>
        <v>229721820000</v>
      </c>
      <c r="S252">
        <f>VLOOKUP(C252,investing_crawling!A:B,2,0)</f>
        <v>77710000000</v>
      </c>
      <c r="U252">
        <f>VLOOKUP(C252,investing_crawling!A:C,3,0)</f>
        <v>4038000000</v>
      </c>
      <c r="V252">
        <v>210728</v>
      </c>
      <c r="W252" s="15" t="s">
        <v>610</v>
      </c>
      <c r="X252" s="15">
        <v>210327</v>
      </c>
      <c r="Y252" s="15">
        <v>19673</v>
      </c>
      <c r="Z252" s="15">
        <v>10854</v>
      </c>
      <c r="AA252" s="15">
        <v>3694</v>
      </c>
      <c r="AB252" s="15">
        <v>3361</v>
      </c>
      <c r="AC252" s="15">
        <v>201226</v>
      </c>
      <c r="AD252" s="15">
        <v>19978</v>
      </c>
      <c r="AE252" s="15">
        <v>11348</v>
      </c>
      <c r="AF252" s="15">
        <v>5884</v>
      </c>
      <c r="AG252" s="15">
        <v>5857</v>
      </c>
      <c r="AH252" s="15">
        <v>200926</v>
      </c>
      <c r="AI252" s="15">
        <v>18333</v>
      </c>
      <c r="AJ252" s="15">
        <v>9741</v>
      </c>
      <c r="AK252" s="15">
        <v>5059</v>
      </c>
      <c r="AL252" s="15">
        <v>4276</v>
      </c>
      <c r="AM252" s="15">
        <v>200627</v>
      </c>
      <c r="AN252" s="15">
        <v>19728</v>
      </c>
      <c r="AO252" s="15">
        <v>10507</v>
      </c>
      <c r="AP252" s="15">
        <v>5697</v>
      </c>
      <c r="AQ252" s="15">
        <v>5105</v>
      </c>
    </row>
    <row r="253" spans="1:43">
      <c r="A253" s="1">
        <v>249</v>
      </c>
      <c r="B253" s="16">
        <v>44369</v>
      </c>
      <c r="C253" t="s">
        <v>612</v>
      </c>
      <c r="D253" t="s">
        <v>613</v>
      </c>
      <c r="E253" t="s">
        <v>41</v>
      </c>
      <c r="F253" t="s">
        <v>258</v>
      </c>
      <c r="G253" t="s">
        <v>258</v>
      </c>
      <c r="H253">
        <v>2000</v>
      </c>
      <c r="I253" s="13">
        <v>2000</v>
      </c>
      <c r="J253" s="7">
        <v>39351</v>
      </c>
      <c r="K253" t="s">
        <v>1250</v>
      </c>
      <c r="L253">
        <f>VLOOKUP($C253,Sheet1!$B:$H,2,0)</f>
        <v>109.81</v>
      </c>
      <c r="M253">
        <f>VLOOKUP($C253,Sheet1!$B:$H,3,0)</f>
        <v>113.42</v>
      </c>
      <c r="N253">
        <f>VLOOKUP($C253,Sheet1!$B:$H,4,0)</f>
        <v>113.42</v>
      </c>
      <c r="O253">
        <f>VLOOKUP($C253,Sheet1!$B:$H,5,0)</f>
        <v>109.6</v>
      </c>
      <c r="P253">
        <f>VLOOKUP($C253,Sheet1!$B:$H,6,0)</f>
        <v>3790000</v>
      </c>
      <c r="Q253">
        <f>VLOOKUP($C253,Sheet1!$B:$H,7,0)</f>
        <v>-2.7199999999999998E-2</v>
      </c>
      <c r="R253">
        <f t="shared" si="3"/>
        <v>61797307556.550003</v>
      </c>
      <c r="S253">
        <f>VLOOKUP(C253,investing_crawling!A:B,2,0)</f>
        <v>6270000000</v>
      </c>
      <c r="U253">
        <f>VLOOKUP(C253,investing_crawling!A:C,3,0)</f>
        <v>562765755</v>
      </c>
      <c r="V253">
        <v>210728</v>
      </c>
      <c r="W253" s="15" t="s">
        <v>612</v>
      </c>
      <c r="X253" s="15">
        <v>210331</v>
      </c>
      <c r="Y253" s="15">
        <v>1797</v>
      </c>
      <c r="Z253" s="15"/>
      <c r="AA253" s="15">
        <v>892</v>
      </c>
      <c r="AB253" s="15">
        <v>646</v>
      </c>
      <c r="AC253" s="15">
        <v>201231</v>
      </c>
      <c r="AD253" s="15">
        <v>1671</v>
      </c>
      <c r="AE253" s="15"/>
      <c r="AF253" s="15">
        <v>780</v>
      </c>
      <c r="AG253" s="15">
        <v>526</v>
      </c>
      <c r="AH253" s="15">
        <v>200930</v>
      </c>
      <c r="AI253" s="15">
        <v>1411</v>
      </c>
      <c r="AJ253" s="15"/>
      <c r="AK253" s="15">
        <v>627</v>
      </c>
      <c r="AL253" s="15">
        <v>390</v>
      </c>
      <c r="AM253" s="15">
        <v>200630</v>
      </c>
      <c r="AN253" s="15">
        <v>1395</v>
      </c>
      <c r="AO253" s="15"/>
      <c r="AP253" s="15">
        <v>744</v>
      </c>
      <c r="AQ253" s="15">
        <v>523</v>
      </c>
    </row>
    <row r="254" spans="1:43">
      <c r="A254" s="1">
        <v>250</v>
      </c>
      <c r="B254" s="16">
        <v>44369</v>
      </c>
      <c r="C254" t="s">
        <v>614</v>
      </c>
      <c r="D254" t="s">
        <v>615</v>
      </c>
      <c r="E254" t="s">
        <v>19</v>
      </c>
      <c r="F254" t="s">
        <v>20</v>
      </c>
      <c r="G254" t="s">
        <v>20</v>
      </c>
      <c r="H254">
        <v>1911</v>
      </c>
      <c r="I254" s="13">
        <v>1911</v>
      </c>
      <c r="J254" s="7">
        <v>20883</v>
      </c>
      <c r="K254" t="s">
        <v>1331</v>
      </c>
      <c r="L254">
        <f>VLOOKUP($C254,Sheet1!$B:$H,2,0)</f>
        <v>144.19</v>
      </c>
      <c r="M254">
        <f>VLOOKUP($C254,Sheet1!$B:$H,3,0)</f>
        <v>145</v>
      </c>
      <c r="N254">
        <f>VLOOKUP($C254,Sheet1!$B:$H,4,0)</f>
        <v>145.75</v>
      </c>
      <c r="O254">
        <f>VLOOKUP($C254,Sheet1!$B:$H,5,0)</f>
        <v>143.75</v>
      </c>
      <c r="P254">
        <f>VLOOKUP($C254,Sheet1!$B:$H,6,0)</f>
        <v>2420000</v>
      </c>
      <c r="Q254">
        <f>VLOOKUP($C254,Sheet1!$B:$H,7,0)</f>
        <v>3.0999999999999999E-3</v>
      </c>
      <c r="R254">
        <f t="shared" si="3"/>
        <v>128837056569.31999</v>
      </c>
      <c r="S254">
        <f>VLOOKUP(C254,investing_crawling!A:B,2,0)</f>
        <v>73780000000</v>
      </c>
      <c r="U254">
        <f>VLOOKUP(C254,investing_crawling!A:C,3,0)</f>
        <v>893522828</v>
      </c>
      <c r="V254">
        <v>210718</v>
      </c>
      <c r="W254" s="15" t="s">
        <v>614</v>
      </c>
      <c r="X254" s="15">
        <v>210331</v>
      </c>
      <c r="Y254" s="15">
        <v>17730</v>
      </c>
      <c r="Z254" s="15">
        <v>8205</v>
      </c>
      <c r="AA254" s="15">
        <v>905</v>
      </c>
      <c r="AB254" s="15">
        <v>955</v>
      </c>
      <c r="AC254" s="15">
        <v>201231</v>
      </c>
      <c r="AD254" s="15">
        <v>20367</v>
      </c>
      <c r="AE254" s="15">
        <v>10523</v>
      </c>
      <c r="AF254" s="15">
        <v>1290</v>
      </c>
      <c r="AG254" s="15">
        <v>1356</v>
      </c>
      <c r="AH254" s="15">
        <v>200930</v>
      </c>
      <c r="AI254" s="15">
        <v>17560</v>
      </c>
      <c r="AJ254" s="15">
        <v>8430</v>
      </c>
      <c r="AK254" s="15">
        <v>1827</v>
      </c>
      <c r="AL254" s="15">
        <v>1698</v>
      </c>
      <c r="AM254" s="15">
        <v>200630</v>
      </c>
      <c r="AN254" s="15">
        <v>18123</v>
      </c>
      <c r="AO254" s="15">
        <v>8700</v>
      </c>
      <c r="AP254" s="15">
        <v>1571</v>
      </c>
      <c r="AQ254" s="15">
        <v>1361</v>
      </c>
    </row>
    <row r="255" spans="1:43">
      <c r="A255" s="1">
        <v>251</v>
      </c>
      <c r="B255" s="16">
        <v>44369</v>
      </c>
      <c r="C255" t="s">
        <v>616</v>
      </c>
      <c r="D255" t="s">
        <v>617</v>
      </c>
      <c r="E255" t="s">
        <v>47</v>
      </c>
      <c r="F255" t="s">
        <v>90</v>
      </c>
      <c r="G255" t="s">
        <v>90</v>
      </c>
      <c r="H255">
        <v>1898</v>
      </c>
      <c r="I255" s="13">
        <v>1898</v>
      </c>
      <c r="J255" s="7">
        <v>20883</v>
      </c>
      <c r="K255" t="s">
        <v>1208</v>
      </c>
      <c r="L255">
        <f>VLOOKUP($C255,Sheet1!$B:$H,2,0)</f>
        <v>63.83</v>
      </c>
      <c r="M255">
        <f>VLOOKUP($C255,Sheet1!$B:$H,3,0)</f>
        <v>64.260000000000005</v>
      </c>
      <c r="N255">
        <f>VLOOKUP($C255,Sheet1!$B:$H,4,0)</f>
        <v>64.260000000000005</v>
      </c>
      <c r="O255">
        <f>VLOOKUP($C255,Sheet1!$B:$H,5,0)</f>
        <v>63.22</v>
      </c>
      <c r="P255">
        <f>VLOOKUP($C255,Sheet1!$B:$H,6,0)</f>
        <v>2120000</v>
      </c>
      <c r="Q255">
        <f>VLOOKUP($C255,Sheet1!$B:$H,7,0)</f>
        <v>1.1599999999999999E-2</v>
      </c>
      <c r="R255">
        <f t="shared" si="3"/>
        <v>25004718497.720001</v>
      </c>
      <c r="S255">
        <f>VLOOKUP(C255,investing_crawling!A:B,2,0)</f>
        <v>20590000000</v>
      </c>
      <c r="U255">
        <f>VLOOKUP(C255,investing_crawling!A:C,3,0)</f>
        <v>391739284</v>
      </c>
      <c r="V255">
        <v>210728</v>
      </c>
      <c r="W255" s="15" t="s">
        <v>616</v>
      </c>
      <c r="X255" s="15">
        <v>210331</v>
      </c>
      <c r="Y255" s="15">
        <v>5363</v>
      </c>
      <c r="Z255" s="15">
        <v>1516</v>
      </c>
      <c r="AA255" s="15">
        <v>364</v>
      </c>
      <c r="AB255" s="15">
        <v>349</v>
      </c>
      <c r="AC255" s="15">
        <v>201231</v>
      </c>
      <c r="AD255" s="15">
        <v>5239</v>
      </c>
      <c r="AE255" s="15">
        <v>1580</v>
      </c>
      <c r="AF255" s="15">
        <v>212</v>
      </c>
      <c r="AG255" s="15">
        <v>153</v>
      </c>
      <c r="AH255" s="15">
        <v>200930</v>
      </c>
      <c r="AI255" s="15">
        <v>5123</v>
      </c>
      <c r="AJ255" s="15">
        <v>1582</v>
      </c>
      <c r="AK255" s="15">
        <v>381</v>
      </c>
      <c r="AL255" s="15">
        <v>204</v>
      </c>
      <c r="AM255" s="15">
        <v>200630</v>
      </c>
      <c r="AN255" s="15">
        <v>4866</v>
      </c>
      <c r="AO255" s="15">
        <v>1439</v>
      </c>
      <c r="AP255" s="15">
        <v>363</v>
      </c>
      <c r="AQ255" s="15">
        <v>266</v>
      </c>
    </row>
    <row r="256" spans="1:43">
      <c r="A256" s="1">
        <v>252</v>
      </c>
      <c r="B256" s="16">
        <v>44369</v>
      </c>
      <c r="C256" t="s">
        <v>618</v>
      </c>
      <c r="D256" t="s">
        <v>619</v>
      </c>
      <c r="E256" t="s">
        <v>23</v>
      </c>
      <c r="F256" t="s">
        <v>620</v>
      </c>
      <c r="G256" t="s">
        <v>620</v>
      </c>
      <c r="H256" t="s">
        <v>1332</v>
      </c>
      <c r="I256" s="13">
        <v>1961</v>
      </c>
      <c r="J256" s="7">
        <v>33878</v>
      </c>
      <c r="K256" t="s">
        <v>1185</v>
      </c>
      <c r="L256">
        <f>VLOOKUP($C256,Sheet1!$B:$H,2,0)</f>
        <v>33.99</v>
      </c>
      <c r="M256">
        <f>VLOOKUP($C256,Sheet1!$B:$H,3,0)</f>
        <v>34.15</v>
      </c>
      <c r="N256">
        <f>VLOOKUP($C256,Sheet1!$B:$H,4,0)</f>
        <v>34.369999999999997</v>
      </c>
      <c r="O256">
        <f>VLOOKUP($C256,Sheet1!$B:$H,5,0)</f>
        <v>33.72</v>
      </c>
      <c r="P256">
        <f>VLOOKUP($C256,Sheet1!$B:$H,6,0)</f>
        <v>3720000</v>
      </c>
      <c r="Q256">
        <f>VLOOKUP($C256,Sheet1!$B:$H,7,0)</f>
        <v>8.8999999999999999E-3</v>
      </c>
      <c r="R256">
        <f t="shared" si="3"/>
        <v>13370838275.52</v>
      </c>
      <c r="S256">
        <f>VLOOKUP(C256,investing_crawling!A:B,2,0)</f>
        <v>8960000000</v>
      </c>
      <c r="U256">
        <f>VLOOKUP(C256,investing_crawling!A:C,3,0)</f>
        <v>393375648</v>
      </c>
      <c r="V256">
        <v>210726</v>
      </c>
      <c r="W256" s="15" t="s">
        <v>618</v>
      </c>
      <c r="X256" s="15">
        <v>210331</v>
      </c>
      <c r="Y256" s="15">
        <v>2257</v>
      </c>
      <c r="Z256" s="15">
        <v>341.7</v>
      </c>
      <c r="AA256" s="15">
        <v>156.5</v>
      </c>
      <c r="AB256" s="15">
        <v>91.7</v>
      </c>
      <c r="AC256" s="15">
        <v>201231</v>
      </c>
      <c r="AD256" s="15">
        <v>2550</v>
      </c>
      <c r="AE256" s="15">
        <v>573.4</v>
      </c>
      <c r="AF256" s="15">
        <v>208.2</v>
      </c>
      <c r="AG256" s="15">
        <v>112.3</v>
      </c>
      <c r="AH256" s="15">
        <v>200930</v>
      </c>
      <c r="AI256" s="15">
        <v>2125.5</v>
      </c>
      <c r="AJ256" s="15">
        <v>376.8</v>
      </c>
      <c r="AK256" s="15">
        <v>240</v>
      </c>
      <c r="AL256" s="15">
        <v>279.7</v>
      </c>
      <c r="AM256" s="15">
        <v>200630</v>
      </c>
      <c r="AN256" s="15">
        <v>2025.7</v>
      </c>
      <c r="AO256" s="15">
        <v>230.3</v>
      </c>
      <c r="AP256" s="15">
        <v>20.6</v>
      </c>
      <c r="AQ256" s="15">
        <v>-45.6</v>
      </c>
    </row>
    <row r="257" spans="1:43">
      <c r="A257" s="1">
        <v>253</v>
      </c>
      <c r="B257" s="16">
        <v>44369</v>
      </c>
      <c r="C257" t="s">
        <v>621</v>
      </c>
      <c r="D257" t="s">
        <v>622</v>
      </c>
      <c r="E257" t="s">
        <v>47</v>
      </c>
      <c r="F257" t="s">
        <v>57</v>
      </c>
      <c r="G257" t="s">
        <v>57</v>
      </c>
      <c r="H257" t="s">
        <v>1333</v>
      </c>
      <c r="I257" s="13">
        <v>1958</v>
      </c>
      <c r="J257" s="7">
        <v>27850</v>
      </c>
      <c r="K257" t="s">
        <v>1185</v>
      </c>
      <c r="L257">
        <f>VLOOKUP($C257,Sheet1!$B:$H,2,0)</f>
        <v>142.31</v>
      </c>
      <c r="M257">
        <f>VLOOKUP($C257,Sheet1!$B:$H,3,0)</f>
        <v>143.38999999999999</v>
      </c>
      <c r="N257">
        <f>VLOOKUP($C257,Sheet1!$B:$H,4,0)</f>
        <v>143.38999999999999</v>
      </c>
      <c r="O257">
        <f>VLOOKUP($C257,Sheet1!$B:$H,5,0)</f>
        <v>140.88999999999999</v>
      </c>
      <c r="P257">
        <f>VLOOKUP($C257,Sheet1!$B:$H,6,0)</f>
        <v>1970000</v>
      </c>
      <c r="Q257">
        <f>VLOOKUP($C257,Sheet1!$B:$H,7,0)</f>
        <v>4.5000000000000014E-3</v>
      </c>
      <c r="R257">
        <f t="shared" si="3"/>
        <v>35423787838.18</v>
      </c>
      <c r="S257">
        <f>VLOOKUP(C257,investing_crawling!A:B,2,0)</f>
        <v>7550000000</v>
      </c>
      <c r="U257">
        <f>VLOOKUP(C257,investing_crawling!A:C,3,0)</f>
        <v>248919878</v>
      </c>
      <c r="V257">
        <v>210808</v>
      </c>
      <c r="W257" s="15" t="s">
        <v>621</v>
      </c>
      <c r="X257" s="15">
        <v>210331</v>
      </c>
      <c r="Y257" s="15">
        <v>2465</v>
      </c>
      <c r="Z257" s="15">
        <v>754</v>
      </c>
      <c r="AA257" s="15">
        <v>4</v>
      </c>
      <c r="AB257" s="15">
        <v>-42</v>
      </c>
      <c r="AC257" s="15">
        <v>201231</v>
      </c>
      <c r="AD257" s="15">
        <v>1270.07</v>
      </c>
      <c r="AE257" s="15">
        <v>513.73</v>
      </c>
      <c r="AF257" s="15">
        <v>100.6</v>
      </c>
      <c r="AG257" s="15">
        <v>67.59</v>
      </c>
      <c r="AH257" s="15">
        <v>200930</v>
      </c>
      <c r="AI257" s="15">
        <v>1268.08</v>
      </c>
      <c r="AJ257" s="15">
        <v>524.42999999999995</v>
      </c>
      <c r="AK257" s="15">
        <v>150.29</v>
      </c>
      <c r="AL257" s="15">
        <v>84.83</v>
      </c>
      <c r="AM257" s="15">
        <v>200630</v>
      </c>
      <c r="AN257" s="15">
        <v>2546.09</v>
      </c>
      <c r="AO257" s="15">
        <v>1047.71</v>
      </c>
      <c r="AP257" s="15">
        <v>315.58999999999997</v>
      </c>
      <c r="AQ257" s="15">
        <v>210.81</v>
      </c>
    </row>
    <row r="258" spans="1:43">
      <c r="A258" s="1">
        <v>254</v>
      </c>
      <c r="B258" s="16">
        <v>44369</v>
      </c>
      <c r="C258" t="s">
        <v>623</v>
      </c>
      <c r="D258" t="s">
        <v>624</v>
      </c>
      <c r="E258" t="s">
        <v>19</v>
      </c>
      <c r="F258" t="s">
        <v>27</v>
      </c>
      <c r="G258" t="s">
        <v>27</v>
      </c>
      <c r="H258">
        <v>1983</v>
      </c>
      <c r="I258" s="13">
        <v>1983</v>
      </c>
      <c r="J258" s="7">
        <v>36865</v>
      </c>
      <c r="K258" t="s">
        <v>1177</v>
      </c>
      <c r="L258">
        <f>VLOOKUP($C258,Sheet1!$B:$H,2,0)</f>
        <v>438.66</v>
      </c>
      <c r="M258">
        <f>VLOOKUP($C258,Sheet1!$B:$H,3,0)</f>
        <v>441.29</v>
      </c>
      <c r="N258">
        <f>VLOOKUP($C258,Sheet1!$B:$H,4,0)</f>
        <v>441.29</v>
      </c>
      <c r="O258">
        <f>VLOOKUP($C258,Sheet1!$B:$H,5,0)</f>
        <v>434.74</v>
      </c>
      <c r="P258">
        <f>VLOOKUP($C258,Sheet1!$B:$H,6,0)</f>
        <v>948040</v>
      </c>
      <c r="Q258">
        <f>VLOOKUP($C258,Sheet1!$B:$H,7,0)</f>
        <v>-1E-3</v>
      </c>
      <c r="R258">
        <f t="shared" si="3"/>
        <v>119867909623.56001</v>
      </c>
      <c r="S258">
        <f>VLOOKUP(C258,investing_crawling!A:B,2,0)</f>
        <v>8890000000</v>
      </c>
      <c r="U258">
        <f>VLOOKUP(C258,investing_crawling!A:C,3,0)</f>
        <v>273259266</v>
      </c>
      <c r="V258">
        <v>210825</v>
      </c>
      <c r="W258" s="15" t="s">
        <v>623</v>
      </c>
      <c r="X258" s="15">
        <v>210430</v>
      </c>
      <c r="Y258" s="15">
        <v>4173</v>
      </c>
      <c r="Z258" s="15">
        <v>3578</v>
      </c>
      <c r="AA258" s="15">
        <v>1914</v>
      </c>
      <c r="AB258" s="15">
        <v>1464</v>
      </c>
      <c r="AC258" s="15">
        <v>210131</v>
      </c>
      <c r="AD258" s="15">
        <v>1576</v>
      </c>
      <c r="AE258" s="15">
        <v>1209</v>
      </c>
      <c r="AF258" s="15">
        <v>-25</v>
      </c>
      <c r="AG258" s="15">
        <v>20</v>
      </c>
      <c r="AH258" s="15">
        <v>201031</v>
      </c>
      <c r="AI258" s="15">
        <v>1323</v>
      </c>
      <c r="AJ258" s="15">
        <v>1067</v>
      </c>
      <c r="AK258" s="15">
        <v>209</v>
      </c>
      <c r="AL258" s="15">
        <v>198</v>
      </c>
      <c r="AM258" s="15">
        <v>200731</v>
      </c>
      <c r="AN258" s="15">
        <v>1816</v>
      </c>
      <c r="AO258" s="15">
        <v>1494</v>
      </c>
      <c r="AP258" s="15">
        <v>483</v>
      </c>
      <c r="AQ258" s="15">
        <v>445</v>
      </c>
    </row>
    <row r="259" spans="1:43">
      <c r="A259" s="1">
        <v>255</v>
      </c>
      <c r="B259" s="16">
        <v>44369</v>
      </c>
      <c r="C259" t="s">
        <v>625</v>
      </c>
      <c r="D259" t="s">
        <v>626</v>
      </c>
      <c r="E259" t="s">
        <v>10</v>
      </c>
      <c r="F259" t="s">
        <v>11</v>
      </c>
      <c r="G259" t="s">
        <v>11</v>
      </c>
      <c r="H259">
        <v>1995</v>
      </c>
      <c r="I259" s="13">
        <v>1995</v>
      </c>
      <c r="J259" s="7">
        <v>39601</v>
      </c>
      <c r="K259" t="s">
        <v>1302</v>
      </c>
      <c r="L259">
        <f>VLOOKUP($C259,Sheet1!$B:$H,2,0)</f>
        <v>836.04</v>
      </c>
      <c r="M259">
        <f>VLOOKUP($C259,Sheet1!$B:$H,3,0)</f>
        <v>851.28</v>
      </c>
      <c r="N259">
        <f>VLOOKUP($C259,Sheet1!$B:$H,4,0)</f>
        <v>851.28</v>
      </c>
      <c r="O259">
        <f>VLOOKUP($C259,Sheet1!$B:$H,5,0)</f>
        <v>829.51</v>
      </c>
      <c r="P259">
        <f>VLOOKUP($C259,Sheet1!$B:$H,6,0)</f>
        <v>497890</v>
      </c>
      <c r="Q259">
        <f>VLOOKUP($C259,Sheet1!$B:$H,7,0)</f>
        <v>-7.3000000000000001E-3</v>
      </c>
      <c r="R259">
        <f t="shared" si="3"/>
        <v>98997910883.519989</v>
      </c>
      <c r="S259">
        <f>VLOOKUP(C259,investing_crawling!A:B,2,0)</f>
        <v>4550000000</v>
      </c>
      <c r="U259">
        <f>VLOOKUP(C259,investing_crawling!A:C,3,0)</f>
        <v>118412888</v>
      </c>
      <c r="V259">
        <v>210719</v>
      </c>
      <c r="W259" s="15" t="s">
        <v>625</v>
      </c>
      <c r="X259" s="15">
        <v>210331</v>
      </c>
      <c r="Y259" s="15">
        <v>1292.0999999999999</v>
      </c>
      <c r="Z259" s="15">
        <v>902.6</v>
      </c>
      <c r="AA259" s="15">
        <v>416.8</v>
      </c>
      <c r="AB259" s="15">
        <v>426.3</v>
      </c>
      <c r="AC259" s="15">
        <v>201231</v>
      </c>
      <c r="AD259" s="15">
        <v>1329.1</v>
      </c>
      <c r="AE259" s="15">
        <v>895.8</v>
      </c>
      <c r="AF259" s="15">
        <v>415.8</v>
      </c>
      <c r="AG259" s="15">
        <v>365.2</v>
      </c>
      <c r="AH259" s="15">
        <v>200930</v>
      </c>
      <c r="AI259" s="15">
        <v>1077.7</v>
      </c>
      <c r="AJ259" s="15">
        <v>724.3</v>
      </c>
      <c r="AK259" s="15">
        <v>270.39999999999998</v>
      </c>
      <c r="AL259" s="15">
        <v>313.89999999999998</v>
      </c>
      <c r="AM259" s="15">
        <v>200630</v>
      </c>
      <c r="AN259" s="15">
        <v>852.1</v>
      </c>
      <c r="AO259" s="15">
        <v>502.9</v>
      </c>
      <c r="AP259" s="15">
        <v>80.599999999999994</v>
      </c>
      <c r="AQ259" s="15">
        <v>68</v>
      </c>
    </row>
    <row r="260" spans="1:43">
      <c r="A260" s="1">
        <v>256</v>
      </c>
      <c r="B260" s="16">
        <v>44369</v>
      </c>
      <c r="C260" t="s">
        <v>627</v>
      </c>
      <c r="D260" t="s">
        <v>628</v>
      </c>
      <c r="E260" t="s">
        <v>41</v>
      </c>
      <c r="F260" t="s">
        <v>111</v>
      </c>
      <c r="G260" t="s">
        <v>111</v>
      </c>
      <c r="H260">
        <v>1935</v>
      </c>
      <c r="I260" s="13">
        <v>1935</v>
      </c>
      <c r="J260" s="7">
        <v>39681</v>
      </c>
      <c r="K260" t="s">
        <v>1250</v>
      </c>
      <c r="L260">
        <f>VLOOKUP($C260,Sheet1!$B:$H,2,0)</f>
        <v>27.19</v>
      </c>
      <c r="M260">
        <f>VLOOKUP($C260,Sheet1!$B:$H,3,0)</f>
        <v>27.5</v>
      </c>
      <c r="N260">
        <f>VLOOKUP($C260,Sheet1!$B:$H,4,0)</f>
        <v>28.22</v>
      </c>
      <c r="O260">
        <f>VLOOKUP($C260,Sheet1!$B:$H,5,0)</f>
        <v>26.2</v>
      </c>
      <c r="P260">
        <f>VLOOKUP($C260,Sheet1!$B:$H,6,0)</f>
        <v>15890000</v>
      </c>
      <c r="Q260">
        <f>VLOOKUP($C260,Sheet1!$B:$H,7,0)</f>
        <v>-4.7E-2</v>
      </c>
      <c r="R260">
        <f t="shared" si="3"/>
        <v>12546855109.91</v>
      </c>
      <c r="S260">
        <f>VLOOKUP(C260,investing_crawling!A:B,2,0)</f>
        <v>6210000000</v>
      </c>
      <c r="U260">
        <f>VLOOKUP(C260,investing_crawling!A:C,3,0)</f>
        <v>461451089</v>
      </c>
      <c r="V260">
        <v>210728</v>
      </c>
      <c r="W260" s="15" t="s">
        <v>627</v>
      </c>
      <c r="X260" s="15">
        <v>210331</v>
      </c>
      <c r="Y260" s="15">
        <v>1659.7</v>
      </c>
      <c r="Z260" s="15">
        <v>1136.9000000000001</v>
      </c>
      <c r="AA260" s="15">
        <v>344.3</v>
      </c>
      <c r="AB260" s="15">
        <v>327</v>
      </c>
      <c r="AC260" s="15">
        <v>201231</v>
      </c>
      <c r="AD260" s="15">
        <v>1630.1</v>
      </c>
      <c r="AE260" s="15">
        <v>1122.4000000000001</v>
      </c>
      <c r="AF260" s="15">
        <v>217.8</v>
      </c>
      <c r="AG260" s="15">
        <v>270.3</v>
      </c>
      <c r="AH260" s="15">
        <v>200930</v>
      </c>
      <c r="AI260" s="15">
        <v>1497.6</v>
      </c>
      <c r="AJ260" s="15">
        <v>1016.8</v>
      </c>
      <c r="AK260" s="15">
        <v>268.5</v>
      </c>
      <c r="AL260" s="15">
        <v>250.9</v>
      </c>
      <c r="AM260" s="15">
        <v>200630</v>
      </c>
      <c r="AN260" s="15">
        <v>1419</v>
      </c>
      <c r="AO260" s="15">
        <v>975</v>
      </c>
      <c r="AP260" s="15">
        <v>117.1</v>
      </c>
      <c r="AQ260" s="15">
        <v>99.7</v>
      </c>
    </row>
    <row r="261" spans="1:43">
      <c r="A261" s="1">
        <v>257</v>
      </c>
      <c r="B261" s="16">
        <v>44369</v>
      </c>
      <c r="C261" t="s">
        <v>629</v>
      </c>
      <c r="D261" t="s">
        <v>630</v>
      </c>
      <c r="E261" t="s">
        <v>19</v>
      </c>
      <c r="F261" t="s">
        <v>631</v>
      </c>
      <c r="G261" t="s">
        <v>631</v>
      </c>
      <c r="H261">
        <v>1990</v>
      </c>
      <c r="I261" s="13">
        <v>1990</v>
      </c>
      <c r="J261" s="7">
        <v>43166</v>
      </c>
      <c r="K261" t="s">
        <v>1334</v>
      </c>
      <c r="L261">
        <f>VLOOKUP($C261,Sheet1!$B:$H,2,0)</f>
        <v>206.27</v>
      </c>
      <c r="M261">
        <f>VLOOKUP($C261,Sheet1!$B:$H,3,0)</f>
        <v>209.12</v>
      </c>
      <c r="N261">
        <f>VLOOKUP($C261,Sheet1!$B:$H,4,0)</f>
        <v>210.5</v>
      </c>
      <c r="O261">
        <f>VLOOKUP($C261,Sheet1!$B:$H,5,0)</f>
        <v>204.74</v>
      </c>
      <c r="P261">
        <f>VLOOKUP($C261,Sheet1!$B:$H,6,0)</f>
        <v>310970</v>
      </c>
      <c r="Q261">
        <f>VLOOKUP($C261,Sheet1!$B:$H,7,0)</f>
        <v>-1.43E-2</v>
      </c>
      <c r="R261">
        <f t="shared" ref="R261:R324" si="4">U261*L261</f>
        <v>95183516128.029999</v>
      </c>
      <c r="S261">
        <f>VLOOKUP(C261,investing_crawling!A:B,2,0)</f>
        <v>6210000000</v>
      </c>
      <c r="U261">
        <f>VLOOKUP(C261,investing_crawling!A:C,3,0)</f>
        <v>461451089</v>
      </c>
      <c r="V261">
        <v>210728</v>
      </c>
      <c r="W261" s="15" t="s">
        <v>629</v>
      </c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</row>
    <row r="262" spans="1:43">
      <c r="A262" s="1">
        <v>258</v>
      </c>
      <c r="B262" s="16">
        <v>44369</v>
      </c>
      <c r="C262" t="s">
        <v>632</v>
      </c>
      <c r="D262" t="s">
        <v>633</v>
      </c>
      <c r="E262" t="s">
        <v>10</v>
      </c>
      <c r="F262" t="s">
        <v>202</v>
      </c>
      <c r="G262" t="s">
        <v>202</v>
      </c>
      <c r="H262">
        <v>1982</v>
      </c>
      <c r="I262" s="13">
        <v>1982</v>
      </c>
      <c r="J262" s="7">
        <v>42976</v>
      </c>
      <c r="K262" t="s">
        <v>1335</v>
      </c>
      <c r="L262">
        <f>VLOOKUP($C262,Sheet1!$B:$H,2,0)</f>
        <v>237.25</v>
      </c>
      <c r="M262">
        <f>VLOOKUP($C262,Sheet1!$B:$H,3,0)</f>
        <v>239.75</v>
      </c>
      <c r="N262">
        <f>VLOOKUP($C262,Sheet1!$B:$H,4,0)</f>
        <v>239.75</v>
      </c>
      <c r="O262">
        <f>VLOOKUP($C262,Sheet1!$B:$H,5,0)</f>
        <v>235.16</v>
      </c>
      <c r="P262">
        <f>VLOOKUP($C262,Sheet1!$B:$H,6,0)</f>
        <v>847830</v>
      </c>
      <c r="Q262">
        <f>VLOOKUP($C262,Sheet1!$B:$H,7,0)</f>
        <v>-1.21E-2</v>
      </c>
      <c r="R262">
        <f t="shared" si="4"/>
        <v>45471613531.5</v>
      </c>
      <c r="S262">
        <f>VLOOKUP(C262,investing_crawling!A:B,2,0)</f>
        <v>12010000000</v>
      </c>
      <c r="U262">
        <f>VLOOKUP(C262,investing_crawling!A:C,3,0)</f>
        <v>191661174</v>
      </c>
      <c r="V262">
        <v>210727</v>
      </c>
      <c r="W262" s="15" t="s">
        <v>632</v>
      </c>
      <c r="X262" s="15">
        <v>210331</v>
      </c>
      <c r="Y262" s="15">
        <v>3409</v>
      </c>
      <c r="Z262" s="15">
        <v>1116</v>
      </c>
      <c r="AA262" s="15">
        <v>318</v>
      </c>
      <c r="AB262" s="15">
        <v>212</v>
      </c>
      <c r="AC262" s="15">
        <v>201231</v>
      </c>
      <c r="AD262" s="15">
        <v>3298</v>
      </c>
      <c r="AE262" s="15">
        <v>1126</v>
      </c>
      <c r="AF262" s="15">
        <v>288</v>
      </c>
      <c r="AG262" s="15">
        <v>119</v>
      </c>
      <c r="AH262" s="15">
        <v>200930</v>
      </c>
      <c r="AI262" s="15">
        <v>2786</v>
      </c>
      <c r="AJ262" s="15">
        <v>986</v>
      </c>
      <c r="AK262" s="15">
        <v>187</v>
      </c>
      <c r="AL262" s="15">
        <v>101</v>
      </c>
      <c r="AM262" s="15">
        <v>200630</v>
      </c>
      <c r="AN262" s="15">
        <v>2521</v>
      </c>
      <c r="AO262" s="15">
        <v>817</v>
      </c>
      <c r="AP262" s="15">
        <v>50</v>
      </c>
      <c r="AQ262" s="15">
        <v>-23</v>
      </c>
    </row>
    <row r="263" spans="1:43">
      <c r="A263" s="1">
        <v>259</v>
      </c>
      <c r="B263" s="16">
        <v>44369</v>
      </c>
      <c r="C263" t="s">
        <v>634</v>
      </c>
      <c r="D263" t="s">
        <v>635</v>
      </c>
      <c r="E263" t="s">
        <v>60</v>
      </c>
      <c r="F263" t="s">
        <v>105</v>
      </c>
      <c r="G263" t="s">
        <v>105</v>
      </c>
      <c r="H263">
        <v>1951</v>
      </c>
      <c r="I263" s="13">
        <v>1951</v>
      </c>
      <c r="J263" s="7">
        <v>39819</v>
      </c>
      <c r="K263" t="s">
        <v>1173</v>
      </c>
      <c r="L263">
        <f>VLOOKUP($C263,Sheet1!$B:$H,2,0)</f>
        <v>44.18</v>
      </c>
      <c r="M263">
        <f>VLOOKUP($C263,Sheet1!$B:$H,3,0)</f>
        <v>43.75</v>
      </c>
      <c r="N263">
        <f>VLOOKUP($C263,Sheet1!$B:$H,4,0)</f>
        <v>44.23</v>
      </c>
      <c r="O263">
        <f>VLOOKUP($C263,Sheet1!$B:$H,5,0)</f>
        <v>43.36</v>
      </c>
      <c r="P263">
        <f>VLOOKUP($C263,Sheet1!$B:$H,6,0)</f>
        <v>1760000</v>
      </c>
      <c r="Q263">
        <f>VLOOKUP($C263,Sheet1!$B:$H,7,0)</f>
        <v>1.47E-2</v>
      </c>
      <c r="R263">
        <f t="shared" si="4"/>
        <v>12756139600.379999</v>
      </c>
      <c r="S263">
        <f>VLOOKUP(C263,investing_crawling!A:B,2,0)</f>
        <v>4160000000</v>
      </c>
      <c r="U263">
        <f>VLOOKUP(C263,investing_crawling!A:C,3,0)</f>
        <v>288731091</v>
      </c>
      <c r="V263">
        <v>210804</v>
      </c>
      <c r="W263" s="15" t="s">
        <v>634</v>
      </c>
      <c r="X263" s="15">
        <v>210331</v>
      </c>
      <c r="Y263" s="15">
        <v>1082.04</v>
      </c>
      <c r="Z263" s="15">
        <v>762.81</v>
      </c>
      <c r="AA263" s="15">
        <v>170.41</v>
      </c>
      <c r="AB263" s="15">
        <v>45.6</v>
      </c>
      <c r="AC263" s="15">
        <v>201231</v>
      </c>
      <c r="AD263" s="15">
        <v>1059.6500000000001</v>
      </c>
      <c r="AE263" s="15">
        <v>891.33</v>
      </c>
      <c r="AF263" s="15">
        <v>425.29</v>
      </c>
      <c r="AG263" s="15">
        <v>247.41</v>
      </c>
      <c r="AH263" s="15">
        <v>200930</v>
      </c>
      <c r="AI263" s="15">
        <v>1036.6500000000001</v>
      </c>
      <c r="AJ263" s="15">
        <v>724.88</v>
      </c>
      <c r="AK263" s="15">
        <v>189</v>
      </c>
      <c r="AL263" s="15">
        <v>38.39</v>
      </c>
      <c r="AM263" s="15">
        <v>200630</v>
      </c>
      <c r="AN263" s="15">
        <v>982.24</v>
      </c>
      <c r="AO263" s="15">
        <v>699.64</v>
      </c>
      <c r="AP263" s="15">
        <v>114.69</v>
      </c>
      <c r="AQ263" s="15">
        <v>-7.09</v>
      </c>
    </row>
    <row r="264" spans="1:43">
      <c r="A264" s="1">
        <v>260</v>
      </c>
      <c r="B264" s="16">
        <v>44369</v>
      </c>
      <c r="C264" t="s">
        <v>636</v>
      </c>
      <c r="D264" t="s">
        <v>637</v>
      </c>
      <c r="E264" t="s">
        <v>19</v>
      </c>
      <c r="F264" t="s">
        <v>170</v>
      </c>
      <c r="G264" t="s">
        <v>170</v>
      </c>
      <c r="H264">
        <v>1976</v>
      </c>
      <c r="I264" s="13">
        <v>1976</v>
      </c>
      <c r="J264" s="7">
        <v>43417</v>
      </c>
      <c r="K264" t="s">
        <v>1336</v>
      </c>
      <c r="L264">
        <f>VLOOKUP($C264,Sheet1!$B:$H,2,0)</f>
        <v>153.85</v>
      </c>
      <c r="M264">
        <f>VLOOKUP($C264,Sheet1!$B:$H,3,0)</f>
        <v>154.44</v>
      </c>
      <c r="N264">
        <f>VLOOKUP($C264,Sheet1!$B:$H,4,0)</f>
        <v>154.44</v>
      </c>
      <c r="O264">
        <f>VLOOKUP($C264,Sheet1!$B:$H,5,0)</f>
        <v>152.88999999999999</v>
      </c>
      <c r="P264">
        <f>VLOOKUP($C264,Sheet1!$B:$H,6,0)</f>
        <v>362650</v>
      </c>
      <c r="Q264">
        <f>VLOOKUP($C264,Sheet1!$B:$H,7,0)</f>
        <v>-1.9E-3</v>
      </c>
      <c r="R264">
        <f t="shared" si="4"/>
        <v>11413450713.75</v>
      </c>
      <c r="S264">
        <f>VLOOKUP(C264,investing_crawling!A:B,2,0)</f>
        <v>1720000000</v>
      </c>
      <c r="U264">
        <f>VLOOKUP(C264,investing_crawling!A:C,3,0)</f>
        <v>74185575</v>
      </c>
      <c r="V264">
        <v>210823</v>
      </c>
      <c r="W264" s="15" t="s">
        <v>636</v>
      </c>
      <c r="X264" s="15">
        <v>210331</v>
      </c>
      <c r="Y264" s="15">
        <v>433.78</v>
      </c>
      <c r="Z264" s="15">
        <v>166.01</v>
      </c>
      <c r="AA264" s="15">
        <v>91.2</v>
      </c>
      <c r="AB264" s="15">
        <v>71.41</v>
      </c>
      <c r="AC264" s="15">
        <v>201231</v>
      </c>
      <c r="AD264" s="15">
        <v>422.36</v>
      </c>
      <c r="AE264" s="15">
        <v>164.58</v>
      </c>
      <c r="AF264" s="15">
        <v>93.63</v>
      </c>
      <c r="AG264" s="15">
        <v>71.98</v>
      </c>
      <c r="AH264" s="15">
        <v>200930</v>
      </c>
      <c r="AI264" s="15">
        <v>451.8</v>
      </c>
      <c r="AJ264" s="15">
        <v>188.87</v>
      </c>
      <c r="AK264" s="15">
        <v>117.59</v>
      </c>
      <c r="AL264" s="15">
        <v>91.22</v>
      </c>
      <c r="AM264" s="15">
        <v>200630</v>
      </c>
      <c r="AN264" s="15">
        <v>410.54</v>
      </c>
      <c r="AO264" s="15">
        <v>155.69999999999999</v>
      </c>
      <c r="AP264" s="15">
        <v>76.8</v>
      </c>
      <c r="AQ264" s="15">
        <v>61.34</v>
      </c>
    </row>
    <row r="265" spans="1:43">
      <c r="A265" s="1">
        <v>261</v>
      </c>
      <c r="B265" s="16">
        <v>44369</v>
      </c>
      <c r="C265" t="s">
        <v>638</v>
      </c>
      <c r="D265" t="s">
        <v>639</v>
      </c>
      <c r="E265" t="s">
        <v>6</v>
      </c>
      <c r="F265" t="s">
        <v>640</v>
      </c>
      <c r="G265" t="s">
        <v>640</v>
      </c>
      <c r="H265">
        <v>1947</v>
      </c>
      <c r="I265" s="13">
        <v>1947</v>
      </c>
      <c r="J265" s="7">
        <v>39381</v>
      </c>
      <c r="K265" t="s">
        <v>1203</v>
      </c>
      <c r="L265">
        <f>VLOOKUP($C265,Sheet1!$B:$H,2,0)</f>
        <v>142.33000000000001</v>
      </c>
      <c r="M265">
        <f>VLOOKUP($C265,Sheet1!$B:$H,3,0)</f>
        <v>142.80000000000001</v>
      </c>
      <c r="N265">
        <f>VLOOKUP($C265,Sheet1!$B:$H,4,0)</f>
        <v>143.49</v>
      </c>
      <c r="O265">
        <f>VLOOKUP($C265,Sheet1!$B:$H,5,0)</f>
        <v>142</v>
      </c>
      <c r="P265">
        <f>VLOOKUP($C265,Sheet1!$B:$H,6,0)</f>
        <v>369230</v>
      </c>
      <c r="Q265">
        <f>VLOOKUP($C265,Sheet1!$B:$H,7,0)</f>
        <v>1.8E-3</v>
      </c>
      <c r="R265">
        <f t="shared" si="4"/>
        <v>18533556885.690002</v>
      </c>
      <c r="S265">
        <f>VLOOKUP(C265,investing_crawling!A:B,2,0)</f>
        <v>13710000000</v>
      </c>
      <c r="U265">
        <f>VLOOKUP(C265,investing_crawling!A:C,3,0)</f>
        <v>130215393</v>
      </c>
      <c r="V265">
        <v>210808</v>
      </c>
      <c r="W265" s="15" t="s">
        <v>638</v>
      </c>
      <c r="X265" s="15">
        <v>210402</v>
      </c>
      <c r="Y265" s="15">
        <v>3547.87</v>
      </c>
      <c r="Z265" s="15">
        <v>767.01</v>
      </c>
      <c r="AA265" s="15">
        <v>-35.81</v>
      </c>
      <c r="AB265" s="15">
        <v>11.04</v>
      </c>
      <c r="AC265" s="15">
        <v>210101</v>
      </c>
      <c r="AD265" s="15">
        <v>3381.84</v>
      </c>
      <c r="AE265" s="15">
        <v>632.05999999999995</v>
      </c>
      <c r="AF265" s="15">
        <v>241.84</v>
      </c>
      <c r="AG265" s="15">
        <v>257.05</v>
      </c>
      <c r="AH265" s="15">
        <v>201002</v>
      </c>
      <c r="AI265" s="15">
        <v>3519.69</v>
      </c>
      <c r="AJ265" s="15">
        <v>664.94</v>
      </c>
      <c r="AK265" s="15">
        <v>22.47</v>
      </c>
      <c r="AL265" s="15">
        <v>82</v>
      </c>
      <c r="AM265" s="15">
        <v>200626</v>
      </c>
      <c r="AN265" s="15">
        <v>3260.06</v>
      </c>
      <c r="AO265" s="15">
        <v>629.03</v>
      </c>
      <c r="AP265" s="15">
        <v>194.38</v>
      </c>
      <c r="AQ265" s="15">
        <v>244.93</v>
      </c>
    </row>
    <row r="266" spans="1:43">
      <c r="A266" s="1">
        <v>262</v>
      </c>
      <c r="B266" s="16">
        <v>44369</v>
      </c>
      <c r="C266" t="s">
        <v>641</v>
      </c>
      <c r="D266" t="s">
        <v>642</v>
      </c>
      <c r="E266" t="s">
        <v>6</v>
      </c>
      <c r="F266" t="s">
        <v>643</v>
      </c>
      <c r="G266" t="s">
        <v>643</v>
      </c>
      <c r="H266">
        <v>1961</v>
      </c>
      <c r="I266" s="13">
        <v>1961</v>
      </c>
      <c r="J266" s="7">
        <v>42186</v>
      </c>
      <c r="K266" t="s">
        <v>1337</v>
      </c>
      <c r="L266">
        <f>VLOOKUP($C266,Sheet1!$B:$H,2,0)</f>
        <v>172.14</v>
      </c>
      <c r="M266">
        <f>VLOOKUP($C266,Sheet1!$B:$H,3,0)</f>
        <v>172.77</v>
      </c>
      <c r="N266">
        <f>VLOOKUP($C266,Sheet1!$B:$H,4,0)</f>
        <v>174.25</v>
      </c>
      <c r="O266">
        <f>VLOOKUP($C266,Sheet1!$B:$H,5,0)</f>
        <v>172.01</v>
      </c>
      <c r="P266">
        <f>VLOOKUP($C266,Sheet1!$B:$H,6,0)</f>
        <v>531510</v>
      </c>
      <c r="Q266">
        <f>VLOOKUP($C266,Sheet1!$B:$H,7,0)</f>
        <v>3.5000000000000001E-3</v>
      </c>
      <c r="R266">
        <f t="shared" si="4"/>
        <v>22415277751.019997</v>
      </c>
      <c r="S266">
        <f>VLOOKUP(C266,investing_crawling!A:B,2,0)</f>
        <v>13710000000</v>
      </c>
      <c r="U266">
        <f>VLOOKUP(C266,investing_crawling!A:C,3,0)</f>
        <v>130215393</v>
      </c>
      <c r="V266">
        <v>210808</v>
      </c>
      <c r="W266" s="15" t="s">
        <v>641</v>
      </c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</row>
    <row r="267" spans="1:43">
      <c r="A267" s="1">
        <v>263</v>
      </c>
      <c r="B267" s="16">
        <v>44369</v>
      </c>
      <c r="C267" t="s">
        <v>644</v>
      </c>
      <c r="D267" t="s">
        <v>645</v>
      </c>
      <c r="E267" t="s">
        <v>83</v>
      </c>
      <c r="F267" t="s">
        <v>239</v>
      </c>
      <c r="G267" t="s">
        <v>239</v>
      </c>
      <c r="H267">
        <v>1897</v>
      </c>
      <c r="I267" s="13">
        <v>1897</v>
      </c>
      <c r="J267" s="7">
        <v>39758</v>
      </c>
      <c r="K267" t="s">
        <v>1338</v>
      </c>
      <c r="L267">
        <f>VLOOKUP($C267,Sheet1!$B:$H,2,0)</f>
        <v>133.51</v>
      </c>
      <c r="M267">
        <f>VLOOKUP($C267,Sheet1!$B:$H,3,0)</f>
        <v>134.19</v>
      </c>
      <c r="N267">
        <f>VLOOKUP($C267,Sheet1!$B:$H,4,0)</f>
        <v>134.68</v>
      </c>
      <c r="O267">
        <f>VLOOKUP($C267,Sheet1!$B:$H,5,0)</f>
        <v>132.85</v>
      </c>
      <c r="P267">
        <f>VLOOKUP($C267,Sheet1!$B:$H,6,0)</f>
        <v>1050000</v>
      </c>
      <c r="Q267">
        <f>VLOOKUP($C267,Sheet1!$B:$H,7,0)</f>
        <v>1.6999999999999999E-3</v>
      </c>
      <c r="R267">
        <f t="shared" si="4"/>
        <v>14630776126.199999</v>
      </c>
      <c r="S267">
        <f>VLOOKUP(C267,investing_crawling!A:B,2,0)</f>
        <v>8170000000</v>
      </c>
      <c r="U267">
        <f>VLOOKUP(C267,investing_crawling!A:C,3,0)</f>
        <v>109585620</v>
      </c>
      <c r="V267">
        <v>210602</v>
      </c>
      <c r="W267" s="15" t="s">
        <v>644</v>
      </c>
      <c r="X267" s="15">
        <v>210131</v>
      </c>
      <c r="Y267" s="15">
        <v>2076.6999999999998</v>
      </c>
      <c r="Z267" s="15">
        <v>809.4</v>
      </c>
      <c r="AA267" s="15">
        <v>406.2</v>
      </c>
      <c r="AB267" s="15">
        <v>261.5</v>
      </c>
      <c r="AC267" s="15">
        <v>201031</v>
      </c>
      <c r="AD267" s="15">
        <v>2034</v>
      </c>
      <c r="AE267" s="15">
        <v>818.2</v>
      </c>
      <c r="AF267" s="15">
        <v>380.8</v>
      </c>
      <c r="AG267" s="15">
        <v>230.8</v>
      </c>
      <c r="AH267" s="15">
        <v>200731</v>
      </c>
      <c r="AI267" s="15">
        <v>1971.8</v>
      </c>
      <c r="AJ267" s="15">
        <v>775.4</v>
      </c>
      <c r="AK267" s="15">
        <v>361.1</v>
      </c>
      <c r="AL267" s="15">
        <v>237</v>
      </c>
      <c r="AM267" s="15">
        <v>200430</v>
      </c>
      <c r="AN267" s="15">
        <v>2092</v>
      </c>
      <c r="AO267" s="15">
        <v>788.4</v>
      </c>
      <c r="AP267" s="15">
        <v>346.7</v>
      </c>
      <c r="AQ267" s="15">
        <v>226.3</v>
      </c>
    </row>
    <row r="268" spans="1:43">
      <c r="A268" s="1">
        <v>264</v>
      </c>
      <c r="B268" s="16">
        <v>44369</v>
      </c>
      <c r="C268" t="s">
        <v>646</v>
      </c>
      <c r="D268" t="s">
        <v>647</v>
      </c>
      <c r="E268" t="s">
        <v>10</v>
      </c>
      <c r="F268" t="s">
        <v>14</v>
      </c>
      <c r="G268" t="s">
        <v>14</v>
      </c>
      <c r="H268">
        <v>1886</v>
      </c>
      <c r="I268" s="13">
        <v>1886</v>
      </c>
      <c r="J268" s="7">
        <v>26845</v>
      </c>
      <c r="K268" t="s">
        <v>1339</v>
      </c>
      <c r="L268">
        <f>VLOOKUP($C268,Sheet1!$B:$H,2,0)</f>
        <v>165.53</v>
      </c>
      <c r="M268">
        <f>VLOOKUP($C268,Sheet1!$B:$H,3,0)</f>
        <v>170.18</v>
      </c>
      <c r="N268">
        <f>VLOOKUP($C268,Sheet1!$B:$H,4,0)</f>
        <v>170.18</v>
      </c>
      <c r="O268">
        <f>VLOOKUP($C268,Sheet1!$B:$H,5,0)</f>
        <v>165.38</v>
      </c>
      <c r="P268">
        <f>VLOOKUP($C268,Sheet1!$B:$H,6,0)</f>
        <v>10450000</v>
      </c>
      <c r="Q268">
        <f>VLOOKUP($C268,Sheet1!$B:$H,7,0)</f>
        <v>-2.1999999999999999E-2</v>
      </c>
      <c r="R268">
        <f t="shared" si="4"/>
        <v>435906040376.59003</v>
      </c>
      <c r="S268">
        <f>VLOOKUP(C268,investing_crawling!A:B,2,0)</f>
        <v>84210000000</v>
      </c>
      <c r="U268">
        <f>VLOOKUP(C268,investing_crawling!A:C,3,0)</f>
        <v>2633396003</v>
      </c>
      <c r="V268">
        <v>210720</v>
      </c>
      <c r="W268" s="15" t="s">
        <v>646</v>
      </c>
      <c r="X268" s="15">
        <v>210404</v>
      </c>
      <c r="Y268" s="15">
        <v>22321</v>
      </c>
      <c r="Z268" s="15">
        <v>15285</v>
      </c>
      <c r="AA268" s="15">
        <v>7429</v>
      </c>
      <c r="AB268" s="15">
        <v>6197</v>
      </c>
      <c r="AC268" s="15">
        <v>210103</v>
      </c>
      <c r="AD268" s="15">
        <v>22475</v>
      </c>
      <c r="AE268" s="15">
        <v>14692</v>
      </c>
      <c r="AF268" s="15">
        <v>1647</v>
      </c>
      <c r="AG268" s="15">
        <v>1738</v>
      </c>
      <c r="AH268" s="15">
        <v>200927</v>
      </c>
      <c r="AI268" s="15">
        <v>21082</v>
      </c>
      <c r="AJ268" s="15">
        <v>14142</v>
      </c>
      <c r="AK268" s="15">
        <v>4401</v>
      </c>
      <c r="AL268" s="15">
        <v>3554</v>
      </c>
      <c r="AM268" s="15">
        <v>200628</v>
      </c>
      <c r="AN268" s="15">
        <v>18336</v>
      </c>
      <c r="AO268" s="15">
        <v>11779</v>
      </c>
      <c r="AP268" s="15">
        <v>3940</v>
      </c>
      <c r="AQ268" s="15">
        <v>3626</v>
      </c>
    </row>
    <row r="269" spans="1:43">
      <c r="A269" s="1">
        <v>265</v>
      </c>
      <c r="B269" s="16">
        <v>44369</v>
      </c>
      <c r="C269" t="s">
        <v>648</v>
      </c>
      <c r="D269" t="s">
        <v>649</v>
      </c>
      <c r="E269" t="s">
        <v>6</v>
      </c>
      <c r="F269" t="s">
        <v>69</v>
      </c>
      <c r="G269" t="s">
        <v>69</v>
      </c>
      <c r="H269">
        <v>1885</v>
      </c>
      <c r="I269" s="13">
        <v>1885</v>
      </c>
      <c r="J269" s="7">
        <v>40417</v>
      </c>
      <c r="K269" t="s">
        <v>1340</v>
      </c>
      <c r="L269">
        <f>VLOOKUP($C269,Sheet1!$B:$H,2,0)</f>
        <v>67.03</v>
      </c>
      <c r="M269">
        <f>VLOOKUP($C269,Sheet1!$B:$H,3,0)</f>
        <v>68.13</v>
      </c>
      <c r="N269">
        <f>VLOOKUP($C269,Sheet1!$B:$H,4,0)</f>
        <v>68.260000000000005</v>
      </c>
      <c r="O269">
        <f>VLOOKUP($C269,Sheet1!$B:$H,5,0)</f>
        <v>66.88</v>
      </c>
      <c r="P269">
        <f>VLOOKUP($C269,Sheet1!$B:$H,6,0)</f>
        <v>3460000</v>
      </c>
      <c r="Q269">
        <f>VLOOKUP($C269,Sheet1!$B:$H,7,0)</f>
        <v>7.4000000000000003E-3</v>
      </c>
      <c r="R269">
        <f t="shared" si="4"/>
        <v>48041412549.730003</v>
      </c>
      <c r="S269">
        <f>VLOOKUP(C269,investing_crawling!A:B,2,0)</f>
        <v>22230000000</v>
      </c>
      <c r="U269">
        <f>VLOOKUP(C269,investing_crawling!A:C,3,0)</f>
        <v>716715091</v>
      </c>
      <c r="V269">
        <v>210804</v>
      </c>
      <c r="W269" s="15" t="s">
        <v>648</v>
      </c>
      <c r="X269" s="15">
        <v>210331</v>
      </c>
      <c r="Y269" s="15">
        <v>5594</v>
      </c>
      <c r="Z269" s="15">
        <v>1943</v>
      </c>
      <c r="AA269" s="15">
        <v>650</v>
      </c>
      <c r="AB269" s="15">
        <v>343</v>
      </c>
      <c r="AC269" s="15">
        <v>201231</v>
      </c>
      <c r="AD269" s="15">
        <v>5341</v>
      </c>
      <c r="AE269" s="15">
        <v>1728</v>
      </c>
      <c r="AF269" s="15">
        <v>492</v>
      </c>
      <c r="AG269" s="15">
        <v>451</v>
      </c>
      <c r="AH269" s="15">
        <v>200930</v>
      </c>
      <c r="AI269" s="15">
        <v>5954</v>
      </c>
      <c r="AJ269" s="15">
        <v>1975</v>
      </c>
      <c r="AK269" s="15">
        <v>583</v>
      </c>
      <c r="AL269" s="15">
        <v>441</v>
      </c>
      <c r="AM269" s="15">
        <v>200630</v>
      </c>
      <c r="AN269" s="15">
        <v>5343</v>
      </c>
      <c r="AO269" s="15">
        <v>1832</v>
      </c>
      <c r="AP269" s="15">
        <v>-65</v>
      </c>
      <c r="AQ269" s="15">
        <v>-182</v>
      </c>
    </row>
    <row r="270" spans="1:43">
      <c r="A270" s="1">
        <v>266</v>
      </c>
      <c r="B270" s="16">
        <v>44369</v>
      </c>
      <c r="C270" t="s">
        <v>650</v>
      </c>
      <c r="D270" t="s">
        <v>651</v>
      </c>
      <c r="E270" t="s">
        <v>41</v>
      </c>
      <c r="F270" t="s">
        <v>187</v>
      </c>
      <c r="G270" t="s">
        <v>187</v>
      </c>
      <c r="H270" t="s">
        <v>1341</v>
      </c>
      <c r="I270" s="13">
        <v>2000</v>
      </c>
      <c r="J270" s="7">
        <v>27575</v>
      </c>
      <c r="K270" t="s">
        <v>1185</v>
      </c>
      <c r="L270">
        <f>VLOOKUP($C270,Sheet1!$B:$H,2,0)</f>
        <v>166.05</v>
      </c>
      <c r="M270">
        <f>VLOOKUP($C270,Sheet1!$B:$H,3,0)</f>
        <v>165.87</v>
      </c>
      <c r="N270">
        <f>VLOOKUP($C270,Sheet1!$B:$H,4,0)</f>
        <v>166.91</v>
      </c>
      <c r="O270">
        <f>VLOOKUP($C270,Sheet1!$B:$H,5,0)</f>
        <v>165.48</v>
      </c>
      <c r="P270">
        <f>VLOOKUP($C270,Sheet1!$B:$H,6,0)</f>
        <v>9450000</v>
      </c>
      <c r="Q270">
        <f>VLOOKUP($C270,Sheet1!$B:$H,7,0)</f>
        <v>1.0999999999999999E-2</v>
      </c>
      <c r="R270">
        <f t="shared" si="4"/>
        <v>502685342247.60004</v>
      </c>
      <c r="S270">
        <f>VLOOKUP(C270,investing_crawling!A:B,2,0)</f>
        <v>64160000000</v>
      </c>
      <c r="U270">
        <f>VLOOKUP(C270,investing_crawling!A:C,3,0)</f>
        <v>3027313112</v>
      </c>
      <c r="V270">
        <v>210712</v>
      </c>
      <c r="W270" s="15" t="s">
        <v>650</v>
      </c>
      <c r="X270" s="15">
        <v>210331</v>
      </c>
      <c r="Y270" s="15">
        <v>33648</v>
      </c>
      <c r="Z270" s="15"/>
      <c r="AA270" s="15"/>
      <c r="AB270" s="15">
        <v>14300</v>
      </c>
      <c r="AC270" s="15">
        <v>201231</v>
      </c>
      <c r="AD270" s="15">
        <v>30516</v>
      </c>
      <c r="AE270" s="15"/>
      <c r="AF270" s="15"/>
      <c r="AG270" s="15">
        <v>12136</v>
      </c>
      <c r="AH270" s="15">
        <v>200930</v>
      </c>
      <c r="AI270" s="15">
        <v>30834</v>
      </c>
      <c r="AJ270" s="15"/>
      <c r="AK270" s="15"/>
      <c r="AL270" s="15">
        <v>9443</v>
      </c>
      <c r="AM270" s="15">
        <v>200630</v>
      </c>
      <c r="AN270" s="15">
        <v>35239</v>
      </c>
      <c r="AO270" s="15"/>
      <c r="AP270" s="15"/>
      <c r="AQ270" s="15">
        <v>4687</v>
      </c>
    </row>
    <row r="271" spans="1:43">
      <c r="A271" s="1">
        <v>267</v>
      </c>
      <c r="B271" s="16">
        <v>44369</v>
      </c>
      <c r="C271" t="s">
        <v>652</v>
      </c>
      <c r="D271" t="s">
        <v>653</v>
      </c>
      <c r="E271" t="s">
        <v>19</v>
      </c>
      <c r="F271" t="s">
        <v>154</v>
      </c>
      <c r="G271" t="s">
        <v>154</v>
      </c>
      <c r="H271">
        <v>1996</v>
      </c>
      <c r="I271" s="13">
        <v>1996</v>
      </c>
      <c r="J271" s="7">
        <v>38870</v>
      </c>
      <c r="K271" t="s">
        <v>1302</v>
      </c>
      <c r="L271">
        <f>VLOOKUP($C271,Sheet1!$B:$H,2,0)</f>
        <v>26.43</v>
      </c>
      <c r="M271">
        <f>VLOOKUP($C271,Sheet1!$B:$H,3,0)</f>
        <v>26.31</v>
      </c>
      <c r="N271">
        <f>VLOOKUP($C271,Sheet1!$B:$H,4,0)</f>
        <v>26.57</v>
      </c>
      <c r="O271">
        <f>VLOOKUP($C271,Sheet1!$B:$H,5,0)</f>
        <v>26.27</v>
      </c>
      <c r="P271">
        <f>VLOOKUP($C271,Sheet1!$B:$H,6,0)</f>
        <v>2500000</v>
      </c>
      <c r="Q271">
        <f>VLOOKUP($C271,Sheet1!$B:$H,7,0)</f>
        <v>3.8E-3</v>
      </c>
      <c r="R271">
        <f t="shared" si="4"/>
        <v>8662171371.6000004</v>
      </c>
      <c r="S271">
        <f>VLOOKUP(C271,investing_crawling!A:B,2,0)</f>
        <v>4520000000</v>
      </c>
      <c r="U271">
        <f>VLOOKUP(C271,investing_crawling!A:C,3,0)</f>
        <v>327740120</v>
      </c>
      <c r="V271">
        <v>210728</v>
      </c>
      <c r="W271" s="15" t="s">
        <v>652</v>
      </c>
      <c r="X271" s="15">
        <v>210331</v>
      </c>
      <c r="Y271" s="15">
        <v>1074.4000000000001</v>
      </c>
      <c r="Z271" s="15">
        <v>615.6</v>
      </c>
      <c r="AA271" s="15">
        <v>-32.799999999999997</v>
      </c>
      <c r="AB271" s="15">
        <v>-31.1</v>
      </c>
      <c r="AC271" s="15">
        <v>201231</v>
      </c>
      <c r="AD271" s="15">
        <v>1222.5999999999999</v>
      </c>
      <c r="AE271" s="15">
        <v>717</v>
      </c>
      <c r="AF271" s="15">
        <v>43.1</v>
      </c>
      <c r="AG271" s="15">
        <v>30.8</v>
      </c>
      <c r="AH271" s="15">
        <v>200930</v>
      </c>
      <c r="AI271" s="15">
        <v>1138.2</v>
      </c>
      <c r="AJ271" s="15">
        <v>657.8</v>
      </c>
      <c r="AK271" s="15">
        <v>125.1</v>
      </c>
      <c r="AL271" s="15">
        <v>145.4</v>
      </c>
      <c r="AM271" s="15">
        <v>200630</v>
      </c>
      <c r="AN271" s="15">
        <v>1086.3</v>
      </c>
      <c r="AO271" s="15">
        <v>619.6</v>
      </c>
      <c r="AP271" s="15">
        <v>90.5</v>
      </c>
      <c r="AQ271" s="15">
        <v>61.2</v>
      </c>
    </row>
    <row r="272" spans="1:43">
      <c r="A272" s="1">
        <v>268</v>
      </c>
      <c r="B272" s="16">
        <v>44369</v>
      </c>
      <c r="C272" t="s">
        <v>654</v>
      </c>
      <c r="D272" t="s">
        <v>655</v>
      </c>
      <c r="E272" t="s">
        <v>6</v>
      </c>
      <c r="F272" t="s">
        <v>351</v>
      </c>
      <c r="G272" t="s">
        <v>351</v>
      </c>
      <c r="H272">
        <v>1887</v>
      </c>
      <c r="I272" s="13">
        <v>1887</v>
      </c>
      <c r="J272" s="7">
        <v>41418</v>
      </c>
      <c r="K272" t="s">
        <v>1289</v>
      </c>
      <c r="L272">
        <f>VLOOKUP($C272,Sheet1!$B:$H,2,0)</f>
        <v>300.47000000000003</v>
      </c>
      <c r="M272">
        <f>VLOOKUP($C272,Sheet1!$B:$H,3,0)</f>
        <v>299.45</v>
      </c>
      <c r="N272">
        <f>VLOOKUP($C272,Sheet1!$B:$H,4,0)</f>
        <v>301.13</v>
      </c>
      <c r="O272">
        <f>VLOOKUP($C272,Sheet1!$B:$H,5,0)</f>
        <v>298.8</v>
      </c>
      <c r="P272">
        <f>VLOOKUP($C272,Sheet1!$B:$H,6,0)</f>
        <v>991620</v>
      </c>
      <c r="Q272">
        <f>VLOOKUP($C272,Sheet1!$B:$H,7,0)</f>
        <v>9.3999999999999986E-3</v>
      </c>
      <c r="R272">
        <f t="shared" si="4"/>
        <v>27322861158.270004</v>
      </c>
      <c r="S272">
        <f>VLOOKUP(C272,investing_crawling!A:B,2,0)</f>
        <v>2610000000</v>
      </c>
      <c r="U272">
        <f>VLOOKUP(C272,investing_crawling!A:C,3,0)</f>
        <v>90933741</v>
      </c>
      <c r="V272">
        <v>210719</v>
      </c>
      <c r="W272" s="15" t="s">
        <v>654</v>
      </c>
      <c r="X272" s="15">
        <v>210331</v>
      </c>
      <c r="Y272" s="15">
        <v>706</v>
      </c>
      <c r="Z272" s="15">
        <v>493.8</v>
      </c>
      <c r="AA272" s="15">
        <v>253</v>
      </c>
      <c r="AB272" s="15">
        <v>153</v>
      </c>
      <c r="AC272" s="15">
        <v>201231</v>
      </c>
      <c r="AD272" s="15">
        <v>693.4</v>
      </c>
      <c r="AE272" s="15">
        <v>487.8</v>
      </c>
      <c r="AF272" s="15">
        <v>262.3</v>
      </c>
      <c r="AG272" s="15">
        <v>165.7</v>
      </c>
      <c r="AH272" s="15">
        <v>200930</v>
      </c>
      <c r="AI272" s="15">
        <v>659.6</v>
      </c>
      <c r="AJ272" s="15">
        <v>478.6</v>
      </c>
      <c r="AK272" s="15">
        <v>271.5</v>
      </c>
      <c r="AL272" s="15">
        <v>189.8</v>
      </c>
      <c r="AM272" s="15">
        <v>200630</v>
      </c>
      <c r="AN272" s="15">
        <v>547.9</v>
      </c>
      <c r="AO272" s="15">
        <v>384</v>
      </c>
      <c r="AP272" s="15">
        <v>180.4</v>
      </c>
      <c r="AQ272" s="15">
        <v>109.7</v>
      </c>
    </row>
    <row r="273" spans="1:43">
      <c r="A273" s="1">
        <v>269</v>
      </c>
      <c r="B273" s="16">
        <v>44369</v>
      </c>
      <c r="C273" t="s">
        <v>656</v>
      </c>
      <c r="D273" t="s">
        <v>657</v>
      </c>
      <c r="E273" t="s">
        <v>83</v>
      </c>
      <c r="F273" t="s">
        <v>239</v>
      </c>
      <c r="G273" t="s">
        <v>239</v>
      </c>
      <c r="H273">
        <v>1906</v>
      </c>
      <c r="I273" s="13">
        <v>1906</v>
      </c>
      <c r="J273" s="7">
        <v>0</v>
      </c>
      <c r="K273" t="s">
        <v>1342</v>
      </c>
      <c r="L273">
        <f>VLOOKUP($C273,Sheet1!$B:$H,2,0)</f>
        <v>65.459999999999994</v>
      </c>
      <c r="M273">
        <f>VLOOKUP($C273,Sheet1!$B:$H,3,0)</f>
        <v>65.73</v>
      </c>
      <c r="N273">
        <f>VLOOKUP($C273,Sheet1!$B:$H,4,0)</f>
        <v>66.05</v>
      </c>
      <c r="O273">
        <f>VLOOKUP($C273,Sheet1!$B:$H,5,0)</f>
        <v>65.12</v>
      </c>
      <c r="P273">
        <f>VLOOKUP($C273,Sheet1!$B:$H,6,0)</f>
        <v>1770000</v>
      </c>
      <c r="Q273">
        <f>VLOOKUP($C273,Sheet1!$B:$H,7,0)</f>
        <v>-5.0000000000000001E-4</v>
      </c>
      <c r="R273">
        <f t="shared" si="4"/>
        <v>5952522685.8599997</v>
      </c>
      <c r="S273">
        <f>VLOOKUP(C273,investing_crawling!A:B,2,0)</f>
        <v>2610000000</v>
      </c>
      <c r="U273">
        <f>VLOOKUP(C273,investing_crawling!A:C,3,0)</f>
        <v>90933741</v>
      </c>
      <c r="V273">
        <v>210719</v>
      </c>
      <c r="W273" s="15" t="s">
        <v>656</v>
      </c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</row>
    <row r="274" spans="1:43">
      <c r="A274" s="1">
        <v>270</v>
      </c>
      <c r="B274" s="16">
        <v>44369</v>
      </c>
      <c r="C274" t="s">
        <v>658</v>
      </c>
      <c r="D274" t="s">
        <v>659</v>
      </c>
      <c r="E274" t="s">
        <v>41</v>
      </c>
      <c r="F274" t="s">
        <v>308</v>
      </c>
      <c r="G274" t="s">
        <v>308</v>
      </c>
      <c r="H274">
        <v>1825</v>
      </c>
      <c r="I274" s="13">
        <v>1825</v>
      </c>
      <c r="J274" s="7">
        <v>34394</v>
      </c>
      <c r="K274" t="s">
        <v>1343</v>
      </c>
      <c r="L274">
        <f>VLOOKUP($C274,Sheet1!$B:$H,2,0)</f>
        <v>23.14</v>
      </c>
      <c r="M274">
        <f>VLOOKUP($C274,Sheet1!$B:$H,3,0)</f>
        <v>23.31</v>
      </c>
      <c r="N274">
        <f>VLOOKUP($C274,Sheet1!$B:$H,4,0)</f>
        <v>23.39</v>
      </c>
      <c r="O274">
        <f>VLOOKUP($C274,Sheet1!$B:$H,5,0)</f>
        <v>23.06</v>
      </c>
      <c r="P274">
        <f>VLOOKUP($C274,Sheet1!$B:$H,6,0)</f>
        <v>5600000</v>
      </c>
      <c r="Q274">
        <f>VLOOKUP($C274,Sheet1!$B:$H,7,0)</f>
        <v>4.3E-3</v>
      </c>
      <c r="R274">
        <f t="shared" si="4"/>
        <v>22505661629.619999</v>
      </c>
      <c r="S274">
        <f>VLOOKUP(C274,investing_crawling!A:B,2,0)</f>
        <v>3750000000</v>
      </c>
      <c r="U274">
        <f>VLOOKUP(C274,investing_crawling!A:C,3,0)</f>
        <v>972586933</v>
      </c>
      <c r="V274">
        <v>210719</v>
      </c>
      <c r="W274" s="15" t="s">
        <v>658</v>
      </c>
      <c r="X274" s="15">
        <v>210331</v>
      </c>
      <c r="Y274" s="15">
        <v>1825</v>
      </c>
      <c r="Z274" s="15"/>
      <c r="AA274" s="15"/>
      <c r="AB274" s="15">
        <v>622</v>
      </c>
      <c r="AC274" s="15">
        <v>201231</v>
      </c>
      <c r="AD274" s="15">
        <v>1927</v>
      </c>
      <c r="AE274" s="15"/>
      <c r="AF274" s="15"/>
      <c r="AG274" s="15">
        <v>582</v>
      </c>
      <c r="AH274" s="15">
        <v>200930</v>
      </c>
      <c r="AI274" s="15">
        <v>1800</v>
      </c>
      <c r="AJ274" s="15"/>
      <c r="AK274" s="15"/>
      <c r="AL274" s="15">
        <v>428</v>
      </c>
      <c r="AM274" s="15">
        <v>200630</v>
      </c>
      <c r="AN274" s="15">
        <v>1882</v>
      </c>
      <c r="AO274" s="15"/>
      <c r="AP274" s="15"/>
      <c r="AQ274" s="15">
        <v>187</v>
      </c>
    </row>
    <row r="275" spans="1:43">
      <c r="A275" s="1">
        <v>271</v>
      </c>
      <c r="B275" s="16">
        <v>44369</v>
      </c>
      <c r="C275" t="s">
        <v>660</v>
      </c>
      <c r="D275" t="s">
        <v>661</v>
      </c>
      <c r="E275" t="s">
        <v>19</v>
      </c>
      <c r="F275" t="s">
        <v>662</v>
      </c>
      <c r="G275" t="s">
        <v>662</v>
      </c>
      <c r="H275">
        <v>2014</v>
      </c>
      <c r="I275" s="13">
        <v>2014</v>
      </c>
      <c r="J275" s="7">
        <v>43410</v>
      </c>
      <c r="K275" t="s">
        <v>1344</v>
      </c>
      <c r="L275">
        <f>VLOOKUP($C275,Sheet1!$B:$H,2,0)</f>
        <v>141.97</v>
      </c>
      <c r="M275">
        <f>VLOOKUP($C275,Sheet1!$B:$H,3,0)</f>
        <v>143.03</v>
      </c>
      <c r="N275">
        <f>VLOOKUP($C275,Sheet1!$B:$H,4,0)</f>
        <v>143.76</v>
      </c>
      <c r="O275">
        <f>VLOOKUP($C275,Sheet1!$B:$H,5,0)</f>
        <v>141.97</v>
      </c>
      <c r="P275">
        <f>VLOOKUP($C275,Sheet1!$B:$H,6,0)</f>
        <v>829460</v>
      </c>
      <c r="Q275">
        <f>VLOOKUP($C275,Sheet1!$B:$H,7,0)</f>
        <v>-2.8999999999999998E-3</v>
      </c>
      <c r="R275">
        <f t="shared" si="4"/>
        <v>26405629511.040001</v>
      </c>
      <c r="S275">
        <f>VLOOKUP(C275,investing_crawling!A:B,2,0)</f>
        <v>4630000000</v>
      </c>
      <c r="U275">
        <f>VLOOKUP(C275,investing_crawling!A:C,3,0)</f>
        <v>185994432</v>
      </c>
      <c r="V275">
        <v>210824</v>
      </c>
      <c r="W275" s="15" t="s">
        <v>660</v>
      </c>
      <c r="X275" s="15">
        <v>210430</v>
      </c>
      <c r="Y275" s="15">
        <v>1221</v>
      </c>
      <c r="Z275" s="15">
        <v>737</v>
      </c>
      <c r="AA275" s="15">
        <v>235</v>
      </c>
      <c r="AB275" s="15">
        <v>186</v>
      </c>
      <c r="AC275" s="15">
        <v>210131</v>
      </c>
      <c r="AD275" s="15">
        <v>1180</v>
      </c>
      <c r="AE275" s="15">
        <v>707</v>
      </c>
      <c r="AF275" s="15">
        <v>212</v>
      </c>
      <c r="AG275" s="15">
        <v>172</v>
      </c>
      <c r="AH275" s="15">
        <v>201031</v>
      </c>
      <c r="AI275" s="15">
        <v>1220</v>
      </c>
      <c r="AJ275" s="15">
        <v>756</v>
      </c>
      <c r="AK275" s="15">
        <v>278</v>
      </c>
      <c r="AL275" s="15">
        <v>217</v>
      </c>
      <c r="AM275" s="15">
        <v>200731</v>
      </c>
      <c r="AN275" s="15">
        <v>1011</v>
      </c>
      <c r="AO275" s="15">
        <v>606</v>
      </c>
      <c r="AP275" s="15">
        <v>182</v>
      </c>
      <c r="AQ275" s="15">
        <v>176</v>
      </c>
    </row>
    <row r="276" spans="1:43">
      <c r="A276" s="1">
        <v>272</v>
      </c>
      <c r="B276" s="16">
        <v>44369</v>
      </c>
      <c r="C276" t="s">
        <v>663</v>
      </c>
      <c r="D276" t="s">
        <v>664</v>
      </c>
      <c r="E276" t="s">
        <v>83</v>
      </c>
      <c r="F276" t="s">
        <v>294</v>
      </c>
      <c r="G276" t="s">
        <v>294</v>
      </c>
      <c r="H276">
        <v>1872</v>
      </c>
      <c r="I276" s="13">
        <v>1872</v>
      </c>
      <c r="J276" s="7">
        <v>20883</v>
      </c>
      <c r="K276" t="s">
        <v>1234</v>
      </c>
      <c r="L276">
        <f>VLOOKUP($C276,Sheet1!$B:$H,2,0)</f>
        <v>130.01</v>
      </c>
      <c r="M276">
        <f>VLOOKUP($C276,Sheet1!$B:$H,3,0)</f>
        <v>131.5</v>
      </c>
      <c r="N276">
        <f>VLOOKUP($C276,Sheet1!$B:$H,4,0)</f>
        <v>131.84</v>
      </c>
      <c r="O276">
        <f>VLOOKUP($C276,Sheet1!$B:$H,5,0)</f>
        <v>129.58000000000001</v>
      </c>
      <c r="P276">
        <f>VLOOKUP($C276,Sheet1!$B:$H,6,0)</f>
        <v>2690000</v>
      </c>
      <c r="Q276">
        <f>VLOOKUP($C276,Sheet1!$B:$H,7,0)</f>
        <v>-4.6999999999999993E-3</v>
      </c>
      <c r="R276">
        <f t="shared" si="4"/>
        <v>43869480755.879997</v>
      </c>
      <c r="S276">
        <f>VLOOKUP(C276,investing_crawling!A:B,2,0)</f>
        <v>18870000000</v>
      </c>
      <c r="U276">
        <f>VLOOKUP(C276,investing_crawling!A:C,3,0)</f>
        <v>337431588</v>
      </c>
      <c r="V276">
        <v>210722</v>
      </c>
      <c r="W276" s="15" t="s">
        <v>663</v>
      </c>
      <c r="X276" s="15">
        <v>210331</v>
      </c>
      <c r="Y276" s="15">
        <v>4743</v>
      </c>
      <c r="Z276" s="15">
        <v>1618</v>
      </c>
      <c r="AA276" s="15">
        <v>770</v>
      </c>
      <c r="AB276" s="15">
        <v>584</v>
      </c>
      <c r="AC276" s="15">
        <v>201231</v>
      </c>
      <c r="AD276" s="15">
        <v>4836</v>
      </c>
      <c r="AE276" s="15">
        <v>1710</v>
      </c>
      <c r="AF276" s="15">
        <v>687</v>
      </c>
      <c r="AG276" s="15">
        <v>539</v>
      </c>
      <c r="AH276" s="15">
        <v>200930</v>
      </c>
      <c r="AI276" s="15">
        <v>4683</v>
      </c>
      <c r="AJ276" s="15">
        <v>1697</v>
      </c>
      <c r="AK276" s="15">
        <v>692</v>
      </c>
      <c r="AL276" s="15">
        <v>472</v>
      </c>
      <c r="AM276" s="15">
        <v>200630</v>
      </c>
      <c r="AN276" s="15">
        <v>4612</v>
      </c>
      <c r="AO276" s="15">
        <v>1837</v>
      </c>
      <c r="AP276" s="15">
        <v>925</v>
      </c>
      <c r="AQ276" s="15">
        <v>681</v>
      </c>
    </row>
    <row r="277" spans="1:43">
      <c r="A277" s="1">
        <v>273</v>
      </c>
      <c r="B277" s="16">
        <v>44369</v>
      </c>
      <c r="C277" t="s">
        <v>665</v>
      </c>
      <c r="D277" t="s">
        <v>666</v>
      </c>
      <c r="E277" t="s">
        <v>60</v>
      </c>
      <c r="F277" t="s">
        <v>479</v>
      </c>
      <c r="G277" t="s">
        <v>479</v>
      </c>
      <c r="H277">
        <v>1958</v>
      </c>
      <c r="I277" s="13">
        <v>1958</v>
      </c>
      <c r="J277" s="7">
        <v>38811</v>
      </c>
      <c r="K277" t="s">
        <v>1345</v>
      </c>
      <c r="L277">
        <f>VLOOKUP($C277,Sheet1!$B:$H,2,0)</f>
        <v>21.8</v>
      </c>
      <c r="M277">
        <f>VLOOKUP($C277,Sheet1!$B:$H,3,0)</f>
        <v>21.33</v>
      </c>
      <c r="N277">
        <f>VLOOKUP($C277,Sheet1!$B:$H,4,0)</f>
        <v>21.84</v>
      </c>
      <c r="O277">
        <f>VLOOKUP($C277,Sheet1!$B:$H,5,0)</f>
        <v>21.33</v>
      </c>
      <c r="P277">
        <f>VLOOKUP($C277,Sheet1!$B:$H,6,0)</f>
        <v>3730000</v>
      </c>
      <c r="Q277">
        <f>VLOOKUP($C277,Sheet1!$B:$H,7,0)</f>
        <v>2.3E-2</v>
      </c>
      <c r="R277">
        <f t="shared" si="4"/>
        <v>9449410603.6000004</v>
      </c>
      <c r="S277">
        <f>VLOOKUP(C277,investing_crawling!A:B,2,0)</f>
        <v>1340000000</v>
      </c>
      <c r="U277">
        <f>VLOOKUP(C277,investing_crawling!A:C,3,0)</f>
        <v>433459202</v>
      </c>
      <c r="V277">
        <v>210727</v>
      </c>
      <c r="W277" s="15" t="s">
        <v>665</v>
      </c>
      <c r="X277" s="15">
        <v>210331</v>
      </c>
      <c r="Y277" s="15">
        <v>282.31</v>
      </c>
      <c r="Z277" s="15">
        <v>193.82</v>
      </c>
      <c r="AA277" s="15">
        <v>94.46</v>
      </c>
      <c r="AB277" s="15">
        <v>137.94</v>
      </c>
      <c r="AC277" s="15">
        <v>201231</v>
      </c>
      <c r="AD277" s="15">
        <v>269.44</v>
      </c>
      <c r="AE277" s="15">
        <v>177.83</v>
      </c>
      <c r="AF277" s="15">
        <v>79.52</v>
      </c>
      <c r="AG277" s="15">
        <v>201.23</v>
      </c>
      <c r="AH277" s="15">
        <v>200930</v>
      </c>
      <c r="AI277" s="15">
        <v>259.79000000000002</v>
      </c>
      <c r="AJ277" s="15">
        <v>173.78</v>
      </c>
      <c r="AK277" s="15">
        <v>65.34</v>
      </c>
      <c r="AL277" s="15">
        <v>-38.39</v>
      </c>
      <c r="AM277" s="15">
        <v>200630</v>
      </c>
      <c r="AN277" s="15">
        <v>528.66</v>
      </c>
      <c r="AO277" s="15">
        <v>363.32</v>
      </c>
      <c r="AP277" s="15">
        <v>173.73</v>
      </c>
      <c r="AQ277" s="15">
        <v>837.99</v>
      </c>
    </row>
    <row r="278" spans="1:43">
      <c r="A278" s="1">
        <v>274</v>
      </c>
      <c r="B278" s="16">
        <v>44369</v>
      </c>
      <c r="C278" t="s">
        <v>667</v>
      </c>
      <c r="D278" t="s">
        <v>668</v>
      </c>
      <c r="E278" t="s">
        <v>138</v>
      </c>
      <c r="F278" t="s">
        <v>669</v>
      </c>
      <c r="G278" t="s">
        <v>669</v>
      </c>
      <c r="H278">
        <v>1997</v>
      </c>
      <c r="I278" s="13">
        <v>1997</v>
      </c>
      <c r="J278" s="7">
        <v>41054</v>
      </c>
      <c r="K278" t="s">
        <v>1199</v>
      </c>
      <c r="L278">
        <f>VLOOKUP($C278,Sheet1!$B:$H,2,0)</f>
        <v>18.510000000000002</v>
      </c>
      <c r="M278">
        <f>VLOOKUP($C278,Sheet1!$B:$H,3,0)</f>
        <v>18.55</v>
      </c>
      <c r="N278">
        <f>VLOOKUP($C278,Sheet1!$B:$H,4,0)</f>
        <v>18.579999999999998</v>
      </c>
      <c r="O278">
        <f>VLOOKUP($C278,Sheet1!$B:$H,5,0)</f>
        <v>18.43</v>
      </c>
      <c r="P278">
        <f>VLOOKUP($C278,Sheet1!$B:$H,6,0)</f>
        <v>15720000</v>
      </c>
      <c r="Q278">
        <f>VLOOKUP($C278,Sheet1!$B:$H,7,0)</f>
        <v>9.300000000000001E-3</v>
      </c>
      <c r="R278">
        <f t="shared" si="4"/>
        <v>41917423611.330002</v>
      </c>
      <c r="S278">
        <f>VLOOKUP(C278,investing_crawling!A:B,2,0)</f>
        <v>13810000000</v>
      </c>
      <c r="U278">
        <f>VLOOKUP(C278,investing_crawling!A:C,3,0)</f>
        <v>2264582583</v>
      </c>
      <c r="V278">
        <v>210720</v>
      </c>
      <c r="W278" s="15" t="s">
        <v>667</v>
      </c>
      <c r="X278" s="15">
        <v>210331</v>
      </c>
      <c r="Y278" s="15">
        <v>5211</v>
      </c>
      <c r="Z278" s="15">
        <v>2688</v>
      </c>
      <c r="AA278" s="15">
        <v>1886</v>
      </c>
      <c r="AB278" s="15">
        <v>1409</v>
      </c>
      <c r="AC278" s="15">
        <v>201231</v>
      </c>
      <c r="AD278" s="15">
        <v>3115</v>
      </c>
      <c r="AE278" s="15">
        <v>1723</v>
      </c>
      <c r="AF278" s="15">
        <v>980</v>
      </c>
      <c r="AG278" s="15">
        <v>607</v>
      </c>
      <c r="AH278" s="15">
        <v>200930</v>
      </c>
      <c r="AI278" s="15">
        <v>2919</v>
      </c>
      <c r="AJ278" s="15">
        <v>1609</v>
      </c>
      <c r="AK278" s="15">
        <v>819</v>
      </c>
      <c r="AL278" s="15">
        <v>455</v>
      </c>
      <c r="AM278" s="15">
        <v>200630</v>
      </c>
      <c r="AN278" s="15">
        <v>2560</v>
      </c>
      <c r="AO278" s="15">
        <v>1511</v>
      </c>
      <c r="AP278" s="15">
        <v>-282</v>
      </c>
      <c r="AQ278" s="15">
        <v>-637</v>
      </c>
    </row>
    <row r="279" spans="1:43">
      <c r="A279" s="1">
        <v>275</v>
      </c>
      <c r="B279" s="16">
        <v>44369</v>
      </c>
      <c r="C279" t="s">
        <v>670</v>
      </c>
      <c r="D279" t="s">
        <v>671</v>
      </c>
      <c r="E279" t="s">
        <v>19</v>
      </c>
      <c r="F279" t="s">
        <v>145</v>
      </c>
      <c r="G279" t="s">
        <v>145</v>
      </c>
      <c r="H279" t="s">
        <v>1347</v>
      </c>
      <c r="I279">
        <v>1997</v>
      </c>
      <c r="J279" s="7">
        <v>0</v>
      </c>
      <c r="K279" t="s">
        <v>1346</v>
      </c>
      <c r="L279">
        <f>VLOOKUP($C279,Sheet1!$B:$H,2,0)</f>
        <v>315.73</v>
      </c>
      <c r="M279">
        <f>VLOOKUP($C279,Sheet1!$B:$H,3,0)</f>
        <v>319.58999999999997</v>
      </c>
      <c r="N279">
        <f>VLOOKUP($C279,Sheet1!$B:$H,4,0)</f>
        <v>324.10000000000002</v>
      </c>
      <c r="O279">
        <f>VLOOKUP($C279,Sheet1!$B:$H,5,0)</f>
        <v>314.60000000000002</v>
      </c>
      <c r="P279">
        <f>VLOOKUP($C279,Sheet1!$B:$H,6,0)</f>
        <v>1020000</v>
      </c>
      <c r="Q279">
        <f>VLOOKUP($C279,Sheet1!$B:$H,7,0)</f>
        <v>-3.7000000000000002E-3</v>
      </c>
      <c r="R279">
        <f t="shared" si="4"/>
        <v>48395657346.590004</v>
      </c>
      <c r="S279">
        <f>VLOOKUP(C279,investing_crawling!A:B,2,0)</f>
        <v>6450000000</v>
      </c>
      <c r="U279">
        <f>VLOOKUP(C279,investing_crawling!A:C,3,0)</f>
        <v>153281783</v>
      </c>
      <c r="V279">
        <v>210803</v>
      </c>
      <c r="W279" s="15" t="s">
        <v>670</v>
      </c>
      <c r="X279" s="15">
        <v>210331</v>
      </c>
      <c r="Y279" s="15">
        <v>1803.77</v>
      </c>
      <c r="Z279" s="15">
        <v>1094.33</v>
      </c>
      <c r="AA279" s="15">
        <v>672.15</v>
      </c>
      <c r="AB279" s="15">
        <v>567.5</v>
      </c>
      <c r="AC279" s="15">
        <v>201231</v>
      </c>
      <c r="AD279" s="15">
        <v>1650.87</v>
      </c>
      <c r="AE279" s="15">
        <v>981.14</v>
      </c>
      <c r="AF279" s="15">
        <v>570.16</v>
      </c>
      <c r="AG279" s="15">
        <v>457.25</v>
      </c>
      <c r="AH279" s="15">
        <v>200930</v>
      </c>
      <c r="AI279" s="15">
        <v>1538.62</v>
      </c>
      <c r="AJ279" s="15">
        <v>954.92</v>
      </c>
      <c r="AK279" s="15">
        <v>526.39</v>
      </c>
      <c r="AL279" s="15">
        <v>420.57</v>
      </c>
      <c r="AM279" s="15">
        <v>200630</v>
      </c>
      <c r="AN279" s="15">
        <v>1459.59</v>
      </c>
      <c r="AO279" s="15">
        <v>838.05</v>
      </c>
      <c r="AP279" s="15">
        <v>453.16</v>
      </c>
      <c r="AQ279" s="15">
        <v>411.25</v>
      </c>
    </row>
    <row r="280" spans="1:43">
      <c r="A280" s="1">
        <v>276</v>
      </c>
      <c r="B280" s="16">
        <v>44369</v>
      </c>
      <c r="C280" t="s">
        <v>672</v>
      </c>
      <c r="D280" t="s">
        <v>673</v>
      </c>
      <c r="E280" t="s">
        <v>83</v>
      </c>
      <c r="F280" t="s">
        <v>239</v>
      </c>
      <c r="G280" t="s">
        <v>239</v>
      </c>
      <c r="H280" t="s">
        <v>1349</v>
      </c>
      <c r="I280" s="13">
        <v>2015</v>
      </c>
      <c r="J280" s="7">
        <v>42191</v>
      </c>
      <c r="K280" t="s">
        <v>1471</v>
      </c>
      <c r="L280">
        <f>VLOOKUP($C280,Sheet1!$B:$H,2,0)</f>
        <v>43.85</v>
      </c>
      <c r="M280">
        <f>VLOOKUP($C280,Sheet1!$B:$H,3,0)</f>
        <v>43.8</v>
      </c>
      <c r="N280">
        <f>VLOOKUP($C280,Sheet1!$B:$H,4,0)</f>
        <v>44.02</v>
      </c>
      <c r="O280">
        <f>VLOOKUP($C280,Sheet1!$B:$H,5,0)</f>
        <v>43.63</v>
      </c>
      <c r="P280">
        <f>VLOOKUP($C280,Sheet1!$B:$H,6,0)</f>
        <v>3500000</v>
      </c>
      <c r="Q280">
        <f>VLOOKUP($C280,Sheet1!$B:$H,7,0)</f>
        <v>6.0000000000000001E-3</v>
      </c>
      <c r="R280">
        <f t="shared" si="4"/>
        <v>53635010859</v>
      </c>
      <c r="S280">
        <f>VLOOKUP(C280,investing_crawling!A:B,2,0)</f>
        <v>26420000000</v>
      </c>
      <c r="U280">
        <f>VLOOKUP(C280,investing_crawling!A:C,3,0)</f>
        <v>1223147340</v>
      </c>
      <c r="V280">
        <v>210804</v>
      </c>
      <c r="W280" s="15" t="s">
        <v>672</v>
      </c>
      <c r="X280" s="15">
        <v>210327</v>
      </c>
      <c r="Y280" s="15">
        <v>6394</v>
      </c>
      <c r="Z280" s="15">
        <v>2198</v>
      </c>
      <c r="AA280" s="15">
        <v>1070</v>
      </c>
      <c r="AB280" s="15">
        <v>563</v>
      </c>
      <c r="AC280" s="15">
        <v>201226</v>
      </c>
      <c r="AD280" s="15">
        <v>6939</v>
      </c>
      <c r="AE280" s="15">
        <v>2506</v>
      </c>
      <c r="AF280" s="15">
        <v>1533</v>
      </c>
      <c r="AG280" s="15">
        <v>1032</v>
      </c>
      <c r="AH280" s="15">
        <v>200926</v>
      </c>
      <c r="AI280" s="15">
        <v>6441</v>
      </c>
      <c r="AJ280" s="15">
        <v>2342</v>
      </c>
      <c r="AK280" s="15">
        <v>1147</v>
      </c>
      <c r="AL280" s="15">
        <v>597</v>
      </c>
      <c r="AM280" s="15">
        <v>200627</v>
      </c>
      <c r="AN280" s="15">
        <v>6648</v>
      </c>
      <c r="AO280" s="15">
        <v>2450</v>
      </c>
      <c r="AP280" s="15">
        <v>-1339</v>
      </c>
      <c r="AQ280" s="15">
        <v>-1651</v>
      </c>
    </row>
    <row r="281" spans="1:43">
      <c r="A281" s="1">
        <v>277</v>
      </c>
      <c r="B281" s="16">
        <v>44369</v>
      </c>
      <c r="C281" t="s">
        <v>674</v>
      </c>
      <c r="D281" t="s">
        <v>675</v>
      </c>
      <c r="E281" t="s">
        <v>83</v>
      </c>
      <c r="F281" t="s">
        <v>676</v>
      </c>
      <c r="G281" t="s">
        <v>676</v>
      </c>
      <c r="H281">
        <v>1883</v>
      </c>
      <c r="I281" s="13">
        <v>1883</v>
      </c>
      <c r="J281" s="7">
        <v>20883</v>
      </c>
      <c r="K281" t="s">
        <v>1296</v>
      </c>
      <c r="L281">
        <f>VLOOKUP($C281,Sheet1!$B:$H,2,0)</f>
        <v>37.28</v>
      </c>
      <c r="M281">
        <f>VLOOKUP($C281,Sheet1!$B:$H,3,0)</f>
        <v>37.33</v>
      </c>
      <c r="N281">
        <f>VLOOKUP($C281,Sheet1!$B:$H,4,0)</f>
        <v>37.43</v>
      </c>
      <c r="O281">
        <f>VLOOKUP($C281,Sheet1!$B:$H,5,0)</f>
        <v>37.090000000000003</v>
      </c>
      <c r="P281">
        <f>VLOOKUP($C281,Sheet1!$B:$H,6,0)</f>
        <v>7070000</v>
      </c>
      <c r="Q281">
        <f>VLOOKUP($C281,Sheet1!$B:$H,7,0)</f>
        <v>8.1000000000000013E-3</v>
      </c>
      <c r="R281">
        <f t="shared" si="4"/>
        <v>28224720359.040001</v>
      </c>
      <c r="S281">
        <f>VLOOKUP(C281,investing_crawling!A:B,2,0)</f>
        <v>132500000000</v>
      </c>
      <c r="U281">
        <f>VLOOKUP(C281,investing_crawling!A:C,3,0)</f>
        <v>757100868</v>
      </c>
      <c r="V281">
        <v>210623</v>
      </c>
      <c r="W281" s="15" t="s">
        <v>674</v>
      </c>
      <c r="X281" s="15">
        <v>210130</v>
      </c>
      <c r="Y281" s="15">
        <v>30737</v>
      </c>
      <c r="Z281" s="15">
        <v>7046</v>
      </c>
      <c r="AA281" s="15">
        <v>-158</v>
      </c>
      <c r="AB281" s="15">
        <v>-77</v>
      </c>
      <c r="AC281" s="15">
        <v>201107</v>
      </c>
      <c r="AD281" s="15">
        <v>29723</v>
      </c>
      <c r="AE281" s="15">
        <v>6822</v>
      </c>
      <c r="AF281" s="15">
        <v>792</v>
      </c>
      <c r="AG281" s="15">
        <v>631</v>
      </c>
      <c r="AH281" s="15">
        <v>200815</v>
      </c>
      <c r="AI281" s="15">
        <v>30489</v>
      </c>
      <c r="AJ281" s="15">
        <v>6938</v>
      </c>
      <c r="AK281" s="15">
        <v>820</v>
      </c>
      <c r="AL281" s="15">
        <v>819</v>
      </c>
      <c r="AM281" s="15">
        <v>200523</v>
      </c>
      <c r="AN281" s="15">
        <v>41549</v>
      </c>
      <c r="AO281" s="15">
        <v>10095</v>
      </c>
      <c r="AP281" s="15">
        <v>1326</v>
      </c>
      <c r="AQ281" s="15">
        <v>1212</v>
      </c>
    </row>
    <row r="282" spans="1:43">
      <c r="A282" s="1">
        <v>278</v>
      </c>
      <c r="B282" s="16">
        <v>44369</v>
      </c>
      <c r="C282" t="s">
        <v>677</v>
      </c>
      <c r="D282" t="s">
        <v>678</v>
      </c>
      <c r="E282" t="s">
        <v>33</v>
      </c>
      <c r="F282" t="s">
        <v>518</v>
      </c>
      <c r="G282" t="s">
        <v>518</v>
      </c>
      <c r="H282">
        <v>1963</v>
      </c>
      <c r="I282" s="13">
        <v>1963</v>
      </c>
      <c r="J282" s="7">
        <v>30589</v>
      </c>
      <c r="K282" t="s">
        <v>1184</v>
      </c>
      <c r="L282">
        <f>VLOOKUP($C282,Sheet1!$B:$H,2,0)</f>
        <v>70.790000000000006</v>
      </c>
      <c r="M282">
        <f>VLOOKUP($C282,Sheet1!$B:$H,3,0)</f>
        <v>70</v>
      </c>
      <c r="N282">
        <f>VLOOKUP($C282,Sheet1!$B:$H,4,0)</f>
        <v>70.89</v>
      </c>
      <c r="O282">
        <f>VLOOKUP($C282,Sheet1!$B:$H,5,0)</f>
        <v>69.260000000000005</v>
      </c>
      <c r="P282">
        <f>VLOOKUP($C282,Sheet1!$B:$H,6,0)</f>
        <v>4540000</v>
      </c>
      <c r="Q282">
        <f>VLOOKUP($C282,Sheet1!$B:$H,7,0)</f>
        <v>1.32E-2</v>
      </c>
      <c r="R282">
        <f t="shared" si="4"/>
        <v>19743179013.870003</v>
      </c>
      <c r="S282">
        <f>VLOOKUP(C282,investing_crawling!A:B,2,0)</f>
        <v>13220000000</v>
      </c>
      <c r="U282">
        <f>VLOOKUP(C282,investing_crawling!A:C,3,0)</f>
        <v>278897853</v>
      </c>
      <c r="V282">
        <v>210817</v>
      </c>
      <c r="W282" s="15" t="s">
        <v>677</v>
      </c>
      <c r="X282" s="15">
        <v>210501</v>
      </c>
      <c r="Y282" s="15">
        <v>3024</v>
      </c>
      <c r="Z282" s="15">
        <v>1414</v>
      </c>
      <c r="AA282" s="15">
        <v>572</v>
      </c>
      <c r="AB282" s="15">
        <v>277</v>
      </c>
      <c r="AC282" s="15">
        <v>210130</v>
      </c>
      <c r="AD282" s="15">
        <v>4818</v>
      </c>
      <c r="AE282" s="15">
        <v>2347</v>
      </c>
      <c r="AF282" s="15">
        <v>1273</v>
      </c>
      <c r="AG282" s="15">
        <v>860</v>
      </c>
      <c r="AH282" s="15">
        <v>201031</v>
      </c>
      <c r="AI282" s="15">
        <v>3055</v>
      </c>
      <c r="AJ282" s="15">
        <v>1359</v>
      </c>
      <c r="AK282" s="15">
        <v>528</v>
      </c>
      <c r="AL282" s="15">
        <v>331</v>
      </c>
      <c r="AM282" s="15">
        <v>200801</v>
      </c>
      <c r="AN282" s="15">
        <v>2319</v>
      </c>
      <c r="AO282" s="15">
        <v>789</v>
      </c>
      <c r="AP282" s="15">
        <v>44</v>
      </c>
      <c r="AQ282" s="15">
        <v>-49</v>
      </c>
    </row>
    <row r="283" spans="1:43">
      <c r="A283" s="1">
        <v>279</v>
      </c>
      <c r="B283" s="16">
        <v>44369</v>
      </c>
      <c r="C283" t="s">
        <v>679</v>
      </c>
      <c r="D283" t="s">
        <v>680</v>
      </c>
      <c r="E283" t="s">
        <v>6</v>
      </c>
      <c r="F283" t="s">
        <v>209</v>
      </c>
      <c r="G283" t="s">
        <v>209</v>
      </c>
      <c r="H283" t="s">
        <v>1351</v>
      </c>
      <c r="I283" s="13">
        <v>2019</v>
      </c>
      <c r="J283" s="7">
        <v>39713</v>
      </c>
      <c r="K283" t="s">
        <v>1350</v>
      </c>
      <c r="L283">
        <f>VLOOKUP($C283,Sheet1!$B:$H,2,0)</f>
        <v>217.19</v>
      </c>
      <c r="M283">
        <f>VLOOKUP($C283,Sheet1!$B:$H,3,0)</f>
        <v>218.77</v>
      </c>
      <c r="N283">
        <f>VLOOKUP($C283,Sheet1!$B:$H,4,0)</f>
        <v>220.64</v>
      </c>
      <c r="O283">
        <f>VLOOKUP($C283,Sheet1!$B:$H,5,0)</f>
        <v>216.69</v>
      </c>
      <c r="P283">
        <f>VLOOKUP($C283,Sheet1!$B:$H,6,0)</f>
        <v>1090000</v>
      </c>
      <c r="Q283">
        <f>VLOOKUP($C283,Sheet1!$B:$H,7,0)</f>
        <v>-4.0000000000000001E-3</v>
      </c>
      <c r="R283">
        <f t="shared" si="4"/>
        <v>44520436300.18</v>
      </c>
      <c r="S283">
        <f>VLOOKUP(C283,investing_crawling!A:B,2,0)</f>
        <v>18140000000</v>
      </c>
      <c r="U283">
        <f>VLOOKUP(C283,investing_crawling!A:C,3,0)</f>
        <v>204983822</v>
      </c>
      <c r="V283">
        <v>210729</v>
      </c>
      <c r="W283" s="15" t="s">
        <v>679</v>
      </c>
      <c r="X283" s="15">
        <v>210402</v>
      </c>
      <c r="Y283" s="15">
        <v>4567</v>
      </c>
      <c r="Z283" s="15">
        <v>1354</v>
      </c>
      <c r="AA283" s="15">
        <v>476</v>
      </c>
      <c r="AB283" s="15">
        <v>468</v>
      </c>
      <c r="AC283" s="15">
        <v>210101</v>
      </c>
      <c r="AD283" s="15">
        <v>4660</v>
      </c>
      <c r="AE283" s="15">
        <v>1399</v>
      </c>
      <c r="AF283" s="15">
        <v>206</v>
      </c>
      <c r="AG283" s="15">
        <v>193</v>
      </c>
      <c r="AH283" s="15">
        <v>201002</v>
      </c>
      <c r="AI283" s="15">
        <v>4463</v>
      </c>
      <c r="AJ283" s="15">
        <v>1311</v>
      </c>
      <c r="AK283" s="15">
        <v>484</v>
      </c>
      <c r="AL283" s="15">
        <v>426</v>
      </c>
      <c r="AM283" s="15">
        <v>200703</v>
      </c>
      <c r="AN283" s="15">
        <v>4445</v>
      </c>
      <c r="AO283" s="15">
        <v>1270</v>
      </c>
      <c r="AP283" s="15">
        <v>296</v>
      </c>
      <c r="AQ283" s="15">
        <v>283</v>
      </c>
    </row>
    <row r="284" spans="1:43">
      <c r="A284" s="1">
        <v>280</v>
      </c>
      <c r="B284" s="16">
        <v>44369</v>
      </c>
      <c r="C284" t="s">
        <v>681</v>
      </c>
      <c r="D284" t="s">
        <v>682</v>
      </c>
      <c r="E284" t="s">
        <v>10</v>
      </c>
      <c r="F284" t="s">
        <v>357</v>
      </c>
      <c r="G284" t="s">
        <v>357</v>
      </c>
      <c r="H284">
        <v>1978</v>
      </c>
      <c r="I284" s="13">
        <v>1978</v>
      </c>
      <c r="J284" s="7">
        <v>38292</v>
      </c>
      <c r="K284" t="s">
        <v>1352</v>
      </c>
      <c r="L284">
        <f>VLOOKUP($C284,Sheet1!$B:$H,2,0)</f>
        <v>263.74</v>
      </c>
      <c r="M284">
        <f>VLOOKUP($C284,Sheet1!$B:$H,3,0)</f>
        <v>273.14999999999998</v>
      </c>
      <c r="N284">
        <f>VLOOKUP($C284,Sheet1!$B:$H,4,0)</f>
        <v>274.48</v>
      </c>
      <c r="O284">
        <f>VLOOKUP($C284,Sheet1!$B:$H,5,0)</f>
        <v>263.07</v>
      </c>
      <c r="P284">
        <f>VLOOKUP($C284,Sheet1!$B:$H,6,0)</f>
        <v>1800000</v>
      </c>
      <c r="Q284">
        <f>VLOOKUP($C284,Sheet1!$B:$H,7,0)</f>
        <v>-3.9100000000000003E-2</v>
      </c>
      <c r="R284">
        <f t="shared" si="4"/>
        <v>25767398000</v>
      </c>
      <c r="S284">
        <f>VLOOKUP(C284,investing_crawling!A:B,2,0)</f>
        <v>15320000000</v>
      </c>
      <c r="U284">
        <f>VLOOKUP(C284,investing_crawling!A:C,3,0)</f>
        <v>97700000</v>
      </c>
      <c r="V284">
        <v>210727</v>
      </c>
      <c r="W284" s="15" t="s">
        <v>681</v>
      </c>
      <c r="X284" s="15">
        <v>210331</v>
      </c>
      <c r="Y284" s="15">
        <v>4161.5</v>
      </c>
      <c r="Z284" s="15">
        <v>1599</v>
      </c>
      <c r="AA284" s="15">
        <v>1057.9000000000001</v>
      </c>
      <c r="AB284" s="15">
        <v>769.6</v>
      </c>
      <c r="AC284" s="15">
        <v>201231</v>
      </c>
      <c r="AD284" s="15">
        <v>4489.8</v>
      </c>
      <c r="AE284" s="15">
        <v>1904.9</v>
      </c>
      <c r="AF284" s="15">
        <v>1293.2</v>
      </c>
      <c r="AG284" s="15">
        <v>938.3</v>
      </c>
      <c r="AH284" s="15">
        <v>200930</v>
      </c>
      <c r="AI284" s="15">
        <v>3896.1</v>
      </c>
      <c r="AJ284" s="15">
        <v>1559.4</v>
      </c>
      <c r="AK284" s="15">
        <v>1048.7</v>
      </c>
      <c r="AL284" s="15">
        <v>703.4</v>
      </c>
      <c r="AM284" s="15">
        <v>200630</v>
      </c>
      <c r="AN284" s="15">
        <v>2768.8</v>
      </c>
      <c r="AO284" s="15">
        <v>760.5</v>
      </c>
      <c r="AP284" s="15">
        <v>353.6</v>
      </c>
      <c r="AQ284" s="15">
        <v>231.6</v>
      </c>
    </row>
    <row r="285" spans="1:43">
      <c r="A285" s="1">
        <v>281</v>
      </c>
      <c r="B285" s="16">
        <v>44369</v>
      </c>
      <c r="C285" t="s">
        <v>683</v>
      </c>
      <c r="D285" t="s">
        <v>684</v>
      </c>
      <c r="E285" t="s">
        <v>19</v>
      </c>
      <c r="F285" t="s">
        <v>145</v>
      </c>
      <c r="G285" t="s">
        <v>145</v>
      </c>
      <c r="H285">
        <v>1980</v>
      </c>
      <c r="I285" s="13">
        <v>1980</v>
      </c>
      <c r="J285" s="7">
        <v>41089</v>
      </c>
      <c r="K285" t="s">
        <v>1285</v>
      </c>
      <c r="L285">
        <f>VLOOKUP($C285,Sheet1!$B:$H,2,0)</f>
        <v>649.04</v>
      </c>
      <c r="M285">
        <f>VLOOKUP($C285,Sheet1!$B:$H,3,0)</f>
        <v>655.15</v>
      </c>
      <c r="N285">
        <f>VLOOKUP($C285,Sheet1!$B:$H,4,0)</f>
        <v>672.99</v>
      </c>
      <c r="O285">
        <f>VLOOKUP($C285,Sheet1!$B:$H,5,0)</f>
        <v>647.76</v>
      </c>
      <c r="P285">
        <f>VLOOKUP($C285,Sheet1!$B:$H,6,0)</f>
        <v>1280000</v>
      </c>
      <c r="Q285">
        <f>VLOOKUP($C285,Sheet1!$B:$H,7,0)</f>
        <v>-1.1999999999999999E-3</v>
      </c>
      <c r="R285">
        <f t="shared" si="4"/>
        <v>92565660327.839996</v>
      </c>
      <c r="S285">
        <f>VLOOKUP(C285,investing_crawling!A:B,2,0)</f>
        <v>13270000000</v>
      </c>
      <c r="U285">
        <f>VLOOKUP(C285,investing_crawling!A:C,3,0)</f>
        <v>142619346</v>
      </c>
      <c r="V285">
        <v>210803</v>
      </c>
      <c r="W285" s="15" t="s">
        <v>683</v>
      </c>
      <c r="X285" s="15">
        <v>210328</v>
      </c>
      <c r="Y285" s="15">
        <v>3847.65</v>
      </c>
      <c r="Z285" s="15">
        <v>1780.13</v>
      </c>
      <c r="AA285" s="15">
        <v>1195.31</v>
      </c>
      <c r="AB285" s="15">
        <v>1071.1199999999999</v>
      </c>
      <c r="AC285" s="15">
        <v>201227</v>
      </c>
      <c r="AD285" s="15">
        <v>3456.24</v>
      </c>
      <c r="AE285" s="15">
        <v>1603.8</v>
      </c>
      <c r="AF285" s="15">
        <v>1009.72</v>
      </c>
      <c r="AG285" s="15">
        <v>869.23</v>
      </c>
      <c r="AH285" s="15">
        <v>200927</v>
      </c>
      <c r="AI285" s="15">
        <v>3177.08</v>
      </c>
      <c r="AJ285" s="15">
        <v>1506.18</v>
      </c>
      <c r="AK285" s="15">
        <v>961.06</v>
      </c>
      <c r="AL285" s="15">
        <v>823.45</v>
      </c>
      <c r="AM285" s="15">
        <v>200628</v>
      </c>
      <c r="AN285" s="15">
        <v>2791.86</v>
      </c>
      <c r="AO285" s="15">
        <v>1280.33</v>
      </c>
      <c r="AP285" s="15">
        <v>755.72</v>
      </c>
      <c r="AQ285" s="15">
        <v>696.67</v>
      </c>
    </row>
    <row r="286" spans="1:43">
      <c r="A286" s="1">
        <v>282</v>
      </c>
      <c r="B286" s="16">
        <v>44369</v>
      </c>
      <c r="C286" t="s">
        <v>685</v>
      </c>
      <c r="D286" t="s">
        <v>686</v>
      </c>
      <c r="E286" t="s">
        <v>83</v>
      </c>
      <c r="F286" t="s">
        <v>239</v>
      </c>
      <c r="G286" t="s">
        <v>239</v>
      </c>
      <c r="H286" t="s">
        <v>1354</v>
      </c>
      <c r="I286" s="13">
        <v>2016</v>
      </c>
      <c r="J286" s="7">
        <v>43437</v>
      </c>
      <c r="K286" t="s">
        <v>1353</v>
      </c>
      <c r="L286">
        <f>VLOOKUP($C286,Sheet1!$B:$H,2,0)</f>
        <v>83.96</v>
      </c>
      <c r="M286">
        <f>VLOOKUP($C286,Sheet1!$B:$H,3,0)</f>
        <v>83.22</v>
      </c>
      <c r="N286">
        <f>VLOOKUP($C286,Sheet1!$B:$H,4,0)</f>
        <v>84.08</v>
      </c>
      <c r="O286">
        <f>VLOOKUP($C286,Sheet1!$B:$H,5,0)</f>
        <v>83.14</v>
      </c>
      <c r="P286">
        <f>VLOOKUP($C286,Sheet1!$B:$H,6,0)</f>
        <v>1190000</v>
      </c>
      <c r="Q286">
        <f>VLOOKUP($C286,Sheet1!$B:$H,7,0)</f>
        <v>1.78E-2</v>
      </c>
      <c r="R286">
        <f t="shared" si="4"/>
        <v>12281873578.439999</v>
      </c>
      <c r="S286">
        <f>VLOOKUP(C286,investing_crawling!A:B,2,0)</f>
        <v>3510000000</v>
      </c>
      <c r="U286">
        <f>VLOOKUP(C286,investing_crawling!A:C,3,0)</f>
        <v>146282439</v>
      </c>
      <c r="V286">
        <v>210726</v>
      </c>
      <c r="W286" s="15" t="s">
        <v>685</v>
      </c>
      <c r="X286" s="15">
        <v>210228</v>
      </c>
      <c r="Y286" s="15">
        <v>895.8</v>
      </c>
      <c r="Z286" s="15">
        <v>196.7</v>
      </c>
      <c r="AA286" s="15">
        <v>100.6</v>
      </c>
      <c r="AB286" s="15">
        <v>66.099999999999994</v>
      </c>
      <c r="AC286" s="15">
        <v>201129</v>
      </c>
      <c r="AD286" s="15">
        <v>896.1</v>
      </c>
      <c r="AE286" s="15">
        <v>223.5</v>
      </c>
      <c r="AF286" s="15">
        <v>139.6</v>
      </c>
      <c r="AG286" s="15">
        <v>96.9</v>
      </c>
      <c r="AH286" s="15">
        <v>200830</v>
      </c>
      <c r="AI286" s="15">
        <v>871.5</v>
      </c>
      <c r="AJ286" s="15">
        <v>213.8</v>
      </c>
      <c r="AK286" s="15">
        <v>135.69999999999999</v>
      </c>
      <c r="AL286" s="15">
        <v>89.3</v>
      </c>
      <c r="AM286" s="15">
        <v>200531</v>
      </c>
      <c r="AN286" s="15">
        <v>846.9</v>
      </c>
      <c r="AO286" s="15">
        <v>111.1</v>
      </c>
      <c r="AP286" s="15">
        <v>30.9</v>
      </c>
      <c r="AQ286" s="15">
        <v>-1.6</v>
      </c>
    </row>
    <row r="287" spans="1:43">
      <c r="A287" s="1">
        <v>283</v>
      </c>
      <c r="B287" s="16">
        <v>44369</v>
      </c>
      <c r="C287" t="s">
        <v>687</v>
      </c>
      <c r="D287" t="s">
        <v>688</v>
      </c>
      <c r="E287" t="s">
        <v>33</v>
      </c>
      <c r="F287" t="s">
        <v>236</v>
      </c>
      <c r="G287" t="s">
        <v>236</v>
      </c>
      <c r="H287">
        <v>1988</v>
      </c>
      <c r="I287" s="13">
        <v>1988</v>
      </c>
      <c r="J287" s="7">
        <v>43741</v>
      </c>
      <c r="K287" t="s">
        <v>1355</v>
      </c>
      <c r="L287">
        <f>VLOOKUP($C287,Sheet1!$B:$H,2,0)</f>
        <v>59.2</v>
      </c>
      <c r="M287">
        <f>VLOOKUP($C287,Sheet1!$B:$H,3,0)</f>
        <v>58.51</v>
      </c>
      <c r="N287">
        <f>VLOOKUP($C287,Sheet1!$B:$H,4,0)</f>
        <v>59.26</v>
      </c>
      <c r="O287">
        <f>VLOOKUP($C287,Sheet1!$B:$H,5,0)</f>
        <v>58.04</v>
      </c>
      <c r="P287">
        <f>VLOOKUP($C287,Sheet1!$B:$H,6,0)</f>
        <v>5920000</v>
      </c>
      <c r="Q287">
        <f>VLOOKUP($C287,Sheet1!$B:$H,7,0)</f>
        <v>2.5100000000000001E-2</v>
      </c>
      <c r="R287">
        <f t="shared" si="4"/>
        <v>45226707161.599998</v>
      </c>
      <c r="S287">
        <f>VLOOKUP(C287,investing_crawling!A:B,2,0)</f>
        <v>3030000000</v>
      </c>
      <c r="U287">
        <f>VLOOKUP(C287,investing_crawling!A:C,3,0)</f>
        <v>763964648</v>
      </c>
      <c r="V287">
        <v>210727</v>
      </c>
      <c r="W287" s="15" t="s">
        <v>687</v>
      </c>
      <c r="X287" s="15">
        <v>210331</v>
      </c>
      <c r="Y287" s="15">
        <v>1196</v>
      </c>
      <c r="Z287" s="15">
        <v>468</v>
      </c>
      <c r="AA287" s="15">
        <v>-96</v>
      </c>
      <c r="AB287" s="15">
        <v>-278</v>
      </c>
      <c r="AC287" s="15">
        <v>201231</v>
      </c>
      <c r="AD287" s="15">
        <v>1146</v>
      </c>
      <c r="AE287" s="15">
        <v>424</v>
      </c>
      <c r="AF287" s="15">
        <v>-211</v>
      </c>
      <c r="AG287" s="15">
        <v>-299</v>
      </c>
      <c r="AH287" s="15">
        <v>200930</v>
      </c>
      <c r="AI287" s="15">
        <v>586</v>
      </c>
      <c r="AJ287" s="15">
        <v>83</v>
      </c>
      <c r="AK287" s="15">
        <v>-610</v>
      </c>
      <c r="AL287" s="15">
        <v>-565</v>
      </c>
      <c r="AM287" s="15">
        <v>200630</v>
      </c>
      <c r="AN287" s="15">
        <v>98</v>
      </c>
      <c r="AO287" s="15">
        <v>-274</v>
      </c>
      <c r="AP287" s="15">
        <v>-922</v>
      </c>
      <c r="AQ287" s="15">
        <v>-820</v>
      </c>
    </row>
    <row r="288" spans="1:43">
      <c r="A288" s="1">
        <v>284</v>
      </c>
      <c r="B288" s="16">
        <v>44369</v>
      </c>
      <c r="C288" t="s">
        <v>689</v>
      </c>
      <c r="D288" t="s">
        <v>690</v>
      </c>
      <c r="E288" t="s">
        <v>33</v>
      </c>
      <c r="F288" t="s">
        <v>691</v>
      </c>
      <c r="G288" t="s">
        <v>691</v>
      </c>
      <c r="H288">
        <v>1883</v>
      </c>
      <c r="I288" s="13">
        <v>1883</v>
      </c>
      <c r="J288" s="7">
        <v>0</v>
      </c>
      <c r="K288" t="s">
        <v>1356</v>
      </c>
      <c r="L288">
        <f>VLOOKUP($C288,Sheet1!$B:$H,2,0)</f>
        <v>55.7</v>
      </c>
      <c r="M288">
        <f>VLOOKUP($C288,Sheet1!$B:$H,3,0)</f>
        <v>55.09</v>
      </c>
      <c r="N288">
        <f>VLOOKUP($C288,Sheet1!$B:$H,4,0)</f>
        <v>55.83</v>
      </c>
      <c r="O288">
        <f>VLOOKUP($C288,Sheet1!$B:$H,5,0)</f>
        <v>54.99</v>
      </c>
      <c r="P288">
        <f>VLOOKUP($C288,Sheet1!$B:$H,6,0)</f>
        <v>706380</v>
      </c>
      <c r="Q288">
        <f>VLOOKUP($C288,Sheet1!$B:$H,7,0)</f>
        <v>1.2200000000000001E-2</v>
      </c>
      <c r="R288">
        <f t="shared" si="4"/>
        <v>7421061167.2000008</v>
      </c>
      <c r="S288">
        <f>VLOOKUP(C288,investing_crawling!A:B,2,0)</f>
        <v>4390000000</v>
      </c>
      <c r="U288">
        <f>VLOOKUP(C288,investing_crawling!A:C,3,0)</f>
        <v>133232696</v>
      </c>
      <c r="V288">
        <v>210801</v>
      </c>
      <c r="W288" s="15" t="s">
        <v>689</v>
      </c>
      <c r="X288" s="15">
        <v>210331</v>
      </c>
      <c r="Y288" s="15">
        <v>1150.9000000000001</v>
      </c>
      <c r="Z288" s="15">
        <v>247.5</v>
      </c>
      <c r="AA288" s="15">
        <v>127.7</v>
      </c>
      <c r="AB288" s="15">
        <v>87.5</v>
      </c>
      <c r="AC288" s="15">
        <v>201231</v>
      </c>
      <c r="AD288" s="15">
        <v>1182</v>
      </c>
      <c r="AE288" s="15">
        <v>258.60000000000002</v>
      </c>
      <c r="AF288" s="15">
        <v>149.69999999999999</v>
      </c>
      <c r="AG288" s="15">
        <v>103.2</v>
      </c>
      <c r="AH288" s="15">
        <v>200930</v>
      </c>
      <c r="AI288" s="15">
        <v>1207.5999999999999</v>
      </c>
      <c r="AJ288" s="15">
        <v>266.8</v>
      </c>
      <c r="AK288" s="15">
        <v>147.30000000000001</v>
      </c>
      <c r="AL288" s="15">
        <v>104.8</v>
      </c>
      <c r="AM288" s="15">
        <v>200630</v>
      </c>
      <c r="AN288" s="15">
        <v>845.1</v>
      </c>
      <c r="AO288" s="15">
        <v>146.30000000000001</v>
      </c>
      <c r="AP288" s="15">
        <v>22.8</v>
      </c>
      <c r="AQ288" s="15">
        <v>-6.1</v>
      </c>
    </row>
    <row r="289" spans="1:43">
      <c r="A289" s="1">
        <v>285</v>
      </c>
      <c r="B289" s="16">
        <v>44369</v>
      </c>
      <c r="C289" t="s">
        <v>692</v>
      </c>
      <c r="D289" t="s">
        <v>693</v>
      </c>
      <c r="E289" t="s">
        <v>6</v>
      </c>
      <c r="F289" t="s">
        <v>301</v>
      </c>
      <c r="G289" t="s">
        <v>301</v>
      </c>
      <c r="H289">
        <v>1969</v>
      </c>
      <c r="I289" s="13">
        <v>1969</v>
      </c>
      <c r="J289" s="7">
        <v>43686</v>
      </c>
      <c r="K289" t="s">
        <v>1357</v>
      </c>
      <c r="L289">
        <f>VLOOKUP($C289,Sheet1!$B:$H,2,0)</f>
        <v>103.2</v>
      </c>
      <c r="M289">
        <f>VLOOKUP($C289,Sheet1!$B:$H,3,0)</f>
        <v>103.69</v>
      </c>
      <c r="N289">
        <f>VLOOKUP($C289,Sheet1!$B:$H,4,0)</f>
        <v>103.69</v>
      </c>
      <c r="O289">
        <f>VLOOKUP($C289,Sheet1!$B:$H,5,0)</f>
        <v>102.82</v>
      </c>
      <c r="P289">
        <f>VLOOKUP($C289,Sheet1!$B:$H,6,0)</f>
        <v>382110</v>
      </c>
      <c r="Q289">
        <f>VLOOKUP($C289,Sheet1!$B:$H,7,0)</f>
        <v>4.4000000000000003E-3</v>
      </c>
      <c r="R289">
        <f t="shared" si="4"/>
        <v>14594560408.800001</v>
      </c>
      <c r="S289">
        <f>VLOOKUP(C289,investing_crawling!A:B,2,0)</f>
        <v>12720000000</v>
      </c>
      <c r="U289">
        <f>VLOOKUP(C289,investing_crawling!A:C,3,0)</f>
        <v>141420159</v>
      </c>
      <c r="V289">
        <v>210728</v>
      </c>
      <c r="W289" s="15" t="s">
        <v>692</v>
      </c>
      <c r="X289" s="15">
        <v>210402</v>
      </c>
      <c r="Y289" s="15">
        <v>3315</v>
      </c>
      <c r="Z289" s="15">
        <v>467</v>
      </c>
      <c r="AA289" s="15">
        <v>308</v>
      </c>
      <c r="AB289" s="15">
        <v>205</v>
      </c>
      <c r="AC289" s="15">
        <v>210101</v>
      </c>
      <c r="AD289" s="15">
        <v>3252</v>
      </c>
      <c r="AE289" s="15">
        <v>491</v>
      </c>
      <c r="AF289" s="15">
        <v>299</v>
      </c>
      <c r="AG289" s="15">
        <v>197</v>
      </c>
      <c r="AH289" s="15">
        <v>201002</v>
      </c>
      <c r="AI289" s="15">
        <v>3242</v>
      </c>
      <c r="AJ289" s="15">
        <v>468</v>
      </c>
      <c r="AK289" s="15">
        <v>258</v>
      </c>
      <c r="AL289" s="15">
        <v>163</v>
      </c>
      <c r="AM289" s="15">
        <v>200703</v>
      </c>
      <c r="AN289" s="15">
        <v>2914</v>
      </c>
      <c r="AO289" s="15">
        <v>383</v>
      </c>
      <c r="AP289" s="15">
        <v>249</v>
      </c>
      <c r="AQ289" s="15">
        <v>153</v>
      </c>
    </row>
    <row r="290" spans="1:43">
      <c r="A290" s="1">
        <v>286</v>
      </c>
      <c r="B290" s="16">
        <v>44369</v>
      </c>
      <c r="C290" t="s">
        <v>694</v>
      </c>
      <c r="D290" t="s">
        <v>695</v>
      </c>
      <c r="E290" t="s">
        <v>33</v>
      </c>
      <c r="F290" t="s">
        <v>360</v>
      </c>
      <c r="G290" t="s">
        <v>360</v>
      </c>
      <c r="H290">
        <v>1954</v>
      </c>
      <c r="I290" s="13">
        <v>1954</v>
      </c>
      <c r="J290" s="7">
        <v>38629</v>
      </c>
      <c r="K290" t="s">
        <v>1229</v>
      </c>
      <c r="L290">
        <f>VLOOKUP($C290,Sheet1!$B:$H,2,0)</f>
        <v>98.5</v>
      </c>
      <c r="M290">
        <f>VLOOKUP($C290,Sheet1!$B:$H,3,0)</f>
        <v>100.61</v>
      </c>
      <c r="N290">
        <f>VLOOKUP($C290,Sheet1!$B:$H,4,0)</f>
        <v>100.61</v>
      </c>
      <c r="O290">
        <f>VLOOKUP($C290,Sheet1!$B:$H,5,0)</f>
        <v>97.6</v>
      </c>
      <c r="P290">
        <f>VLOOKUP($C290,Sheet1!$B:$H,6,0)</f>
        <v>1810000</v>
      </c>
      <c r="Q290">
        <f>VLOOKUP($C290,Sheet1!$B:$H,7,0)</f>
        <v>-5.1999999999999998E-3</v>
      </c>
      <c r="R290">
        <f t="shared" si="4"/>
        <v>30868088880.5</v>
      </c>
      <c r="S290">
        <f>VLOOKUP(C290,investing_crawling!A:B,2,0)</f>
        <v>23310000000</v>
      </c>
      <c r="U290">
        <f>VLOOKUP(C290,investing_crawling!A:C,3,0)</f>
        <v>313381613</v>
      </c>
      <c r="V290">
        <v>210628</v>
      </c>
      <c r="W290" s="15" t="s">
        <v>694</v>
      </c>
      <c r="X290" s="15">
        <v>210228</v>
      </c>
      <c r="Y290" s="15">
        <v>5325.47</v>
      </c>
      <c r="Z290" s="15">
        <v>1045.08</v>
      </c>
      <c r="AA290" s="15">
        <v>1327.01</v>
      </c>
      <c r="AB290" s="15">
        <v>1001.37</v>
      </c>
      <c r="AC290" s="15">
        <v>201130</v>
      </c>
      <c r="AD290" s="15">
        <v>6825.89</v>
      </c>
      <c r="AE290" s="15">
        <v>1319.06</v>
      </c>
      <c r="AF290" s="15">
        <v>1164.6500000000001</v>
      </c>
      <c r="AG290" s="15">
        <v>882.76</v>
      </c>
      <c r="AH290" s="15">
        <v>200831</v>
      </c>
      <c r="AI290" s="15">
        <v>5870.25</v>
      </c>
      <c r="AJ290" s="15">
        <v>1062.4100000000001</v>
      </c>
      <c r="AK290" s="15">
        <v>859.01</v>
      </c>
      <c r="AL290" s="15">
        <v>666.42</v>
      </c>
      <c r="AM290" s="15">
        <v>200531</v>
      </c>
      <c r="AN290" s="15">
        <v>5287.37</v>
      </c>
      <c r="AO290" s="15">
        <v>832.18</v>
      </c>
      <c r="AP290" s="15">
        <v>676.58</v>
      </c>
      <c r="AQ290" s="15">
        <v>517.41</v>
      </c>
    </row>
    <row r="291" spans="1:43">
      <c r="A291" s="1">
        <v>287</v>
      </c>
      <c r="B291" s="16">
        <v>44369</v>
      </c>
      <c r="C291" t="s">
        <v>696</v>
      </c>
      <c r="D291" t="s">
        <v>697</v>
      </c>
      <c r="E291" t="s">
        <v>10</v>
      </c>
      <c r="F291" t="s">
        <v>14</v>
      </c>
      <c r="G291" t="s">
        <v>14</v>
      </c>
      <c r="H291">
        <v>1876</v>
      </c>
      <c r="I291" s="13">
        <v>1876</v>
      </c>
      <c r="J291" s="7">
        <v>25933</v>
      </c>
      <c r="K291" t="s">
        <v>1194</v>
      </c>
      <c r="L291">
        <f>VLOOKUP($C291,Sheet1!$B:$H,2,0)</f>
        <v>198.42</v>
      </c>
      <c r="M291">
        <f>VLOOKUP($C291,Sheet1!$B:$H,3,0)</f>
        <v>200.32</v>
      </c>
      <c r="N291">
        <f>VLOOKUP($C291,Sheet1!$B:$H,4,0)</f>
        <v>200.89</v>
      </c>
      <c r="O291">
        <f>VLOOKUP($C291,Sheet1!$B:$H,5,0)</f>
        <v>196.68</v>
      </c>
      <c r="P291">
        <f>VLOOKUP($C291,Sheet1!$B:$H,6,0)</f>
        <v>3070000</v>
      </c>
      <c r="Q291">
        <f>VLOOKUP($C291,Sheet1!$B:$H,7,0)</f>
        <v>-6.6E-3</v>
      </c>
      <c r="R291">
        <f t="shared" si="4"/>
        <v>190289828995.31998</v>
      </c>
      <c r="S291">
        <f>VLOOKUP(C291,investing_crawling!A:B,2,0)</f>
        <v>25490000000</v>
      </c>
      <c r="U291">
        <f>VLOOKUP(C291,investing_crawling!A:C,3,0)</f>
        <v>959025446</v>
      </c>
      <c r="V291">
        <v>210802</v>
      </c>
      <c r="W291" s="15" t="s">
        <v>696</v>
      </c>
      <c r="X291" s="15">
        <v>210331</v>
      </c>
      <c r="Y291" s="15">
        <v>6805.6</v>
      </c>
      <c r="Z291" s="15">
        <v>4927</v>
      </c>
      <c r="AA291" s="15">
        <v>1155.3</v>
      </c>
      <c r="AB291" s="15">
        <v>1355.3</v>
      </c>
      <c r="AC291" s="15">
        <v>201231</v>
      </c>
      <c r="AD291" s="15">
        <v>7440</v>
      </c>
      <c r="AE291" s="15">
        <v>5720.2</v>
      </c>
      <c r="AF291" s="15">
        <v>1992.1</v>
      </c>
      <c r="AG291" s="15">
        <v>2116.8000000000002</v>
      </c>
      <c r="AH291" s="15">
        <v>200930</v>
      </c>
      <c r="AI291" s="15">
        <v>5740.6</v>
      </c>
      <c r="AJ291" s="15">
        <v>4414.2</v>
      </c>
      <c r="AK291" s="15">
        <v>1278.3</v>
      </c>
      <c r="AL291" s="15">
        <v>1208.4000000000001</v>
      </c>
      <c r="AM291" s="15">
        <v>200630</v>
      </c>
      <c r="AN291" s="15">
        <v>5499.4</v>
      </c>
      <c r="AO291" s="15">
        <v>4277.3999999999996</v>
      </c>
      <c r="AP291" s="15">
        <v>1196.8</v>
      </c>
      <c r="AQ291" s="15">
        <v>1412</v>
      </c>
    </row>
    <row r="292" spans="1:43">
      <c r="A292" s="1">
        <v>288</v>
      </c>
      <c r="B292" s="16">
        <v>44369</v>
      </c>
      <c r="C292" t="s">
        <v>698</v>
      </c>
      <c r="D292" t="s">
        <v>699</v>
      </c>
      <c r="E292" t="s">
        <v>41</v>
      </c>
      <c r="F292" t="s">
        <v>159</v>
      </c>
      <c r="G292" t="s">
        <v>159</v>
      </c>
      <c r="H292">
        <v>1905</v>
      </c>
      <c r="I292" s="13">
        <v>1905</v>
      </c>
      <c r="J292" s="7">
        <v>27941</v>
      </c>
      <c r="K292" t="s">
        <v>1358</v>
      </c>
      <c r="L292">
        <f>VLOOKUP($C292,Sheet1!$B:$H,2,0)</f>
        <v>70.84</v>
      </c>
      <c r="M292">
        <f>VLOOKUP($C292,Sheet1!$B:$H,3,0)</f>
        <v>71.16</v>
      </c>
      <c r="N292">
        <f>VLOOKUP($C292,Sheet1!$B:$H,4,0)</f>
        <v>71.3</v>
      </c>
      <c r="O292">
        <f>VLOOKUP($C292,Sheet1!$B:$H,5,0)</f>
        <v>70.319999999999993</v>
      </c>
      <c r="P292">
        <f>VLOOKUP($C292,Sheet1!$B:$H,6,0)</f>
        <v>1270000</v>
      </c>
      <c r="Q292">
        <f>VLOOKUP($C292,Sheet1!$B:$H,7,0)</f>
        <v>1.4999999999999999E-2</v>
      </c>
      <c r="R292">
        <f t="shared" si="4"/>
        <v>13486037204.640001</v>
      </c>
      <c r="S292">
        <f>VLOOKUP(C292,investing_crawling!A:B,2,0)</f>
        <v>17550000000</v>
      </c>
      <c r="U292">
        <f>VLOOKUP(C292,investing_crawling!A:C,3,0)</f>
        <v>190373196</v>
      </c>
      <c r="V292">
        <v>210803</v>
      </c>
      <c r="W292" s="15" t="s">
        <v>698</v>
      </c>
      <c r="X292" s="15">
        <v>210331</v>
      </c>
      <c r="Y292" s="15">
        <v>4534</v>
      </c>
      <c r="Z292" s="15"/>
      <c r="AA292" s="15">
        <v>340</v>
      </c>
      <c r="AB292" s="15">
        <v>225</v>
      </c>
      <c r="AC292" s="15">
        <v>201231</v>
      </c>
      <c r="AD292" s="15">
        <v>4136</v>
      </c>
      <c r="AE292" s="15"/>
      <c r="AF292" s="15">
        <v>178</v>
      </c>
      <c r="AG292" s="15">
        <v>143</v>
      </c>
      <c r="AH292" s="15">
        <v>200930</v>
      </c>
      <c r="AI292" s="15">
        <v>5361</v>
      </c>
      <c r="AJ292" s="15"/>
      <c r="AK292" s="15">
        <v>546</v>
      </c>
      <c r="AL292" s="15">
        <v>398</v>
      </c>
      <c r="AM292" s="15">
        <v>200630</v>
      </c>
      <c r="AN292" s="15">
        <v>3517</v>
      </c>
      <c r="AO292" s="15"/>
      <c r="AP292" s="15">
        <v>-63</v>
      </c>
      <c r="AQ292" s="15">
        <v>-94</v>
      </c>
    </row>
    <row r="293" spans="1:43">
      <c r="A293" s="1">
        <v>289</v>
      </c>
      <c r="B293" s="16">
        <v>44369</v>
      </c>
      <c r="C293" t="s">
        <v>700</v>
      </c>
      <c r="D293" t="s">
        <v>701</v>
      </c>
      <c r="E293" t="s">
        <v>47</v>
      </c>
      <c r="F293" t="s">
        <v>48</v>
      </c>
      <c r="G293" t="s">
        <v>48</v>
      </c>
      <c r="H293">
        <v>1879</v>
      </c>
      <c r="I293" s="13">
        <v>1879</v>
      </c>
      <c r="J293" s="7">
        <v>33786</v>
      </c>
      <c r="K293" t="s">
        <v>1359</v>
      </c>
      <c r="L293">
        <f>VLOOKUP($C293,Sheet1!$B:$H,2,0)</f>
        <v>302.26</v>
      </c>
      <c r="M293">
        <f>VLOOKUP($C293,Sheet1!$B:$H,3,0)</f>
        <v>304.77</v>
      </c>
      <c r="N293">
        <f>VLOOKUP($C293,Sheet1!$B:$H,4,0)</f>
        <v>305.60000000000002</v>
      </c>
      <c r="O293">
        <f>VLOOKUP($C293,Sheet1!$B:$H,5,0)</f>
        <v>301.27</v>
      </c>
      <c r="P293">
        <f>VLOOKUP($C293,Sheet1!$B:$H,6,0)</f>
        <v>1420000</v>
      </c>
      <c r="Q293">
        <f>VLOOKUP($C293,Sheet1!$B:$H,7,0)</f>
        <v>5.5000000000000014E-3</v>
      </c>
      <c r="R293">
        <f t="shared" si="4"/>
        <v>57542202222.959999</v>
      </c>
      <c r="S293">
        <f>VLOOKUP(C293,investing_crawling!A:B,2,0)</f>
        <v>17550000000</v>
      </c>
      <c r="U293">
        <f>VLOOKUP(C293,investing_crawling!A:C,3,0)</f>
        <v>190373196</v>
      </c>
      <c r="V293">
        <v>210804</v>
      </c>
      <c r="W293" s="15" t="s">
        <v>700</v>
      </c>
      <c r="X293" s="15">
        <v>210331</v>
      </c>
      <c r="Y293" s="15">
        <v>7243</v>
      </c>
      <c r="Z293" s="15">
        <v>3189</v>
      </c>
      <c r="AA293" s="15">
        <v>1213</v>
      </c>
      <c r="AB293" s="15">
        <v>980</v>
      </c>
      <c r="AC293" s="15">
        <v>201231</v>
      </c>
      <c r="AD293" s="15">
        <v>7272</v>
      </c>
      <c r="AE293" s="15">
        <v>3186</v>
      </c>
      <c r="AF293" s="15">
        <v>1029</v>
      </c>
      <c r="AG293" s="15">
        <v>770</v>
      </c>
      <c r="AH293" s="15">
        <v>200930</v>
      </c>
      <c r="AI293" s="15">
        <v>6855</v>
      </c>
      <c r="AJ293" s="15">
        <v>3020</v>
      </c>
      <c r="AK293" s="15">
        <v>969</v>
      </c>
      <c r="AL293" s="15">
        <v>700</v>
      </c>
      <c r="AM293" s="15">
        <v>200630</v>
      </c>
      <c r="AN293" s="15">
        <v>6377</v>
      </c>
      <c r="AO293" s="15">
        <v>2758</v>
      </c>
      <c r="AP293" s="15">
        <v>591</v>
      </c>
      <c r="AQ293" s="15">
        <v>458</v>
      </c>
    </row>
    <row r="294" spans="1:43">
      <c r="A294" s="1">
        <v>290</v>
      </c>
      <c r="B294" s="16">
        <v>44369</v>
      </c>
      <c r="C294" t="s">
        <v>702</v>
      </c>
      <c r="D294" t="s">
        <v>703</v>
      </c>
      <c r="E294" t="s">
        <v>23</v>
      </c>
      <c r="F294" t="s">
        <v>508</v>
      </c>
      <c r="G294" t="s">
        <v>508</v>
      </c>
      <c r="H294">
        <v>2010</v>
      </c>
      <c r="I294" s="13">
        <v>2010</v>
      </c>
      <c r="J294" s="7">
        <v>43822</v>
      </c>
      <c r="K294" t="s">
        <v>1360</v>
      </c>
      <c r="L294">
        <f>VLOOKUP($C294,Sheet1!$B:$H,2,0)</f>
        <v>91.97</v>
      </c>
      <c r="M294">
        <f>VLOOKUP($C294,Sheet1!$B:$H,3,0)</f>
        <v>91.1</v>
      </c>
      <c r="N294">
        <f>VLOOKUP($C294,Sheet1!$B:$H,4,0)</f>
        <v>92.11</v>
      </c>
      <c r="O294">
        <f>VLOOKUP($C294,Sheet1!$B:$H,5,0)</f>
        <v>90.3</v>
      </c>
      <c r="P294">
        <f>VLOOKUP($C294,Sheet1!$B:$H,6,0)</f>
        <v>1550000</v>
      </c>
      <c r="Q294">
        <f>VLOOKUP($C294,Sheet1!$B:$H,7,0)</f>
        <v>2.06E-2</v>
      </c>
      <c r="R294">
        <f t="shared" si="4"/>
        <v>20112296939.009998</v>
      </c>
      <c r="S294">
        <f>VLOOKUP(C294,investing_crawling!A:B,2,0)</f>
        <v>786090000</v>
      </c>
      <c r="U294">
        <f>VLOOKUP(C294,investing_crawling!A:C,3,0)</f>
        <v>218683233</v>
      </c>
      <c r="V294">
        <v>210728</v>
      </c>
      <c r="W294" s="15" t="s">
        <v>702</v>
      </c>
      <c r="X294" s="15">
        <v>210331</v>
      </c>
      <c r="Y294" s="15">
        <v>290.61</v>
      </c>
      <c r="Z294" s="15">
        <v>156.63999999999999</v>
      </c>
      <c r="AA294" s="15">
        <v>-247.24</v>
      </c>
      <c r="AB294" s="15">
        <v>-307.19</v>
      </c>
      <c r="AC294" s="15">
        <v>201231</v>
      </c>
      <c r="AD294" s="15">
        <v>237.38</v>
      </c>
      <c r="AE294" s="15">
        <v>34.11</v>
      </c>
      <c r="AF294" s="15">
        <v>-388.01</v>
      </c>
      <c r="AG294" s="15">
        <v>-443.33</v>
      </c>
      <c r="AH294" s="15">
        <v>200930</v>
      </c>
      <c r="AI294" s="15">
        <v>184.02</v>
      </c>
      <c r="AJ294" s="15">
        <v>53.27</v>
      </c>
      <c r="AK294" s="15">
        <v>-504.44</v>
      </c>
      <c r="AL294" s="15">
        <v>-528.9</v>
      </c>
      <c r="AM294" s="15">
        <v>200630</v>
      </c>
      <c r="AN294" s="15">
        <v>74.08</v>
      </c>
      <c r="AO294" s="15">
        <v>-120.47</v>
      </c>
      <c r="AP294" s="15">
        <v>-588.07000000000005</v>
      </c>
      <c r="AQ294" s="15">
        <v>-567.52</v>
      </c>
    </row>
    <row r="295" spans="1:43">
      <c r="A295" s="1">
        <v>291</v>
      </c>
      <c r="B295" s="16">
        <v>44369</v>
      </c>
      <c r="C295" t="s">
        <v>704</v>
      </c>
      <c r="D295" t="s">
        <v>705</v>
      </c>
      <c r="E295" t="s">
        <v>33</v>
      </c>
      <c r="F295" t="s">
        <v>706</v>
      </c>
      <c r="G295" t="s">
        <v>706</v>
      </c>
      <c r="H295">
        <v>1998</v>
      </c>
      <c r="I295" s="13">
        <v>1998</v>
      </c>
      <c r="J295" s="7">
        <v>42513</v>
      </c>
      <c r="K295" t="s">
        <v>1201</v>
      </c>
      <c r="L295">
        <f>VLOOKUP($C295,Sheet1!$B:$H,2,0)</f>
        <v>51.15</v>
      </c>
      <c r="M295">
        <f>VLOOKUP($C295,Sheet1!$B:$H,3,0)</f>
        <v>51.29</v>
      </c>
      <c r="N295">
        <f>VLOOKUP($C295,Sheet1!$B:$H,4,0)</f>
        <v>51.52</v>
      </c>
      <c r="O295">
        <f>VLOOKUP($C295,Sheet1!$B:$H,5,0)</f>
        <v>51.02</v>
      </c>
      <c r="P295">
        <f>VLOOKUP($C295,Sheet1!$B:$H,6,0)</f>
        <v>1410000</v>
      </c>
      <c r="Q295">
        <f>VLOOKUP($C295,Sheet1!$B:$H,7,0)</f>
        <v>3.7000000000000002E-3</v>
      </c>
      <c r="R295">
        <f t="shared" si="4"/>
        <v>15455478117.75</v>
      </c>
      <c r="S295">
        <f>VLOOKUP(C295,investing_crawling!A:B,2,0)</f>
        <v>11800000000</v>
      </c>
      <c r="U295">
        <f>VLOOKUP(C295,investing_crawling!A:C,3,0)</f>
        <v>302159885</v>
      </c>
      <c r="V295">
        <v>210728</v>
      </c>
      <c r="W295" s="15" t="s">
        <v>704</v>
      </c>
      <c r="X295" s="15">
        <v>210331</v>
      </c>
      <c r="Y295" s="15">
        <v>3170.79</v>
      </c>
      <c r="Z295" s="15">
        <v>1293.71</v>
      </c>
      <c r="AA295" s="15">
        <v>371.45</v>
      </c>
      <c r="AB295" s="15">
        <v>265.91000000000003</v>
      </c>
      <c r="AC295" s="15">
        <v>201231</v>
      </c>
      <c r="AD295" s="15">
        <v>2953.89</v>
      </c>
      <c r="AE295" s="15">
        <v>1169.8499999999999</v>
      </c>
      <c r="AF295" s="15">
        <v>267.27</v>
      </c>
      <c r="AG295" s="15">
        <v>181.01</v>
      </c>
      <c r="AH295" s="15">
        <v>200930</v>
      </c>
      <c r="AI295" s="15">
        <v>3047.68</v>
      </c>
      <c r="AJ295" s="15">
        <v>1198.54</v>
      </c>
      <c r="AK295" s="15">
        <v>296</v>
      </c>
      <c r="AL295" s="15">
        <v>193.48</v>
      </c>
      <c r="AM295" s="15">
        <v>200630</v>
      </c>
      <c r="AN295" s="15">
        <v>2626.32</v>
      </c>
      <c r="AO295" s="15">
        <v>1011</v>
      </c>
      <c r="AP295" s="15">
        <v>180.45</v>
      </c>
      <c r="AQ295" s="15">
        <v>118.79</v>
      </c>
    </row>
    <row r="296" spans="1:43">
      <c r="A296" s="1">
        <v>292</v>
      </c>
      <c r="B296" s="16">
        <v>44369</v>
      </c>
      <c r="C296" t="s">
        <v>707</v>
      </c>
      <c r="D296" t="s">
        <v>708</v>
      </c>
      <c r="E296" t="s">
        <v>6</v>
      </c>
      <c r="F296" t="s">
        <v>209</v>
      </c>
      <c r="G296" t="s">
        <v>209</v>
      </c>
      <c r="H296">
        <v>1995</v>
      </c>
      <c r="I296" s="13">
        <v>1995</v>
      </c>
      <c r="J296" s="7">
        <v>30894</v>
      </c>
      <c r="K296" t="s">
        <v>1323</v>
      </c>
      <c r="L296">
        <f>VLOOKUP($C296,Sheet1!$B:$H,2,0)</f>
        <v>381.92</v>
      </c>
      <c r="M296">
        <f>VLOOKUP($C296,Sheet1!$B:$H,3,0)</f>
        <v>383.91</v>
      </c>
      <c r="N296">
        <f>VLOOKUP($C296,Sheet1!$B:$H,4,0)</f>
        <v>384.41</v>
      </c>
      <c r="O296">
        <f>VLOOKUP($C296,Sheet1!$B:$H,5,0)</f>
        <v>381.23</v>
      </c>
      <c r="P296">
        <f>VLOOKUP($C296,Sheet1!$B:$H,6,0)</f>
        <v>962240</v>
      </c>
      <c r="Q296">
        <f>VLOOKUP($C296,Sheet1!$B:$H,7,0)</f>
        <v>-7.000000000000001E-4</v>
      </c>
      <c r="R296">
        <f t="shared" si="4"/>
        <v>106148547551.2</v>
      </c>
      <c r="S296">
        <f>VLOOKUP(C296,investing_crawling!A:B,2,0)</f>
        <v>66010000000</v>
      </c>
      <c r="U296">
        <f>VLOOKUP(C296,investing_crawling!A:C,3,0)</f>
        <v>277933985</v>
      </c>
      <c r="V296">
        <v>210726</v>
      </c>
      <c r="W296" s="15" t="s">
        <v>707</v>
      </c>
      <c r="X296" s="15">
        <v>210328</v>
      </c>
      <c r="Y296" s="15">
        <v>16258</v>
      </c>
      <c r="Z296" s="15">
        <v>2222</v>
      </c>
      <c r="AA296" s="15">
        <v>2182</v>
      </c>
      <c r="AB296" s="15">
        <v>1837</v>
      </c>
      <c r="AC296" s="15">
        <v>201231</v>
      </c>
      <c r="AD296" s="15">
        <v>17032</v>
      </c>
      <c r="AE296" s="15">
        <v>2241</v>
      </c>
      <c r="AF296" s="15">
        <v>2289</v>
      </c>
      <c r="AG296" s="15">
        <v>1792</v>
      </c>
      <c r="AH296" s="15">
        <v>200927</v>
      </c>
      <c r="AI296" s="15">
        <v>16495</v>
      </c>
      <c r="AJ296" s="15">
        <v>2136</v>
      </c>
      <c r="AK296" s="15">
        <v>2147</v>
      </c>
      <c r="AL296" s="15">
        <v>1698</v>
      </c>
      <c r="AM296" s="15">
        <v>200628</v>
      </c>
      <c r="AN296" s="15">
        <v>16220</v>
      </c>
      <c r="AO296" s="15">
        <v>2213</v>
      </c>
      <c r="AP296" s="15">
        <v>2086</v>
      </c>
      <c r="AQ296" s="15">
        <v>1626</v>
      </c>
    </row>
    <row r="297" spans="1:43">
      <c r="A297" s="1">
        <v>293</v>
      </c>
      <c r="B297" s="16">
        <v>44369</v>
      </c>
      <c r="C297" t="s">
        <v>709</v>
      </c>
      <c r="D297" t="s">
        <v>710</v>
      </c>
      <c r="E297" t="s">
        <v>41</v>
      </c>
      <c r="F297" t="s">
        <v>159</v>
      </c>
      <c r="G297" t="s">
        <v>159</v>
      </c>
      <c r="H297">
        <v>1959</v>
      </c>
      <c r="I297" s="13">
        <v>1959</v>
      </c>
      <c r="J297" s="7">
        <v>0</v>
      </c>
      <c r="K297" t="s">
        <v>1185</v>
      </c>
      <c r="L297">
        <f>VLOOKUP($C297,Sheet1!$B:$H,2,0)</f>
        <v>58.5</v>
      </c>
      <c r="M297">
        <f>VLOOKUP($C297,Sheet1!$B:$H,3,0)</f>
        <v>58.92</v>
      </c>
      <c r="N297">
        <f>VLOOKUP($C297,Sheet1!$B:$H,4,0)</f>
        <v>59.23</v>
      </c>
      <c r="O297">
        <f>VLOOKUP($C297,Sheet1!$B:$H,5,0)</f>
        <v>58.35</v>
      </c>
      <c r="P297">
        <f>VLOOKUP($C297,Sheet1!$B:$H,6,0)</f>
        <v>654630</v>
      </c>
      <c r="Q297">
        <f>VLOOKUP($C297,Sheet1!$B:$H,7,0)</f>
        <v>2.0999999999999999E-3</v>
      </c>
      <c r="R297">
        <f t="shared" si="4"/>
        <v>15395772073.5</v>
      </c>
      <c r="S297">
        <f>VLOOKUP(C297,investing_crawling!A:B,2,0)</f>
        <v>13130000000</v>
      </c>
      <c r="U297">
        <f>VLOOKUP(C297,investing_crawling!A:C,3,0)</f>
        <v>263175591</v>
      </c>
      <c r="V297">
        <v>210801</v>
      </c>
      <c r="W297" s="15" t="s">
        <v>709</v>
      </c>
      <c r="X297" s="15">
        <v>210331</v>
      </c>
      <c r="Y297" s="15">
        <v>3628</v>
      </c>
      <c r="Z297" s="15"/>
      <c r="AA297" s="15">
        <v>532</v>
      </c>
      <c r="AB297" s="15">
        <v>261</v>
      </c>
      <c r="AC297" s="15">
        <v>201231</v>
      </c>
      <c r="AD297" s="15">
        <v>3712</v>
      </c>
      <c r="AE297" s="15"/>
      <c r="AF297" s="15">
        <v>659</v>
      </c>
      <c r="AG297" s="15">
        <v>397</v>
      </c>
      <c r="AH297" s="15">
        <v>200930</v>
      </c>
      <c r="AI297" s="15">
        <v>3470</v>
      </c>
      <c r="AJ297" s="15"/>
      <c r="AK297" s="15">
        <v>320</v>
      </c>
      <c r="AL297" s="15">
        <v>139</v>
      </c>
      <c r="AM297" s="15">
        <v>200630</v>
      </c>
      <c r="AN297" s="15">
        <v>2321</v>
      </c>
      <c r="AO297" s="15"/>
      <c r="AP297" s="15">
        <v>-951</v>
      </c>
      <c r="AQ297" s="15">
        <v>-835</v>
      </c>
    </row>
    <row r="298" spans="1:43">
      <c r="A298" s="1">
        <v>294</v>
      </c>
      <c r="B298" s="16">
        <v>44369</v>
      </c>
      <c r="C298" t="s">
        <v>711</v>
      </c>
      <c r="D298" t="s">
        <v>712</v>
      </c>
      <c r="E298" t="s">
        <v>33</v>
      </c>
      <c r="F298" t="s">
        <v>578</v>
      </c>
      <c r="G298" t="s">
        <v>578</v>
      </c>
      <c r="H298" t="s">
        <v>1362</v>
      </c>
      <c r="I298" s="13">
        <v>1904</v>
      </c>
      <c r="J298" s="7">
        <v>30741</v>
      </c>
      <c r="K298" t="s">
        <v>1361</v>
      </c>
      <c r="L298">
        <f>VLOOKUP($C298,Sheet1!$B:$H,2,0)</f>
        <v>191.85</v>
      </c>
      <c r="M298">
        <f>VLOOKUP($C298,Sheet1!$B:$H,3,0)</f>
        <v>195.54</v>
      </c>
      <c r="N298">
        <f>VLOOKUP($C298,Sheet1!$B:$H,4,0)</f>
        <v>195.84</v>
      </c>
      <c r="O298">
        <f>VLOOKUP($C298,Sheet1!$B:$H,5,0)</f>
        <v>191.58</v>
      </c>
      <c r="P298">
        <f>VLOOKUP($C298,Sheet1!$B:$H,6,0)</f>
        <v>3750000</v>
      </c>
      <c r="Q298">
        <f>VLOOKUP($C298,Sheet1!$B:$H,7,0)</f>
        <v>-1.5299999999999999E-2</v>
      </c>
      <c r="R298">
        <f t="shared" si="4"/>
        <v>137590671243.75</v>
      </c>
      <c r="S298">
        <f>VLOOKUP(C298,investing_crawling!A:B,2,0)</f>
        <v>89600000000</v>
      </c>
      <c r="U298">
        <f>VLOOKUP(C298,investing_crawling!A:C,3,0)</f>
        <v>717178375</v>
      </c>
      <c r="V298">
        <v>210817</v>
      </c>
      <c r="W298" s="15" t="s">
        <v>711</v>
      </c>
      <c r="X298" s="15">
        <v>210430</v>
      </c>
      <c r="Y298" s="15">
        <v>24422</v>
      </c>
      <c r="Z298" s="15">
        <v>8130</v>
      </c>
      <c r="AA298" s="15">
        <v>3245</v>
      </c>
      <c r="AB298" s="15">
        <v>2321</v>
      </c>
      <c r="AC298" s="15">
        <v>210129</v>
      </c>
      <c r="AD298" s="15">
        <v>20311</v>
      </c>
      <c r="AE298" s="15">
        <v>6456</v>
      </c>
      <c r="AF298" s="15">
        <v>1524</v>
      </c>
      <c r="AG298" s="15">
        <v>978</v>
      </c>
      <c r="AH298" s="15">
        <v>201030</v>
      </c>
      <c r="AI298" s="15">
        <v>22309</v>
      </c>
      <c r="AJ298" s="15">
        <v>7300</v>
      </c>
      <c r="AK298" s="15">
        <v>1115</v>
      </c>
      <c r="AL298" s="15">
        <v>692</v>
      </c>
      <c r="AM298" s="15">
        <v>200731</v>
      </c>
      <c r="AN298" s="15">
        <v>27302</v>
      </c>
      <c r="AO298" s="15">
        <v>9304</v>
      </c>
      <c r="AP298" s="15">
        <v>3957</v>
      </c>
      <c r="AQ298" s="15">
        <v>2828</v>
      </c>
    </row>
    <row r="299" spans="1:43">
      <c r="A299" s="1">
        <v>295</v>
      </c>
      <c r="B299" s="16">
        <v>44369</v>
      </c>
      <c r="C299" t="s">
        <v>713</v>
      </c>
      <c r="D299" t="s">
        <v>714</v>
      </c>
      <c r="E299" t="s">
        <v>23</v>
      </c>
      <c r="F299" t="s">
        <v>715</v>
      </c>
      <c r="G299" t="s">
        <v>715</v>
      </c>
      <c r="H299" t="s">
        <v>1364</v>
      </c>
      <c r="I299" s="13">
        <v>1983</v>
      </c>
      <c r="J299" s="7">
        <v>36244</v>
      </c>
      <c r="K299" t="s">
        <v>1363</v>
      </c>
      <c r="L299">
        <f>VLOOKUP($C299,Sheet1!$B:$H,2,0)</f>
        <v>14.14</v>
      </c>
      <c r="M299">
        <f>VLOOKUP($C299,Sheet1!$B:$H,3,0)</f>
        <v>13.95</v>
      </c>
      <c r="N299">
        <f>VLOOKUP($C299,Sheet1!$B:$H,4,0)</f>
        <v>14.15</v>
      </c>
      <c r="O299">
        <f>VLOOKUP($C299,Sheet1!$B:$H,5,0)</f>
        <v>13.93</v>
      </c>
      <c r="P299">
        <f>VLOOKUP($C299,Sheet1!$B:$H,6,0)</f>
        <v>8039999.9999999991</v>
      </c>
      <c r="Q299">
        <f>VLOOKUP($C299,Sheet1!$B:$H,7,0)</f>
        <v>2.1700000000000001E-2</v>
      </c>
      <c r="R299">
        <f t="shared" si="4"/>
        <v>10140902222.5</v>
      </c>
      <c r="S299">
        <f>VLOOKUP(C299,investing_crawling!A:B,2,0)</f>
        <v>89600000000</v>
      </c>
      <c r="U299">
        <f>VLOOKUP(C299,investing_crawling!A:C,3,0)</f>
        <v>717178375</v>
      </c>
      <c r="V299">
        <v>210817</v>
      </c>
      <c r="W299" s="15" t="s">
        <v>713</v>
      </c>
      <c r="X299" s="15">
        <v>210331</v>
      </c>
      <c r="Y299" s="15">
        <v>5029</v>
      </c>
      <c r="Z299" s="15">
        <v>2893</v>
      </c>
      <c r="AA299" s="15">
        <v>995</v>
      </c>
      <c r="AB299" s="15">
        <v>475</v>
      </c>
      <c r="AC299" s="15">
        <v>201231</v>
      </c>
      <c r="AD299" s="15">
        <v>5125</v>
      </c>
      <c r="AE299" s="15">
        <v>2894</v>
      </c>
      <c r="AF299" s="15">
        <v>-1832</v>
      </c>
      <c r="AG299" s="15">
        <v>-2289</v>
      </c>
      <c r="AH299" s="15">
        <v>200930</v>
      </c>
      <c r="AI299" s="15">
        <v>5167</v>
      </c>
      <c r="AJ299" s="15">
        <v>2931</v>
      </c>
      <c r="AK299" s="15">
        <v>892</v>
      </c>
      <c r="AL299" s="15">
        <v>366</v>
      </c>
      <c r="AM299" s="15">
        <v>200630</v>
      </c>
      <c r="AN299" s="15">
        <v>5192</v>
      </c>
      <c r="AO299" s="15">
        <v>2960</v>
      </c>
      <c r="AP299" s="15">
        <v>896</v>
      </c>
      <c r="AQ299" s="15">
        <v>377</v>
      </c>
    </row>
    <row r="300" spans="1:43">
      <c r="A300" s="1">
        <v>296</v>
      </c>
      <c r="B300" s="16">
        <v>44369</v>
      </c>
      <c r="C300" t="s">
        <v>716</v>
      </c>
      <c r="D300" t="s">
        <v>717</v>
      </c>
      <c r="E300" t="s">
        <v>47</v>
      </c>
      <c r="F300" t="s">
        <v>57</v>
      </c>
      <c r="G300" t="s">
        <v>57</v>
      </c>
      <c r="H300">
        <v>2007</v>
      </c>
      <c r="I300" s="13">
        <v>2007</v>
      </c>
      <c r="J300" s="7">
        <v>41157</v>
      </c>
      <c r="K300" t="s">
        <v>1365</v>
      </c>
      <c r="L300">
        <f>VLOOKUP($C300,Sheet1!$B:$H,2,0)</f>
        <v>116.87</v>
      </c>
      <c r="M300">
        <f>VLOOKUP($C300,Sheet1!$B:$H,3,0)</f>
        <v>114.72</v>
      </c>
      <c r="N300">
        <f>VLOOKUP($C300,Sheet1!$B:$H,4,0)</f>
        <v>116.97</v>
      </c>
      <c r="O300">
        <f>VLOOKUP($C300,Sheet1!$B:$H,5,0)</f>
        <v>114.44</v>
      </c>
      <c r="P300">
        <f>VLOOKUP($C300,Sheet1!$B:$H,6,0)</f>
        <v>1420000</v>
      </c>
      <c r="Q300">
        <f>VLOOKUP($C300,Sheet1!$B:$H,7,0)</f>
        <v>3.7699999999999997E-2</v>
      </c>
      <c r="R300">
        <f t="shared" si="4"/>
        <v>39075947538.940002</v>
      </c>
      <c r="S300">
        <f>VLOOKUP(C300,investing_crawling!A:B,2,0)</f>
        <v>29340000000</v>
      </c>
      <c r="U300">
        <f>VLOOKUP(C300,investing_crawling!A:C,3,0)</f>
        <v>334353962</v>
      </c>
      <c r="V300">
        <v>210729</v>
      </c>
      <c r="W300" s="15" t="s">
        <v>716</v>
      </c>
      <c r="X300" s="15">
        <v>210331</v>
      </c>
      <c r="Y300" s="15">
        <v>9082</v>
      </c>
      <c r="Z300" s="15">
        <v>1404</v>
      </c>
      <c r="AA300" s="15">
        <v>1088</v>
      </c>
      <c r="AB300" s="15">
        <v>1070</v>
      </c>
      <c r="AC300" s="15">
        <v>201231</v>
      </c>
      <c r="AD300" s="15">
        <v>7937</v>
      </c>
      <c r="AE300" s="15">
        <v>1225</v>
      </c>
      <c r="AF300" s="15">
        <v>893</v>
      </c>
      <c r="AG300" s="15">
        <v>855</v>
      </c>
      <c r="AH300" s="15">
        <v>200930</v>
      </c>
      <c r="AI300" s="15">
        <v>6776</v>
      </c>
      <c r="AJ300" s="15">
        <v>891</v>
      </c>
      <c r="AK300" s="15">
        <v>23</v>
      </c>
      <c r="AL300" s="15">
        <v>114</v>
      </c>
      <c r="AM300" s="15">
        <v>200630</v>
      </c>
      <c r="AN300" s="15">
        <v>5546</v>
      </c>
      <c r="AO300" s="15">
        <v>652</v>
      </c>
      <c r="AP300" s="15">
        <v>339</v>
      </c>
      <c r="AQ300" s="15">
        <v>314</v>
      </c>
    </row>
    <row r="301" spans="1:43">
      <c r="A301" s="1">
        <v>297</v>
      </c>
      <c r="B301" s="16">
        <v>44369</v>
      </c>
      <c r="C301" t="s">
        <v>718</v>
      </c>
      <c r="D301" t="s">
        <v>719</v>
      </c>
      <c r="E301" t="s">
        <v>41</v>
      </c>
      <c r="F301" t="s">
        <v>308</v>
      </c>
      <c r="G301" t="s">
        <v>308</v>
      </c>
      <c r="H301">
        <v>1856</v>
      </c>
      <c r="I301" s="13">
        <v>1856</v>
      </c>
      <c r="J301" s="7">
        <v>38040</v>
      </c>
      <c r="K301" t="s">
        <v>1366</v>
      </c>
      <c r="L301">
        <f>VLOOKUP($C301,Sheet1!$B:$H,2,0)</f>
        <v>162.07</v>
      </c>
      <c r="M301">
        <f>VLOOKUP($C301,Sheet1!$B:$H,3,0)</f>
        <v>161.88999999999999</v>
      </c>
      <c r="N301">
        <f>VLOOKUP($C301,Sheet1!$B:$H,4,0)</f>
        <v>163.35</v>
      </c>
      <c r="O301">
        <f>VLOOKUP($C301,Sheet1!$B:$H,5,0)</f>
        <v>161.31</v>
      </c>
      <c r="P301">
        <f>VLOOKUP($C301,Sheet1!$B:$H,6,0)</f>
        <v>735160</v>
      </c>
      <c r="Q301">
        <f>VLOOKUP($C301,Sheet1!$B:$H,7,0)</f>
        <v>8.6E-3</v>
      </c>
      <c r="R301">
        <f t="shared" si="4"/>
        <v>20850905483.139999</v>
      </c>
      <c r="S301">
        <f>VLOOKUP(C301,investing_crawling!A:B,2,0)</f>
        <v>3110000000</v>
      </c>
      <c r="U301">
        <f>VLOOKUP(C301,investing_crawling!A:C,3,0)</f>
        <v>128653702</v>
      </c>
      <c r="V301">
        <v>210720</v>
      </c>
      <c r="W301" s="15" t="s">
        <v>718</v>
      </c>
      <c r="X301" s="15">
        <v>210331</v>
      </c>
      <c r="Y301" s="15">
        <v>1522.56</v>
      </c>
      <c r="Z301" s="15"/>
      <c r="AA301" s="15"/>
      <c r="AB301" s="15">
        <v>447.25</v>
      </c>
      <c r="AC301" s="15">
        <v>201231</v>
      </c>
      <c r="AD301" s="15">
        <v>1590.14</v>
      </c>
      <c r="AE301" s="15"/>
      <c r="AF301" s="15"/>
      <c r="AG301" s="15">
        <v>471.14</v>
      </c>
      <c r="AH301" s="15">
        <v>200930</v>
      </c>
      <c r="AI301" s="15">
        <v>1521.72</v>
      </c>
      <c r="AJ301" s="15"/>
      <c r="AK301" s="15"/>
      <c r="AL301" s="15">
        <v>372.14</v>
      </c>
      <c r="AM301" s="15">
        <v>200630</v>
      </c>
      <c r="AN301" s="15">
        <v>3169.29</v>
      </c>
      <c r="AO301" s="15"/>
      <c r="AP301" s="15"/>
      <c r="AQ301" s="15">
        <v>509.88</v>
      </c>
    </row>
    <row r="302" spans="1:43">
      <c r="A302" s="1">
        <v>298</v>
      </c>
      <c r="B302" s="16">
        <v>44369</v>
      </c>
      <c r="C302" t="s">
        <v>720</v>
      </c>
      <c r="D302" t="s">
        <v>721</v>
      </c>
      <c r="E302" t="s">
        <v>138</v>
      </c>
      <c r="F302" t="s">
        <v>139</v>
      </c>
      <c r="G302" t="s">
        <v>139</v>
      </c>
      <c r="H302">
        <v>1887</v>
      </c>
      <c r="I302" s="13">
        <v>1887</v>
      </c>
      <c r="J302" s="7">
        <v>33359</v>
      </c>
      <c r="K302" t="s">
        <v>1199</v>
      </c>
      <c r="L302">
        <f>VLOOKUP($C302,Sheet1!$B:$H,2,0)</f>
        <v>13.76</v>
      </c>
      <c r="M302">
        <f>VLOOKUP($C302,Sheet1!$B:$H,3,0)</f>
        <v>12.64</v>
      </c>
      <c r="N302">
        <f>VLOOKUP($C302,Sheet1!$B:$H,4,0)</f>
        <v>13.83</v>
      </c>
      <c r="O302">
        <f>VLOOKUP($C302,Sheet1!$B:$H,5,0)</f>
        <v>12.64</v>
      </c>
      <c r="P302">
        <f>VLOOKUP($C302,Sheet1!$B:$H,6,0)</f>
        <v>50920000</v>
      </c>
      <c r="Q302">
        <f>VLOOKUP($C302,Sheet1!$B:$H,7,0)</f>
        <v>0.1363</v>
      </c>
      <c r="R302">
        <f t="shared" si="4"/>
        <v>10844985720.32</v>
      </c>
      <c r="S302">
        <f>VLOOKUP(C302,investing_crawling!A:B,2,0)</f>
        <v>2930000000</v>
      </c>
      <c r="U302">
        <f>VLOOKUP(C302,investing_crawling!A:C,3,0)</f>
        <v>788153032</v>
      </c>
      <c r="V302">
        <v>210803</v>
      </c>
      <c r="W302" s="15" t="s">
        <v>720</v>
      </c>
      <c r="X302" s="15">
        <v>210331</v>
      </c>
      <c r="Y302" s="15">
        <v>1071</v>
      </c>
      <c r="Z302" s="15">
        <v>950</v>
      </c>
      <c r="AA302" s="15">
        <v>117</v>
      </c>
      <c r="AB302" s="15">
        <v>97</v>
      </c>
      <c r="AC302" s="15">
        <v>201231</v>
      </c>
      <c r="AD302" s="15">
        <v>829</v>
      </c>
      <c r="AE302" s="15">
        <v>692</v>
      </c>
      <c r="AF302" s="15">
        <v>-278</v>
      </c>
      <c r="AG302" s="15">
        <v>-338</v>
      </c>
      <c r="AH302" s="15">
        <v>200930</v>
      </c>
      <c r="AI302" s="15">
        <v>753</v>
      </c>
      <c r="AJ302" s="15">
        <v>624</v>
      </c>
      <c r="AK302" s="15">
        <v>-242</v>
      </c>
      <c r="AL302" s="15">
        <v>-317</v>
      </c>
      <c r="AM302" s="15">
        <v>200630</v>
      </c>
      <c r="AN302" s="15">
        <v>274</v>
      </c>
      <c r="AO302" s="15">
        <v>145</v>
      </c>
      <c r="AP302" s="15">
        <v>-703</v>
      </c>
      <c r="AQ302" s="15">
        <v>-750</v>
      </c>
    </row>
    <row r="303" spans="1:43">
      <c r="A303" s="1">
        <v>299</v>
      </c>
      <c r="B303" s="16">
        <v>44369</v>
      </c>
      <c r="C303" t="s">
        <v>722</v>
      </c>
      <c r="D303" t="s">
        <v>723</v>
      </c>
      <c r="E303" t="s">
        <v>138</v>
      </c>
      <c r="F303" t="s">
        <v>573</v>
      </c>
      <c r="G303" t="s">
        <v>573</v>
      </c>
      <c r="H303" t="s">
        <v>1368</v>
      </c>
      <c r="I303" s="13">
        <v>2009</v>
      </c>
      <c r="J303" s="7">
        <v>40725</v>
      </c>
      <c r="K303" t="s">
        <v>1367</v>
      </c>
      <c r="L303">
        <f>VLOOKUP($C303,Sheet1!$B:$H,2,0)</f>
        <v>62.5</v>
      </c>
      <c r="M303">
        <f>VLOOKUP($C303,Sheet1!$B:$H,3,0)</f>
        <v>62.53</v>
      </c>
      <c r="N303">
        <f>VLOOKUP($C303,Sheet1!$B:$H,4,0)</f>
        <v>63.01</v>
      </c>
      <c r="O303">
        <f>VLOOKUP($C303,Sheet1!$B:$H,5,0)</f>
        <v>62.13</v>
      </c>
      <c r="P303">
        <f>VLOOKUP($C303,Sheet1!$B:$H,6,0)</f>
        <v>6360000</v>
      </c>
      <c r="Q303">
        <f>VLOOKUP($C303,Sheet1!$B:$H,7,0)</f>
        <v>1.1299999999999999E-2</v>
      </c>
      <c r="R303">
        <f t="shared" si="4"/>
        <v>49259564500</v>
      </c>
      <c r="S303">
        <f>VLOOKUP(C303,investing_crawling!A:B,2,0)</f>
        <v>2930000000</v>
      </c>
      <c r="U303">
        <f>VLOOKUP(C303,investing_crawling!A:C,3,0)</f>
        <v>788153032</v>
      </c>
      <c r="V303">
        <v>210803</v>
      </c>
      <c r="W303" s="15" t="s">
        <v>722</v>
      </c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</row>
    <row r="304" spans="1:43">
      <c r="A304" s="1">
        <v>300</v>
      </c>
      <c r="B304" s="16">
        <v>44369</v>
      </c>
      <c r="C304" t="s">
        <v>724</v>
      </c>
      <c r="D304" t="s">
        <v>725</v>
      </c>
      <c r="E304" t="s">
        <v>41</v>
      </c>
      <c r="F304" t="s">
        <v>258</v>
      </c>
      <c r="G304" t="s">
        <v>258</v>
      </c>
      <c r="H304">
        <v>2000</v>
      </c>
      <c r="I304" s="13">
        <v>2000</v>
      </c>
      <c r="J304" s="7">
        <v>43647</v>
      </c>
      <c r="K304" t="s">
        <v>1185</v>
      </c>
      <c r="L304">
        <f>VLOOKUP($C304,Sheet1!$B:$H,2,0)</f>
        <v>454.33</v>
      </c>
      <c r="M304">
        <f>VLOOKUP($C304,Sheet1!$B:$H,3,0)</f>
        <v>467.35</v>
      </c>
      <c r="N304">
        <f>VLOOKUP($C304,Sheet1!$B:$H,4,0)</f>
        <v>469.63</v>
      </c>
      <c r="O304">
        <f>VLOOKUP($C304,Sheet1!$B:$H,5,0)</f>
        <v>454.33</v>
      </c>
      <c r="P304">
        <f>VLOOKUP($C304,Sheet1!$B:$H,6,0)</f>
        <v>241640</v>
      </c>
      <c r="Q304">
        <f>VLOOKUP($C304,Sheet1!$B:$H,7,0)</f>
        <v>-2.6200000000000001E-2</v>
      </c>
      <c r="R304">
        <f t="shared" si="4"/>
        <v>17256677365.02</v>
      </c>
      <c r="S304">
        <f>VLOOKUP(C304,investing_crawling!A:B,2,0)</f>
        <v>715610000</v>
      </c>
      <c r="U304">
        <f>VLOOKUP(C304,investing_crawling!A:C,3,0)</f>
        <v>37982694</v>
      </c>
      <c r="V304">
        <v>210727</v>
      </c>
      <c r="W304" s="15" t="s">
        <v>724</v>
      </c>
      <c r="X304" s="15">
        <v>210331</v>
      </c>
      <c r="Y304" s="15">
        <v>195.46</v>
      </c>
      <c r="Z304" s="15">
        <v>185.43</v>
      </c>
      <c r="AA304" s="15">
        <v>103.47</v>
      </c>
      <c r="AB304" s="15">
        <v>80.459999999999994</v>
      </c>
      <c r="AC304" s="15">
        <v>201231</v>
      </c>
      <c r="AD304" s="15">
        <v>171.35</v>
      </c>
      <c r="AE304" s="15">
        <v>162.41999999999999</v>
      </c>
      <c r="AF304" s="15">
        <v>91.7</v>
      </c>
      <c r="AG304" s="15">
        <v>72.930000000000007</v>
      </c>
      <c r="AH304" s="15">
        <v>200930</v>
      </c>
      <c r="AI304" s="15">
        <v>164.01</v>
      </c>
      <c r="AJ304" s="15">
        <v>155.59</v>
      </c>
      <c r="AK304" s="15">
        <v>87.81</v>
      </c>
      <c r="AL304" s="15">
        <v>67.78</v>
      </c>
      <c r="AM304" s="15">
        <v>200630</v>
      </c>
      <c r="AN304" s="15">
        <v>184.79</v>
      </c>
      <c r="AO304" s="15">
        <v>176.2</v>
      </c>
      <c r="AP304" s="15">
        <v>104.14</v>
      </c>
      <c r="AQ304" s="15">
        <v>83.85</v>
      </c>
    </row>
    <row r="305" spans="1:43">
      <c r="A305" s="1">
        <v>301</v>
      </c>
      <c r="B305" s="16">
        <v>44369</v>
      </c>
      <c r="C305" t="s">
        <v>726</v>
      </c>
      <c r="D305" t="s">
        <v>727</v>
      </c>
      <c r="E305" t="s">
        <v>33</v>
      </c>
      <c r="F305" t="s">
        <v>248</v>
      </c>
      <c r="G305" t="s">
        <v>248</v>
      </c>
      <c r="H305">
        <v>1927</v>
      </c>
      <c r="I305" s="13">
        <v>1927</v>
      </c>
      <c r="J305" s="7">
        <v>0</v>
      </c>
      <c r="K305" t="s">
        <v>1323</v>
      </c>
      <c r="L305">
        <f>VLOOKUP($C305,Sheet1!$B:$H,2,0)</f>
        <v>145.18</v>
      </c>
      <c r="M305">
        <f>VLOOKUP($C305,Sheet1!$B:$H,3,0)</f>
        <v>145.4</v>
      </c>
      <c r="N305">
        <f>VLOOKUP($C305,Sheet1!$B:$H,4,0)</f>
        <v>146.88</v>
      </c>
      <c r="O305">
        <f>VLOOKUP($C305,Sheet1!$B:$H,5,0)</f>
        <v>144.31</v>
      </c>
      <c r="P305">
        <f>VLOOKUP($C305,Sheet1!$B:$H,6,0)</f>
        <v>1690000</v>
      </c>
      <c r="Q305">
        <f>VLOOKUP($C305,Sheet1!$B:$H,7,0)</f>
        <v>1.11E-2</v>
      </c>
      <c r="R305">
        <f t="shared" si="4"/>
        <v>47276203237.200005</v>
      </c>
      <c r="S305">
        <f>VLOOKUP(C305,investing_crawling!A:B,2,0)</f>
        <v>8210000000</v>
      </c>
      <c r="U305">
        <f>VLOOKUP(C305,investing_crawling!A:C,3,0)</f>
        <v>325638540</v>
      </c>
      <c r="V305">
        <v>210808</v>
      </c>
      <c r="W305" s="15" t="s">
        <v>726</v>
      </c>
      <c r="X305" s="15">
        <v>210331</v>
      </c>
      <c r="Y305" s="15">
        <v>2316</v>
      </c>
      <c r="Z305" s="15">
        <v>348</v>
      </c>
      <c r="AA305" s="15">
        <v>84</v>
      </c>
      <c r="AB305" s="15">
        <v>-11</v>
      </c>
      <c r="AC305" s="15">
        <v>201231</v>
      </c>
      <c r="AD305" s="15">
        <v>2172</v>
      </c>
      <c r="AE305" s="15">
        <v>439</v>
      </c>
      <c r="AF305" s="15">
        <v>-128</v>
      </c>
      <c r="AG305" s="15">
        <v>-164</v>
      </c>
      <c r="AH305" s="15">
        <v>200930</v>
      </c>
      <c r="AI305" s="15">
        <v>2254</v>
      </c>
      <c r="AJ305" s="15">
        <v>676</v>
      </c>
      <c r="AK305" s="15">
        <v>252</v>
      </c>
      <c r="AL305" s="15">
        <v>100</v>
      </c>
      <c r="AM305" s="15">
        <v>200630</v>
      </c>
      <c r="AN305" s="15">
        <v>1464</v>
      </c>
      <c r="AO305" s="15">
        <v>122</v>
      </c>
      <c r="AP305" s="15">
        <v>-154</v>
      </c>
      <c r="AQ305" s="15">
        <v>-234</v>
      </c>
    </row>
    <row r="306" spans="1:43">
      <c r="A306" s="1">
        <v>302</v>
      </c>
      <c r="B306" s="16">
        <v>44369</v>
      </c>
      <c r="C306" t="s">
        <v>728</v>
      </c>
      <c r="D306" t="s">
        <v>729</v>
      </c>
      <c r="E306" t="s">
        <v>41</v>
      </c>
      <c r="F306" t="s">
        <v>133</v>
      </c>
      <c r="G306" t="s">
        <v>133</v>
      </c>
      <c r="H306">
        <v>1905</v>
      </c>
      <c r="I306" s="13">
        <v>1905</v>
      </c>
      <c r="J306" s="7">
        <v>32020</v>
      </c>
      <c r="K306" t="s">
        <v>1185</v>
      </c>
      <c r="L306">
        <f>VLOOKUP($C306,Sheet1!$B:$H,2,0)</f>
        <v>138.81</v>
      </c>
      <c r="M306">
        <f>VLOOKUP($C306,Sheet1!$B:$H,3,0)</f>
        <v>139.21</v>
      </c>
      <c r="N306">
        <f>VLOOKUP($C306,Sheet1!$B:$H,4,0)</f>
        <v>139.29</v>
      </c>
      <c r="O306">
        <f>VLOOKUP($C306,Sheet1!$B:$H,5,0)</f>
        <v>138.16</v>
      </c>
      <c r="P306">
        <f>VLOOKUP($C306,Sheet1!$B:$H,6,0)</f>
        <v>1700000</v>
      </c>
      <c r="Q306">
        <f>VLOOKUP($C306,Sheet1!$B:$H,7,0)</f>
        <v>3.3E-3</v>
      </c>
      <c r="R306">
        <f t="shared" si="4"/>
        <v>70721163799.649994</v>
      </c>
      <c r="S306">
        <f>VLOOKUP(C306,investing_crawling!A:B,2,0)</f>
        <v>17660000000</v>
      </c>
      <c r="U306">
        <f>VLOOKUP(C306,investing_crawling!A:C,3,0)</f>
        <v>509481765</v>
      </c>
      <c r="V306">
        <v>210728</v>
      </c>
      <c r="W306" s="15" t="s">
        <v>728</v>
      </c>
      <c r="X306" s="15">
        <v>210331</v>
      </c>
      <c r="Y306" s="15">
        <v>5083</v>
      </c>
      <c r="Z306" s="15"/>
      <c r="AA306" s="15">
        <v>1358</v>
      </c>
      <c r="AB306" s="15">
        <v>983</v>
      </c>
      <c r="AC306" s="15">
        <v>201231</v>
      </c>
      <c r="AD306" s="15">
        <v>4416</v>
      </c>
      <c r="AE306" s="15"/>
      <c r="AF306" s="15">
        <v>571</v>
      </c>
      <c r="AG306" s="15">
        <v>374</v>
      </c>
      <c r="AH306" s="15">
        <v>200930</v>
      </c>
      <c r="AI306" s="15">
        <v>3968</v>
      </c>
      <c r="AJ306" s="15"/>
      <c r="AK306" s="15">
        <v>540</v>
      </c>
      <c r="AL306" s="15">
        <v>316</v>
      </c>
      <c r="AM306" s="15">
        <v>200630</v>
      </c>
      <c r="AN306" s="15">
        <v>4189</v>
      </c>
      <c r="AO306" s="15"/>
      <c r="AP306" s="15">
        <v>885</v>
      </c>
      <c r="AQ306" s="15">
        <v>572</v>
      </c>
    </row>
    <row r="307" spans="1:43">
      <c r="A307" s="1">
        <v>303</v>
      </c>
      <c r="B307" s="16">
        <v>44369</v>
      </c>
      <c r="C307" t="s">
        <v>730</v>
      </c>
      <c r="D307" t="s">
        <v>731</v>
      </c>
      <c r="E307" t="s">
        <v>47</v>
      </c>
      <c r="F307" t="s">
        <v>732</v>
      </c>
      <c r="G307" t="s">
        <v>732</v>
      </c>
      <c r="H307">
        <v>1993</v>
      </c>
      <c r="I307" s="13">
        <v>1993</v>
      </c>
      <c r="J307" s="7">
        <v>41822</v>
      </c>
      <c r="K307" t="s">
        <v>1165</v>
      </c>
      <c r="L307">
        <f>VLOOKUP($C307,Sheet1!$B:$H,2,0)</f>
        <v>363.69</v>
      </c>
      <c r="M307">
        <f>VLOOKUP($C307,Sheet1!$B:$H,3,0)</f>
        <v>368.51</v>
      </c>
      <c r="N307">
        <f>VLOOKUP($C307,Sheet1!$B:$H,4,0)</f>
        <v>369</v>
      </c>
      <c r="O307">
        <f>VLOOKUP($C307,Sheet1!$B:$H,5,0)</f>
        <v>362.92</v>
      </c>
      <c r="P307">
        <f>VLOOKUP($C307,Sheet1!$B:$H,6,0)</f>
        <v>436140</v>
      </c>
      <c r="Q307">
        <f>VLOOKUP($C307,Sheet1!$B:$H,7,0)</f>
        <v>1E-4</v>
      </c>
      <c r="R307">
        <f t="shared" si="4"/>
        <v>22682946332.07</v>
      </c>
      <c r="S307">
        <f>VLOOKUP(C307,investing_crawling!A:B,2,0)</f>
        <v>4750000000</v>
      </c>
      <c r="U307">
        <f>VLOOKUP(C307,investing_crawling!A:C,3,0)</f>
        <v>62368903</v>
      </c>
      <c r="V307">
        <v>210802</v>
      </c>
      <c r="W307" s="15" t="s">
        <v>730</v>
      </c>
      <c r="X307" s="15">
        <v>210331</v>
      </c>
      <c r="Y307" s="15">
        <v>982.4</v>
      </c>
      <c r="Z307" s="15">
        <v>174.7</v>
      </c>
      <c r="AA307" s="15">
        <v>99.3</v>
      </c>
      <c r="AB307" s="15">
        <v>65.3</v>
      </c>
      <c r="AC307" s="15">
        <v>201231</v>
      </c>
      <c r="AD307" s="15">
        <v>1179.5999999999999</v>
      </c>
      <c r="AE307" s="15">
        <v>325.39999999999998</v>
      </c>
      <c r="AF307" s="15">
        <v>240.6</v>
      </c>
      <c r="AG307" s="15">
        <v>183</v>
      </c>
      <c r="AH307" s="15">
        <v>200930</v>
      </c>
      <c r="AI307" s="15">
        <v>1321.4</v>
      </c>
      <c r="AJ307" s="15">
        <v>404.5</v>
      </c>
      <c r="AK307" s="15">
        <v>400.6</v>
      </c>
      <c r="AL307" s="15">
        <v>294.39999999999998</v>
      </c>
      <c r="AM307" s="15">
        <v>200630</v>
      </c>
      <c r="AN307" s="15">
        <v>1270.5999999999999</v>
      </c>
      <c r="AO307" s="15">
        <v>380.5</v>
      </c>
      <c r="AP307" s="15">
        <v>306.39999999999998</v>
      </c>
      <c r="AQ307" s="15">
        <v>217.6</v>
      </c>
    </row>
    <row r="308" spans="1:43">
      <c r="A308" s="1">
        <v>304</v>
      </c>
      <c r="B308" s="16">
        <v>44369</v>
      </c>
      <c r="C308" t="s">
        <v>733</v>
      </c>
      <c r="D308" t="s">
        <v>734</v>
      </c>
      <c r="E308" t="s">
        <v>6</v>
      </c>
      <c r="F308" t="s">
        <v>69</v>
      </c>
      <c r="G308" t="s">
        <v>69</v>
      </c>
      <c r="H308">
        <v>1929</v>
      </c>
      <c r="I308" s="13">
        <v>1929</v>
      </c>
      <c r="J308" s="7">
        <v>29767</v>
      </c>
      <c r="K308" t="s">
        <v>1369</v>
      </c>
      <c r="L308">
        <f>VLOOKUP($C308,Sheet1!$B:$H,2,0)</f>
        <v>60.62</v>
      </c>
      <c r="M308">
        <f>VLOOKUP($C308,Sheet1!$B:$H,3,0)</f>
        <v>61.04</v>
      </c>
      <c r="N308">
        <f>VLOOKUP($C308,Sheet1!$B:$H,4,0)</f>
        <v>61.19</v>
      </c>
      <c r="O308">
        <f>VLOOKUP($C308,Sheet1!$B:$H,5,0)</f>
        <v>60.13</v>
      </c>
      <c r="P308">
        <f>VLOOKUP($C308,Sheet1!$B:$H,6,0)</f>
        <v>2020000</v>
      </c>
      <c r="Q308">
        <f>VLOOKUP($C308,Sheet1!$B:$H,7,0)</f>
        <v>5.1000000000000004E-3</v>
      </c>
      <c r="R308">
        <f t="shared" si="4"/>
        <v>15384498348.24</v>
      </c>
      <c r="S308">
        <f>VLOOKUP(C308,investing_crawling!A:B,2,0)</f>
        <v>7580000000</v>
      </c>
      <c r="U308">
        <f>VLOOKUP(C308,investing_crawling!A:C,3,0)</f>
        <v>253785852</v>
      </c>
      <c r="V308">
        <v>210802</v>
      </c>
      <c r="W308" s="15" t="s">
        <v>733</v>
      </c>
      <c r="X308" s="15">
        <v>210331</v>
      </c>
      <c r="Y308" s="15">
        <v>1970</v>
      </c>
      <c r="Z308" s="15">
        <v>700</v>
      </c>
      <c r="AA308" s="15">
        <v>365</v>
      </c>
      <c r="AB308" s="15">
        <v>94</v>
      </c>
      <c r="AC308" s="15">
        <v>201231</v>
      </c>
      <c r="AD308" s="15">
        <v>1860</v>
      </c>
      <c r="AE308" s="15">
        <v>660</v>
      </c>
      <c r="AF308" s="15">
        <v>307</v>
      </c>
      <c r="AG308" s="15">
        <v>195</v>
      </c>
      <c r="AH308" s="15">
        <v>200930</v>
      </c>
      <c r="AI308" s="15">
        <v>1983</v>
      </c>
      <c r="AJ308" s="15">
        <v>752</v>
      </c>
      <c r="AK308" s="15">
        <v>424</v>
      </c>
      <c r="AL308" s="15">
        <v>275</v>
      </c>
      <c r="AM308" s="15">
        <v>200630</v>
      </c>
      <c r="AN308" s="15">
        <v>1764</v>
      </c>
      <c r="AO308" s="15">
        <v>628</v>
      </c>
      <c r="AP308" s="15">
        <v>339</v>
      </c>
      <c r="AQ308" s="15">
        <v>224</v>
      </c>
    </row>
    <row r="309" spans="1:43">
      <c r="A309" s="1">
        <v>305</v>
      </c>
      <c r="B309" s="16">
        <v>44369</v>
      </c>
      <c r="C309" t="s">
        <v>735</v>
      </c>
      <c r="D309" t="s">
        <v>736</v>
      </c>
      <c r="E309" t="s">
        <v>19</v>
      </c>
      <c r="F309" t="s">
        <v>170</v>
      </c>
      <c r="G309" t="s">
        <v>170</v>
      </c>
      <c r="H309">
        <v>1966</v>
      </c>
      <c r="I309" s="13">
        <v>1966</v>
      </c>
      <c r="J309" s="7">
        <v>39647</v>
      </c>
      <c r="K309" t="s">
        <v>1370</v>
      </c>
      <c r="L309">
        <f>VLOOKUP($C309,Sheet1!$B:$H,2,0)</f>
        <v>359.79</v>
      </c>
      <c r="M309">
        <f>VLOOKUP($C309,Sheet1!$B:$H,3,0)</f>
        <v>364.18</v>
      </c>
      <c r="N309">
        <f>VLOOKUP($C309,Sheet1!$B:$H,4,0)</f>
        <v>365.17</v>
      </c>
      <c r="O309">
        <f>VLOOKUP($C309,Sheet1!$B:$H,5,0)</f>
        <v>359.54</v>
      </c>
      <c r="P309">
        <f>VLOOKUP($C309,Sheet1!$B:$H,6,0)</f>
        <v>3120000</v>
      </c>
      <c r="Q309">
        <f>VLOOKUP($C309,Sheet1!$B:$H,7,0)</f>
        <v>-2.2000000000000001E-3</v>
      </c>
      <c r="R309">
        <f t="shared" si="4"/>
        <v>356568974987.94</v>
      </c>
      <c r="S309">
        <f>VLOOKUP(C309,investing_crawling!A:B,2,0)</f>
        <v>15450000000</v>
      </c>
      <c r="U309">
        <f>VLOOKUP(C309,investing_crawling!A:C,3,0)</f>
        <v>991047486</v>
      </c>
      <c r="V309">
        <v>210728</v>
      </c>
      <c r="W309" s="15" t="s">
        <v>735</v>
      </c>
      <c r="X309" s="15">
        <v>210331</v>
      </c>
      <c r="Y309" s="15">
        <v>4155</v>
      </c>
      <c r="Z309" s="15"/>
      <c r="AA309" s="15">
        <v>2197</v>
      </c>
      <c r="AB309" s="15">
        <v>1828</v>
      </c>
      <c r="AC309" s="15">
        <v>201231</v>
      </c>
      <c r="AD309" s="15">
        <v>4120</v>
      </c>
      <c r="AE309" s="15"/>
      <c r="AF309" s="15">
        <v>2058</v>
      </c>
      <c r="AG309" s="15">
        <v>1785</v>
      </c>
      <c r="AH309" s="15">
        <v>200930</v>
      </c>
      <c r="AI309" s="15">
        <v>3837</v>
      </c>
      <c r="AJ309" s="15"/>
      <c r="AK309" s="15">
        <v>2105</v>
      </c>
      <c r="AL309" s="15">
        <v>1513</v>
      </c>
      <c r="AM309" s="15">
        <v>200630</v>
      </c>
      <c r="AN309" s="15">
        <v>3335</v>
      </c>
      <c r="AO309" s="15"/>
      <c r="AP309" s="15">
        <v>1707</v>
      </c>
      <c r="AQ309" s="15">
        <v>1420</v>
      </c>
    </row>
    <row r="310" spans="1:43">
      <c r="A310" s="1">
        <v>306</v>
      </c>
      <c r="B310" s="16">
        <v>44369</v>
      </c>
      <c r="C310" t="s">
        <v>737</v>
      </c>
      <c r="D310" t="s">
        <v>738</v>
      </c>
      <c r="E310" t="s">
        <v>83</v>
      </c>
      <c r="F310" t="s">
        <v>239</v>
      </c>
      <c r="G310" t="s">
        <v>239</v>
      </c>
      <c r="H310">
        <v>1889</v>
      </c>
      <c r="I310" s="13">
        <v>1889</v>
      </c>
      <c r="J310" s="7">
        <v>0</v>
      </c>
      <c r="K310" t="s">
        <v>1371</v>
      </c>
      <c r="L310">
        <f>VLOOKUP($C310,Sheet1!$B:$H,2,0)</f>
        <v>88.93</v>
      </c>
      <c r="M310">
        <f>VLOOKUP($C310,Sheet1!$B:$H,3,0)</f>
        <v>89.56</v>
      </c>
      <c r="N310">
        <f>VLOOKUP($C310,Sheet1!$B:$H,4,0)</f>
        <v>89.61</v>
      </c>
      <c r="O310">
        <f>VLOOKUP($C310,Sheet1!$B:$H,5,0)</f>
        <v>88.49</v>
      </c>
      <c r="P310">
        <f>VLOOKUP($C310,Sheet1!$B:$H,6,0)</f>
        <v>1270000</v>
      </c>
      <c r="Q310">
        <f>VLOOKUP($C310,Sheet1!$B:$H,7,0)</f>
        <v>-1.5E-3</v>
      </c>
      <c r="R310">
        <f t="shared" si="4"/>
        <v>23747436956.660004</v>
      </c>
      <c r="S310">
        <f>VLOOKUP(C310,investing_crawling!A:B,2,0)</f>
        <v>5870000000</v>
      </c>
      <c r="U310">
        <f>VLOOKUP(C310,investing_crawling!A:C,3,0)</f>
        <v>267035162</v>
      </c>
      <c r="V310">
        <v>210630</v>
      </c>
      <c r="W310" s="15" t="s">
        <v>737</v>
      </c>
      <c r="X310" s="15">
        <v>210228</v>
      </c>
      <c r="Y310" s="15">
        <v>1481.5</v>
      </c>
      <c r="Z310" s="15">
        <v>577.5</v>
      </c>
      <c r="AA310" s="15">
        <v>236.3</v>
      </c>
      <c r="AB310" s="15">
        <v>161.80000000000001</v>
      </c>
      <c r="AC310" s="15">
        <v>201130</v>
      </c>
      <c r="AD310" s="15">
        <v>1557.9</v>
      </c>
      <c r="AE310" s="15">
        <v>660.7</v>
      </c>
      <c r="AF310" s="15">
        <v>274.89999999999998</v>
      </c>
      <c r="AG310" s="15">
        <v>200.7</v>
      </c>
      <c r="AH310" s="15">
        <v>200831</v>
      </c>
      <c r="AI310" s="15">
        <v>1430.3</v>
      </c>
      <c r="AJ310" s="15">
        <v>590.29999999999995</v>
      </c>
      <c r="AK310" s="15">
        <v>273</v>
      </c>
      <c r="AL310" s="15">
        <v>206.1</v>
      </c>
      <c r="AM310" s="15">
        <v>200531</v>
      </c>
      <c r="AN310" s="15">
        <v>1401.1</v>
      </c>
      <c r="AO310" s="15">
        <v>579.5</v>
      </c>
      <c r="AP310" s="15">
        <v>257.39999999999998</v>
      </c>
      <c r="AQ310" s="15">
        <v>195.9</v>
      </c>
    </row>
    <row r="311" spans="1:43">
      <c r="A311" s="1">
        <v>307</v>
      </c>
      <c r="B311" s="16">
        <v>44369</v>
      </c>
      <c r="C311" t="s">
        <v>739</v>
      </c>
      <c r="D311" t="s">
        <v>740</v>
      </c>
      <c r="E311" t="s">
        <v>19</v>
      </c>
      <c r="F311" t="s">
        <v>30</v>
      </c>
      <c r="G311" t="s">
        <v>30</v>
      </c>
      <c r="H311">
        <v>1983</v>
      </c>
      <c r="I311" s="13">
        <v>1983</v>
      </c>
      <c r="J311" s="7">
        <v>43437</v>
      </c>
      <c r="K311" t="s">
        <v>1163</v>
      </c>
      <c r="L311">
        <f>VLOOKUP($C311,Sheet1!$B:$H,2,0)</f>
        <v>101.13</v>
      </c>
      <c r="M311">
        <f>VLOOKUP($C311,Sheet1!$B:$H,3,0)</f>
        <v>101.78</v>
      </c>
      <c r="N311">
        <f>VLOOKUP($C311,Sheet1!$B:$H,4,0)</f>
        <v>102.92</v>
      </c>
      <c r="O311">
        <f>VLOOKUP($C311,Sheet1!$B:$H,5,0)</f>
        <v>100.32</v>
      </c>
      <c r="P311">
        <f>VLOOKUP($C311,Sheet1!$B:$H,6,0)</f>
        <v>2060000</v>
      </c>
      <c r="Q311">
        <f>VLOOKUP($C311,Sheet1!$B:$H,7,0)</f>
        <v>-8.6E-3</v>
      </c>
      <c r="R311">
        <f t="shared" si="4"/>
        <v>27139616329.02</v>
      </c>
      <c r="S311">
        <f>VLOOKUP(C311,investing_crawling!A:B,2,0)</f>
        <v>2460000000</v>
      </c>
      <c r="U311">
        <f>VLOOKUP(C311,investing_crawling!A:C,3,0)</f>
        <v>268363654</v>
      </c>
      <c r="V311">
        <v>210728</v>
      </c>
      <c r="W311" s="15" t="s">
        <v>739</v>
      </c>
      <c r="X311" s="15">
        <v>210327</v>
      </c>
      <c r="Y311" s="15">
        <v>665.03</v>
      </c>
      <c r="Z311" s="15">
        <v>442.88</v>
      </c>
      <c r="AA311" s="15">
        <v>247.26</v>
      </c>
      <c r="AB311" s="15">
        <v>220.06</v>
      </c>
      <c r="AC311" s="15">
        <v>201226</v>
      </c>
      <c r="AD311" s="15">
        <v>628.29</v>
      </c>
      <c r="AE311" s="15">
        <v>416.42</v>
      </c>
      <c r="AF311" s="15">
        <v>213.66</v>
      </c>
      <c r="AG311" s="15">
        <v>183.94</v>
      </c>
      <c r="AH311" s="15">
        <v>200926</v>
      </c>
      <c r="AI311" s="15">
        <v>619.36</v>
      </c>
      <c r="AJ311" s="15">
        <v>417.01</v>
      </c>
      <c r="AK311" s="15">
        <v>201.43</v>
      </c>
      <c r="AL311" s="15">
        <v>169.51</v>
      </c>
      <c r="AM311" s="15">
        <v>200627</v>
      </c>
      <c r="AN311" s="15">
        <v>545.37</v>
      </c>
      <c r="AO311" s="15">
        <v>362.37</v>
      </c>
      <c r="AP311" s="15">
        <v>177.99</v>
      </c>
      <c r="AQ311" s="15">
        <v>207.3</v>
      </c>
    </row>
    <row r="312" spans="1:43">
      <c r="A312" s="1">
        <v>308</v>
      </c>
      <c r="B312" s="16">
        <v>44369</v>
      </c>
      <c r="C312" t="s">
        <v>741</v>
      </c>
      <c r="D312" t="s">
        <v>742</v>
      </c>
      <c r="E312" t="s">
        <v>33</v>
      </c>
      <c r="F312" t="s">
        <v>289</v>
      </c>
      <c r="G312" t="s">
        <v>289</v>
      </c>
      <c r="H312">
        <v>1940</v>
      </c>
      <c r="I312" s="13">
        <v>1940</v>
      </c>
      <c r="J312" s="7">
        <v>25749</v>
      </c>
      <c r="K312" t="s">
        <v>1201</v>
      </c>
      <c r="L312">
        <f>VLOOKUP($C312,Sheet1!$B:$H,2,0)</f>
        <v>233.24</v>
      </c>
      <c r="M312">
        <f>VLOOKUP($C312,Sheet1!$B:$H,3,0)</f>
        <v>235.98</v>
      </c>
      <c r="N312">
        <f>VLOOKUP($C312,Sheet1!$B:$H,4,0)</f>
        <v>235.99</v>
      </c>
      <c r="O312">
        <f>VLOOKUP($C312,Sheet1!$B:$H,5,0)</f>
        <v>232.74</v>
      </c>
      <c r="P312">
        <f>VLOOKUP($C312,Sheet1!$B:$H,6,0)</f>
        <v>2570000</v>
      </c>
      <c r="Q312">
        <f>VLOOKUP($C312,Sheet1!$B:$H,7,0)</f>
        <v>-2.8E-3</v>
      </c>
      <c r="R312">
        <f t="shared" si="4"/>
        <v>174020364000</v>
      </c>
      <c r="S312">
        <f>VLOOKUP(C312,investing_crawling!A:B,2,0)</f>
        <v>19620000000</v>
      </c>
      <c r="U312">
        <f>VLOOKUP(C312,investing_crawling!A:C,3,0)</f>
        <v>746100000</v>
      </c>
      <c r="V312">
        <v>210726</v>
      </c>
      <c r="W312" s="15" t="s">
        <v>741</v>
      </c>
      <c r="X312" s="15">
        <v>210331</v>
      </c>
      <c r="Y312" s="15">
        <v>5124.6000000000004</v>
      </c>
      <c r="Z312" s="15">
        <v>2668.3</v>
      </c>
      <c r="AA312" s="15">
        <v>2281.3000000000002</v>
      </c>
      <c r="AB312" s="15">
        <v>1537.2</v>
      </c>
      <c r="AC312" s="15">
        <v>201231</v>
      </c>
      <c r="AD312" s="15">
        <v>5313.8</v>
      </c>
      <c r="AE312" s="15">
        <v>2780.2</v>
      </c>
      <c r="AF312" s="15">
        <v>2142.9</v>
      </c>
      <c r="AG312" s="15">
        <v>1377.2</v>
      </c>
      <c r="AH312" s="15">
        <v>200930</v>
      </c>
      <c r="AI312" s="15">
        <v>5418.1</v>
      </c>
      <c r="AJ312" s="15">
        <v>2904.7</v>
      </c>
      <c r="AK312" s="15">
        <v>2526.4</v>
      </c>
      <c r="AL312" s="15">
        <v>1762.6</v>
      </c>
      <c r="AM312" s="15">
        <v>200630</v>
      </c>
      <c r="AN312" s="15">
        <v>3761.5</v>
      </c>
      <c r="AO312" s="15">
        <v>1725.3</v>
      </c>
      <c r="AP312" s="15">
        <v>961.1</v>
      </c>
      <c r="AQ312" s="15">
        <v>483.8</v>
      </c>
    </row>
    <row r="313" spans="1:43">
      <c r="A313" s="1">
        <v>309</v>
      </c>
      <c r="B313" s="16">
        <v>44369</v>
      </c>
      <c r="C313" t="s">
        <v>743</v>
      </c>
      <c r="D313" t="s">
        <v>744</v>
      </c>
      <c r="E313" t="s">
        <v>10</v>
      </c>
      <c r="F313" t="s">
        <v>114</v>
      </c>
      <c r="G313" t="s">
        <v>114</v>
      </c>
      <c r="H313">
        <v>1833</v>
      </c>
      <c r="I313" s="13">
        <v>1833</v>
      </c>
      <c r="J313" s="7">
        <v>0</v>
      </c>
      <c r="K313" t="s">
        <v>1234</v>
      </c>
      <c r="L313">
        <f>VLOOKUP($C313,Sheet1!$B:$H,2,0)</f>
        <v>191.83</v>
      </c>
      <c r="M313">
        <f>VLOOKUP($C313,Sheet1!$B:$H,3,0)</f>
        <v>190.22</v>
      </c>
      <c r="N313">
        <f>VLOOKUP($C313,Sheet1!$B:$H,4,0)</f>
        <v>192.8</v>
      </c>
      <c r="O313">
        <f>VLOOKUP($C313,Sheet1!$B:$H,5,0)</f>
        <v>189.9</v>
      </c>
      <c r="P313">
        <f>VLOOKUP($C313,Sheet1!$B:$H,6,0)</f>
        <v>1060000</v>
      </c>
      <c r="Q313">
        <f>VLOOKUP($C313,Sheet1!$B:$H,7,0)</f>
        <v>-2.8999999999999998E-3</v>
      </c>
      <c r="R313">
        <f t="shared" si="4"/>
        <v>30344873516.910004</v>
      </c>
      <c r="S313">
        <f>VLOOKUP(C313,investing_crawling!A:B,2,0)</f>
        <v>238230000000</v>
      </c>
      <c r="U313">
        <f>VLOOKUP(C313,investing_crawling!A:C,3,0)</f>
        <v>158186277</v>
      </c>
      <c r="V313">
        <v>210728</v>
      </c>
      <c r="W313" s="15" t="s">
        <v>743</v>
      </c>
      <c r="X313" s="15">
        <v>210331</v>
      </c>
      <c r="Y313" s="15">
        <v>59142</v>
      </c>
      <c r="Z313" s="15">
        <v>3297</v>
      </c>
      <c r="AA313" s="15">
        <v>1010</v>
      </c>
      <c r="AB313" s="15">
        <v>666</v>
      </c>
      <c r="AC313" s="15">
        <v>201231</v>
      </c>
      <c r="AD313" s="15">
        <v>62599</v>
      </c>
      <c r="AE313" s="15">
        <v>3151</v>
      </c>
      <c r="AF313" s="15">
        <v>-7362</v>
      </c>
      <c r="AG313" s="15">
        <v>-6226</v>
      </c>
      <c r="AH313" s="15">
        <v>200930</v>
      </c>
      <c r="AI313" s="15">
        <v>60808</v>
      </c>
      <c r="AJ313" s="15">
        <v>3000</v>
      </c>
      <c r="AK313" s="15">
        <v>634</v>
      </c>
      <c r="AL313" s="15">
        <v>577</v>
      </c>
      <c r="AM313" s="15">
        <v>200630</v>
      </c>
      <c r="AN313" s="15">
        <v>55679</v>
      </c>
      <c r="AO313" s="15">
        <v>2700</v>
      </c>
      <c r="AP313" s="15">
        <v>678</v>
      </c>
      <c r="AQ313" s="15">
        <v>444</v>
      </c>
    </row>
    <row r="314" spans="1:43">
      <c r="A314" s="1">
        <v>310</v>
      </c>
      <c r="B314" s="16">
        <v>44369</v>
      </c>
      <c r="C314" t="s">
        <v>745</v>
      </c>
      <c r="D314" t="s">
        <v>746</v>
      </c>
      <c r="E314" t="s">
        <v>10</v>
      </c>
      <c r="F314" t="s">
        <v>11</v>
      </c>
      <c r="G314" t="s">
        <v>11</v>
      </c>
      <c r="H314">
        <v>1949</v>
      </c>
      <c r="I314" s="13">
        <v>1949</v>
      </c>
      <c r="J314" s="7">
        <v>31716</v>
      </c>
      <c r="K314" t="s">
        <v>1472</v>
      </c>
      <c r="L314">
        <f>VLOOKUP($C314,Sheet1!$B:$H,2,0)</f>
        <v>124.79</v>
      </c>
      <c r="M314">
        <f>VLOOKUP($C314,Sheet1!$B:$H,3,0)</f>
        <v>128.03</v>
      </c>
      <c r="N314">
        <f>VLOOKUP($C314,Sheet1!$B:$H,4,0)</f>
        <v>128.03</v>
      </c>
      <c r="O314">
        <f>VLOOKUP($C314,Sheet1!$B:$H,5,0)</f>
        <v>124.7</v>
      </c>
      <c r="P314">
        <f>VLOOKUP($C314,Sheet1!$B:$H,6,0)</f>
        <v>5640000</v>
      </c>
      <c r="Q314">
        <f>VLOOKUP($C314,Sheet1!$B:$H,7,0)</f>
        <v>-1.4200000000000001E-2</v>
      </c>
      <c r="R314">
        <f t="shared" si="4"/>
        <v>167892549734.09</v>
      </c>
      <c r="S314">
        <f>VLOOKUP(C314,investing_crawling!A:B,2,0)</f>
        <v>30120000000</v>
      </c>
      <c r="U314">
        <f>VLOOKUP(C314,investing_crawling!A:C,3,0)</f>
        <v>1345400671</v>
      </c>
      <c r="V314">
        <v>210823</v>
      </c>
      <c r="W314" s="15" t="s">
        <v>745</v>
      </c>
      <c r="X314" s="15">
        <v>210430</v>
      </c>
      <c r="Y314" s="15">
        <v>8188</v>
      </c>
      <c r="Z314" s="15">
        <v>5587</v>
      </c>
      <c r="AA314" s="15">
        <v>1607</v>
      </c>
      <c r="AB314" s="15">
        <v>1361</v>
      </c>
      <c r="AC314" s="15">
        <v>210129</v>
      </c>
      <c r="AD314" s="15">
        <v>7775</v>
      </c>
      <c r="AE314" s="15">
        <v>5190</v>
      </c>
      <c r="AF314" s="15">
        <v>1277</v>
      </c>
      <c r="AG314" s="15">
        <v>1270</v>
      </c>
      <c r="AH314" s="15">
        <v>201030</v>
      </c>
      <c r="AI314" s="15">
        <v>7647</v>
      </c>
      <c r="AJ314" s="15">
        <v>4974</v>
      </c>
      <c r="AK314" s="15">
        <v>622</v>
      </c>
      <c r="AL314" s="15">
        <v>489</v>
      </c>
      <c r="AM314" s="15">
        <v>200731</v>
      </c>
      <c r="AN314" s="15">
        <v>6507</v>
      </c>
      <c r="AO314" s="15">
        <v>4029</v>
      </c>
      <c r="AP314" s="15">
        <v>673</v>
      </c>
      <c r="AQ314" s="15">
        <v>487</v>
      </c>
    </row>
    <row r="315" spans="1:43">
      <c r="A315" s="1">
        <v>311</v>
      </c>
      <c r="B315" s="16">
        <v>44369</v>
      </c>
      <c r="C315" t="s">
        <v>747</v>
      </c>
      <c r="D315" t="s">
        <v>748</v>
      </c>
      <c r="E315" t="s">
        <v>10</v>
      </c>
      <c r="F315" t="s">
        <v>14</v>
      </c>
      <c r="G315" t="s">
        <v>14</v>
      </c>
      <c r="H315">
        <v>1891</v>
      </c>
      <c r="I315" s="13">
        <v>1891</v>
      </c>
      <c r="J315" s="7">
        <v>20883</v>
      </c>
      <c r="K315" t="s">
        <v>1373</v>
      </c>
      <c r="L315">
        <f>VLOOKUP($C315,Sheet1!$B:$H,2,0)</f>
        <v>75.180000000000007</v>
      </c>
      <c r="M315">
        <f>VLOOKUP($C315,Sheet1!$B:$H,3,0)</f>
        <v>76.06</v>
      </c>
      <c r="N315">
        <f>VLOOKUP($C315,Sheet1!$B:$H,4,0)</f>
        <v>76.14</v>
      </c>
      <c r="O315">
        <f>VLOOKUP($C315,Sheet1!$B:$H,5,0)</f>
        <v>75.03</v>
      </c>
      <c r="P315">
        <f>VLOOKUP($C315,Sheet1!$B:$H,6,0)</f>
        <v>15080000</v>
      </c>
      <c r="Q315">
        <f>VLOOKUP($C315,Sheet1!$B:$H,7,0)</f>
        <v>-9.3999999999999986E-3</v>
      </c>
      <c r="R315">
        <f t="shared" si="4"/>
        <v>190360147805.52002</v>
      </c>
      <c r="S315">
        <f>VLOOKUP(C315,investing_crawling!A:B,2,0)</f>
        <v>48020000000</v>
      </c>
      <c r="U315">
        <f>VLOOKUP(C315,investing_crawling!A:C,3,0)</f>
        <v>2532058364</v>
      </c>
      <c r="V315">
        <v>210728</v>
      </c>
      <c r="W315" s="15" t="s">
        <v>747</v>
      </c>
      <c r="X315" s="15">
        <v>210331</v>
      </c>
      <c r="Y315" s="15">
        <v>12080</v>
      </c>
      <c r="Z315" s="15">
        <v>8625</v>
      </c>
      <c r="AA315" s="15">
        <v>3014</v>
      </c>
      <c r="AB315" s="15">
        <v>3179</v>
      </c>
      <c r="AC315" s="15">
        <v>201231</v>
      </c>
      <c r="AD315" s="15">
        <v>12515</v>
      </c>
      <c r="AE315" s="15">
        <v>7026</v>
      </c>
      <c r="AF315" s="15">
        <v>-2249</v>
      </c>
      <c r="AG315" s="15">
        <v>-2094</v>
      </c>
      <c r="AH315" s="15">
        <v>200930</v>
      </c>
      <c r="AI315" s="15">
        <v>12551</v>
      </c>
      <c r="AJ315" s="15">
        <v>9108</v>
      </c>
      <c r="AK315" s="15">
        <v>3116</v>
      </c>
      <c r="AL315" s="15">
        <v>2941</v>
      </c>
      <c r="AM315" s="15">
        <v>200630</v>
      </c>
      <c r="AN315" s="15">
        <v>10872</v>
      </c>
      <c r="AO315" s="15">
        <v>7738</v>
      </c>
      <c r="AP315" s="15">
        <v>3129</v>
      </c>
      <c r="AQ315" s="15">
        <v>3002</v>
      </c>
    </row>
    <row r="316" spans="1:43">
      <c r="A316" s="1">
        <v>312</v>
      </c>
      <c r="B316" s="16">
        <v>44369</v>
      </c>
      <c r="C316" t="s">
        <v>749</v>
      </c>
      <c r="D316" t="s">
        <v>750</v>
      </c>
      <c r="E316" t="s">
        <v>41</v>
      </c>
      <c r="F316" t="s">
        <v>42</v>
      </c>
      <c r="G316" t="s">
        <v>42</v>
      </c>
      <c r="H316">
        <v>1868</v>
      </c>
      <c r="I316" s="13">
        <v>1868</v>
      </c>
      <c r="J316" s="7">
        <v>0</v>
      </c>
      <c r="K316" t="s">
        <v>1185</v>
      </c>
      <c r="L316">
        <f>VLOOKUP($C316,Sheet1!$B:$H,2,0)</f>
        <v>66.510000000000005</v>
      </c>
      <c r="M316">
        <f>VLOOKUP($C316,Sheet1!$B:$H,3,0)</f>
        <v>66.290000000000006</v>
      </c>
      <c r="N316">
        <f>VLOOKUP($C316,Sheet1!$B:$H,4,0)</f>
        <v>66.959999999999994</v>
      </c>
      <c r="O316">
        <f>VLOOKUP($C316,Sheet1!$B:$H,5,0)</f>
        <v>66.12</v>
      </c>
      <c r="P316">
        <f>VLOOKUP($C316,Sheet1!$B:$H,6,0)</f>
        <v>5120000</v>
      </c>
      <c r="Q316">
        <f>VLOOKUP($C316,Sheet1!$B:$H,7,0)</f>
        <v>1.7600000000000001E-2</v>
      </c>
      <c r="R316">
        <f t="shared" si="4"/>
        <v>58223848790.070007</v>
      </c>
      <c r="S316">
        <f>VLOOKUP(C316,investing_crawling!A:B,2,0)</f>
        <v>65090000000</v>
      </c>
      <c r="U316">
        <f>VLOOKUP(C316,investing_crawling!A:C,3,0)</f>
        <v>875414957</v>
      </c>
      <c r="V316">
        <v>210803</v>
      </c>
      <c r="W316" s="15" t="s">
        <v>749</v>
      </c>
      <c r="X316" s="15">
        <v>210331</v>
      </c>
      <c r="Y316" s="15">
        <v>15562</v>
      </c>
      <c r="Z316" s="15"/>
      <c r="AA316" s="15">
        <v>519</v>
      </c>
      <c r="AB316" s="15">
        <v>358</v>
      </c>
      <c r="AC316" s="15">
        <v>201231</v>
      </c>
      <c r="AD316" s="15">
        <v>19418</v>
      </c>
      <c r="AE316" s="15"/>
      <c r="AF316" s="15">
        <v>394</v>
      </c>
      <c r="AG316" s="15">
        <v>158</v>
      </c>
      <c r="AH316" s="15">
        <v>200930</v>
      </c>
      <c r="AI316" s="15">
        <v>16015</v>
      </c>
      <c r="AJ316" s="15"/>
      <c r="AK316" s="15">
        <v>1152</v>
      </c>
      <c r="AL316" s="15">
        <v>706</v>
      </c>
      <c r="AM316" s="15">
        <v>200630</v>
      </c>
      <c r="AN316" s="15">
        <v>14099</v>
      </c>
      <c r="AO316" s="15"/>
      <c r="AP316" s="15">
        <v>429</v>
      </c>
      <c r="AQ316" s="15">
        <v>145</v>
      </c>
    </row>
    <row r="317" spans="1:43">
      <c r="A317" s="1">
        <v>313</v>
      </c>
      <c r="B317" s="16">
        <v>44369</v>
      </c>
      <c r="C317" t="s">
        <v>751</v>
      </c>
      <c r="D317" t="s">
        <v>752</v>
      </c>
      <c r="E317" t="s">
        <v>10</v>
      </c>
      <c r="F317" t="s">
        <v>202</v>
      </c>
      <c r="G317" t="s">
        <v>202</v>
      </c>
      <c r="H317">
        <v>1945</v>
      </c>
      <c r="I317" s="13">
        <v>1945</v>
      </c>
      <c r="J317" s="7">
        <v>42619</v>
      </c>
      <c r="K317" t="s">
        <v>1184</v>
      </c>
      <c r="L317">
        <f>VLOOKUP($C317,Sheet1!$B:$H,2,0)</f>
        <v>1296.3</v>
      </c>
      <c r="M317">
        <f>VLOOKUP($C317,Sheet1!$B:$H,3,0)</f>
        <v>1315.57</v>
      </c>
      <c r="N317">
        <f>VLOOKUP($C317,Sheet1!$B:$H,4,0)</f>
        <v>1315.57</v>
      </c>
      <c r="O317">
        <f>VLOOKUP($C317,Sheet1!$B:$H,5,0)</f>
        <v>1285.71</v>
      </c>
      <c r="P317">
        <f>VLOOKUP($C317,Sheet1!$B:$H,6,0)</f>
        <v>83340</v>
      </c>
      <c r="Q317">
        <f>VLOOKUP($C317,Sheet1!$B:$H,7,0)</f>
        <v>-3.5999999999999999E-3</v>
      </c>
      <c r="R317">
        <f t="shared" si="4"/>
        <v>30164150442.299999</v>
      </c>
      <c r="S317">
        <f>VLOOKUP(C317,investing_crawling!A:B,2,0)</f>
        <v>3240000000</v>
      </c>
      <c r="U317">
        <f>VLOOKUP(C317,investing_crawling!A:C,3,0)</f>
        <v>23269421</v>
      </c>
      <c r="V317">
        <v>210728</v>
      </c>
      <c r="W317" s="15" t="s">
        <v>751</v>
      </c>
      <c r="X317" s="15">
        <v>210331</v>
      </c>
      <c r="Y317" s="15">
        <v>804.39</v>
      </c>
      <c r="Z317" s="15">
        <v>471.7</v>
      </c>
      <c r="AA317" s="15">
        <v>185.41</v>
      </c>
      <c r="AB317" s="15">
        <v>149.66</v>
      </c>
      <c r="AC317" s="15">
        <v>201231</v>
      </c>
      <c r="AD317" s="15">
        <v>937.99</v>
      </c>
      <c r="AE317" s="15">
        <v>559.04</v>
      </c>
      <c r="AF317" s="15">
        <v>269.18</v>
      </c>
      <c r="AG317" s="15">
        <v>216.29</v>
      </c>
      <c r="AH317" s="15">
        <v>200930</v>
      </c>
      <c r="AI317" s="15">
        <v>807.36</v>
      </c>
      <c r="AJ317" s="15">
        <v>469.61</v>
      </c>
      <c r="AK317" s="15">
        <v>205.81</v>
      </c>
      <c r="AL317" s="15">
        <v>161.77000000000001</v>
      </c>
      <c r="AM317" s="15">
        <v>200630</v>
      </c>
      <c r="AN317" s="15">
        <v>690.67</v>
      </c>
      <c r="AO317" s="15">
        <v>397.97</v>
      </c>
      <c r="AP317" s="15">
        <v>155.25</v>
      </c>
      <c r="AQ317" s="15">
        <v>126.56</v>
      </c>
    </row>
    <row r="318" spans="1:43">
      <c r="A318" s="1">
        <v>314</v>
      </c>
      <c r="B318" s="16">
        <v>44369</v>
      </c>
      <c r="C318" t="s">
        <v>753</v>
      </c>
      <c r="D318" t="s">
        <v>754</v>
      </c>
      <c r="E318" t="s">
        <v>33</v>
      </c>
      <c r="F318" t="s">
        <v>236</v>
      </c>
      <c r="G318" t="s">
        <v>236</v>
      </c>
      <c r="H318">
        <v>1986</v>
      </c>
      <c r="I318" s="13">
        <v>1986</v>
      </c>
      <c r="J318" s="7">
        <v>42942</v>
      </c>
      <c r="K318" t="s">
        <v>1374</v>
      </c>
      <c r="L318">
        <f>VLOOKUP($C318,Sheet1!$B:$H,2,0)</f>
        <v>43.39</v>
      </c>
      <c r="M318">
        <f>VLOOKUP($C318,Sheet1!$B:$H,3,0)</f>
        <v>43.33</v>
      </c>
      <c r="N318">
        <f>VLOOKUP($C318,Sheet1!$B:$H,4,0)</f>
        <v>43.55</v>
      </c>
      <c r="O318">
        <f>VLOOKUP($C318,Sheet1!$B:$H,5,0)</f>
        <v>43.13</v>
      </c>
      <c r="P318">
        <f>VLOOKUP($C318,Sheet1!$B:$H,6,0)</f>
        <v>6750000</v>
      </c>
      <c r="Q318">
        <f>VLOOKUP($C318,Sheet1!$B:$H,7,0)</f>
        <v>1.21E-2</v>
      </c>
      <c r="R318">
        <f t="shared" si="4"/>
        <v>21284344283.34</v>
      </c>
      <c r="S318">
        <f>VLOOKUP(C318,investing_crawling!A:B,2,0)</f>
        <v>4560000000</v>
      </c>
      <c r="U318">
        <f>VLOOKUP(C318,investing_crawling!A:C,3,0)</f>
        <v>490535706</v>
      </c>
      <c r="V318">
        <v>210804</v>
      </c>
      <c r="W318" s="15" t="s">
        <v>753</v>
      </c>
      <c r="X318" s="15">
        <v>210331</v>
      </c>
      <c r="Y318" s="15">
        <v>1647.75</v>
      </c>
      <c r="Z318" s="15">
        <v>719.96</v>
      </c>
      <c r="AA318" s="15">
        <v>-246.69</v>
      </c>
      <c r="AB318" s="15">
        <v>-331.83</v>
      </c>
      <c r="AC318" s="15">
        <v>201231</v>
      </c>
      <c r="AD318" s="15">
        <v>1493.54</v>
      </c>
      <c r="AE318" s="15">
        <v>582.88</v>
      </c>
      <c r="AF318" s="15">
        <v>-363.57</v>
      </c>
      <c r="AG318" s="15">
        <v>-447.61</v>
      </c>
      <c r="AH318" s="15">
        <v>200930</v>
      </c>
      <c r="AI318" s="15">
        <v>1125.92</v>
      </c>
      <c r="AJ318" s="15">
        <v>396.4</v>
      </c>
      <c r="AK318" s="15">
        <v>-495.18</v>
      </c>
      <c r="AL318" s="15">
        <v>-534.73</v>
      </c>
      <c r="AM318" s="15">
        <v>200630</v>
      </c>
      <c r="AN318" s="15">
        <v>289.81</v>
      </c>
      <c r="AO318" s="15">
        <v>-84.56</v>
      </c>
      <c r="AP318" s="15">
        <v>-1034.53</v>
      </c>
      <c r="AQ318" s="15">
        <v>-857.26</v>
      </c>
    </row>
    <row r="319" spans="1:43">
      <c r="A319" s="1">
        <v>315</v>
      </c>
      <c r="B319" s="16">
        <v>44369</v>
      </c>
      <c r="C319" t="s">
        <v>755</v>
      </c>
      <c r="D319" t="s">
        <v>756</v>
      </c>
      <c r="E319" t="s">
        <v>19</v>
      </c>
      <c r="F319" t="s">
        <v>30</v>
      </c>
      <c r="G319" t="s">
        <v>30</v>
      </c>
      <c r="H319">
        <v>1989</v>
      </c>
      <c r="I319" s="13">
        <v>1989</v>
      </c>
      <c r="J319" s="7">
        <v>39332</v>
      </c>
      <c r="K319" t="s">
        <v>1375</v>
      </c>
      <c r="L319">
        <f>VLOOKUP($C319,Sheet1!$B:$H,2,0)</f>
        <v>155.32</v>
      </c>
      <c r="M319">
        <f>VLOOKUP($C319,Sheet1!$B:$H,3,0)</f>
        <v>158.41999999999999</v>
      </c>
      <c r="N319">
        <f>VLOOKUP($C319,Sheet1!$B:$H,4,0)</f>
        <v>159.63</v>
      </c>
      <c r="O319">
        <f>VLOOKUP($C319,Sheet1!$B:$H,5,0)</f>
        <v>155.21</v>
      </c>
      <c r="P319">
        <f>VLOOKUP($C319,Sheet1!$B:$H,6,0)</f>
        <v>1320000</v>
      </c>
      <c r="Q319">
        <f>VLOOKUP($C319,Sheet1!$B:$H,7,0)</f>
        <v>-1.04E-2</v>
      </c>
      <c r="R319">
        <f t="shared" si="4"/>
        <v>42484898445.879997</v>
      </c>
      <c r="S319">
        <f>VLOOKUP(C319,investing_crawling!A:B,2,0)</f>
        <v>5440000000</v>
      </c>
      <c r="U319">
        <f>VLOOKUP(C319,investing_crawling!A:C,3,0)</f>
        <v>273531409</v>
      </c>
      <c r="V319">
        <v>210808</v>
      </c>
      <c r="W319" s="15" t="s">
        <v>755</v>
      </c>
      <c r="X319" s="15">
        <v>210331</v>
      </c>
      <c r="Y319" s="15">
        <v>1467.1</v>
      </c>
      <c r="Z319" s="15">
        <v>926.8</v>
      </c>
      <c r="AA319" s="15">
        <v>222.4</v>
      </c>
      <c r="AB319" s="15">
        <v>116</v>
      </c>
      <c r="AC319" s="15">
        <v>201231</v>
      </c>
      <c r="AD319" s="15">
        <v>1352.1</v>
      </c>
      <c r="AE319" s="15">
        <v>845.8</v>
      </c>
      <c r="AF319" s="15">
        <v>103.5</v>
      </c>
      <c r="AG319" s="15">
        <v>36.200000000000003</v>
      </c>
      <c r="AH319" s="15">
        <v>200930</v>
      </c>
      <c r="AI319" s="15">
        <v>1309.5</v>
      </c>
      <c r="AJ319" s="15">
        <v>807.9</v>
      </c>
      <c r="AK319" s="15">
        <v>181.1</v>
      </c>
      <c r="AL319" s="15">
        <v>73.599999999999994</v>
      </c>
      <c r="AM319" s="15">
        <v>200630</v>
      </c>
      <c r="AN319" s="15">
        <v>1309.7</v>
      </c>
      <c r="AO319" s="15">
        <v>798.3</v>
      </c>
      <c r="AP319" s="15">
        <v>191.5</v>
      </c>
      <c r="AQ319" s="15">
        <v>123.6</v>
      </c>
    </row>
    <row r="320" spans="1:43">
      <c r="A320" s="1">
        <v>316</v>
      </c>
      <c r="B320" s="16">
        <v>44369</v>
      </c>
      <c r="C320" t="s">
        <v>757</v>
      </c>
      <c r="D320" t="s">
        <v>758</v>
      </c>
      <c r="E320" t="s">
        <v>19</v>
      </c>
      <c r="F320" t="s">
        <v>30</v>
      </c>
      <c r="G320" t="s">
        <v>30</v>
      </c>
      <c r="H320">
        <v>1978</v>
      </c>
      <c r="I320" s="13">
        <v>1978</v>
      </c>
      <c r="J320" s="7">
        <v>34604</v>
      </c>
      <c r="K320" t="s">
        <v>1376</v>
      </c>
      <c r="L320">
        <f>VLOOKUP($C320,Sheet1!$B:$H,2,0)</f>
        <v>84.15</v>
      </c>
      <c r="M320">
        <f>VLOOKUP($C320,Sheet1!$B:$H,3,0)</f>
        <v>84.89</v>
      </c>
      <c r="N320">
        <f>VLOOKUP($C320,Sheet1!$B:$H,4,0)</f>
        <v>85.74</v>
      </c>
      <c r="O320">
        <f>VLOOKUP($C320,Sheet1!$B:$H,5,0)</f>
        <v>83.65</v>
      </c>
      <c r="P320">
        <f>VLOOKUP($C320,Sheet1!$B:$H,6,0)</f>
        <v>11070000</v>
      </c>
      <c r="Q320">
        <f>VLOOKUP($C320,Sheet1!$B:$H,7,0)</f>
        <v>1E-4</v>
      </c>
      <c r="R320">
        <f t="shared" si="4"/>
        <v>94367119458.150009</v>
      </c>
      <c r="S320">
        <f>VLOOKUP(C320,investing_crawling!A:B,2,0)</f>
        <v>23500000000</v>
      </c>
      <c r="U320">
        <f>VLOOKUP(C320,investing_crawling!A:C,3,0)</f>
        <v>1121415561</v>
      </c>
      <c r="V320">
        <v>210629</v>
      </c>
      <c r="W320" s="15" t="s">
        <v>757</v>
      </c>
      <c r="X320" s="15">
        <v>210304</v>
      </c>
      <c r="Y320" s="15">
        <v>6236</v>
      </c>
      <c r="Z320" s="15">
        <v>1649</v>
      </c>
      <c r="AA320" s="15">
        <v>663</v>
      </c>
      <c r="AB320" s="15">
        <v>603</v>
      </c>
      <c r="AC320" s="15">
        <v>201203</v>
      </c>
      <c r="AD320" s="15">
        <v>5773</v>
      </c>
      <c r="AE320" s="15">
        <v>1736</v>
      </c>
      <c r="AF320" s="15">
        <v>866</v>
      </c>
      <c r="AG320" s="15">
        <v>803</v>
      </c>
      <c r="AH320" s="15">
        <v>200903</v>
      </c>
      <c r="AI320" s="15">
        <v>6056</v>
      </c>
      <c r="AJ320" s="15">
        <v>2068</v>
      </c>
      <c r="AK320" s="15">
        <v>1157</v>
      </c>
      <c r="AL320" s="15">
        <v>988</v>
      </c>
      <c r="AM320" s="15">
        <v>200528</v>
      </c>
      <c r="AN320" s="15">
        <v>5438</v>
      </c>
      <c r="AO320" s="15">
        <v>1763</v>
      </c>
      <c r="AP320" s="15">
        <v>886</v>
      </c>
      <c r="AQ320" s="15">
        <v>803</v>
      </c>
    </row>
    <row r="321" spans="1:43">
      <c r="A321" s="1">
        <v>317</v>
      </c>
      <c r="B321" s="16">
        <v>44369</v>
      </c>
      <c r="C321" t="s">
        <v>759</v>
      </c>
      <c r="D321" t="s">
        <v>760</v>
      </c>
      <c r="E321" t="s">
        <v>19</v>
      </c>
      <c r="F321" t="s">
        <v>501</v>
      </c>
      <c r="G321" t="s">
        <v>501</v>
      </c>
      <c r="H321">
        <v>1975</v>
      </c>
      <c r="I321" s="13">
        <v>1975</v>
      </c>
      <c r="J321" s="7">
        <v>34486</v>
      </c>
      <c r="K321" t="s">
        <v>1377</v>
      </c>
      <c r="L321">
        <f>VLOOKUP($C321,Sheet1!$B:$H,2,0)</f>
        <v>247.4</v>
      </c>
      <c r="M321">
        <f>VLOOKUP($C321,Sheet1!$B:$H,3,0)</f>
        <v>251.23</v>
      </c>
      <c r="N321">
        <f>VLOOKUP($C321,Sheet1!$B:$H,4,0)</f>
        <v>251.23</v>
      </c>
      <c r="O321">
        <f>VLOOKUP($C321,Sheet1!$B:$H,5,0)</f>
        <v>247</v>
      </c>
      <c r="P321">
        <f>VLOOKUP($C321,Sheet1!$B:$H,6,0)</f>
        <v>23210000</v>
      </c>
      <c r="Q321">
        <f>VLOOKUP($C321,Sheet1!$B:$H,7,0)</f>
        <v>-9.1000000000000004E-3</v>
      </c>
      <c r="R321">
        <f t="shared" si="4"/>
        <v>1863311543917.4001</v>
      </c>
      <c r="S321">
        <f>VLOOKUP(C321,investing_crawling!A:B,2,0)</f>
        <v>159970000000</v>
      </c>
      <c r="U321">
        <f>VLOOKUP(C321,investing_crawling!A:C,3,0)</f>
        <v>7531574551</v>
      </c>
      <c r="V321">
        <v>210721</v>
      </c>
      <c r="W321" s="15" t="s">
        <v>759</v>
      </c>
      <c r="X321" s="15">
        <v>210331</v>
      </c>
      <c r="Y321" s="15">
        <v>41706</v>
      </c>
      <c r="Z321" s="15">
        <v>28661</v>
      </c>
      <c r="AA321" s="15">
        <v>17038</v>
      </c>
      <c r="AB321" s="15">
        <v>15457</v>
      </c>
      <c r="AC321" s="15">
        <v>201231</v>
      </c>
      <c r="AD321" s="15">
        <v>43076</v>
      </c>
      <c r="AE321" s="15">
        <v>28882</v>
      </c>
      <c r="AF321" s="15">
        <v>17895</v>
      </c>
      <c r="AG321" s="15">
        <v>15463</v>
      </c>
      <c r="AH321" s="15">
        <v>200930</v>
      </c>
      <c r="AI321" s="15">
        <v>37154</v>
      </c>
      <c r="AJ321" s="15">
        <v>26152</v>
      </c>
      <c r="AK321" s="15">
        <v>15870</v>
      </c>
      <c r="AL321" s="15">
        <v>13893</v>
      </c>
      <c r="AM321" s="15">
        <v>200630</v>
      </c>
      <c r="AN321" s="15">
        <v>38033</v>
      </c>
      <c r="AO321" s="15">
        <v>25694</v>
      </c>
      <c r="AP321" s="15">
        <v>13386</v>
      </c>
      <c r="AQ321" s="15">
        <v>11202</v>
      </c>
    </row>
    <row r="322" spans="1:43">
      <c r="A322" s="1">
        <v>318</v>
      </c>
      <c r="B322" s="16">
        <v>44369</v>
      </c>
      <c r="C322" t="s">
        <v>761</v>
      </c>
      <c r="D322" t="s">
        <v>762</v>
      </c>
      <c r="E322" t="s">
        <v>60</v>
      </c>
      <c r="F322" t="s">
        <v>176</v>
      </c>
      <c r="G322" t="s">
        <v>176</v>
      </c>
      <c r="H322">
        <v>1977</v>
      </c>
      <c r="I322" s="13">
        <v>1977</v>
      </c>
      <c r="J322" s="7">
        <v>42706</v>
      </c>
      <c r="K322" t="s">
        <v>1208</v>
      </c>
      <c r="L322">
        <f>VLOOKUP($C322,Sheet1!$B:$H,2,0)</f>
        <v>162.9</v>
      </c>
      <c r="M322">
        <f>VLOOKUP($C322,Sheet1!$B:$H,3,0)</f>
        <v>160.16</v>
      </c>
      <c r="N322">
        <f>VLOOKUP($C322,Sheet1!$B:$H,4,0)</f>
        <v>163.05000000000001</v>
      </c>
      <c r="O322">
        <f>VLOOKUP($C322,Sheet1!$B:$H,5,0)</f>
        <v>159.99</v>
      </c>
      <c r="P322">
        <f>VLOOKUP($C322,Sheet1!$B:$H,6,0)</f>
        <v>585070</v>
      </c>
      <c r="Q322">
        <f>VLOOKUP($C322,Sheet1!$B:$H,7,0)</f>
        <v>1.37E-2</v>
      </c>
      <c r="R322">
        <f t="shared" si="4"/>
        <v>18649897113.600002</v>
      </c>
      <c r="S322">
        <f>VLOOKUP(C322,investing_crawling!A:B,2,0)</f>
        <v>1680000000</v>
      </c>
      <c r="U322">
        <f>VLOOKUP(C322,investing_crawling!A:C,3,0)</f>
        <v>114486784</v>
      </c>
      <c r="V322">
        <v>210727</v>
      </c>
      <c r="W322" s="15" t="s">
        <v>761</v>
      </c>
      <c r="X322" s="15">
        <v>210331</v>
      </c>
      <c r="Y322" s="15">
        <v>425</v>
      </c>
      <c r="Z322" s="15">
        <v>249.6</v>
      </c>
      <c r="AA322" s="15">
        <v>102.43</v>
      </c>
      <c r="AB322" s="15">
        <v>47.19</v>
      </c>
      <c r="AC322" s="15">
        <v>201231</v>
      </c>
      <c r="AD322" s="15">
        <v>423.66</v>
      </c>
      <c r="AE322" s="15">
        <v>250.41</v>
      </c>
      <c r="AF322" s="15">
        <v>109.4</v>
      </c>
      <c r="AG322" s="15">
        <v>83.34</v>
      </c>
      <c r="AH322" s="15">
        <v>200930</v>
      </c>
      <c r="AI322" s="15">
        <v>423.2</v>
      </c>
      <c r="AJ322" s="15">
        <v>240.69</v>
      </c>
      <c r="AK322" s="15">
        <v>100.42</v>
      </c>
      <c r="AL322" s="15">
        <v>59.91</v>
      </c>
      <c r="AM322" s="15">
        <v>200630</v>
      </c>
      <c r="AN322" s="15">
        <v>413.03</v>
      </c>
      <c r="AO322" s="15">
        <v>243.82</v>
      </c>
      <c r="AP322" s="15">
        <v>103.82</v>
      </c>
      <c r="AQ322" s="15">
        <v>75.06</v>
      </c>
    </row>
    <row r="323" spans="1:43">
      <c r="A323" s="1">
        <v>319</v>
      </c>
      <c r="B323" s="16">
        <v>44369</v>
      </c>
      <c r="C323" t="s">
        <v>763</v>
      </c>
      <c r="D323" t="s">
        <v>764</v>
      </c>
      <c r="E323" t="s">
        <v>33</v>
      </c>
      <c r="F323" t="s">
        <v>691</v>
      </c>
      <c r="G323" t="s">
        <v>691</v>
      </c>
      <c r="H323">
        <v>1878</v>
      </c>
      <c r="I323" s="13">
        <v>1878</v>
      </c>
      <c r="J323" s="7">
        <v>41631</v>
      </c>
      <c r="K323" t="s">
        <v>1378</v>
      </c>
      <c r="L323">
        <f>VLOOKUP($C323,Sheet1!$B:$H,2,0)</f>
        <v>204.65</v>
      </c>
      <c r="M323">
        <f>VLOOKUP($C323,Sheet1!$B:$H,3,0)</f>
        <v>202.07</v>
      </c>
      <c r="N323">
        <f>VLOOKUP($C323,Sheet1!$B:$H,4,0)</f>
        <v>205.66</v>
      </c>
      <c r="O323">
        <f>VLOOKUP($C323,Sheet1!$B:$H,5,0)</f>
        <v>195.87</v>
      </c>
      <c r="P323">
        <f>VLOOKUP($C323,Sheet1!$B:$H,6,0)</f>
        <v>1980000</v>
      </c>
      <c r="Q323">
        <f>VLOOKUP($C323,Sheet1!$B:$H,7,0)</f>
        <v>-2.86E-2</v>
      </c>
      <c r="R323">
        <f t="shared" si="4"/>
        <v>14265743427.9</v>
      </c>
      <c r="S323">
        <f>VLOOKUP(C323,investing_crawling!A:B,2,0)</f>
        <v>9940000000</v>
      </c>
      <c r="U323">
        <f>VLOOKUP(C323,investing_crawling!A:C,3,0)</f>
        <v>69708006</v>
      </c>
      <c r="V323">
        <v>210728</v>
      </c>
      <c r="W323" s="15" t="s">
        <v>763</v>
      </c>
      <c r="X323" s="15">
        <v>210403</v>
      </c>
      <c r="Y323" s="15">
        <v>2669.03</v>
      </c>
      <c r="Z323" s="15">
        <v>801.95</v>
      </c>
      <c r="AA323" s="15">
        <v>317.51</v>
      </c>
      <c r="AB323" s="15">
        <v>236.81</v>
      </c>
      <c r="AC323" s="15">
        <v>201231</v>
      </c>
      <c r="AD323" s="15">
        <v>2641.76</v>
      </c>
      <c r="AE323" s="15">
        <v>760.93</v>
      </c>
      <c r="AF323" s="15">
        <v>282.73</v>
      </c>
      <c r="AG323" s="15">
        <v>248.22</v>
      </c>
      <c r="AH323" s="15">
        <v>200926</v>
      </c>
      <c r="AI323" s="15">
        <v>2574.87</v>
      </c>
      <c r="AJ323" s="15">
        <v>723.91</v>
      </c>
      <c r="AK323" s="15">
        <v>262.74</v>
      </c>
      <c r="AL323" s="15">
        <v>205.12</v>
      </c>
      <c r="AM323" s="15">
        <v>200627</v>
      </c>
      <c r="AN323" s="15">
        <v>2049.8000000000002</v>
      </c>
      <c r="AO323" s="15">
        <v>420.01</v>
      </c>
      <c r="AP323" s="15">
        <v>-64.56</v>
      </c>
      <c r="AQ323" s="15">
        <v>-48.26</v>
      </c>
    </row>
    <row r="324" spans="1:43">
      <c r="A324" s="1">
        <v>320</v>
      </c>
      <c r="B324" s="16">
        <v>44369</v>
      </c>
      <c r="C324" t="s">
        <v>765</v>
      </c>
      <c r="D324" t="s">
        <v>766</v>
      </c>
      <c r="E324" t="s">
        <v>83</v>
      </c>
      <c r="F324" t="s">
        <v>767</v>
      </c>
      <c r="G324" t="s">
        <v>767</v>
      </c>
      <c r="H324" t="s">
        <v>1379</v>
      </c>
      <c r="I324" s="13">
        <v>2005</v>
      </c>
      <c r="J324" s="7">
        <v>27941</v>
      </c>
      <c r="K324" t="s">
        <v>1263</v>
      </c>
      <c r="L324">
        <f>VLOOKUP($C324,Sheet1!$B:$H,2,0)</f>
        <v>58.2</v>
      </c>
      <c r="M324">
        <f>VLOOKUP($C324,Sheet1!$B:$H,3,0)</f>
        <v>58.82</v>
      </c>
      <c r="N324">
        <f>VLOOKUP($C324,Sheet1!$B:$H,4,0)</f>
        <v>58.88</v>
      </c>
      <c r="O324">
        <f>VLOOKUP($C324,Sheet1!$B:$H,5,0)</f>
        <v>58.04</v>
      </c>
      <c r="P324">
        <f>VLOOKUP($C324,Sheet1!$B:$H,6,0)</f>
        <v>1460000</v>
      </c>
      <c r="Q324">
        <f>VLOOKUP($C324,Sheet1!$B:$H,7,0)</f>
        <v>-2.0999999999999999E-3</v>
      </c>
      <c r="R324">
        <f t="shared" si="4"/>
        <v>12623247910.800001</v>
      </c>
      <c r="S324">
        <f>VLOOKUP(C324,investing_crawling!A:B,2,0)</f>
        <v>9450000000</v>
      </c>
      <c r="U324">
        <f>VLOOKUP(C324,investing_crawling!A:C,3,0)</f>
        <v>216894294</v>
      </c>
      <c r="V324">
        <v>210727</v>
      </c>
      <c r="W324" s="15" t="s">
        <v>765</v>
      </c>
      <c r="X324" s="15">
        <v>210331</v>
      </c>
      <c r="Y324" s="15">
        <v>1898.4</v>
      </c>
      <c r="Z324" s="15">
        <v>731</v>
      </c>
      <c r="AA324" s="15">
        <v>177.2</v>
      </c>
      <c r="AB324" s="15">
        <v>84.1</v>
      </c>
      <c r="AC324" s="15">
        <v>201231</v>
      </c>
      <c r="AD324" s="15">
        <v>2294.3000000000002</v>
      </c>
      <c r="AE324" s="15">
        <v>895.2</v>
      </c>
      <c r="AF324" s="15">
        <v>-1282.7</v>
      </c>
      <c r="AG324" s="15">
        <v>-1369.8</v>
      </c>
      <c r="AH324" s="15">
        <v>200930</v>
      </c>
      <c r="AI324" s="15">
        <v>2753.5</v>
      </c>
      <c r="AJ324" s="15">
        <v>1202.5</v>
      </c>
      <c r="AK324" s="15">
        <v>508.3</v>
      </c>
      <c r="AL324" s="15">
        <v>342.8</v>
      </c>
      <c r="AM324" s="15">
        <v>200630</v>
      </c>
      <c r="AN324" s="15">
        <v>2503.4</v>
      </c>
      <c r="AO324" s="15">
        <v>1046.8</v>
      </c>
      <c r="AP324" s="15">
        <v>458</v>
      </c>
      <c r="AQ324" s="15">
        <v>195</v>
      </c>
    </row>
    <row r="325" spans="1:43">
      <c r="A325" s="1">
        <v>321</v>
      </c>
      <c r="B325" s="16">
        <v>44369</v>
      </c>
      <c r="C325" t="s">
        <v>768</v>
      </c>
      <c r="D325" t="s">
        <v>769</v>
      </c>
      <c r="E325" t="s">
        <v>83</v>
      </c>
      <c r="F325" t="s">
        <v>239</v>
      </c>
      <c r="G325" t="s">
        <v>239</v>
      </c>
      <c r="H325">
        <v>2012</v>
      </c>
      <c r="I325" s="13">
        <v>2012</v>
      </c>
      <c r="J325" s="7">
        <v>41184</v>
      </c>
      <c r="K325" t="s">
        <v>1201</v>
      </c>
      <c r="L325">
        <f>VLOOKUP($C325,Sheet1!$B:$H,2,0)</f>
        <v>63.33</v>
      </c>
      <c r="M325">
        <f>VLOOKUP($C325,Sheet1!$B:$H,3,0)</f>
        <v>63.81</v>
      </c>
      <c r="N325">
        <f>VLOOKUP($C325,Sheet1!$B:$H,4,0)</f>
        <v>63.94</v>
      </c>
      <c r="O325">
        <f>VLOOKUP($C325,Sheet1!$B:$H,5,0)</f>
        <v>63.11</v>
      </c>
      <c r="P325">
        <f>VLOOKUP($C325,Sheet1!$B:$H,6,0)</f>
        <v>5890000</v>
      </c>
      <c r="Q325">
        <f>VLOOKUP($C325,Sheet1!$B:$H,7,0)</f>
        <v>-3.0999999999999999E-3</v>
      </c>
      <c r="R325">
        <f t="shared" ref="R325:R388" si="5">U325*L325</f>
        <v>88960361815.919998</v>
      </c>
      <c r="S325">
        <f>VLOOKUP(C325,investing_crawling!A:B,2,0)</f>
        <v>27110000000</v>
      </c>
      <c r="U325">
        <f>VLOOKUP(C325,investing_crawling!A:C,3,0)</f>
        <v>1404711224</v>
      </c>
      <c r="V325">
        <v>210802</v>
      </c>
      <c r="W325" s="15" t="s">
        <v>768</v>
      </c>
      <c r="X325" s="15">
        <v>210331</v>
      </c>
      <c r="Y325" s="15">
        <v>7238</v>
      </c>
      <c r="Z325" s="15">
        <v>2966</v>
      </c>
      <c r="AA325" s="15">
        <v>1146</v>
      </c>
      <c r="AB325" s="15">
        <v>961</v>
      </c>
      <c r="AC325" s="15">
        <v>201231</v>
      </c>
      <c r="AD325" s="15">
        <v>7298</v>
      </c>
      <c r="AE325" s="15">
        <v>2872</v>
      </c>
      <c r="AF325" s="15">
        <v>964</v>
      </c>
      <c r="AG325" s="15">
        <v>1156</v>
      </c>
      <c r="AH325" s="15">
        <v>200930</v>
      </c>
      <c r="AI325" s="15">
        <v>6665</v>
      </c>
      <c r="AJ325" s="15">
        <v>2792</v>
      </c>
      <c r="AK325" s="15">
        <v>1135</v>
      </c>
      <c r="AL325" s="15">
        <v>1119</v>
      </c>
      <c r="AM325" s="15">
        <v>200630</v>
      </c>
      <c r="AN325" s="15">
        <v>5911</v>
      </c>
      <c r="AO325" s="15">
        <v>2331</v>
      </c>
      <c r="AP325" s="15">
        <v>713</v>
      </c>
      <c r="AQ325" s="15">
        <v>544</v>
      </c>
    </row>
    <row r="326" spans="1:43">
      <c r="A326" s="1">
        <v>322</v>
      </c>
      <c r="B326" s="16">
        <v>44369</v>
      </c>
      <c r="C326" t="s">
        <v>770</v>
      </c>
      <c r="D326" t="s">
        <v>771</v>
      </c>
      <c r="E326" t="s">
        <v>19</v>
      </c>
      <c r="F326" t="s">
        <v>30</v>
      </c>
      <c r="G326" t="s">
        <v>30</v>
      </c>
      <c r="H326">
        <v>1997</v>
      </c>
      <c r="I326" s="13">
        <v>1997</v>
      </c>
      <c r="J326" s="7">
        <v>44239</v>
      </c>
      <c r="K326" t="s">
        <v>1380</v>
      </c>
      <c r="L326">
        <f>VLOOKUP($C326,Sheet1!$B:$H,2,0)</f>
        <v>342.44</v>
      </c>
      <c r="M326">
        <f>VLOOKUP($C326,Sheet1!$B:$H,3,0)</f>
        <v>343.6</v>
      </c>
      <c r="N326">
        <f>VLOOKUP($C326,Sheet1!$B:$H,4,0)</f>
        <v>350.64</v>
      </c>
      <c r="O326">
        <f>VLOOKUP($C326,Sheet1!$B:$H,5,0)</f>
        <v>340.05</v>
      </c>
      <c r="P326">
        <f>VLOOKUP($C326,Sheet1!$B:$H,6,0)</f>
        <v>278800</v>
      </c>
      <c r="Q326">
        <f>VLOOKUP($C326,Sheet1!$B:$H,7,0)</f>
        <v>-2E-3</v>
      </c>
      <c r="R326">
        <f t="shared" si="5"/>
        <v>15667999760</v>
      </c>
      <c r="S326">
        <f>VLOOKUP(C326,investing_crawling!A:B,2,0)</f>
        <v>933130000</v>
      </c>
      <c r="U326">
        <f>VLOOKUP(C326,investing_crawling!A:C,3,0)</f>
        <v>45754000</v>
      </c>
      <c r="V326">
        <v>210727</v>
      </c>
      <c r="W326" s="15" t="s">
        <v>770</v>
      </c>
      <c r="X326" s="15">
        <v>210331</v>
      </c>
      <c r="Y326" s="15">
        <v>254.46</v>
      </c>
      <c r="Z326" s="15">
        <v>141.06</v>
      </c>
      <c r="AA326" s="15">
        <v>46.09</v>
      </c>
      <c r="AB326" s="15">
        <v>45.41</v>
      </c>
      <c r="AC326" s="15">
        <v>201231</v>
      </c>
      <c r="AD326" s="15">
        <v>233.04</v>
      </c>
      <c r="AE326" s="15">
        <v>128.87</v>
      </c>
      <c r="AF326" s="15">
        <v>39.96</v>
      </c>
      <c r="AG326" s="15">
        <v>42.89</v>
      </c>
      <c r="AH326" s="15">
        <v>200930</v>
      </c>
      <c r="AI326" s="15">
        <v>259.42</v>
      </c>
      <c r="AJ326" s="15">
        <v>143.04</v>
      </c>
      <c r="AK326" s="15">
        <v>59.98</v>
      </c>
      <c r="AL326" s="15">
        <v>55.57</v>
      </c>
      <c r="AM326" s="15">
        <v>200630</v>
      </c>
      <c r="AN326" s="15">
        <v>186.21</v>
      </c>
      <c r="AO326" s="15">
        <v>102.59</v>
      </c>
      <c r="AP326" s="15">
        <v>27.95</v>
      </c>
      <c r="AQ326" s="15">
        <v>30.17</v>
      </c>
    </row>
    <row r="327" spans="1:43">
      <c r="A327" s="1">
        <v>323</v>
      </c>
      <c r="B327" s="16">
        <v>44369</v>
      </c>
      <c r="C327" t="s">
        <v>772</v>
      </c>
      <c r="D327" t="s">
        <v>773</v>
      </c>
      <c r="E327" t="s">
        <v>83</v>
      </c>
      <c r="F327" t="s">
        <v>319</v>
      </c>
      <c r="G327" t="s">
        <v>319</v>
      </c>
      <c r="H327" t="s">
        <v>1382</v>
      </c>
      <c r="I327" s="13">
        <v>2012</v>
      </c>
      <c r="J327" s="7">
        <v>41088</v>
      </c>
      <c r="K327" t="s">
        <v>1381</v>
      </c>
      <c r="L327">
        <f>VLOOKUP($C327,Sheet1!$B:$H,2,0)</f>
        <v>93.59</v>
      </c>
      <c r="M327">
        <f>VLOOKUP($C327,Sheet1!$B:$H,3,0)</f>
        <v>94.42</v>
      </c>
      <c r="N327">
        <f>VLOOKUP($C327,Sheet1!$B:$H,4,0)</f>
        <v>94.79</v>
      </c>
      <c r="O327">
        <f>VLOOKUP($C327,Sheet1!$B:$H,5,0)</f>
        <v>93.32</v>
      </c>
      <c r="P327">
        <f>VLOOKUP($C327,Sheet1!$B:$H,6,0)</f>
        <v>2820000</v>
      </c>
      <c r="Q327">
        <f>VLOOKUP($C327,Sheet1!$B:$H,7,0)</f>
        <v>-7.1999999999999998E-3</v>
      </c>
      <c r="R327">
        <f t="shared" si="5"/>
        <v>49468137889.029999</v>
      </c>
      <c r="S327">
        <f>VLOOKUP(C327,investing_crawling!A:B,2,0)</f>
        <v>4780000000</v>
      </c>
      <c r="U327">
        <f>VLOOKUP(C327,investing_crawling!A:C,3,0)</f>
        <v>528562217</v>
      </c>
      <c r="V327">
        <v>210809</v>
      </c>
      <c r="W327" s="15" t="s">
        <v>772</v>
      </c>
      <c r="X327" s="15">
        <v>210331</v>
      </c>
      <c r="Y327" s="15">
        <v>1243.82</v>
      </c>
      <c r="Z327" s="15">
        <v>714.93</v>
      </c>
      <c r="AA327" s="15">
        <v>414.15</v>
      </c>
      <c r="AB327" s="15">
        <v>315.19</v>
      </c>
      <c r="AC327" s="15">
        <v>201231</v>
      </c>
      <c r="AD327" s="15">
        <v>1196.28</v>
      </c>
      <c r="AE327" s="15">
        <v>673.49</v>
      </c>
      <c r="AF327" s="15">
        <v>402.3</v>
      </c>
      <c r="AG327" s="15">
        <v>471.74</v>
      </c>
      <c r="AH327" s="15">
        <v>200930</v>
      </c>
      <c r="AI327" s="15">
        <v>1246.3599999999999</v>
      </c>
      <c r="AJ327" s="15">
        <v>717.33</v>
      </c>
      <c r="AK327" s="15">
        <v>458.6</v>
      </c>
      <c r="AL327" s="15">
        <v>347.65</v>
      </c>
      <c r="AM327" s="15">
        <v>200630</v>
      </c>
      <c r="AN327" s="15">
        <v>1093.9000000000001</v>
      </c>
      <c r="AO327" s="15">
        <v>643.57000000000005</v>
      </c>
      <c r="AP327" s="15">
        <v>407.26</v>
      </c>
      <c r="AQ327" s="15">
        <v>311.37</v>
      </c>
    </row>
    <row r="328" spans="1:43">
      <c r="A328" s="1">
        <v>324</v>
      </c>
      <c r="B328" s="16">
        <v>44369</v>
      </c>
      <c r="C328" t="s">
        <v>774</v>
      </c>
      <c r="D328" t="s">
        <v>775</v>
      </c>
      <c r="E328" t="s">
        <v>41</v>
      </c>
      <c r="F328" t="s">
        <v>258</v>
      </c>
      <c r="G328" t="s">
        <v>258</v>
      </c>
      <c r="H328">
        <v>1909</v>
      </c>
      <c r="I328" s="13">
        <v>1909</v>
      </c>
      <c r="J328" s="7">
        <v>0</v>
      </c>
      <c r="K328" t="s">
        <v>1185</v>
      </c>
      <c r="L328">
        <f>VLOOKUP($C328,Sheet1!$B:$H,2,0)</f>
        <v>330.92</v>
      </c>
      <c r="M328">
        <f>VLOOKUP($C328,Sheet1!$B:$H,3,0)</f>
        <v>337.04</v>
      </c>
      <c r="N328">
        <f>VLOOKUP($C328,Sheet1!$B:$H,4,0)</f>
        <v>337.04</v>
      </c>
      <c r="O328">
        <f>VLOOKUP($C328,Sheet1!$B:$H,5,0)</f>
        <v>330.43</v>
      </c>
      <c r="P328">
        <f>VLOOKUP($C328,Sheet1!$B:$H,6,0)</f>
        <v>568000</v>
      </c>
      <c r="Q328">
        <f>VLOOKUP($C328,Sheet1!$B:$H,7,0)</f>
        <v>-1.32E-2</v>
      </c>
      <c r="R328">
        <f t="shared" si="5"/>
        <v>61948224000</v>
      </c>
      <c r="S328">
        <f>VLOOKUP(C328,investing_crawling!A:B,2,0)</f>
        <v>5680000000</v>
      </c>
      <c r="U328">
        <f>VLOOKUP(C328,investing_crawling!A:C,3,0)</f>
        <v>187200000</v>
      </c>
      <c r="V328">
        <v>210715</v>
      </c>
      <c r="W328" s="15" t="s">
        <v>774</v>
      </c>
      <c r="X328" s="15">
        <v>210331</v>
      </c>
      <c r="Y328" s="15">
        <v>1600</v>
      </c>
      <c r="Z328" s="15">
        <v>1207</v>
      </c>
      <c r="AA328" s="15">
        <v>853</v>
      </c>
      <c r="AB328" s="15">
        <v>736</v>
      </c>
      <c r="AC328" s="15">
        <v>201231</v>
      </c>
      <c r="AD328" s="15">
        <v>1290</v>
      </c>
      <c r="AE328" s="15">
        <v>881</v>
      </c>
      <c r="AF328" s="15">
        <v>444</v>
      </c>
      <c r="AG328" s="15">
        <v>314</v>
      </c>
      <c r="AH328" s="15">
        <v>200930</v>
      </c>
      <c r="AI328" s="15">
        <v>1356</v>
      </c>
      <c r="AJ328" s="15">
        <v>992</v>
      </c>
      <c r="AK328" s="15">
        <v>642</v>
      </c>
      <c r="AL328" s="15">
        <v>467</v>
      </c>
      <c r="AM328" s="15">
        <v>200630</v>
      </c>
      <c r="AN328" s="15">
        <v>1435</v>
      </c>
      <c r="AO328" s="15">
        <v>1073</v>
      </c>
      <c r="AP328" s="15">
        <v>710</v>
      </c>
      <c r="AQ328" s="15">
        <v>509</v>
      </c>
    </row>
    <row r="329" spans="1:43">
      <c r="A329" s="1">
        <v>325</v>
      </c>
      <c r="B329" s="16">
        <v>44369</v>
      </c>
      <c r="C329" t="s">
        <v>776</v>
      </c>
      <c r="D329" t="s">
        <v>777</v>
      </c>
      <c r="E329" t="s">
        <v>41</v>
      </c>
      <c r="F329" t="s">
        <v>280</v>
      </c>
      <c r="G329" t="s">
        <v>280</v>
      </c>
      <c r="H329">
        <v>1935</v>
      </c>
      <c r="I329" s="13">
        <v>1935</v>
      </c>
      <c r="J329" s="7">
        <v>0</v>
      </c>
      <c r="K329" t="s">
        <v>1185</v>
      </c>
      <c r="L329">
        <f>VLOOKUP($C329,Sheet1!$B:$H,2,0)</f>
        <v>92.11</v>
      </c>
      <c r="M329">
        <f>VLOOKUP($C329,Sheet1!$B:$H,3,0)</f>
        <v>92.37</v>
      </c>
      <c r="N329">
        <f>VLOOKUP($C329,Sheet1!$B:$H,4,0)</f>
        <v>93.3</v>
      </c>
      <c r="O329">
        <f>VLOOKUP($C329,Sheet1!$B:$H,5,0)</f>
        <v>91.87</v>
      </c>
      <c r="P329">
        <f>VLOOKUP($C329,Sheet1!$B:$H,6,0)</f>
        <v>9580000</v>
      </c>
      <c r="Q329">
        <f>VLOOKUP($C329,Sheet1!$B:$H,7,0)</f>
        <v>1.2800000000000001E-2</v>
      </c>
      <c r="R329">
        <f t="shared" si="5"/>
        <v>171378844960.64999</v>
      </c>
      <c r="S329">
        <f>VLOOKUP(C329,investing_crawling!A:B,2,0)</f>
        <v>56540000000</v>
      </c>
      <c r="U329">
        <f>VLOOKUP(C329,investing_crawling!A:C,3,0)</f>
        <v>1860588915</v>
      </c>
      <c r="V329">
        <v>210714</v>
      </c>
      <c r="W329" s="15" t="s">
        <v>776</v>
      </c>
      <c r="X329" s="15">
        <v>210331</v>
      </c>
      <c r="Y329" s="15">
        <v>16128</v>
      </c>
      <c r="Z329" s="15">
        <v>14809</v>
      </c>
      <c r="AA329" s="15">
        <v>5344</v>
      </c>
      <c r="AB329" s="15">
        <v>4120</v>
      </c>
      <c r="AC329" s="15">
        <v>201231</v>
      </c>
      <c r="AD329" s="15">
        <v>14014</v>
      </c>
      <c r="AE329" s="15">
        <v>12864</v>
      </c>
      <c r="AF329" s="15">
        <v>4430</v>
      </c>
      <c r="AG329" s="15">
        <v>3385</v>
      </c>
      <c r="AH329" s="15">
        <v>200930</v>
      </c>
      <c r="AI329" s="15">
        <v>12227</v>
      </c>
      <c r="AJ329" s="15">
        <v>10960</v>
      </c>
      <c r="AK329" s="15">
        <v>3487</v>
      </c>
      <c r="AL329" s="15">
        <v>2717</v>
      </c>
      <c r="AM329" s="15">
        <v>200630</v>
      </c>
      <c r="AN329" s="15">
        <v>14172</v>
      </c>
      <c r="AO329" s="15">
        <v>12698</v>
      </c>
      <c r="AP329" s="15">
        <v>4355</v>
      </c>
      <c r="AQ329" s="15">
        <v>3196</v>
      </c>
    </row>
    <row r="330" spans="1:43">
      <c r="A330" s="1">
        <v>326</v>
      </c>
      <c r="B330" s="16">
        <v>44369</v>
      </c>
      <c r="C330" t="s">
        <v>778</v>
      </c>
      <c r="D330" t="s">
        <v>779</v>
      </c>
      <c r="E330" t="s">
        <v>47</v>
      </c>
      <c r="F330" t="s">
        <v>275</v>
      </c>
      <c r="G330" t="s">
        <v>275</v>
      </c>
      <c r="H330" t="s">
        <v>1384</v>
      </c>
      <c r="I330" s="13">
        <v>2004</v>
      </c>
      <c r="J330" s="7">
        <v>40812</v>
      </c>
      <c r="K330" t="s">
        <v>1383</v>
      </c>
      <c r="L330">
        <f>VLOOKUP($C330,Sheet1!$B:$H,2,0)</f>
        <v>37.549999999999997</v>
      </c>
      <c r="M330">
        <f>VLOOKUP($C330,Sheet1!$B:$H,3,0)</f>
        <v>36.700000000000003</v>
      </c>
      <c r="N330">
        <f>VLOOKUP($C330,Sheet1!$B:$H,4,0)</f>
        <v>37.700000000000003</v>
      </c>
      <c r="O330">
        <f>VLOOKUP($C330,Sheet1!$B:$H,5,0)</f>
        <v>36.700000000000003</v>
      </c>
      <c r="P330">
        <f>VLOOKUP($C330,Sheet1!$B:$H,6,0)</f>
        <v>4020000</v>
      </c>
      <c r="Q330">
        <f>VLOOKUP($C330,Sheet1!$B:$H,7,0)</f>
        <v>3.9E-2</v>
      </c>
      <c r="R330">
        <f t="shared" si="5"/>
        <v>14260948716.749998</v>
      </c>
      <c r="S330">
        <f>VLOOKUP(C330,investing_crawling!A:B,2,0)</f>
        <v>9180000000</v>
      </c>
      <c r="U330">
        <f>VLOOKUP(C330,investing_crawling!A:C,3,0)</f>
        <v>379785585</v>
      </c>
      <c r="V330">
        <v>210801</v>
      </c>
      <c r="W330" s="15" t="s">
        <v>778</v>
      </c>
      <c r="X330" s="15">
        <v>210331</v>
      </c>
      <c r="Y330" s="15">
        <v>2297.1</v>
      </c>
      <c r="Z330" s="15">
        <v>434.9</v>
      </c>
      <c r="AA330" s="15">
        <v>313.2</v>
      </c>
      <c r="AB330" s="15">
        <v>156.69999999999999</v>
      </c>
      <c r="AC330" s="15">
        <v>201231</v>
      </c>
      <c r="AD330" s="15">
        <v>2457.4</v>
      </c>
      <c r="AE330" s="15">
        <v>411.4</v>
      </c>
      <c r="AF330" s="15">
        <v>294.8</v>
      </c>
      <c r="AG330" s="15">
        <v>827.9</v>
      </c>
      <c r="AH330" s="15">
        <v>200930</v>
      </c>
      <c r="AI330" s="15">
        <v>2381.5</v>
      </c>
      <c r="AJ330" s="15">
        <v>355.1</v>
      </c>
      <c r="AK330" s="15">
        <v>98.5</v>
      </c>
      <c r="AL330" s="15">
        <v>-6.2</v>
      </c>
      <c r="AM330" s="15">
        <v>200630</v>
      </c>
      <c r="AN330" s="15">
        <v>2044.7</v>
      </c>
      <c r="AO330" s="15">
        <v>257</v>
      </c>
      <c r="AP330" s="15">
        <v>85.8</v>
      </c>
      <c r="AQ330" s="15">
        <v>47.4</v>
      </c>
    </row>
    <row r="331" spans="1:43">
      <c r="A331" s="1">
        <v>327</v>
      </c>
      <c r="B331" s="16">
        <v>44369</v>
      </c>
      <c r="C331" t="s">
        <v>780</v>
      </c>
      <c r="D331" t="s">
        <v>781</v>
      </c>
      <c r="E331" t="s">
        <v>19</v>
      </c>
      <c r="F331" t="s">
        <v>154</v>
      </c>
      <c r="G331" t="s">
        <v>154</v>
      </c>
      <c r="H331" t="s">
        <v>1385</v>
      </c>
      <c r="I331" s="13">
        <v>1928</v>
      </c>
      <c r="J331" s="7">
        <v>0</v>
      </c>
      <c r="K331" t="s">
        <v>1201</v>
      </c>
      <c r="L331">
        <f>VLOOKUP($C331,Sheet1!$B:$H,2,0)</f>
        <v>205.14</v>
      </c>
      <c r="M331">
        <f>VLOOKUP($C331,Sheet1!$B:$H,3,0)</f>
        <v>206.22</v>
      </c>
      <c r="N331">
        <f>VLOOKUP($C331,Sheet1!$B:$H,4,0)</f>
        <v>206.55</v>
      </c>
      <c r="O331">
        <f>VLOOKUP($C331,Sheet1!$B:$H,5,0)</f>
        <v>203.19</v>
      </c>
      <c r="P331">
        <f>VLOOKUP($C331,Sheet1!$B:$H,6,0)</f>
        <v>548080</v>
      </c>
      <c r="Q331">
        <f>VLOOKUP($C331,Sheet1!$B:$H,7,0)</f>
        <v>-8.0000000000000004E-4</v>
      </c>
      <c r="R331">
        <f t="shared" si="5"/>
        <v>34805628900.899994</v>
      </c>
      <c r="S331">
        <f>VLOOKUP(C331,investing_crawling!A:B,2,0)</f>
        <v>7530000000</v>
      </c>
      <c r="U331">
        <f>VLOOKUP(C331,investing_crawling!A:C,3,0)</f>
        <v>169667685</v>
      </c>
      <c r="V331">
        <v>210804</v>
      </c>
      <c r="W331" s="15" t="s">
        <v>780</v>
      </c>
      <c r="X331" s="15">
        <v>210403</v>
      </c>
      <c r="Y331" s="15">
        <v>1773</v>
      </c>
      <c r="Z331" s="15">
        <v>860</v>
      </c>
      <c r="AA331" s="15">
        <v>298</v>
      </c>
      <c r="AB331" s="15">
        <v>244</v>
      </c>
      <c r="AC331" s="15">
        <v>201231</v>
      </c>
      <c r="AD331" s="15">
        <v>2273</v>
      </c>
      <c r="AE331" s="15">
        <v>1146</v>
      </c>
      <c r="AF331" s="15">
        <v>551</v>
      </c>
      <c r="AG331" s="15">
        <v>412</v>
      </c>
      <c r="AH331" s="15">
        <v>200926</v>
      </c>
      <c r="AI331" s="15">
        <v>1868</v>
      </c>
      <c r="AJ331" s="15">
        <v>909</v>
      </c>
      <c r="AK331" s="15">
        <v>296</v>
      </c>
      <c r="AL331" s="15">
        <v>205</v>
      </c>
      <c r="AM331" s="15">
        <v>200627</v>
      </c>
      <c r="AN331" s="15">
        <v>1618</v>
      </c>
      <c r="AO331" s="15">
        <v>766</v>
      </c>
      <c r="AP331" s="15">
        <v>218</v>
      </c>
      <c r="AQ331" s="15">
        <v>135</v>
      </c>
    </row>
    <row r="332" spans="1:43">
      <c r="A332" s="1">
        <v>328</v>
      </c>
      <c r="B332" s="16">
        <v>44369</v>
      </c>
      <c r="C332" t="s">
        <v>782</v>
      </c>
      <c r="D332" t="s">
        <v>783</v>
      </c>
      <c r="E332" t="s">
        <v>41</v>
      </c>
      <c r="F332" t="s">
        <v>258</v>
      </c>
      <c r="G332" t="s">
        <v>258</v>
      </c>
      <c r="H332">
        <v>1969</v>
      </c>
      <c r="I332" s="13">
        <v>1969</v>
      </c>
      <c r="J332" s="7">
        <v>43194</v>
      </c>
      <c r="K332" t="s">
        <v>1185</v>
      </c>
      <c r="L332">
        <f>VLOOKUP($C332,Sheet1!$B:$H,2,0)</f>
        <v>461.97</v>
      </c>
      <c r="M332">
        <f>VLOOKUP($C332,Sheet1!$B:$H,3,0)</f>
        <v>470.39</v>
      </c>
      <c r="N332">
        <f>VLOOKUP($C332,Sheet1!$B:$H,4,0)</f>
        <v>470.91</v>
      </c>
      <c r="O332">
        <f>VLOOKUP($C332,Sheet1!$B:$H,5,0)</f>
        <v>461.52</v>
      </c>
      <c r="P332">
        <f>VLOOKUP($C332,Sheet1!$B:$H,6,0)</f>
        <v>319990</v>
      </c>
      <c r="Q332">
        <f>VLOOKUP($C332,Sheet1!$B:$H,7,0)</f>
        <v>-1.32E-2</v>
      </c>
      <c r="R332">
        <f t="shared" si="5"/>
        <v>38228692438.170006</v>
      </c>
      <c r="S332">
        <f>VLOOKUP(C332,investing_crawling!A:B,2,0)</f>
        <v>1760000000</v>
      </c>
      <c r="U332">
        <f>VLOOKUP(C332,investing_crawling!A:C,3,0)</f>
        <v>82751461</v>
      </c>
      <c r="V332">
        <v>210804</v>
      </c>
      <c r="W332" s="15" t="s">
        <v>782</v>
      </c>
      <c r="X332" s="15">
        <v>210331</v>
      </c>
      <c r="Y332" s="15">
        <v>478.42</v>
      </c>
      <c r="Z332" s="15">
        <v>392.64</v>
      </c>
      <c r="AA332" s="15">
        <v>254.37</v>
      </c>
      <c r="AB332" s="15">
        <v>196.82</v>
      </c>
      <c r="AC332" s="15">
        <v>201231</v>
      </c>
      <c r="AD332" s="15">
        <v>443.66</v>
      </c>
      <c r="AE332" s="15">
        <v>367.73</v>
      </c>
      <c r="AF332" s="15">
        <v>234.09</v>
      </c>
      <c r="AG332" s="15">
        <v>156.22</v>
      </c>
      <c r="AH332" s="15">
        <v>200930</v>
      </c>
      <c r="AI332" s="15">
        <v>425.33</v>
      </c>
      <c r="AJ332" s="15">
        <v>354.63</v>
      </c>
      <c r="AK332" s="15">
        <v>227.62</v>
      </c>
      <c r="AL332" s="15">
        <v>182.36</v>
      </c>
      <c r="AM332" s="15">
        <v>200630</v>
      </c>
      <c r="AN332" s="15">
        <v>409.62</v>
      </c>
      <c r="AO332" s="15">
        <v>339.16</v>
      </c>
      <c r="AP332" s="15">
        <v>180.18</v>
      </c>
      <c r="AQ332" s="15">
        <v>115.12</v>
      </c>
    </row>
    <row r="333" spans="1:43">
      <c r="A333" s="1">
        <v>329</v>
      </c>
      <c r="B333" s="16">
        <v>44369</v>
      </c>
      <c r="C333" t="s">
        <v>784</v>
      </c>
      <c r="D333" t="s">
        <v>785</v>
      </c>
      <c r="E333" t="s">
        <v>41</v>
      </c>
      <c r="F333" t="s">
        <v>258</v>
      </c>
      <c r="G333" t="s">
        <v>258</v>
      </c>
      <c r="H333">
        <v>1971</v>
      </c>
      <c r="I333" s="13">
        <v>1971</v>
      </c>
      <c r="J333" s="7">
        <v>39743</v>
      </c>
      <c r="K333" t="s">
        <v>1185</v>
      </c>
      <c r="L333">
        <f>VLOOKUP($C333,Sheet1!$B:$H,2,0)</f>
        <v>164.45</v>
      </c>
      <c r="M333">
        <f>VLOOKUP($C333,Sheet1!$B:$H,3,0)</f>
        <v>168.54</v>
      </c>
      <c r="N333">
        <f>VLOOKUP($C333,Sheet1!$B:$H,4,0)</f>
        <v>168.6</v>
      </c>
      <c r="O333">
        <f>VLOOKUP($C333,Sheet1!$B:$H,5,0)</f>
        <v>164.27</v>
      </c>
      <c r="P333">
        <f>VLOOKUP($C333,Sheet1!$B:$H,6,0)</f>
        <v>646420</v>
      </c>
      <c r="Q333">
        <f>VLOOKUP($C333,Sheet1!$B:$H,7,0)</f>
        <v>-1.7999999999999999E-2</v>
      </c>
      <c r="R333">
        <f t="shared" si="5"/>
        <v>26985148611.849998</v>
      </c>
      <c r="S333">
        <f>VLOOKUP(C333,investing_crawling!A:B,2,0)</f>
        <v>5930000000</v>
      </c>
      <c r="U333">
        <f>VLOOKUP(C333,investing_crawling!A:C,3,0)</f>
        <v>164093333</v>
      </c>
      <c r="V333">
        <v>210727</v>
      </c>
      <c r="W333" s="15" t="s">
        <v>784</v>
      </c>
      <c r="X333" s="15">
        <v>210331</v>
      </c>
      <c r="Y333" s="15">
        <v>1652</v>
      </c>
      <c r="Z333" s="15">
        <v>851</v>
      </c>
      <c r="AA333" s="15">
        <v>365</v>
      </c>
      <c r="AB333" s="15">
        <v>298</v>
      </c>
      <c r="AC333" s="15">
        <v>201231</v>
      </c>
      <c r="AD333" s="15">
        <v>1462</v>
      </c>
      <c r="AE333" s="15">
        <v>788</v>
      </c>
      <c r="AF333" s="15">
        <v>318</v>
      </c>
      <c r="AG333" s="15">
        <v>225</v>
      </c>
      <c r="AH333" s="15">
        <v>200930</v>
      </c>
      <c r="AI333" s="15">
        <v>1414</v>
      </c>
      <c r="AJ333" s="15">
        <v>715</v>
      </c>
      <c r="AK333" s="15">
        <v>326</v>
      </c>
      <c r="AL333" s="15">
        <v>264</v>
      </c>
      <c r="AM333" s="15">
        <v>200630</v>
      </c>
      <c r="AN333" s="15">
        <v>1398</v>
      </c>
      <c r="AO333" s="15">
        <v>699</v>
      </c>
      <c r="AP333" s="15">
        <v>315</v>
      </c>
      <c r="AQ333" s="15">
        <v>241</v>
      </c>
    </row>
    <row r="334" spans="1:43">
      <c r="A334" s="1">
        <v>330</v>
      </c>
      <c r="B334" s="16">
        <v>44369</v>
      </c>
      <c r="C334" t="s">
        <v>786</v>
      </c>
      <c r="D334" t="s">
        <v>787</v>
      </c>
      <c r="E334" t="s">
        <v>19</v>
      </c>
      <c r="F334" t="s">
        <v>142</v>
      </c>
      <c r="G334" t="s">
        <v>142</v>
      </c>
      <c r="H334">
        <v>1992</v>
      </c>
      <c r="I334" s="13">
        <v>1992</v>
      </c>
      <c r="J334" s="7">
        <v>36336</v>
      </c>
      <c r="K334" t="s">
        <v>1302</v>
      </c>
      <c r="L334">
        <f>VLOOKUP($C334,Sheet1!$B:$H,2,0)</f>
        <v>76.709999999999994</v>
      </c>
      <c r="M334">
        <f>VLOOKUP($C334,Sheet1!$B:$H,3,0)</f>
        <v>77.069999999999993</v>
      </c>
      <c r="N334">
        <f>VLOOKUP($C334,Sheet1!$B:$H,4,0)</f>
        <v>77.3</v>
      </c>
      <c r="O334">
        <f>VLOOKUP($C334,Sheet1!$B:$H,5,0)</f>
        <v>76.17</v>
      </c>
      <c r="P334">
        <f>VLOOKUP($C334,Sheet1!$B:$H,6,0)</f>
        <v>2640000</v>
      </c>
      <c r="Q334">
        <f>VLOOKUP($C334,Sheet1!$B:$H,7,0)</f>
        <v>-8.5000000000000006E-3</v>
      </c>
      <c r="R334">
        <f t="shared" si="5"/>
        <v>17106329999.999998</v>
      </c>
      <c r="S334">
        <f>VLOOKUP(C334,investing_crawling!A:B,2,0)</f>
        <v>5590000000</v>
      </c>
      <c r="U334">
        <f>VLOOKUP(C334,investing_crawling!A:C,3,0)</f>
        <v>223000000</v>
      </c>
      <c r="V334">
        <v>210824</v>
      </c>
      <c r="W334" s="15" t="s">
        <v>786</v>
      </c>
      <c r="X334" s="15">
        <v>210430</v>
      </c>
      <c r="Y334" s="15">
        <v>1555</v>
      </c>
      <c r="Z334" s="15">
        <v>1035</v>
      </c>
      <c r="AA334" s="15">
        <v>455</v>
      </c>
      <c r="AB334" s="15">
        <v>334</v>
      </c>
      <c r="AC334" s="15">
        <v>210129</v>
      </c>
      <c r="AD334" s="15">
        <v>1470</v>
      </c>
      <c r="AE334" s="15">
        <v>975</v>
      </c>
      <c r="AF334" s="15">
        <v>258</v>
      </c>
      <c r="AG334" s="15">
        <v>182</v>
      </c>
      <c r="AH334" s="15">
        <v>201030</v>
      </c>
      <c r="AI334" s="15">
        <v>1416</v>
      </c>
      <c r="AJ334" s="15">
        <v>933</v>
      </c>
      <c r="AK334" s="15">
        <v>182</v>
      </c>
      <c r="AL334" s="15">
        <v>137</v>
      </c>
      <c r="AM334" s="15">
        <v>200731</v>
      </c>
      <c r="AN334" s="15">
        <v>1303</v>
      </c>
      <c r="AO334" s="15">
        <v>872</v>
      </c>
      <c r="AP334" s="15">
        <v>136</v>
      </c>
      <c r="AQ334" s="15">
        <v>77</v>
      </c>
    </row>
    <row r="335" spans="1:43">
      <c r="A335" s="1">
        <v>331</v>
      </c>
      <c r="B335" s="16">
        <v>44369</v>
      </c>
      <c r="C335" t="s">
        <v>788</v>
      </c>
      <c r="D335" t="s">
        <v>789</v>
      </c>
      <c r="E335" t="s">
        <v>23</v>
      </c>
      <c r="F335" t="s">
        <v>508</v>
      </c>
      <c r="G335" t="s">
        <v>508</v>
      </c>
      <c r="H335">
        <v>1997</v>
      </c>
      <c r="I335" s="13">
        <v>1997</v>
      </c>
      <c r="J335" s="7">
        <v>40532</v>
      </c>
      <c r="K335" t="s">
        <v>1386</v>
      </c>
      <c r="L335">
        <f>VLOOKUP($C335,Sheet1!$B:$H,2,0)</f>
        <v>499.08</v>
      </c>
      <c r="M335">
        <f>VLOOKUP($C335,Sheet1!$B:$H,3,0)</f>
        <v>504.13</v>
      </c>
      <c r="N335">
        <f>VLOOKUP($C335,Sheet1!$B:$H,4,0)</f>
        <v>505.2</v>
      </c>
      <c r="O335">
        <f>VLOOKUP($C335,Sheet1!$B:$H,5,0)</f>
        <v>497.9</v>
      </c>
      <c r="P335">
        <f>VLOOKUP($C335,Sheet1!$B:$H,6,0)</f>
        <v>2480000</v>
      </c>
      <c r="Q335">
        <f>VLOOKUP($C335,Sheet1!$B:$H,7,0)</f>
        <v>-7.4000000000000003E-3</v>
      </c>
      <c r="R335">
        <f t="shared" si="5"/>
        <v>111294840000</v>
      </c>
      <c r="S335">
        <f>VLOOKUP(C335,investing_crawling!A:B,2,0)</f>
        <v>5590000000</v>
      </c>
      <c r="U335">
        <f>VLOOKUP(C335,investing_crawling!A:C,3,0)</f>
        <v>223000000</v>
      </c>
      <c r="V335">
        <v>210824</v>
      </c>
      <c r="W335" s="15" t="s">
        <v>788</v>
      </c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</row>
    <row r="336" spans="1:43">
      <c r="A336" s="1">
        <v>332</v>
      </c>
      <c r="B336" s="16">
        <v>44369</v>
      </c>
      <c r="C336" t="s">
        <v>790</v>
      </c>
      <c r="D336" t="s">
        <v>791</v>
      </c>
      <c r="E336" t="s">
        <v>33</v>
      </c>
      <c r="F336" t="s">
        <v>792</v>
      </c>
      <c r="G336" t="s">
        <v>792</v>
      </c>
      <c r="H336">
        <v>1903</v>
      </c>
      <c r="I336" s="13">
        <v>1903</v>
      </c>
      <c r="J336" s="7">
        <v>32628</v>
      </c>
      <c r="K336" t="s">
        <v>1250</v>
      </c>
      <c r="L336">
        <f>VLOOKUP($C336,Sheet1!$B:$H,2,0)</f>
        <v>28.74</v>
      </c>
      <c r="M336">
        <f>VLOOKUP($C336,Sheet1!$B:$H,3,0)</f>
        <v>29</v>
      </c>
      <c r="N336">
        <f>VLOOKUP($C336,Sheet1!$B:$H,4,0)</f>
        <v>29</v>
      </c>
      <c r="O336">
        <f>VLOOKUP($C336,Sheet1!$B:$H,5,0)</f>
        <v>28.51</v>
      </c>
      <c r="P336">
        <f>VLOOKUP($C336,Sheet1!$B:$H,6,0)</f>
        <v>2390000</v>
      </c>
      <c r="Q336">
        <f>VLOOKUP($C336,Sheet1!$B:$H,7,0)</f>
        <v>1.6999999999999999E-3</v>
      </c>
      <c r="R336">
        <f t="shared" si="5"/>
        <v>12223122000</v>
      </c>
      <c r="S336">
        <f>VLOOKUP(C336,investing_crawling!A:B,2,0)</f>
        <v>9790000000</v>
      </c>
      <c r="U336">
        <f>VLOOKUP(C336,investing_crawling!A:C,3,0)</f>
        <v>425300000</v>
      </c>
      <c r="V336">
        <v>210729</v>
      </c>
      <c r="W336" s="15" t="s">
        <v>790</v>
      </c>
      <c r="X336" s="15">
        <v>210331</v>
      </c>
      <c r="Y336" s="15">
        <v>2288</v>
      </c>
      <c r="Z336" s="15">
        <v>731</v>
      </c>
      <c r="AA336" s="15">
        <v>192</v>
      </c>
      <c r="AB336" s="15">
        <v>89</v>
      </c>
      <c r="AC336" s="15">
        <v>201231</v>
      </c>
      <c r="AD336" s="15">
        <v>2689</v>
      </c>
      <c r="AE336" s="15">
        <v>884</v>
      </c>
      <c r="AF336" s="15">
        <v>228</v>
      </c>
      <c r="AG336" s="15">
        <v>127</v>
      </c>
      <c r="AH336" s="15">
        <v>200930</v>
      </c>
      <c r="AI336" s="15">
        <v>2699</v>
      </c>
      <c r="AJ336" s="15">
        <v>914</v>
      </c>
      <c r="AK336" s="15">
        <v>363</v>
      </c>
      <c r="AL336" s="15">
        <v>304</v>
      </c>
      <c r="AM336" s="15">
        <v>200630</v>
      </c>
      <c r="AN336" s="15">
        <v>2111</v>
      </c>
      <c r="AO336" s="15">
        <v>664</v>
      </c>
      <c r="AP336" s="15">
        <v>163</v>
      </c>
      <c r="AQ336" s="15">
        <v>78</v>
      </c>
    </row>
    <row r="337" spans="1:43">
      <c r="A337" s="1">
        <v>333</v>
      </c>
      <c r="B337" s="16">
        <v>44369</v>
      </c>
      <c r="C337" t="s">
        <v>793</v>
      </c>
      <c r="D337" t="s">
        <v>794</v>
      </c>
      <c r="E337" t="s">
        <v>47</v>
      </c>
      <c r="F337" t="s">
        <v>795</v>
      </c>
      <c r="G337" t="s">
        <v>795</v>
      </c>
      <c r="H337">
        <v>1921</v>
      </c>
      <c r="I337" s="13">
        <v>1921</v>
      </c>
      <c r="J337" s="7">
        <v>25384</v>
      </c>
      <c r="K337" t="s">
        <v>1263</v>
      </c>
      <c r="L337">
        <f>VLOOKUP($C337,Sheet1!$B:$H,2,0)</f>
        <v>73.95</v>
      </c>
      <c r="M337">
        <f>VLOOKUP($C337,Sheet1!$B:$H,3,0)</f>
        <v>73.89</v>
      </c>
      <c r="N337">
        <f>VLOOKUP($C337,Sheet1!$B:$H,4,0)</f>
        <v>74.2</v>
      </c>
      <c r="O337">
        <f>VLOOKUP($C337,Sheet1!$B:$H,5,0)</f>
        <v>73.11</v>
      </c>
      <c r="P337">
        <f>VLOOKUP($C337,Sheet1!$B:$H,6,0)</f>
        <v>5950000</v>
      </c>
      <c r="Q337">
        <f>VLOOKUP($C337,Sheet1!$B:$H,7,0)</f>
        <v>6.4000000000000003E-3</v>
      </c>
      <c r="R337">
        <f t="shared" si="5"/>
        <v>59245925610.900002</v>
      </c>
      <c r="S337">
        <f>VLOOKUP(C337,investing_crawling!A:B,2,0)</f>
        <v>11790000000</v>
      </c>
      <c r="U337">
        <f>VLOOKUP(C337,investing_crawling!A:C,3,0)</f>
        <v>801161942</v>
      </c>
      <c r="V337">
        <v>210728</v>
      </c>
      <c r="W337" s="15" t="s">
        <v>793</v>
      </c>
      <c r="X337" s="15">
        <v>210331</v>
      </c>
      <c r="Y337" s="15">
        <v>2872</v>
      </c>
      <c r="Z337" s="15">
        <v>1625</v>
      </c>
      <c r="AA337" s="15">
        <v>856</v>
      </c>
      <c r="AB337" s="15">
        <v>559</v>
      </c>
      <c r="AC337" s="15">
        <v>201231</v>
      </c>
      <c r="AD337" s="15">
        <v>3381</v>
      </c>
      <c r="AE337" s="15">
        <v>2026</v>
      </c>
      <c r="AF337" s="15">
        <v>920</v>
      </c>
      <c r="AG337" s="15">
        <v>824</v>
      </c>
      <c r="AH337" s="15">
        <v>200930</v>
      </c>
      <c r="AI337" s="15">
        <v>3170</v>
      </c>
      <c r="AJ337" s="15">
        <v>1901</v>
      </c>
      <c r="AK337" s="15">
        <v>998</v>
      </c>
      <c r="AL337" s="15">
        <v>839</v>
      </c>
      <c r="AM337" s="15">
        <v>200630</v>
      </c>
      <c r="AN337" s="15">
        <v>2365</v>
      </c>
      <c r="AO337" s="15">
        <v>1307</v>
      </c>
      <c r="AP337" s="15">
        <v>428</v>
      </c>
      <c r="AQ337" s="15">
        <v>344</v>
      </c>
    </row>
    <row r="338" spans="1:43">
      <c r="A338" s="1">
        <v>334</v>
      </c>
      <c r="B338" s="16">
        <v>44369</v>
      </c>
      <c r="C338" t="s">
        <v>796</v>
      </c>
      <c r="D338" t="s">
        <v>797</v>
      </c>
      <c r="E338" t="s">
        <v>23</v>
      </c>
      <c r="F338" t="s">
        <v>798</v>
      </c>
      <c r="G338" t="s">
        <v>798</v>
      </c>
      <c r="H338" t="s">
        <v>1388</v>
      </c>
      <c r="I338" s="13">
        <v>2013</v>
      </c>
      <c r="J338" s="7">
        <v>41487</v>
      </c>
      <c r="K338" t="s">
        <v>1185</v>
      </c>
      <c r="L338">
        <f>VLOOKUP($C338,Sheet1!$B:$H,2,0)</f>
        <v>26.51</v>
      </c>
      <c r="M338">
        <f>VLOOKUP($C338,Sheet1!$B:$H,3,0)</f>
        <v>26.86</v>
      </c>
      <c r="N338">
        <f>VLOOKUP($C338,Sheet1!$B:$H,4,0)</f>
        <v>26.86</v>
      </c>
      <c r="O338">
        <f>VLOOKUP($C338,Sheet1!$B:$H,5,0)</f>
        <v>26.04</v>
      </c>
      <c r="P338">
        <f>VLOOKUP($C338,Sheet1!$B:$H,6,0)</f>
        <v>3740000</v>
      </c>
      <c r="Q338">
        <f>VLOOKUP($C338,Sheet1!$B:$H,7,0)</f>
        <v>-1.78E-2</v>
      </c>
      <c r="R338">
        <f t="shared" si="5"/>
        <v>21238803082.420002</v>
      </c>
      <c r="S338">
        <f>VLOOKUP(C338,investing_crawling!A:B,2,0)</f>
        <v>11790000000</v>
      </c>
      <c r="U338">
        <f>VLOOKUP(C338,investing_crawling!A:C,3,0)</f>
        <v>801161942</v>
      </c>
      <c r="V338">
        <v>210728</v>
      </c>
      <c r="W338" s="15" t="s">
        <v>796</v>
      </c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</row>
    <row r="339" spans="1:43">
      <c r="A339" s="1">
        <v>335</v>
      </c>
      <c r="B339" s="16">
        <v>44369</v>
      </c>
      <c r="C339" t="s">
        <v>799</v>
      </c>
      <c r="D339" t="s">
        <v>800</v>
      </c>
      <c r="E339" t="s">
        <v>23</v>
      </c>
      <c r="F339" t="s">
        <v>798</v>
      </c>
      <c r="G339" t="s">
        <v>798</v>
      </c>
      <c r="H339" t="s">
        <v>1388</v>
      </c>
      <c r="I339" s="13">
        <v>2013</v>
      </c>
      <c r="J339" s="7">
        <v>42265</v>
      </c>
      <c r="K339" t="s">
        <v>1185</v>
      </c>
      <c r="L339">
        <f>VLOOKUP($C339,Sheet1!$B:$H,2,0)</f>
        <v>25.08</v>
      </c>
      <c r="M339">
        <f>VLOOKUP($C339,Sheet1!$B:$H,3,0)</f>
        <v>25.49</v>
      </c>
      <c r="N339">
        <f>VLOOKUP($C339,Sheet1!$B:$H,4,0)</f>
        <v>25.54</v>
      </c>
      <c r="O339">
        <f>VLOOKUP($C339,Sheet1!$B:$H,5,0)</f>
        <v>24.73</v>
      </c>
      <c r="P339">
        <f>VLOOKUP($C339,Sheet1!$B:$H,6,0)</f>
        <v>692740</v>
      </c>
      <c r="Q339">
        <f>VLOOKUP($C339,Sheet1!$B:$H,7,0)</f>
        <v>-2.3699999999999999E-2</v>
      </c>
      <c r="R339">
        <f t="shared" si="5"/>
        <v>14817558865.559999</v>
      </c>
      <c r="S339">
        <f>VLOOKUP(C339,investing_crawling!A:B,2,0)</f>
        <v>8790000000</v>
      </c>
      <c r="U339">
        <f>VLOOKUP(C339,investing_crawling!A:C,3,0)</f>
        <v>590811757</v>
      </c>
      <c r="V339">
        <v>210811</v>
      </c>
      <c r="W339" s="15" t="s">
        <v>799</v>
      </c>
      <c r="X339" s="15">
        <v>210331</v>
      </c>
      <c r="Y339" s="15">
        <v>2335</v>
      </c>
      <c r="Z339" s="15">
        <v>1149</v>
      </c>
      <c r="AA339" s="15">
        <v>139</v>
      </c>
      <c r="AB339" s="15">
        <v>79</v>
      </c>
      <c r="AC339" s="15">
        <v>201231</v>
      </c>
      <c r="AD339" s="15">
        <v>2414</v>
      </c>
      <c r="AE339" s="15">
        <v>1216</v>
      </c>
      <c r="AF339" s="15">
        <v>346</v>
      </c>
      <c r="AG339" s="15">
        <v>231</v>
      </c>
      <c r="AH339" s="15">
        <v>200930</v>
      </c>
      <c r="AI339" s="15">
        <v>2117</v>
      </c>
      <c r="AJ339" s="15">
        <v>953</v>
      </c>
      <c r="AK339" s="15">
        <v>72</v>
      </c>
      <c r="AL339" s="15">
        <v>34</v>
      </c>
      <c r="AM339" s="15">
        <v>200630</v>
      </c>
      <c r="AN339" s="15">
        <v>1923</v>
      </c>
      <c r="AO339" s="15">
        <v>950</v>
      </c>
      <c r="AP339" s="15">
        <v>-401</v>
      </c>
      <c r="AQ339" s="15">
        <v>-397</v>
      </c>
    </row>
    <row r="340" spans="1:43">
      <c r="A340" s="1">
        <v>336</v>
      </c>
      <c r="B340" s="16">
        <v>44369</v>
      </c>
      <c r="C340" t="s">
        <v>801</v>
      </c>
      <c r="D340" t="s">
        <v>802</v>
      </c>
      <c r="E340" t="s">
        <v>37</v>
      </c>
      <c r="F340" t="s">
        <v>93</v>
      </c>
      <c r="G340" t="s">
        <v>93</v>
      </c>
      <c r="H340" t="s">
        <v>1391</v>
      </c>
      <c r="I340" s="13">
        <v>1984</v>
      </c>
      <c r="J340" s="7">
        <v>27941</v>
      </c>
      <c r="K340" t="s">
        <v>1390</v>
      </c>
      <c r="L340">
        <f>VLOOKUP($C340,Sheet1!$B:$H,2,0)</f>
        <v>72.12</v>
      </c>
      <c r="M340">
        <f>VLOOKUP($C340,Sheet1!$B:$H,3,0)</f>
        <v>73.19</v>
      </c>
      <c r="N340">
        <f>VLOOKUP($C340,Sheet1!$B:$H,4,0)</f>
        <v>73.19</v>
      </c>
      <c r="O340">
        <f>VLOOKUP($C340,Sheet1!$B:$H,5,0)</f>
        <v>72.05</v>
      </c>
      <c r="P340">
        <f>VLOOKUP($C340,Sheet1!$B:$H,6,0)</f>
        <v>9060000</v>
      </c>
      <c r="Q340">
        <f>VLOOKUP($C340,Sheet1!$B:$H,7,0)</f>
        <v>-1.4999999999999999E-2</v>
      </c>
      <c r="R340">
        <f t="shared" si="5"/>
        <v>141459417727.20001</v>
      </c>
      <c r="S340">
        <f>VLOOKUP(C340,investing_crawling!A:B,2,0)</f>
        <v>17110000000</v>
      </c>
      <c r="U340">
        <f>VLOOKUP(C340,investing_crawling!A:C,3,0)</f>
        <v>1961445060</v>
      </c>
      <c r="V340">
        <v>210727</v>
      </c>
      <c r="W340" s="15" t="s">
        <v>801</v>
      </c>
      <c r="X340" s="15">
        <v>210331</v>
      </c>
      <c r="Y340" s="15">
        <v>3726</v>
      </c>
      <c r="Z340" s="15"/>
      <c r="AA340" s="15">
        <v>669</v>
      </c>
      <c r="AB340" s="15">
        <v>1666</v>
      </c>
      <c r="AC340" s="15">
        <v>201231</v>
      </c>
      <c r="AD340" s="15">
        <v>4395</v>
      </c>
      <c r="AE340" s="15"/>
      <c r="AF340" s="15">
        <v>940</v>
      </c>
      <c r="AG340" s="15">
        <v>-5</v>
      </c>
      <c r="AH340" s="15">
        <v>200930</v>
      </c>
      <c r="AI340" s="15">
        <v>4785</v>
      </c>
      <c r="AJ340" s="15"/>
      <c r="AK340" s="15">
        <v>1008</v>
      </c>
      <c r="AL340" s="15">
        <v>1229</v>
      </c>
      <c r="AM340" s="15">
        <v>200630</v>
      </c>
      <c r="AN340" s="15">
        <v>4204</v>
      </c>
      <c r="AO340" s="15"/>
      <c r="AP340" s="15">
        <v>1186</v>
      </c>
      <c r="AQ340" s="15">
        <v>1275</v>
      </c>
    </row>
    <row r="341" spans="1:43">
      <c r="A341" s="1">
        <v>337</v>
      </c>
      <c r="B341" s="16">
        <v>44369</v>
      </c>
      <c r="C341" t="s">
        <v>803</v>
      </c>
      <c r="D341" t="s">
        <v>804</v>
      </c>
      <c r="E341" t="s">
        <v>6</v>
      </c>
      <c r="F341" t="s">
        <v>442</v>
      </c>
      <c r="G341" t="s">
        <v>442</v>
      </c>
      <c r="H341">
        <v>1923</v>
      </c>
      <c r="I341" s="13">
        <v>1923</v>
      </c>
      <c r="J341" s="7">
        <v>41464</v>
      </c>
      <c r="K341" t="s">
        <v>1185</v>
      </c>
      <c r="L341">
        <f>VLOOKUP($C341,Sheet1!$B:$H,2,0)</f>
        <v>27.55</v>
      </c>
      <c r="M341">
        <f>VLOOKUP($C341,Sheet1!$B:$H,3,0)</f>
        <v>27.58</v>
      </c>
      <c r="N341">
        <f>VLOOKUP($C341,Sheet1!$B:$H,4,0)</f>
        <v>27.62</v>
      </c>
      <c r="O341">
        <f>VLOOKUP($C341,Sheet1!$B:$H,5,0)</f>
        <v>27.32</v>
      </c>
      <c r="P341">
        <f>VLOOKUP($C341,Sheet1!$B:$H,6,0)</f>
        <v>2950000</v>
      </c>
      <c r="Q341">
        <f>VLOOKUP($C341,Sheet1!$B:$H,7,0)</f>
        <v>1.2500000000000001E-2</v>
      </c>
      <c r="R341">
        <f t="shared" si="5"/>
        <v>9876595959.0500011</v>
      </c>
      <c r="S341">
        <f>VLOOKUP(C341,investing_crawling!A:B,2,0)</f>
        <v>5590000000</v>
      </c>
      <c r="U341">
        <f>VLOOKUP(C341,investing_crawling!A:C,3,0)</f>
        <v>358497131</v>
      </c>
      <c r="V341">
        <v>210728</v>
      </c>
      <c r="W341" s="15" t="s">
        <v>803</v>
      </c>
      <c r="X341" s="15">
        <v>210331</v>
      </c>
      <c r="Y341" s="15">
        <v>863</v>
      </c>
      <c r="Z341" s="15">
        <v>586</v>
      </c>
      <c r="AA341" s="15">
        <v>253</v>
      </c>
      <c r="AB341" s="15">
        <v>573</v>
      </c>
      <c r="AC341" s="15">
        <v>201231</v>
      </c>
      <c r="AD341" s="15">
        <v>1672</v>
      </c>
      <c r="AE341" s="15">
        <v>960</v>
      </c>
      <c r="AF341" s="15">
        <v>166</v>
      </c>
      <c r="AG341" s="15">
        <v>35</v>
      </c>
      <c r="AH341" s="15">
        <v>200930</v>
      </c>
      <c r="AI341" s="15">
        <v>1563</v>
      </c>
      <c r="AJ341" s="15">
        <v>900</v>
      </c>
      <c r="AK341" s="15">
        <v>174</v>
      </c>
      <c r="AL341" s="15">
        <v>7</v>
      </c>
      <c r="AM341" s="15">
        <v>200630</v>
      </c>
      <c r="AN341" s="15">
        <v>1496</v>
      </c>
      <c r="AO341" s="15">
        <v>832</v>
      </c>
      <c r="AP341" s="15">
        <v>28</v>
      </c>
      <c r="AQ341" s="15">
        <v>-30</v>
      </c>
    </row>
    <row r="342" spans="1:43">
      <c r="A342" s="1">
        <v>338</v>
      </c>
      <c r="B342" s="16">
        <v>44369</v>
      </c>
      <c r="C342" t="s">
        <v>805</v>
      </c>
      <c r="D342" t="s">
        <v>806</v>
      </c>
      <c r="E342" t="s">
        <v>33</v>
      </c>
      <c r="F342" t="s">
        <v>550</v>
      </c>
      <c r="G342" t="s">
        <v>550</v>
      </c>
      <c r="H342">
        <v>1964</v>
      </c>
      <c r="I342" s="13">
        <v>1964</v>
      </c>
      <c r="J342" s="7">
        <v>32477</v>
      </c>
      <c r="K342" t="s">
        <v>1392</v>
      </c>
      <c r="L342">
        <f>VLOOKUP($C342,Sheet1!$B:$H,2,0)</f>
        <v>134.51</v>
      </c>
      <c r="M342">
        <f>VLOOKUP($C342,Sheet1!$B:$H,3,0)</f>
        <v>137.53</v>
      </c>
      <c r="N342">
        <f>VLOOKUP($C342,Sheet1!$B:$H,4,0)</f>
        <v>137.94</v>
      </c>
      <c r="O342">
        <f>VLOOKUP($C342,Sheet1!$B:$H,5,0)</f>
        <v>134.21</v>
      </c>
      <c r="P342">
        <f>VLOOKUP($C342,Sheet1!$B:$H,6,0)</f>
        <v>5580000</v>
      </c>
      <c r="Q342">
        <f>VLOOKUP($C342,Sheet1!$B:$H,7,0)</f>
        <v>-1.43E-2</v>
      </c>
      <c r="R342">
        <f t="shared" si="5"/>
        <v>212521371123.73999</v>
      </c>
      <c r="S342">
        <f>VLOOKUP(C342,investing_crawling!A:B,2,0)</f>
        <v>38510000000</v>
      </c>
      <c r="U342">
        <f>VLOOKUP(C342,investing_crawling!A:C,3,0)</f>
        <v>1579967074</v>
      </c>
      <c r="V342">
        <v>210623</v>
      </c>
      <c r="W342" s="15" t="s">
        <v>805</v>
      </c>
      <c r="X342" s="15">
        <v>210228</v>
      </c>
      <c r="Y342" s="15">
        <v>10357</v>
      </c>
      <c r="Z342" s="15">
        <v>4725</v>
      </c>
      <c r="AA342" s="15">
        <v>1672</v>
      </c>
      <c r="AB342" s="15">
        <v>1449</v>
      </c>
      <c r="AC342" s="15">
        <v>201130</v>
      </c>
      <c r="AD342" s="15">
        <v>11243</v>
      </c>
      <c r="AE342" s="15">
        <v>4877</v>
      </c>
      <c r="AF342" s="15">
        <v>1533</v>
      </c>
      <c r="AG342" s="15">
        <v>1251</v>
      </c>
      <c r="AH342" s="15">
        <v>200831</v>
      </c>
      <c r="AI342" s="15">
        <v>10594</v>
      </c>
      <c r="AJ342" s="15">
        <v>4741</v>
      </c>
      <c r="AK342" s="15">
        <v>1766</v>
      </c>
      <c r="AL342" s="15">
        <v>1518</v>
      </c>
      <c r="AM342" s="15">
        <v>200531</v>
      </c>
      <c r="AN342" s="15">
        <v>6313</v>
      </c>
      <c r="AO342" s="15">
        <v>2353</v>
      </c>
      <c r="AP342" s="15">
        <v>-843</v>
      </c>
      <c r="AQ342" s="15">
        <v>-790</v>
      </c>
    </row>
    <row r="343" spans="1:43">
      <c r="A343" s="1">
        <v>339</v>
      </c>
      <c r="B343" s="16">
        <v>44369</v>
      </c>
      <c r="C343" t="s">
        <v>807</v>
      </c>
      <c r="D343" t="s">
        <v>808</v>
      </c>
      <c r="E343" t="s">
        <v>37</v>
      </c>
      <c r="F343" t="s">
        <v>93</v>
      </c>
      <c r="G343" t="s">
        <v>93</v>
      </c>
      <c r="H343">
        <v>1912</v>
      </c>
      <c r="I343" s="13">
        <v>1912</v>
      </c>
      <c r="J343" s="7">
        <v>0</v>
      </c>
      <c r="K343" t="s">
        <v>1393</v>
      </c>
      <c r="L343">
        <f>VLOOKUP($C343,Sheet1!$B:$H,2,0)</f>
        <v>25.43</v>
      </c>
      <c r="M343">
        <f>VLOOKUP($C343,Sheet1!$B:$H,3,0)</f>
        <v>25.64</v>
      </c>
      <c r="N343">
        <f>VLOOKUP($C343,Sheet1!$B:$H,4,0)</f>
        <v>25.64</v>
      </c>
      <c r="O343">
        <f>VLOOKUP($C343,Sheet1!$B:$H,5,0)</f>
        <v>25.34</v>
      </c>
      <c r="P343">
        <f>VLOOKUP($C343,Sheet1!$B:$H,6,0)</f>
        <v>2580000</v>
      </c>
      <c r="Q343">
        <f>VLOOKUP($C343,Sheet1!$B:$H,7,0)</f>
        <v>-2.7000000000000001E-3</v>
      </c>
      <c r="R343">
        <f t="shared" si="5"/>
        <v>9974079479.7800007</v>
      </c>
      <c r="S343">
        <f>VLOOKUP(C343,investing_crawling!A:B,2,0)</f>
        <v>4620000000</v>
      </c>
      <c r="U343">
        <f>VLOOKUP(C343,investing_crawling!A:C,3,0)</f>
        <v>392217046</v>
      </c>
      <c r="V343">
        <v>210803</v>
      </c>
      <c r="W343" s="15" t="s">
        <v>807</v>
      </c>
      <c r="X343" s="15">
        <v>210331</v>
      </c>
      <c r="Y343" s="15">
        <v>1545.6</v>
      </c>
      <c r="Z343" s="15"/>
      <c r="AA343" s="15">
        <v>433.2</v>
      </c>
      <c r="AB343" s="15">
        <v>295.5</v>
      </c>
      <c r="AC343" s="15">
        <v>201231</v>
      </c>
      <c r="AD343" s="15">
        <v>1211</v>
      </c>
      <c r="AE343" s="15"/>
      <c r="AF343" s="15">
        <v>218</v>
      </c>
      <c r="AG343" s="15">
        <v>84.4</v>
      </c>
      <c r="AH343" s="15">
        <v>200930</v>
      </c>
      <c r="AI343" s="15">
        <v>902.5</v>
      </c>
      <c r="AJ343" s="15"/>
      <c r="AK343" s="15">
        <v>-150.6</v>
      </c>
      <c r="AL343" s="15">
        <v>-172.9</v>
      </c>
      <c r="AM343" s="15">
        <v>200630</v>
      </c>
      <c r="AN343" s="15">
        <v>962.7</v>
      </c>
      <c r="AO343" s="15"/>
      <c r="AP343" s="15">
        <v>91.7</v>
      </c>
      <c r="AQ343" s="15">
        <v>-4.7</v>
      </c>
    </row>
    <row r="344" spans="1:43">
      <c r="A344" s="1">
        <v>340</v>
      </c>
      <c r="B344" s="16">
        <v>44369</v>
      </c>
      <c r="C344" t="s">
        <v>809</v>
      </c>
      <c r="D344" t="s">
        <v>810</v>
      </c>
      <c r="E344" t="s">
        <v>6</v>
      </c>
      <c r="F344" t="s">
        <v>351</v>
      </c>
      <c r="G344" t="s">
        <v>351</v>
      </c>
      <c r="H344" t="s">
        <v>1395</v>
      </c>
      <c r="I344" s="13">
        <v>1881</v>
      </c>
      <c r="J344" s="7">
        <v>20883</v>
      </c>
      <c r="K344" t="s">
        <v>1394</v>
      </c>
      <c r="L344">
        <f>VLOOKUP($C344,Sheet1!$B:$H,2,0)</f>
        <v>281.44</v>
      </c>
      <c r="M344">
        <f>VLOOKUP($C344,Sheet1!$B:$H,3,0)</f>
        <v>283.35000000000002</v>
      </c>
      <c r="N344">
        <f>VLOOKUP($C344,Sheet1!$B:$H,4,0)</f>
        <v>284.19</v>
      </c>
      <c r="O344">
        <f>VLOOKUP($C344,Sheet1!$B:$H,5,0)</f>
        <v>281.14</v>
      </c>
      <c r="P344">
        <f>VLOOKUP($C344,Sheet1!$B:$H,6,0)</f>
        <v>868170</v>
      </c>
      <c r="Q344">
        <f>VLOOKUP($C344,Sheet1!$B:$H,7,0)</f>
        <v>1.9E-3</v>
      </c>
      <c r="R344">
        <f t="shared" si="5"/>
        <v>70427829572.960007</v>
      </c>
      <c r="S344">
        <f>VLOOKUP(C344,investing_crawling!A:B,2,0)</f>
        <v>9800000000</v>
      </c>
      <c r="U344">
        <f>VLOOKUP(C344,investing_crawling!A:C,3,0)</f>
        <v>250241009</v>
      </c>
      <c r="V344">
        <v>210727</v>
      </c>
      <c r="W344" s="15" t="s">
        <v>809</v>
      </c>
      <c r="X344" s="15">
        <v>210331</v>
      </c>
      <c r="Y344" s="15">
        <v>2639</v>
      </c>
      <c r="Z344" s="15">
        <v>1382</v>
      </c>
      <c r="AA344" s="15">
        <v>1015</v>
      </c>
      <c r="AB344" s="15">
        <v>673</v>
      </c>
      <c r="AC344" s="15">
        <v>201231</v>
      </c>
      <c r="AD344" s="15">
        <v>2573</v>
      </c>
      <c r="AE344" s="15">
        <v>1352</v>
      </c>
      <c r="AF344" s="15">
        <v>984</v>
      </c>
      <c r="AG344" s="15">
        <v>671</v>
      </c>
      <c r="AH344" s="15">
        <v>200930</v>
      </c>
      <c r="AI344" s="15">
        <v>2506</v>
      </c>
      <c r="AJ344" s="15">
        <v>1200</v>
      </c>
      <c r="AK344" s="15">
        <v>840</v>
      </c>
      <c r="AL344" s="15">
        <v>569</v>
      </c>
      <c r="AM344" s="15">
        <v>200630</v>
      </c>
      <c r="AN344" s="15">
        <v>2085</v>
      </c>
      <c r="AO344" s="15">
        <v>962</v>
      </c>
      <c r="AP344" s="15">
        <v>610</v>
      </c>
      <c r="AQ344" s="15">
        <v>392</v>
      </c>
    </row>
    <row r="345" spans="1:43">
      <c r="A345" s="1">
        <v>341</v>
      </c>
      <c r="B345" s="16">
        <v>44369</v>
      </c>
      <c r="C345" t="s">
        <v>811</v>
      </c>
      <c r="D345" t="s">
        <v>812</v>
      </c>
      <c r="E345" t="s">
        <v>41</v>
      </c>
      <c r="F345" t="s">
        <v>111</v>
      </c>
      <c r="G345" t="s">
        <v>111</v>
      </c>
      <c r="H345">
        <v>1889</v>
      </c>
      <c r="I345" s="13">
        <v>1889</v>
      </c>
      <c r="J345" s="7">
        <v>0</v>
      </c>
      <c r="K345" t="s">
        <v>1201</v>
      </c>
      <c r="L345">
        <f>VLOOKUP($C345,Sheet1!$B:$H,2,0)</f>
        <v>121.5</v>
      </c>
      <c r="M345">
        <f>VLOOKUP($C345,Sheet1!$B:$H,3,0)</f>
        <v>122.86</v>
      </c>
      <c r="N345">
        <f>VLOOKUP($C345,Sheet1!$B:$H,4,0)</f>
        <v>122.99</v>
      </c>
      <c r="O345">
        <f>VLOOKUP($C345,Sheet1!$B:$H,5,0)</f>
        <v>121.26</v>
      </c>
      <c r="P345">
        <f>VLOOKUP($C345,Sheet1!$B:$H,6,0)</f>
        <v>680410</v>
      </c>
      <c r="Q345">
        <f>VLOOKUP($C345,Sheet1!$B:$H,7,0)</f>
        <v>2.5999999999999999E-3</v>
      </c>
      <c r="R345">
        <f t="shared" si="5"/>
        <v>25289039038.5</v>
      </c>
      <c r="S345">
        <f>VLOOKUP(C345,investing_crawling!A:B,2,0)</f>
        <v>6100000000</v>
      </c>
      <c r="U345">
        <f>VLOOKUP(C345,investing_crawling!A:C,3,0)</f>
        <v>208140239</v>
      </c>
      <c r="V345">
        <v>210727</v>
      </c>
      <c r="W345" s="15" t="s">
        <v>811</v>
      </c>
      <c r="X345" s="15">
        <v>210331</v>
      </c>
      <c r="Y345" s="15">
        <v>1584.1</v>
      </c>
      <c r="Z345" s="15">
        <v>1583.4</v>
      </c>
      <c r="AA345" s="15">
        <v>495.9</v>
      </c>
      <c r="AB345" s="15">
        <v>375.1</v>
      </c>
      <c r="AC345" s="15">
        <v>201231</v>
      </c>
      <c r="AD345" s="15">
        <v>1522.6</v>
      </c>
      <c r="AE345" s="15">
        <v>1521.9</v>
      </c>
      <c r="AF345" s="15">
        <v>373.4</v>
      </c>
      <c r="AG345" s="15">
        <v>240.9</v>
      </c>
      <c r="AH345" s="15">
        <v>200930</v>
      </c>
      <c r="AI345" s="15">
        <v>1482.1</v>
      </c>
      <c r="AJ345" s="15">
        <v>1485.1</v>
      </c>
      <c r="AK345" s="15">
        <v>389.9</v>
      </c>
      <c r="AL345" s="15">
        <v>294.5</v>
      </c>
      <c r="AM345" s="15">
        <v>200630</v>
      </c>
      <c r="AN345" s="15">
        <v>1506.9</v>
      </c>
      <c r="AO345" s="15">
        <v>1506.1</v>
      </c>
      <c r="AP345" s="15">
        <v>403.2</v>
      </c>
      <c r="AQ345" s="15">
        <v>313.3</v>
      </c>
    </row>
    <row r="346" spans="1:43">
      <c r="A346" s="1">
        <v>342</v>
      </c>
      <c r="B346" s="16">
        <v>44369</v>
      </c>
      <c r="C346" t="s">
        <v>813</v>
      </c>
      <c r="D346" t="s">
        <v>814</v>
      </c>
      <c r="E346" t="s">
        <v>6</v>
      </c>
      <c r="F346" t="s">
        <v>209</v>
      </c>
      <c r="G346" t="s">
        <v>209</v>
      </c>
      <c r="H346" t="s">
        <v>1397</v>
      </c>
      <c r="I346" s="13">
        <v>1994</v>
      </c>
      <c r="J346" s="7">
        <v>31228</v>
      </c>
      <c r="K346" t="s">
        <v>1396</v>
      </c>
      <c r="L346">
        <f>VLOOKUP($C346,Sheet1!$B:$H,2,0)</f>
        <v>365.62</v>
      </c>
      <c r="M346">
        <f>VLOOKUP($C346,Sheet1!$B:$H,3,0)</f>
        <v>369</v>
      </c>
      <c r="N346">
        <f>VLOOKUP($C346,Sheet1!$B:$H,4,0)</f>
        <v>369.54</v>
      </c>
      <c r="O346">
        <f>VLOOKUP($C346,Sheet1!$B:$H,5,0)</f>
        <v>365.3</v>
      </c>
      <c r="P346">
        <f>VLOOKUP($C346,Sheet1!$B:$H,6,0)</f>
        <v>764220</v>
      </c>
      <c r="Q346">
        <f>VLOOKUP($C346,Sheet1!$B:$H,7,0)</f>
        <v>-7.000000000000001E-4</v>
      </c>
      <c r="R346">
        <f t="shared" si="5"/>
        <v>58850636868.959999</v>
      </c>
      <c r="S346">
        <f>VLOOKUP(C346,investing_crawling!A:B,2,0)</f>
        <v>37340000000</v>
      </c>
      <c r="U346">
        <f>VLOOKUP(C346,investing_crawling!A:C,3,0)</f>
        <v>160961208</v>
      </c>
      <c r="V346">
        <v>210727</v>
      </c>
      <c r="W346" s="15" t="s">
        <v>813</v>
      </c>
      <c r="X346" s="15">
        <v>210331</v>
      </c>
      <c r="Y346" s="15">
        <v>9157</v>
      </c>
      <c r="Z346" s="15">
        <v>1740</v>
      </c>
      <c r="AA346" s="15">
        <v>2822</v>
      </c>
      <c r="AB346" s="15">
        <v>2195</v>
      </c>
      <c r="AC346" s="15">
        <v>201231</v>
      </c>
      <c r="AD346" s="15">
        <v>10212</v>
      </c>
      <c r="AE346" s="15">
        <v>2090</v>
      </c>
      <c r="AF346" s="15">
        <v>1152</v>
      </c>
      <c r="AG346" s="15">
        <v>330</v>
      </c>
      <c r="AH346" s="15">
        <v>200930</v>
      </c>
      <c r="AI346" s="15">
        <v>9083</v>
      </c>
      <c r="AJ346" s="15">
        <v>1840</v>
      </c>
      <c r="AK346" s="15">
        <v>985</v>
      </c>
      <c r="AL346" s="15">
        <v>986</v>
      </c>
      <c r="AM346" s="15">
        <v>200630</v>
      </c>
      <c r="AN346" s="15">
        <v>8884</v>
      </c>
      <c r="AO346" s="15">
        <v>1826</v>
      </c>
      <c r="AP346" s="15">
        <v>994</v>
      </c>
      <c r="AQ346" s="15">
        <v>1005</v>
      </c>
    </row>
    <row r="347" spans="1:43">
      <c r="A347" s="1">
        <v>343</v>
      </c>
      <c r="B347" s="16">
        <v>44369</v>
      </c>
      <c r="C347" t="s">
        <v>815</v>
      </c>
      <c r="D347" t="s">
        <v>816</v>
      </c>
      <c r="E347" t="s">
        <v>19</v>
      </c>
      <c r="F347" t="s">
        <v>27</v>
      </c>
      <c r="G347" t="s">
        <v>27</v>
      </c>
      <c r="H347">
        <v>1982</v>
      </c>
      <c r="I347" s="13">
        <v>1982</v>
      </c>
      <c r="J347" s="7">
        <v>37705</v>
      </c>
      <c r="K347" t="s">
        <v>1398</v>
      </c>
      <c r="L347">
        <f>VLOOKUP($C347,Sheet1!$B:$H,2,0)</f>
        <v>27.89</v>
      </c>
      <c r="M347">
        <f>VLOOKUP($C347,Sheet1!$B:$H,3,0)</f>
        <v>27.9</v>
      </c>
      <c r="N347">
        <f>VLOOKUP($C347,Sheet1!$B:$H,4,0)</f>
        <v>28.05</v>
      </c>
      <c r="O347">
        <f>VLOOKUP($C347,Sheet1!$B:$H,5,0)</f>
        <v>27.61</v>
      </c>
      <c r="P347">
        <f>VLOOKUP($C347,Sheet1!$B:$H,6,0)</f>
        <v>4160000</v>
      </c>
      <c r="Q347">
        <f>VLOOKUP($C347,Sheet1!$B:$H,7,0)</f>
        <v>8.3000000000000001E-3</v>
      </c>
      <c r="R347">
        <f t="shared" si="5"/>
        <v>16174664432.380001</v>
      </c>
      <c r="S347">
        <f>VLOOKUP(C347,investing_crawling!A:B,2,0)</f>
        <v>2550000000</v>
      </c>
      <c r="U347">
        <f>VLOOKUP(C347,investing_crawling!A:C,3,0)</f>
        <v>579944942</v>
      </c>
      <c r="V347">
        <v>210804</v>
      </c>
      <c r="W347" s="15" t="s">
        <v>815</v>
      </c>
      <c r="X347" s="15">
        <v>210402</v>
      </c>
      <c r="Y347" s="15">
        <v>672</v>
      </c>
      <c r="Z347" s="15">
        <v>573</v>
      </c>
      <c r="AA347" s="15">
        <v>257</v>
      </c>
      <c r="AB347" s="15">
        <v>194</v>
      </c>
      <c r="AC347" s="15">
        <v>210101</v>
      </c>
      <c r="AD347" s="15">
        <v>639</v>
      </c>
      <c r="AE347" s="15">
        <v>552</v>
      </c>
      <c r="AF347" s="15">
        <v>280</v>
      </c>
      <c r="AG347" s="15">
        <v>178</v>
      </c>
      <c r="AH347" s="15">
        <v>201002</v>
      </c>
      <c r="AI347" s="15">
        <v>626</v>
      </c>
      <c r="AJ347" s="15">
        <v>536</v>
      </c>
      <c r="AK347" s="15">
        <v>230</v>
      </c>
      <c r="AL347" s="15">
        <v>64</v>
      </c>
      <c r="AM347" s="15">
        <v>200703</v>
      </c>
      <c r="AN347" s="15">
        <v>614</v>
      </c>
      <c r="AO347" s="15">
        <v>528</v>
      </c>
      <c r="AP347" s="15">
        <v>140</v>
      </c>
      <c r="AQ347" s="15">
        <v>118</v>
      </c>
    </row>
    <row r="348" spans="1:43">
      <c r="A348" s="1">
        <v>344</v>
      </c>
      <c r="B348" s="16">
        <v>44369</v>
      </c>
      <c r="C348" t="s">
        <v>817</v>
      </c>
      <c r="D348" t="s">
        <v>818</v>
      </c>
      <c r="E348" t="s">
        <v>33</v>
      </c>
      <c r="F348" t="s">
        <v>248</v>
      </c>
      <c r="G348" t="s">
        <v>248</v>
      </c>
      <c r="H348" t="s">
        <v>1399</v>
      </c>
      <c r="I348" s="13">
        <v>2011</v>
      </c>
      <c r="J348" s="7">
        <v>43021</v>
      </c>
      <c r="K348" t="s">
        <v>1229</v>
      </c>
      <c r="L348">
        <f>VLOOKUP($C348,Sheet1!$B:$H,2,0)</f>
        <v>32.76</v>
      </c>
      <c r="M348">
        <f>VLOOKUP($C348,Sheet1!$B:$H,3,0)</f>
        <v>32.520000000000003</v>
      </c>
      <c r="N348">
        <f>VLOOKUP($C348,Sheet1!$B:$H,4,0)</f>
        <v>33.17</v>
      </c>
      <c r="O348">
        <f>VLOOKUP($C348,Sheet1!$B:$H,5,0)</f>
        <v>32.35</v>
      </c>
      <c r="P348">
        <f>VLOOKUP($C348,Sheet1!$B:$H,6,0)</f>
        <v>16570000</v>
      </c>
      <c r="Q348">
        <f>VLOOKUP($C348,Sheet1!$B:$H,7,0)</f>
        <v>2.7E-2</v>
      </c>
      <c r="R348">
        <f t="shared" si="5"/>
        <v>12119006226.599998</v>
      </c>
      <c r="S348">
        <f>VLOOKUP(C348,investing_crawling!A:B,2,0)</f>
        <v>36130000</v>
      </c>
      <c r="U348">
        <f>VLOOKUP(C348,investing_crawling!A:C,3,0)</f>
        <v>369933035</v>
      </c>
      <c r="V348">
        <v>210811</v>
      </c>
      <c r="W348" s="15" t="s">
        <v>817</v>
      </c>
      <c r="X348" s="15">
        <v>210331</v>
      </c>
      <c r="Y348" s="15">
        <v>3.1</v>
      </c>
      <c r="Z348" s="15">
        <v>-197.75</v>
      </c>
      <c r="AA348" s="15">
        <v>-1245.27</v>
      </c>
      <c r="AB348" s="15">
        <v>-1370.19</v>
      </c>
      <c r="AC348" s="15">
        <v>201231</v>
      </c>
      <c r="AD348" s="15">
        <v>9.58</v>
      </c>
      <c r="AE348" s="15">
        <v>-197.41</v>
      </c>
      <c r="AF348" s="15">
        <v>-602.47</v>
      </c>
      <c r="AG348" s="15">
        <v>-738.93</v>
      </c>
      <c r="AH348" s="15">
        <v>200930</v>
      </c>
      <c r="AI348" s="15">
        <v>6.52</v>
      </c>
      <c r="AJ348" s="15">
        <v>-183.64</v>
      </c>
      <c r="AK348" s="15">
        <v>-511.15</v>
      </c>
      <c r="AL348" s="15">
        <v>-677.37</v>
      </c>
      <c r="AM348" s="15">
        <v>200630</v>
      </c>
      <c r="AN348" s="15">
        <v>16.93</v>
      </c>
      <c r="AO348" s="15">
        <v>-284.72000000000003</v>
      </c>
      <c r="AP348" s="15">
        <v>-574.25</v>
      </c>
      <c r="AQ348" s="15">
        <v>-715.24</v>
      </c>
    </row>
    <row r="349" spans="1:43">
      <c r="A349" s="1">
        <v>345</v>
      </c>
      <c r="B349" s="16">
        <v>44369</v>
      </c>
      <c r="C349" t="s">
        <v>819</v>
      </c>
      <c r="D349" t="s">
        <v>820</v>
      </c>
      <c r="E349" t="s">
        <v>138</v>
      </c>
      <c r="F349" t="s">
        <v>181</v>
      </c>
      <c r="G349" t="s">
        <v>181</v>
      </c>
      <c r="H349">
        <v>1841</v>
      </c>
      <c r="I349" s="13">
        <v>1841</v>
      </c>
      <c r="J349" s="7">
        <v>38425</v>
      </c>
      <c r="K349" t="s">
        <v>1199</v>
      </c>
      <c r="L349">
        <f>VLOOKUP($C349,Sheet1!$B:$H,2,0)</f>
        <v>16.96</v>
      </c>
      <c r="M349">
        <f>VLOOKUP($C349,Sheet1!$B:$H,3,0)</f>
        <v>16.64</v>
      </c>
      <c r="N349">
        <f>VLOOKUP($C349,Sheet1!$B:$H,4,0)</f>
        <v>16.98</v>
      </c>
      <c r="O349">
        <f>VLOOKUP($C349,Sheet1!$B:$H,5,0)</f>
        <v>16.559999999999999</v>
      </c>
      <c r="P349">
        <f>VLOOKUP($C349,Sheet1!$B:$H,6,0)</f>
        <v>4690000</v>
      </c>
      <c r="Q349">
        <f>VLOOKUP($C349,Sheet1!$B:$H,7,0)</f>
        <v>5.21E-2</v>
      </c>
      <c r="R349">
        <f t="shared" si="5"/>
        <v>6625480392</v>
      </c>
      <c r="S349">
        <f>VLOOKUP(C349,investing_crawling!A:B,2,0)</f>
        <v>5460000000</v>
      </c>
      <c r="U349">
        <f>VLOOKUP(C349,investing_crawling!A:C,3,0)</f>
        <v>390653325</v>
      </c>
      <c r="V349">
        <v>210726</v>
      </c>
      <c r="W349" s="15" t="s">
        <v>819</v>
      </c>
      <c r="X349" s="15">
        <v>210331</v>
      </c>
      <c r="Y349" s="15">
        <v>1249</v>
      </c>
      <c r="Z349" s="15">
        <v>156</v>
      </c>
      <c r="AA349" s="15">
        <v>-88</v>
      </c>
      <c r="AB349" s="15">
        <v>-115</v>
      </c>
      <c r="AC349" s="15">
        <v>201231</v>
      </c>
      <c r="AD349" s="15">
        <v>1327</v>
      </c>
      <c r="AE349" s="15">
        <v>-66</v>
      </c>
      <c r="AF349" s="15">
        <v>-301</v>
      </c>
      <c r="AG349" s="15">
        <v>-347</v>
      </c>
      <c r="AH349" s="15">
        <v>200930</v>
      </c>
      <c r="AI349" s="15">
        <v>1384</v>
      </c>
      <c r="AJ349" s="15">
        <v>139</v>
      </c>
      <c r="AK349" s="15">
        <v>-74</v>
      </c>
      <c r="AL349" s="15">
        <v>-55</v>
      </c>
      <c r="AM349" s="15">
        <v>200630</v>
      </c>
      <c r="AN349" s="15">
        <v>1496</v>
      </c>
      <c r="AO349" s="15">
        <v>137</v>
      </c>
      <c r="AP349" s="15">
        <v>-100</v>
      </c>
      <c r="AQ349" s="15">
        <v>-93</v>
      </c>
    </row>
    <row r="350" spans="1:43">
      <c r="A350" s="1">
        <v>346</v>
      </c>
      <c r="B350" s="16">
        <v>44369</v>
      </c>
      <c r="C350" t="s">
        <v>821</v>
      </c>
      <c r="D350" t="s">
        <v>822</v>
      </c>
      <c r="E350" t="s">
        <v>37</v>
      </c>
      <c r="F350" t="s">
        <v>38</v>
      </c>
      <c r="G350" t="s">
        <v>38</v>
      </c>
      <c r="H350">
        <v>1992</v>
      </c>
      <c r="I350" s="13">
        <v>1992</v>
      </c>
      <c r="J350" s="7">
        <v>40207</v>
      </c>
      <c r="K350" t="s">
        <v>1199</v>
      </c>
      <c r="L350">
        <f>VLOOKUP($C350,Sheet1!$B:$H,2,0)</f>
        <v>32.270000000000003</v>
      </c>
      <c r="M350">
        <f>VLOOKUP($C350,Sheet1!$B:$H,3,0)</f>
        <v>32.380000000000003</v>
      </c>
      <c r="N350">
        <f>VLOOKUP($C350,Sheet1!$B:$H,4,0)</f>
        <v>32.69</v>
      </c>
      <c r="O350">
        <f>VLOOKUP($C350,Sheet1!$B:$H,5,0)</f>
        <v>32.119999999999997</v>
      </c>
      <c r="P350">
        <f>VLOOKUP($C350,Sheet1!$B:$H,6,0)</f>
        <v>3790000</v>
      </c>
      <c r="Q350">
        <f>VLOOKUP($C350,Sheet1!$B:$H,7,0)</f>
        <v>3.7000000000000002E-3</v>
      </c>
      <c r="R350">
        <f t="shared" si="5"/>
        <v>7898210386.0100012</v>
      </c>
      <c r="S350">
        <f>VLOOKUP(C350,investing_crawling!A:B,2,0)</f>
        <v>15170000000</v>
      </c>
      <c r="U350">
        <f>VLOOKUP(C350,investing_crawling!A:C,3,0)</f>
        <v>244753963</v>
      </c>
      <c r="V350">
        <v>210810</v>
      </c>
      <c r="W350" s="15" t="s">
        <v>821</v>
      </c>
      <c r="X350" s="15">
        <v>210331</v>
      </c>
      <c r="Y350" s="15">
        <v>8091</v>
      </c>
      <c r="Z350" s="15">
        <v>1227</v>
      </c>
      <c r="AA350" s="15">
        <v>-56</v>
      </c>
      <c r="AB350" s="15">
        <v>-82</v>
      </c>
      <c r="AC350" s="15">
        <v>201231</v>
      </c>
      <c r="AD350" s="15">
        <v>2027</v>
      </c>
      <c r="AE350" s="15">
        <v>412</v>
      </c>
      <c r="AF350" s="15">
        <v>-24</v>
      </c>
      <c r="AG350" s="15">
        <v>-173</v>
      </c>
      <c r="AH350" s="15">
        <v>200930</v>
      </c>
      <c r="AI350" s="15">
        <v>2809</v>
      </c>
      <c r="AJ350" s="15">
        <v>775</v>
      </c>
      <c r="AK350" s="15">
        <v>393</v>
      </c>
      <c r="AL350" s="15">
        <v>249</v>
      </c>
      <c r="AM350" s="15">
        <v>200630</v>
      </c>
      <c r="AN350" s="15">
        <v>2238</v>
      </c>
      <c r="AO350" s="15">
        <v>804</v>
      </c>
      <c r="AP350" s="15">
        <v>484</v>
      </c>
      <c r="AQ350" s="15">
        <v>313</v>
      </c>
    </row>
    <row r="351" spans="1:43">
      <c r="A351" s="1">
        <v>347</v>
      </c>
      <c r="B351" s="16">
        <v>44369</v>
      </c>
      <c r="C351" t="s">
        <v>823</v>
      </c>
      <c r="D351" t="s">
        <v>824</v>
      </c>
      <c r="E351" t="s">
        <v>47</v>
      </c>
      <c r="F351" t="s">
        <v>825</v>
      </c>
      <c r="G351" t="s">
        <v>825</v>
      </c>
      <c r="H351">
        <v>1940</v>
      </c>
      <c r="I351" s="13">
        <v>1940</v>
      </c>
      <c r="J351" s="7">
        <v>31167</v>
      </c>
      <c r="K351" t="s">
        <v>1171</v>
      </c>
      <c r="L351">
        <f>VLOOKUP($C351,Sheet1!$B:$H,2,0)</f>
        <v>110.74</v>
      </c>
      <c r="M351">
        <f>VLOOKUP($C351,Sheet1!$B:$H,3,0)</f>
        <v>105.2</v>
      </c>
      <c r="N351">
        <f>VLOOKUP($C351,Sheet1!$B:$H,4,0)</f>
        <v>110.96</v>
      </c>
      <c r="O351">
        <f>VLOOKUP($C351,Sheet1!$B:$H,5,0)</f>
        <v>104.7</v>
      </c>
      <c r="P351">
        <f>VLOOKUP($C351,Sheet1!$B:$H,6,0)</f>
        <v>7980000</v>
      </c>
      <c r="Q351">
        <f>VLOOKUP($C351,Sheet1!$B:$H,7,0)</f>
        <v>0.08</v>
      </c>
      <c r="R351">
        <f t="shared" si="5"/>
        <v>33138053985.959999</v>
      </c>
      <c r="S351">
        <f>VLOOKUP(C351,investing_crawling!A:B,2,0)</f>
        <v>27160000000</v>
      </c>
      <c r="U351">
        <f>VLOOKUP(C351,investing_crawling!A:C,3,0)</f>
        <v>299241954</v>
      </c>
      <c r="V351">
        <v>210721</v>
      </c>
      <c r="W351" s="15" t="s">
        <v>823</v>
      </c>
      <c r="X351" s="15">
        <v>210403</v>
      </c>
      <c r="Y351" s="15">
        <v>7017.14</v>
      </c>
      <c r="Z351" s="15">
        <v>1622.44</v>
      </c>
      <c r="AA351" s="15">
        <v>1324.65</v>
      </c>
      <c r="AB351" s="15">
        <v>942.43</v>
      </c>
      <c r="AC351" s="15">
        <v>201231</v>
      </c>
      <c r="AD351" s="15">
        <v>5260.06</v>
      </c>
      <c r="AE351" s="15">
        <v>718.53</v>
      </c>
      <c r="AF351" s="15">
        <v>250.22</v>
      </c>
      <c r="AG351" s="15">
        <v>398.84</v>
      </c>
      <c r="AH351" s="15">
        <v>201003</v>
      </c>
      <c r="AI351" s="15">
        <v>4927.96</v>
      </c>
      <c r="AJ351" s="15">
        <v>502.19</v>
      </c>
      <c r="AK351" s="15">
        <v>330.08</v>
      </c>
      <c r="AL351" s="15">
        <v>193.41</v>
      </c>
      <c r="AM351" s="15">
        <v>200704</v>
      </c>
      <c r="AN351" s="15">
        <v>9951.64</v>
      </c>
      <c r="AO351" s="15">
        <v>1007.23</v>
      </c>
      <c r="AP351" s="15">
        <v>418.97</v>
      </c>
      <c r="AQ351" s="15">
        <v>129.21</v>
      </c>
    </row>
    <row r="352" spans="1:43">
      <c r="A352" s="1">
        <v>348</v>
      </c>
      <c r="B352" s="16">
        <v>44369</v>
      </c>
      <c r="C352" t="s">
        <v>826</v>
      </c>
      <c r="D352" t="s">
        <v>827</v>
      </c>
      <c r="E352" t="s">
        <v>19</v>
      </c>
      <c r="F352" t="s">
        <v>30</v>
      </c>
      <c r="G352" t="s">
        <v>30</v>
      </c>
      <c r="H352">
        <v>1993</v>
      </c>
      <c r="I352" s="13">
        <v>1993</v>
      </c>
      <c r="J352" s="7">
        <v>37225</v>
      </c>
      <c r="K352" t="s">
        <v>1164</v>
      </c>
      <c r="L352">
        <f>VLOOKUP($C352,Sheet1!$B:$H,2,0)</f>
        <v>650.58000000000004</v>
      </c>
      <c r="M352">
        <f>VLOOKUP($C352,Sheet1!$B:$H,3,0)</f>
        <v>651</v>
      </c>
      <c r="N352">
        <f>VLOOKUP($C352,Sheet1!$B:$H,4,0)</f>
        <v>655.5</v>
      </c>
      <c r="O352">
        <f>VLOOKUP($C352,Sheet1!$B:$H,5,0)</f>
        <v>636.34</v>
      </c>
      <c r="P352">
        <f>VLOOKUP($C352,Sheet1!$B:$H,6,0)</f>
        <v>11820000</v>
      </c>
      <c r="Q352">
        <f>VLOOKUP($C352,Sheet1!$B:$H,7,0)</f>
        <v>1.1999999999999999E-3</v>
      </c>
      <c r="R352">
        <f t="shared" si="5"/>
        <v>405311340000</v>
      </c>
      <c r="S352">
        <f>VLOOKUP(C352,investing_crawling!A:B,2,0)</f>
        <v>19260000000</v>
      </c>
      <c r="U352">
        <f>VLOOKUP(C352,investing_crawling!A:C,3,0)</f>
        <v>623000000</v>
      </c>
      <c r="V352">
        <v>210811</v>
      </c>
      <c r="W352" s="15" t="s">
        <v>826</v>
      </c>
      <c r="X352" s="15">
        <v>210502</v>
      </c>
      <c r="Y352" s="15">
        <v>5661</v>
      </c>
      <c r="Z352" s="15">
        <v>3629</v>
      </c>
      <c r="AA352" s="15">
        <v>1956</v>
      </c>
      <c r="AB352" s="15">
        <v>1912</v>
      </c>
      <c r="AC352" s="15">
        <v>210131</v>
      </c>
      <c r="AD352" s="15">
        <v>5003</v>
      </c>
      <c r="AE352" s="15">
        <v>3156</v>
      </c>
      <c r="AF352" s="15">
        <v>1507</v>
      </c>
      <c r="AG352" s="15">
        <v>1457</v>
      </c>
      <c r="AH352" s="15">
        <v>201025</v>
      </c>
      <c r="AI352" s="15">
        <v>4726</v>
      </c>
      <c r="AJ352" s="15">
        <v>2960</v>
      </c>
      <c r="AK352" s="15">
        <v>1398</v>
      </c>
      <c r="AL352" s="15">
        <v>1336</v>
      </c>
      <c r="AM352" s="15">
        <v>200726</v>
      </c>
      <c r="AN352" s="15">
        <v>3866</v>
      </c>
      <c r="AO352" s="15">
        <v>2275</v>
      </c>
      <c r="AP352" s="15">
        <v>651</v>
      </c>
      <c r="AQ352" s="15">
        <v>622</v>
      </c>
    </row>
    <row r="353" spans="1:43">
      <c r="A353" s="1">
        <v>349</v>
      </c>
      <c r="B353" s="16">
        <v>44369</v>
      </c>
      <c r="C353" t="s">
        <v>828</v>
      </c>
      <c r="D353" t="s">
        <v>829</v>
      </c>
      <c r="E353" t="s">
        <v>33</v>
      </c>
      <c r="F353" t="s">
        <v>360</v>
      </c>
      <c r="G353" t="s">
        <v>360</v>
      </c>
      <c r="H353">
        <v>1980</v>
      </c>
      <c r="I353" s="13">
        <v>1980</v>
      </c>
      <c r="J353" s="7">
        <v>43734</v>
      </c>
      <c r="K353" t="s">
        <v>1357</v>
      </c>
      <c r="L353">
        <f>VLOOKUP($C353,Sheet1!$B:$H,2,0)</f>
        <v>4841</v>
      </c>
      <c r="M353">
        <f>VLOOKUP($C353,Sheet1!$B:$H,3,0)</f>
        <v>4891</v>
      </c>
      <c r="N353">
        <f>VLOOKUP($C353,Sheet1!$B:$H,4,0)</f>
        <v>4904.7</v>
      </c>
      <c r="O353">
        <f>VLOOKUP($C353,Sheet1!$B:$H,5,0)</f>
        <v>4817.8999999999996</v>
      </c>
      <c r="P353">
        <f>VLOOKUP($C353,Sheet1!$B:$H,6,0)</f>
        <v>11690</v>
      </c>
      <c r="Q353">
        <f>VLOOKUP($C353,Sheet1!$B:$H,7,0)</f>
        <v>-9.4999999999999998E-3</v>
      </c>
      <c r="R353">
        <f t="shared" si="5"/>
        <v>17604809646</v>
      </c>
      <c r="S353">
        <f>VLOOKUP(C353,investing_crawling!A:B,2,0)</f>
        <v>8020000000</v>
      </c>
      <c r="U353">
        <f>VLOOKUP(C353,investing_crawling!A:C,3,0)</f>
        <v>3636606</v>
      </c>
      <c r="V353">
        <v>210715</v>
      </c>
      <c r="W353" s="15" t="s">
        <v>828</v>
      </c>
      <c r="X353" s="15">
        <v>210331</v>
      </c>
      <c r="Y353" s="15">
        <v>2045.93</v>
      </c>
      <c r="Z353" s="15">
        <v>468.48</v>
      </c>
      <c r="AA353" s="15">
        <v>325.39999999999998</v>
      </c>
      <c r="AB353" s="15">
        <v>248.76</v>
      </c>
      <c r="AC353" s="15">
        <v>201231</v>
      </c>
      <c r="AD353" s="15">
        <v>2354.64</v>
      </c>
      <c r="AE353" s="15">
        <v>532.52</v>
      </c>
      <c r="AF353" s="15">
        <v>398.54</v>
      </c>
      <c r="AG353" s="15">
        <v>305</v>
      </c>
      <c r="AH353" s="15">
        <v>200930</v>
      </c>
      <c r="AI353" s="15">
        <v>1995.11</v>
      </c>
      <c r="AJ353" s="15">
        <v>459.06</v>
      </c>
      <c r="AK353" s="15">
        <v>333.14</v>
      </c>
      <c r="AL353" s="15">
        <v>256.47000000000003</v>
      </c>
      <c r="AM353" s="15">
        <v>200630</v>
      </c>
      <c r="AN353" s="15">
        <v>1625.31</v>
      </c>
      <c r="AO353" s="15">
        <v>340.82</v>
      </c>
      <c r="AP353" s="15">
        <v>219.36</v>
      </c>
      <c r="AQ353" s="15">
        <v>164.07</v>
      </c>
    </row>
    <row r="354" spans="1:43">
      <c r="A354" s="1">
        <v>350</v>
      </c>
      <c r="B354" s="16">
        <v>44369</v>
      </c>
      <c r="C354" t="s">
        <v>830</v>
      </c>
      <c r="D354" t="s">
        <v>831</v>
      </c>
      <c r="E354" t="s">
        <v>19</v>
      </c>
      <c r="F354" t="s">
        <v>30</v>
      </c>
      <c r="G354" t="s">
        <v>30</v>
      </c>
      <c r="H354">
        <v>1953</v>
      </c>
      <c r="I354" s="13">
        <v>1953</v>
      </c>
      <c r="J354" s="7">
        <v>44277</v>
      </c>
      <c r="K354" t="s">
        <v>1400</v>
      </c>
      <c r="L354">
        <f>VLOOKUP($C354,Sheet1!$B:$H,2,0)</f>
        <v>207.91</v>
      </c>
      <c r="M354">
        <f>VLOOKUP($C354,Sheet1!$B:$H,3,0)</f>
        <v>213.23</v>
      </c>
      <c r="N354">
        <f>VLOOKUP($C354,Sheet1!$B:$H,4,0)</f>
        <v>214.22</v>
      </c>
      <c r="O354">
        <f>VLOOKUP($C354,Sheet1!$B:$H,5,0)</f>
        <v>207.68</v>
      </c>
      <c r="P354">
        <f>VLOOKUP($C354,Sheet1!$B:$H,6,0)</f>
        <v>2260000</v>
      </c>
      <c r="Q354">
        <f>VLOOKUP($C354,Sheet1!$B:$H,7,0)</f>
        <v>-1.66E-2</v>
      </c>
      <c r="R354">
        <f t="shared" si="5"/>
        <v>57331248615.379997</v>
      </c>
      <c r="S354">
        <f>VLOOKUP(C354,investing_crawling!A:B,2,0)</f>
        <v>9160000000</v>
      </c>
      <c r="U354">
        <f>VLOOKUP(C354,investing_crawling!A:C,3,0)</f>
        <v>275750318</v>
      </c>
      <c r="V354">
        <v>210801</v>
      </c>
      <c r="W354" s="15" t="s">
        <v>830</v>
      </c>
      <c r="X354" s="15">
        <v>210404</v>
      </c>
      <c r="Y354" s="15">
        <v>2567</v>
      </c>
      <c r="Z354" s="15">
        <v>1355</v>
      </c>
      <c r="AA354" s="15">
        <v>492</v>
      </c>
      <c r="AB354" s="15">
        <v>353</v>
      </c>
      <c r="AC354" s="15">
        <v>201231</v>
      </c>
      <c r="AD354" s="15">
        <v>2507</v>
      </c>
      <c r="AE354" s="15">
        <v>1288</v>
      </c>
      <c r="AF354" s="15">
        <v>403</v>
      </c>
      <c r="AG354" s="15">
        <v>309</v>
      </c>
      <c r="AH354" s="15">
        <v>200927</v>
      </c>
      <c r="AI354" s="15">
        <v>2267</v>
      </c>
      <c r="AJ354" s="15">
        <v>1102</v>
      </c>
      <c r="AK354" s="15">
        <v>32</v>
      </c>
      <c r="AL354" s="15">
        <v>-22</v>
      </c>
      <c r="AM354" s="15">
        <v>200628</v>
      </c>
      <c r="AN354" s="15">
        <v>1817</v>
      </c>
      <c r="AO354" s="15">
        <v>860</v>
      </c>
      <c r="AP354" s="15">
        <v>-145</v>
      </c>
      <c r="AQ354" s="15">
        <v>-214</v>
      </c>
    </row>
    <row r="355" spans="1:43">
      <c r="A355" s="1">
        <v>351</v>
      </c>
      <c r="B355" s="16">
        <v>44369</v>
      </c>
      <c r="C355" t="s">
        <v>832</v>
      </c>
      <c r="D355" t="s">
        <v>833</v>
      </c>
      <c r="E355" t="s">
        <v>33</v>
      </c>
      <c r="F355" t="s">
        <v>173</v>
      </c>
      <c r="G355" t="s">
        <v>173</v>
      </c>
      <c r="H355">
        <v>1957</v>
      </c>
      <c r="I355" s="13">
        <v>1957</v>
      </c>
      <c r="J355" s="7">
        <v>39899</v>
      </c>
      <c r="K355" t="s">
        <v>1401</v>
      </c>
      <c r="L355">
        <f>VLOOKUP($C355,Sheet1!$B:$H,2,0)</f>
        <v>537.65</v>
      </c>
      <c r="M355">
        <f>VLOOKUP($C355,Sheet1!$B:$H,3,0)</f>
        <v>540.12</v>
      </c>
      <c r="N355">
        <f>VLOOKUP($C355,Sheet1!$B:$H,4,0)</f>
        <v>540.12</v>
      </c>
      <c r="O355">
        <f>VLOOKUP($C355,Sheet1!$B:$H,5,0)</f>
        <v>533.76</v>
      </c>
      <c r="P355">
        <f>VLOOKUP($C355,Sheet1!$B:$H,6,0)</f>
        <v>397400</v>
      </c>
      <c r="Q355">
        <f>VLOOKUP($C355,Sheet1!$B:$H,7,0)</f>
        <v>4.6999999999999993E-3</v>
      </c>
      <c r="R355">
        <f t="shared" si="5"/>
        <v>37507354348.400002</v>
      </c>
      <c r="S355">
        <f>VLOOKUP(C355,investing_crawling!A:B,2,0)</f>
        <v>12220000000</v>
      </c>
      <c r="U355">
        <f>VLOOKUP(C355,investing_crawling!A:C,3,0)</f>
        <v>69761656</v>
      </c>
      <c r="V355">
        <v>210727</v>
      </c>
      <c r="W355" s="15" t="s">
        <v>832</v>
      </c>
      <c r="X355" s="15">
        <v>210331</v>
      </c>
      <c r="Y355" s="15">
        <v>3090.9</v>
      </c>
      <c r="Z355" s="15">
        <v>1640.8</v>
      </c>
      <c r="AA355" s="15">
        <v>691.11</v>
      </c>
      <c r="AB355" s="15">
        <v>501.61</v>
      </c>
      <c r="AC355" s="15">
        <v>201231</v>
      </c>
      <c r="AD355" s="15">
        <v>2828.77</v>
      </c>
      <c r="AE355" s="15">
        <v>1472.14</v>
      </c>
      <c r="AF355" s="15">
        <v>534.27</v>
      </c>
      <c r="AG355" s="15">
        <v>392.94</v>
      </c>
      <c r="AH355" s="15">
        <v>200930</v>
      </c>
      <c r="AI355" s="15">
        <v>3207.64</v>
      </c>
      <c r="AJ355" s="15">
        <v>1680.47</v>
      </c>
      <c r="AK355" s="15">
        <v>725.01</v>
      </c>
      <c r="AL355" s="15">
        <v>527.25</v>
      </c>
      <c r="AM355" s="15">
        <v>200630</v>
      </c>
      <c r="AN355" s="15">
        <v>3091.59</v>
      </c>
      <c r="AO355" s="15">
        <v>1637.18</v>
      </c>
      <c r="AP355" s="15">
        <v>736.49</v>
      </c>
      <c r="AQ355" s="15">
        <v>531.66999999999996</v>
      </c>
    </row>
    <row r="356" spans="1:43">
      <c r="A356" s="1">
        <v>352</v>
      </c>
      <c r="B356" s="16">
        <v>44369</v>
      </c>
      <c r="C356" t="s">
        <v>834</v>
      </c>
      <c r="D356" t="s">
        <v>835</v>
      </c>
      <c r="E356" t="s">
        <v>138</v>
      </c>
      <c r="F356" t="s">
        <v>139</v>
      </c>
      <c r="G356" t="s">
        <v>139</v>
      </c>
      <c r="H356">
        <v>1920</v>
      </c>
      <c r="I356" s="13">
        <v>1920</v>
      </c>
      <c r="J356" s="7">
        <v>30316</v>
      </c>
      <c r="K356" t="s">
        <v>1199</v>
      </c>
      <c r="L356">
        <f>VLOOKUP($C356,Sheet1!$B:$H,2,0)</f>
        <v>28.47</v>
      </c>
      <c r="M356">
        <f>VLOOKUP($C356,Sheet1!$B:$H,3,0)</f>
        <v>26.7</v>
      </c>
      <c r="N356">
        <f>VLOOKUP($C356,Sheet1!$B:$H,4,0)</f>
        <v>28.49</v>
      </c>
      <c r="O356">
        <f>VLOOKUP($C356,Sheet1!$B:$H,5,0)</f>
        <v>26.7</v>
      </c>
      <c r="P356">
        <f>VLOOKUP($C356,Sheet1!$B:$H,6,0)</f>
        <v>27700000</v>
      </c>
      <c r="Q356">
        <f>VLOOKUP($C356,Sheet1!$B:$H,7,0)</f>
        <v>9.6699999999999994E-2</v>
      </c>
      <c r="R356">
        <f t="shared" si="5"/>
        <v>26574429961.950001</v>
      </c>
      <c r="S356">
        <f>VLOOKUP(C356,investing_crawling!A:B,2,0)</f>
        <v>16650000000</v>
      </c>
      <c r="U356">
        <f>VLOOKUP(C356,investing_crawling!A:C,3,0)</f>
        <v>933418685</v>
      </c>
      <c r="V356">
        <v>210803</v>
      </c>
      <c r="W356" s="15" t="s">
        <v>834</v>
      </c>
      <c r="X356" s="15">
        <v>210331</v>
      </c>
      <c r="Y356" s="15">
        <v>5368</v>
      </c>
      <c r="Z356" s="15">
        <v>3111</v>
      </c>
      <c r="AA356" s="15">
        <v>79</v>
      </c>
      <c r="AB356" s="15">
        <v>-146</v>
      </c>
      <c r="AC356" s="15">
        <v>201231</v>
      </c>
      <c r="AD356" s="15">
        <v>4190</v>
      </c>
      <c r="AE356" s="15">
        <v>2100</v>
      </c>
      <c r="AF356" s="15">
        <v>-511</v>
      </c>
      <c r="AG356" s="15">
        <v>-1112</v>
      </c>
      <c r="AH356" s="15">
        <v>200930</v>
      </c>
      <c r="AI356" s="15">
        <v>4129</v>
      </c>
      <c r="AJ356" s="15">
        <v>2179</v>
      </c>
      <c r="AK356" s="15">
        <v>-3070</v>
      </c>
      <c r="AL356" s="15">
        <v>-3575</v>
      </c>
      <c r="AM356" s="15">
        <v>200630</v>
      </c>
      <c r="AN356" s="15">
        <v>2961</v>
      </c>
      <c r="AO356" s="15">
        <v>1172</v>
      </c>
      <c r="AP356" s="15">
        <v>-8006</v>
      </c>
      <c r="AQ356" s="15">
        <v>-8131</v>
      </c>
    </row>
    <row r="357" spans="1:43">
      <c r="A357" s="1">
        <v>353</v>
      </c>
      <c r="B357" s="16">
        <v>44369</v>
      </c>
      <c r="C357" t="s">
        <v>836</v>
      </c>
      <c r="D357" t="s">
        <v>837</v>
      </c>
      <c r="E357" t="s">
        <v>6</v>
      </c>
      <c r="F357" t="s">
        <v>643</v>
      </c>
      <c r="G357" t="s">
        <v>643</v>
      </c>
      <c r="H357">
        <v>1934</v>
      </c>
      <c r="I357" s="13">
        <v>1934</v>
      </c>
      <c r="J357" s="7">
        <v>43808</v>
      </c>
      <c r="K357" t="s">
        <v>1402</v>
      </c>
      <c r="L357">
        <f>VLOOKUP($C357,Sheet1!$B:$H,2,0)</f>
        <v>267.85000000000002</v>
      </c>
      <c r="M357">
        <f>VLOOKUP($C357,Sheet1!$B:$H,3,0)</f>
        <v>268.62</v>
      </c>
      <c r="N357">
        <f>VLOOKUP($C357,Sheet1!$B:$H,4,0)</f>
        <v>269.07</v>
      </c>
      <c r="O357">
        <f>VLOOKUP($C357,Sheet1!$B:$H,5,0)</f>
        <v>266.93</v>
      </c>
      <c r="P357">
        <f>VLOOKUP($C357,Sheet1!$B:$H,6,0)</f>
        <v>635580</v>
      </c>
      <c r="Q357">
        <f>VLOOKUP($C357,Sheet1!$B:$H,7,0)</f>
        <v>9.0000000000000011E-3</v>
      </c>
      <c r="R357">
        <f t="shared" si="5"/>
        <v>31061134984.550003</v>
      </c>
      <c r="S357">
        <f>VLOOKUP(C357,investing_crawling!A:B,2,0)</f>
        <v>4150000000</v>
      </c>
      <c r="U357">
        <f>VLOOKUP(C357,investing_crawling!A:C,3,0)</f>
        <v>115964663</v>
      </c>
      <c r="V357">
        <v>210728</v>
      </c>
      <c r="W357" s="15" t="s">
        <v>836</v>
      </c>
      <c r="X357" s="15">
        <v>210331</v>
      </c>
      <c r="Y357" s="15">
        <v>1126.52</v>
      </c>
      <c r="Z357" s="15">
        <v>1002.36</v>
      </c>
      <c r="AA357" s="15">
        <v>269.66000000000003</v>
      </c>
      <c r="AB357" s="15">
        <v>199.36</v>
      </c>
      <c r="AC357" s="15">
        <v>201231</v>
      </c>
      <c r="AD357" s="15">
        <v>1073.3900000000001</v>
      </c>
      <c r="AE357" s="15">
        <v>973.33</v>
      </c>
      <c r="AF357" s="15">
        <v>254.3</v>
      </c>
      <c r="AG357" s="15">
        <v>189.83</v>
      </c>
      <c r="AH357" s="15">
        <v>200930</v>
      </c>
      <c r="AI357" s="15">
        <v>1058.17</v>
      </c>
      <c r="AJ357" s="15">
        <v>967.9</v>
      </c>
      <c r="AK357" s="15">
        <v>270.24</v>
      </c>
      <c r="AL357" s="15">
        <v>201.87</v>
      </c>
      <c r="AM357" s="15">
        <v>200630</v>
      </c>
      <c r="AN357" s="15">
        <v>896.21</v>
      </c>
      <c r="AO357" s="15">
        <v>820.8</v>
      </c>
      <c r="AP357" s="15">
        <v>199.17</v>
      </c>
      <c r="AQ357" s="15">
        <v>147.81</v>
      </c>
    </row>
    <row r="358" spans="1:43">
      <c r="A358" s="1">
        <v>354</v>
      </c>
      <c r="B358" s="16">
        <v>44369</v>
      </c>
      <c r="C358" t="s">
        <v>838</v>
      </c>
      <c r="D358" t="s">
        <v>839</v>
      </c>
      <c r="E358" t="s">
        <v>23</v>
      </c>
      <c r="F358" t="s">
        <v>620</v>
      </c>
      <c r="G358" t="s">
        <v>620</v>
      </c>
      <c r="H358">
        <v>1986</v>
      </c>
      <c r="I358" s="13">
        <v>1986</v>
      </c>
      <c r="J358" s="7">
        <v>0</v>
      </c>
      <c r="K358" t="s">
        <v>1185</v>
      </c>
      <c r="L358">
        <f>VLOOKUP($C358,Sheet1!$B:$H,2,0)</f>
        <v>83.02</v>
      </c>
      <c r="M358">
        <f>VLOOKUP($C358,Sheet1!$B:$H,3,0)</f>
        <v>83.43</v>
      </c>
      <c r="N358">
        <f>VLOOKUP($C358,Sheet1!$B:$H,4,0)</f>
        <v>83.58</v>
      </c>
      <c r="O358">
        <f>VLOOKUP($C358,Sheet1!$B:$H,5,0)</f>
        <v>82.36</v>
      </c>
      <c r="P358">
        <f>VLOOKUP($C358,Sheet1!$B:$H,6,0)</f>
        <v>2280000</v>
      </c>
      <c r="Q358">
        <f>VLOOKUP($C358,Sheet1!$B:$H,7,0)</f>
        <v>9.4999999999999998E-3</v>
      </c>
      <c r="R358">
        <f t="shared" si="5"/>
        <v>17856005608.419998</v>
      </c>
      <c r="S358">
        <f>VLOOKUP(C358,investing_crawling!A:B,2,0)</f>
        <v>13190000000</v>
      </c>
      <c r="U358">
        <f>VLOOKUP(C358,investing_crawling!A:C,3,0)</f>
        <v>215080771</v>
      </c>
      <c r="V358">
        <v>210720</v>
      </c>
      <c r="W358" s="15" t="s">
        <v>838</v>
      </c>
      <c r="X358" s="15">
        <v>210331</v>
      </c>
      <c r="Y358" s="15">
        <v>3426.9</v>
      </c>
      <c r="Z358" s="15">
        <v>881.9</v>
      </c>
      <c r="AA358" s="15">
        <v>465.4</v>
      </c>
      <c r="AB358" s="15">
        <v>287.8</v>
      </c>
      <c r="AC358" s="15">
        <v>201231</v>
      </c>
      <c r="AD358" s="15">
        <v>3757</v>
      </c>
      <c r="AE358" s="15">
        <v>928.9</v>
      </c>
      <c r="AF358" s="15">
        <v>614.70000000000005</v>
      </c>
      <c r="AG358" s="15">
        <v>398.1</v>
      </c>
      <c r="AH358" s="15">
        <v>200930</v>
      </c>
      <c r="AI358" s="15">
        <v>3206.5</v>
      </c>
      <c r="AJ358" s="15">
        <v>919.4</v>
      </c>
      <c r="AK358" s="15">
        <v>501.4</v>
      </c>
      <c r="AL358" s="15">
        <v>313.3</v>
      </c>
      <c r="AM358" s="15">
        <v>200630</v>
      </c>
      <c r="AN358" s="15">
        <v>2800.7</v>
      </c>
      <c r="AO358" s="15">
        <v>769.6</v>
      </c>
      <c r="AP358" s="15">
        <v>62.5</v>
      </c>
      <c r="AQ358" s="15">
        <v>-24.2</v>
      </c>
    </row>
    <row r="359" spans="1:43">
      <c r="A359" s="1">
        <v>355</v>
      </c>
      <c r="B359" s="16">
        <v>44369</v>
      </c>
      <c r="C359" t="s">
        <v>840</v>
      </c>
      <c r="D359" t="s">
        <v>841</v>
      </c>
      <c r="E359" t="s">
        <v>138</v>
      </c>
      <c r="F359" t="s">
        <v>669</v>
      </c>
      <c r="G359" t="s">
        <v>669</v>
      </c>
      <c r="H359">
        <v>1906</v>
      </c>
      <c r="I359" s="13">
        <v>1906</v>
      </c>
      <c r="J359" s="7">
        <v>40252</v>
      </c>
      <c r="K359" t="s">
        <v>1403</v>
      </c>
      <c r="L359">
        <f>VLOOKUP($C359,Sheet1!$B:$H,2,0)</f>
        <v>53.77</v>
      </c>
      <c r="M359">
        <f>VLOOKUP($C359,Sheet1!$B:$H,3,0)</f>
        <v>53.7</v>
      </c>
      <c r="N359">
        <f>VLOOKUP($C359,Sheet1!$B:$H,4,0)</f>
        <v>54.12</v>
      </c>
      <c r="O359">
        <f>VLOOKUP($C359,Sheet1!$B:$H,5,0)</f>
        <v>53.43</v>
      </c>
      <c r="P359">
        <f>VLOOKUP($C359,Sheet1!$B:$H,6,0)</f>
        <v>2260000</v>
      </c>
      <c r="Q359">
        <f>VLOOKUP($C359,Sheet1!$B:$H,7,0)</f>
        <v>1.95E-2</v>
      </c>
      <c r="R359">
        <f t="shared" si="5"/>
        <v>23956501476.440002</v>
      </c>
      <c r="S359">
        <f>VLOOKUP(C359,investing_crawling!A:B,2,0)</f>
        <v>9600000000</v>
      </c>
      <c r="U359">
        <f>VLOOKUP(C359,investing_crawling!A:C,3,0)</f>
        <v>445536572</v>
      </c>
      <c r="V359">
        <v>210802</v>
      </c>
      <c r="W359" s="15" t="s">
        <v>840</v>
      </c>
      <c r="X359" s="15">
        <v>210331</v>
      </c>
      <c r="Y359" s="15">
        <v>3194.68</v>
      </c>
      <c r="Z359" s="15"/>
      <c r="AA359" s="15">
        <v>664.72</v>
      </c>
      <c r="AB359" s="15">
        <v>386.18</v>
      </c>
      <c r="AC359" s="15">
        <v>201231</v>
      </c>
      <c r="AD359" s="15">
        <v>2570.58</v>
      </c>
      <c r="AE359" s="15"/>
      <c r="AF359" s="15">
        <v>538.76</v>
      </c>
      <c r="AG359" s="15">
        <v>308.02999999999997</v>
      </c>
      <c r="AH359" s="15">
        <v>200930</v>
      </c>
      <c r="AI359" s="15">
        <v>2174.2600000000002</v>
      </c>
      <c r="AJ359" s="15"/>
      <c r="AK359" s="15">
        <v>552.63</v>
      </c>
      <c r="AL359" s="15">
        <v>312.32</v>
      </c>
      <c r="AM359" s="15">
        <v>200630</v>
      </c>
      <c r="AN359" s="15">
        <v>1660.73</v>
      </c>
      <c r="AO359" s="15"/>
      <c r="AP359" s="15">
        <v>359.93</v>
      </c>
      <c r="AQ359" s="15">
        <v>134.32</v>
      </c>
    </row>
    <row r="360" spans="1:43">
      <c r="A360" s="1">
        <v>356</v>
      </c>
      <c r="B360" s="16">
        <v>44369</v>
      </c>
      <c r="C360" t="s">
        <v>842</v>
      </c>
      <c r="D360" t="s">
        <v>843</v>
      </c>
      <c r="E360" t="s">
        <v>19</v>
      </c>
      <c r="F360" t="s">
        <v>27</v>
      </c>
      <c r="G360" t="s">
        <v>27</v>
      </c>
      <c r="H360">
        <v>1977</v>
      </c>
      <c r="I360" s="13">
        <v>1977</v>
      </c>
      <c r="J360" s="7">
        <v>32751</v>
      </c>
      <c r="K360" t="s">
        <v>1269</v>
      </c>
      <c r="L360">
        <f>VLOOKUP($C360,Sheet1!$B:$H,2,0)</f>
        <v>79.569999999999993</v>
      </c>
      <c r="M360">
        <f>VLOOKUP($C360,Sheet1!$B:$H,3,0)</f>
        <v>79.58</v>
      </c>
      <c r="N360">
        <f>VLOOKUP($C360,Sheet1!$B:$H,4,0)</f>
        <v>79.83</v>
      </c>
      <c r="O360">
        <f>VLOOKUP($C360,Sheet1!$B:$H,5,0)</f>
        <v>78.48</v>
      </c>
      <c r="P360">
        <f>VLOOKUP($C360,Sheet1!$B:$H,6,0)</f>
        <v>10490000</v>
      </c>
      <c r="Q360">
        <f>VLOOKUP($C360,Sheet1!$B:$H,7,0)</f>
        <v>1.0500000000000001E-2</v>
      </c>
      <c r="R360">
        <f t="shared" si="5"/>
        <v>229442879949.99997</v>
      </c>
      <c r="S360">
        <f>VLOOKUP(C360,investing_crawling!A:B,2,0)</f>
        <v>39690000000</v>
      </c>
      <c r="U360">
        <f>VLOOKUP(C360,investing_crawling!A:C,3,0)</f>
        <v>2883535000</v>
      </c>
      <c r="V360">
        <v>210622</v>
      </c>
      <c r="W360" s="15" t="s">
        <v>842</v>
      </c>
      <c r="X360" s="15">
        <v>210228</v>
      </c>
      <c r="Y360" s="15">
        <v>10085</v>
      </c>
      <c r="Z360" s="15">
        <v>8170</v>
      </c>
      <c r="AA360" s="15">
        <v>3878</v>
      </c>
      <c r="AB360" s="15">
        <v>5021</v>
      </c>
      <c r="AC360" s="15">
        <v>201130</v>
      </c>
      <c r="AD360" s="15">
        <v>9800</v>
      </c>
      <c r="AE360" s="15">
        <v>7861</v>
      </c>
      <c r="AF360" s="15">
        <v>3583</v>
      </c>
      <c r="AG360" s="15">
        <v>2442</v>
      </c>
      <c r="AH360" s="15">
        <v>200831</v>
      </c>
      <c r="AI360" s="15">
        <v>9367</v>
      </c>
      <c r="AJ360" s="15">
        <v>7487</v>
      </c>
      <c r="AK360" s="15">
        <v>3211</v>
      </c>
      <c r="AL360" s="15">
        <v>2251</v>
      </c>
      <c r="AM360" s="15">
        <v>200531</v>
      </c>
      <c r="AN360" s="15">
        <v>10439</v>
      </c>
      <c r="AO360" s="15">
        <v>8470</v>
      </c>
      <c r="AP360" s="15">
        <v>4308</v>
      </c>
      <c r="AQ360" s="15">
        <v>3116</v>
      </c>
    </row>
    <row r="361" spans="1:43">
      <c r="A361" s="1">
        <v>357</v>
      </c>
      <c r="B361" s="16">
        <v>44369</v>
      </c>
      <c r="C361" t="s">
        <v>844</v>
      </c>
      <c r="D361" t="s">
        <v>845</v>
      </c>
      <c r="E361" t="s">
        <v>6</v>
      </c>
      <c r="F361" t="s">
        <v>354</v>
      </c>
      <c r="G361" t="s">
        <v>354</v>
      </c>
      <c r="H361" t="s">
        <v>1405</v>
      </c>
      <c r="I361" s="13">
        <v>2020</v>
      </c>
      <c r="J361" s="7">
        <v>43924</v>
      </c>
      <c r="K361" t="s">
        <v>1404</v>
      </c>
      <c r="L361">
        <f>VLOOKUP($C361,Sheet1!$B:$H,2,0)</f>
        <v>78.41</v>
      </c>
      <c r="M361">
        <f>VLOOKUP($C361,Sheet1!$B:$H,3,0)</f>
        <v>79.17</v>
      </c>
      <c r="N361">
        <f>VLOOKUP($C361,Sheet1!$B:$H,4,0)</f>
        <v>79.67</v>
      </c>
      <c r="O361">
        <f>VLOOKUP($C361,Sheet1!$B:$H,5,0)</f>
        <v>78.28</v>
      </c>
      <c r="P361">
        <f>VLOOKUP($C361,Sheet1!$B:$H,6,0)</f>
        <v>2210000</v>
      </c>
      <c r="Q361">
        <f>VLOOKUP($C361,Sheet1!$B:$H,7,0)</f>
        <v>1E-3</v>
      </c>
      <c r="R361">
        <f t="shared" si="5"/>
        <v>33649135875.84</v>
      </c>
      <c r="S361">
        <f>VLOOKUP(C361,investing_crawling!A:B,2,0)</f>
        <v>13200000000</v>
      </c>
      <c r="U361">
        <f>VLOOKUP(C361,investing_crawling!A:C,3,0)</f>
        <v>429143424</v>
      </c>
      <c r="V361">
        <v>210802</v>
      </c>
      <c r="W361" s="15" t="s">
        <v>844</v>
      </c>
      <c r="X361" s="15">
        <v>210331</v>
      </c>
      <c r="Y361" s="15">
        <v>3408</v>
      </c>
      <c r="Z361" s="15">
        <v>1019</v>
      </c>
      <c r="AA361" s="15">
        <v>509</v>
      </c>
      <c r="AB361" s="15">
        <v>308</v>
      </c>
      <c r="AC361" s="15">
        <v>201231</v>
      </c>
      <c r="AD361" s="15">
        <v>3493</v>
      </c>
      <c r="AE361" s="15">
        <v>1012</v>
      </c>
      <c r="AF361" s="15">
        <v>440</v>
      </c>
      <c r="AG361" s="15">
        <v>251</v>
      </c>
      <c r="AH361" s="15">
        <v>200930</v>
      </c>
      <c r="AI361" s="15">
        <v>3268</v>
      </c>
      <c r="AJ361" s="15">
        <v>979</v>
      </c>
      <c r="AK361" s="15">
        <v>454</v>
      </c>
      <c r="AL361" s="15">
        <v>266</v>
      </c>
      <c r="AM361" s="15">
        <v>200630</v>
      </c>
      <c r="AN361" s="15">
        <v>3029</v>
      </c>
      <c r="AO361" s="15">
        <v>891</v>
      </c>
      <c r="AP361" s="15">
        <v>416</v>
      </c>
      <c r="AQ361" s="15">
        <v>224</v>
      </c>
    </row>
    <row r="362" spans="1:43">
      <c r="A362" s="1">
        <v>358</v>
      </c>
      <c r="B362" s="16">
        <v>44369</v>
      </c>
      <c r="C362" t="s">
        <v>846</v>
      </c>
      <c r="D362" t="s">
        <v>847</v>
      </c>
      <c r="E362" t="s">
        <v>6</v>
      </c>
      <c r="F362" t="s">
        <v>255</v>
      </c>
      <c r="G362" t="s">
        <v>255</v>
      </c>
      <c r="H362">
        <v>1905</v>
      </c>
      <c r="I362" s="13">
        <v>1905</v>
      </c>
      <c r="J362" s="7">
        <v>29586</v>
      </c>
      <c r="K362" t="s">
        <v>1406</v>
      </c>
      <c r="L362">
        <f>VLOOKUP($C362,Sheet1!$B:$H,2,0)</f>
        <v>92.46</v>
      </c>
      <c r="M362">
        <f>VLOOKUP($C362,Sheet1!$B:$H,3,0)</f>
        <v>92.35</v>
      </c>
      <c r="N362">
        <f>VLOOKUP($C362,Sheet1!$B:$H,4,0)</f>
        <v>93.02</v>
      </c>
      <c r="O362">
        <f>VLOOKUP($C362,Sheet1!$B:$H,5,0)</f>
        <v>92.1</v>
      </c>
      <c r="P362">
        <f>VLOOKUP($C362,Sheet1!$B:$H,6,0)</f>
        <v>1100000</v>
      </c>
      <c r="Q362">
        <f>VLOOKUP($C362,Sheet1!$B:$H,7,0)</f>
        <v>9.7999999999999997E-3</v>
      </c>
      <c r="R362">
        <f t="shared" si="5"/>
        <v>32098080466.619999</v>
      </c>
      <c r="S362">
        <f>VLOOKUP(C362,investing_crawling!A:B,2,0)</f>
        <v>19410000000</v>
      </c>
      <c r="U362">
        <f>VLOOKUP(C362,investing_crawling!A:C,3,0)</f>
        <v>347156397</v>
      </c>
      <c r="V362">
        <v>210726</v>
      </c>
      <c r="W362" s="15" t="s">
        <v>846</v>
      </c>
      <c r="X362" s="15">
        <v>210331</v>
      </c>
      <c r="Y362" s="15">
        <v>5845.5</v>
      </c>
      <c r="Z362" s="15">
        <v>1154.8</v>
      </c>
      <c r="AA362" s="15">
        <v>631.20000000000005</v>
      </c>
      <c r="AB362" s="15">
        <v>470.1</v>
      </c>
      <c r="AC362" s="15">
        <v>201231</v>
      </c>
      <c r="AD362" s="15">
        <v>5568.6</v>
      </c>
      <c r="AE362" s="15">
        <v>1081.5999999999999</v>
      </c>
      <c r="AF362" s="15">
        <v>551.20000000000005</v>
      </c>
      <c r="AG362" s="15">
        <v>405.8</v>
      </c>
      <c r="AH362" s="15">
        <v>200930</v>
      </c>
      <c r="AI362" s="15">
        <v>4936</v>
      </c>
      <c r="AJ362" s="15">
        <v>977.7</v>
      </c>
      <c r="AK362" s="15">
        <v>515.70000000000005</v>
      </c>
      <c r="AL362" s="15">
        <v>385.5</v>
      </c>
      <c r="AM362" s="15">
        <v>200630</v>
      </c>
      <c r="AN362" s="15">
        <v>3062.2</v>
      </c>
      <c r="AO362" s="15">
        <v>620.70000000000005</v>
      </c>
      <c r="AP362" s="15">
        <v>202.4</v>
      </c>
      <c r="AQ362" s="15">
        <v>147.69999999999999</v>
      </c>
    </row>
    <row r="363" spans="1:43">
      <c r="A363" s="1">
        <v>359</v>
      </c>
      <c r="B363" s="16">
        <v>44369</v>
      </c>
      <c r="C363" t="s">
        <v>848</v>
      </c>
      <c r="D363" t="s">
        <v>849</v>
      </c>
      <c r="E363" t="s">
        <v>47</v>
      </c>
      <c r="F363" t="s">
        <v>90</v>
      </c>
      <c r="G363" t="s">
        <v>90</v>
      </c>
      <c r="H363">
        <v>1959</v>
      </c>
      <c r="I363" s="13">
        <v>1959</v>
      </c>
      <c r="J363" s="7">
        <v>42942</v>
      </c>
      <c r="K363" t="s">
        <v>1314</v>
      </c>
      <c r="L363">
        <f>VLOOKUP($C363,Sheet1!$B:$H,2,0)</f>
        <v>149.79</v>
      </c>
      <c r="M363">
        <f>VLOOKUP($C363,Sheet1!$B:$H,3,0)</f>
        <v>150</v>
      </c>
      <c r="N363">
        <f>VLOOKUP($C363,Sheet1!$B:$H,4,0)</f>
        <v>150.62</v>
      </c>
      <c r="O363">
        <f>VLOOKUP($C363,Sheet1!$B:$H,5,0)</f>
        <v>148.94</v>
      </c>
      <c r="P363">
        <f>VLOOKUP($C363,Sheet1!$B:$H,6,0)</f>
        <v>431310</v>
      </c>
      <c r="Q363">
        <f>VLOOKUP($C363,Sheet1!$B:$H,7,0)</f>
        <v>7.7000000000000002E-3</v>
      </c>
      <c r="R363">
        <f t="shared" si="5"/>
        <v>14229161146.139999</v>
      </c>
      <c r="S363">
        <f>VLOOKUP(C363,investing_crawling!A:B,2,0)</f>
        <v>6760000000</v>
      </c>
      <c r="U363">
        <f>VLOOKUP(C363,investing_crawling!A:C,3,0)</f>
        <v>94994066</v>
      </c>
      <c r="V363">
        <v>210727</v>
      </c>
      <c r="W363" s="15" t="s">
        <v>848</v>
      </c>
      <c r="X363" s="15">
        <v>210331</v>
      </c>
      <c r="Y363" s="15">
        <v>1807.2</v>
      </c>
      <c r="Z363" s="15">
        <v>403.7</v>
      </c>
      <c r="AA363" s="15">
        <v>238.3</v>
      </c>
      <c r="AB363" s="15">
        <v>166.5</v>
      </c>
      <c r="AC363" s="15">
        <v>201231</v>
      </c>
      <c r="AD363" s="15">
        <v>1714.2</v>
      </c>
      <c r="AE363" s="15">
        <v>333.3</v>
      </c>
      <c r="AF363" s="15">
        <v>189.2</v>
      </c>
      <c r="AG363" s="15">
        <v>123.6</v>
      </c>
      <c r="AH363" s="15">
        <v>200930</v>
      </c>
      <c r="AI363" s="15">
        <v>1693.7</v>
      </c>
      <c r="AJ363" s="15">
        <v>345.4</v>
      </c>
      <c r="AK363" s="15">
        <v>209.5</v>
      </c>
      <c r="AL363" s="15">
        <v>139.1</v>
      </c>
      <c r="AM363" s="15">
        <v>200630</v>
      </c>
      <c r="AN363" s="15">
        <v>1541.6</v>
      </c>
      <c r="AO363" s="15">
        <v>331.9</v>
      </c>
      <c r="AP363" s="15">
        <v>116.1</v>
      </c>
      <c r="AQ363" s="15">
        <v>56.7</v>
      </c>
    </row>
    <row r="364" spans="1:43">
      <c r="A364" s="1">
        <v>360</v>
      </c>
      <c r="B364" s="16">
        <v>44369</v>
      </c>
      <c r="C364" t="s">
        <v>850</v>
      </c>
      <c r="D364" t="s">
        <v>851</v>
      </c>
      <c r="E364" t="s">
        <v>6</v>
      </c>
      <c r="F364" t="s">
        <v>354</v>
      </c>
      <c r="G364" t="s">
        <v>354</v>
      </c>
      <c r="H364">
        <v>1917</v>
      </c>
      <c r="I364" s="13">
        <v>1917</v>
      </c>
      <c r="J364" s="7">
        <v>31381</v>
      </c>
      <c r="K364" t="s">
        <v>1343</v>
      </c>
      <c r="L364">
        <f>VLOOKUP($C364,Sheet1!$B:$H,2,0)</f>
        <v>313.25</v>
      </c>
      <c r="M364">
        <f>VLOOKUP($C364,Sheet1!$B:$H,3,0)</f>
        <v>312.2</v>
      </c>
      <c r="N364">
        <f>VLOOKUP($C364,Sheet1!$B:$H,4,0)</f>
        <v>314.39999999999998</v>
      </c>
      <c r="O364">
        <f>VLOOKUP($C364,Sheet1!$B:$H,5,0)</f>
        <v>310.5</v>
      </c>
      <c r="P364">
        <f>VLOOKUP($C364,Sheet1!$B:$H,6,0)</f>
        <v>666610</v>
      </c>
      <c r="Q364">
        <f>VLOOKUP($C364,Sheet1!$B:$H,7,0)</f>
        <v>1.66E-2</v>
      </c>
      <c r="R364">
        <f t="shared" si="5"/>
        <v>40426774771.25</v>
      </c>
      <c r="S364">
        <f>VLOOKUP(C364,investing_crawling!A:B,2,0)</f>
        <v>13550000000</v>
      </c>
      <c r="U364">
        <f>VLOOKUP(C364,investing_crawling!A:C,3,0)</f>
        <v>129055945</v>
      </c>
      <c r="V364">
        <v>210804</v>
      </c>
      <c r="W364" s="15" t="s">
        <v>850</v>
      </c>
      <c r="X364" s="15">
        <v>210331</v>
      </c>
      <c r="Y364" s="15">
        <v>3746.33</v>
      </c>
      <c r="Z364" s="15">
        <v>1034.6099999999999</v>
      </c>
      <c r="AA364" s="15">
        <v>597.35</v>
      </c>
      <c r="AB364" s="15">
        <v>471.65</v>
      </c>
      <c r="AC364" s="15">
        <v>201231</v>
      </c>
      <c r="AD364" s="15">
        <v>3411.91</v>
      </c>
      <c r="AE364" s="15">
        <v>906.54</v>
      </c>
      <c r="AF364" s="15">
        <v>576.51</v>
      </c>
      <c r="AG364" s="15">
        <v>447.31</v>
      </c>
      <c r="AH364" s="15">
        <v>200930</v>
      </c>
      <c r="AI364" s="15">
        <v>3230.54</v>
      </c>
      <c r="AJ364" s="15">
        <v>858.36</v>
      </c>
      <c r="AK364" s="15">
        <v>415.3</v>
      </c>
      <c r="AL364" s="15">
        <v>321.41000000000003</v>
      </c>
      <c r="AM364" s="15">
        <v>200630</v>
      </c>
      <c r="AN364" s="15">
        <v>3160.6</v>
      </c>
      <c r="AO364" s="15">
        <v>840.85</v>
      </c>
      <c r="AP364" s="15">
        <v>370.57</v>
      </c>
      <c r="AQ364" s="15">
        <v>295.72000000000003</v>
      </c>
    </row>
    <row r="365" spans="1:43">
      <c r="A365" s="1">
        <v>361</v>
      </c>
      <c r="B365" s="16">
        <v>44369</v>
      </c>
      <c r="C365" t="s">
        <v>852</v>
      </c>
      <c r="D365" t="s">
        <v>853</v>
      </c>
      <c r="E365" t="s">
        <v>19</v>
      </c>
      <c r="F365" t="s">
        <v>170</v>
      </c>
      <c r="G365" t="s">
        <v>170</v>
      </c>
      <c r="H365">
        <v>1971</v>
      </c>
      <c r="I365" s="13">
        <v>1971</v>
      </c>
      <c r="J365" s="7">
        <v>0</v>
      </c>
      <c r="K365" t="s">
        <v>1407</v>
      </c>
      <c r="L365">
        <f>VLOOKUP($C365,Sheet1!$B:$H,2,0)</f>
        <v>100.99</v>
      </c>
      <c r="M365">
        <f>VLOOKUP($C365,Sheet1!$B:$H,3,0)</f>
        <v>101.7</v>
      </c>
      <c r="N365">
        <f>VLOOKUP($C365,Sheet1!$B:$H,4,0)</f>
        <v>102.12</v>
      </c>
      <c r="O365">
        <f>VLOOKUP($C365,Sheet1!$B:$H,5,0)</f>
        <v>100.48</v>
      </c>
      <c r="P365">
        <f>VLOOKUP($C365,Sheet1!$B:$H,6,0)</f>
        <v>924370</v>
      </c>
      <c r="Q365">
        <f>VLOOKUP($C365,Sheet1!$B:$H,7,0)</f>
        <v>-1.5E-3</v>
      </c>
      <c r="R365">
        <f t="shared" si="5"/>
        <v>36392763267.32</v>
      </c>
      <c r="S365">
        <f>VLOOKUP(C365,investing_crawling!A:B,2,0)</f>
        <v>3940000000</v>
      </c>
      <c r="U365">
        <f>VLOOKUP(C365,investing_crawling!A:C,3,0)</f>
        <v>360360068</v>
      </c>
      <c r="V365">
        <v>210624</v>
      </c>
      <c r="W365" s="15" t="s">
        <v>852</v>
      </c>
      <c r="X365" s="15">
        <v>210228</v>
      </c>
      <c r="Y365" s="15">
        <v>1111.7</v>
      </c>
      <c r="Z365" s="15"/>
      <c r="AA365" s="15">
        <v>468.6</v>
      </c>
      <c r="AB365" s="15">
        <v>350.5</v>
      </c>
      <c r="AC365" s="15">
        <v>201130</v>
      </c>
      <c r="AD365" s="15">
        <v>983.7</v>
      </c>
      <c r="AE365" s="15"/>
      <c r="AF365" s="15">
        <v>354.3</v>
      </c>
      <c r="AG365" s="15">
        <v>272.39999999999998</v>
      </c>
      <c r="AH365" s="15">
        <v>200831</v>
      </c>
      <c r="AI365" s="15">
        <v>932.2</v>
      </c>
      <c r="AJ365" s="15"/>
      <c r="AK365" s="15">
        <v>284</v>
      </c>
      <c r="AL365" s="15">
        <v>211.6</v>
      </c>
      <c r="AM365" s="15">
        <v>200531</v>
      </c>
      <c r="AN365" s="15">
        <v>915.1</v>
      </c>
      <c r="AO365" s="15"/>
      <c r="AP365" s="15">
        <v>299.60000000000002</v>
      </c>
      <c r="AQ365" s="15">
        <v>220.7</v>
      </c>
    </row>
    <row r="366" spans="1:43">
      <c r="A366" s="1">
        <v>362</v>
      </c>
      <c r="B366" s="16">
        <v>44369</v>
      </c>
      <c r="C366" t="s">
        <v>854</v>
      </c>
      <c r="D366" t="s">
        <v>855</v>
      </c>
      <c r="E366" t="s">
        <v>19</v>
      </c>
      <c r="F366" t="s">
        <v>27</v>
      </c>
      <c r="G366" t="s">
        <v>27</v>
      </c>
      <c r="H366">
        <v>1998</v>
      </c>
      <c r="I366" s="13">
        <v>1998</v>
      </c>
      <c r="J366" s="7">
        <v>43858</v>
      </c>
      <c r="K366" t="s">
        <v>1266</v>
      </c>
      <c r="L366">
        <f>VLOOKUP($C366,Sheet1!$B:$H,2,0)</f>
        <v>325.47000000000003</v>
      </c>
      <c r="M366">
        <f>VLOOKUP($C366,Sheet1!$B:$H,3,0)</f>
        <v>330.09</v>
      </c>
      <c r="N366">
        <f>VLOOKUP($C366,Sheet1!$B:$H,4,0)</f>
        <v>331.95</v>
      </c>
      <c r="O366">
        <f>VLOOKUP($C366,Sheet1!$B:$H,5,0)</f>
        <v>323.32</v>
      </c>
      <c r="P366">
        <f>VLOOKUP($C366,Sheet1!$B:$H,6,0)</f>
        <v>227250</v>
      </c>
      <c r="Q366">
        <f>VLOOKUP($C366,Sheet1!$B:$H,7,0)</f>
        <v>-1.2500000000000001E-2</v>
      </c>
      <c r="R366">
        <f t="shared" si="5"/>
        <v>19587849537.84</v>
      </c>
      <c r="S366">
        <f>VLOOKUP(C366,investing_crawling!A:B,2,0)</f>
        <v>1110000000</v>
      </c>
      <c r="U366">
        <f>VLOOKUP(C366,investing_crawling!A:C,3,0)</f>
        <v>60183272</v>
      </c>
      <c r="V366">
        <v>210802</v>
      </c>
      <c r="W366" s="15" t="s">
        <v>854</v>
      </c>
      <c r="X366" s="15">
        <v>210331</v>
      </c>
      <c r="Y366" s="15">
        <v>272.2</v>
      </c>
      <c r="Z366" s="15">
        <v>235.93</v>
      </c>
      <c r="AA366" s="15">
        <v>94.55</v>
      </c>
      <c r="AB366" s="15">
        <v>64.62</v>
      </c>
      <c r="AC366" s="15">
        <v>201231</v>
      </c>
      <c r="AD366" s="15">
        <v>220.95</v>
      </c>
      <c r="AE366" s="15">
        <v>187.92</v>
      </c>
      <c r="AF366" s="15">
        <v>36.25</v>
      </c>
      <c r="AG366" s="15">
        <v>24.37</v>
      </c>
      <c r="AH366" s="15">
        <v>200930</v>
      </c>
      <c r="AI366" s="15">
        <v>196.53</v>
      </c>
      <c r="AJ366" s="15">
        <v>165.62</v>
      </c>
      <c r="AK366" s="15">
        <v>34.04</v>
      </c>
      <c r="AL366" s="15">
        <v>27.48</v>
      </c>
      <c r="AM366" s="15">
        <v>200630</v>
      </c>
      <c r="AN366" s="15">
        <v>423.95</v>
      </c>
      <c r="AO366" s="15">
        <v>364.35</v>
      </c>
      <c r="AP366" s="15">
        <v>115.84</v>
      </c>
      <c r="AQ366" s="15">
        <v>91.6</v>
      </c>
    </row>
    <row r="367" spans="1:43">
      <c r="A367" s="1">
        <v>363</v>
      </c>
      <c r="B367" s="16">
        <v>44369</v>
      </c>
      <c r="C367" t="s">
        <v>856</v>
      </c>
      <c r="D367" t="s">
        <v>857</v>
      </c>
      <c r="E367" t="s">
        <v>19</v>
      </c>
      <c r="F367" t="s">
        <v>170</v>
      </c>
      <c r="G367" t="s">
        <v>170</v>
      </c>
      <c r="H367">
        <v>1998</v>
      </c>
      <c r="I367" s="13">
        <v>1998</v>
      </c>
      <c r="J367" s="7">
        <v>42205</v>
      </c>
      <c r="K367" t="s">
        <v>1163</v>
      </c>
      <c r="L367">
        <f>VLOOKUP($C367,Sheet1!$B:$H,2,0)</f>
        <v>259.27</v>
      </c>
      <c r="M367">
        <f>VLOOKUP($C367,Sheet1!$B:$H,3,0)</f>
        <v>261.22000000000003</v>
      </c>
      <c r="N367">
        <f>VLOOKUP($C367,Sheet1!$B:$H,4,0)</f>
        <v>263.37</v>
      </c>
      <c r="O367">
        <f>VLOOKUP($C367,Sheet1!$B:$H,5,0)</f>
        <v>256.56</v>
      </c>
      <c r="P367">
        <f>VLOOKUP($C367,Sheet1!$B:$H,6,0)</f>
        <v>5870000</v>
      </c>
      <c r="Q367">
        <f>VLOOKUP($C367,Sheet1!$B:$H,7,0)</f>
        <v>-2.8999999999999998E-3</v>
      </c>
      <c r="R367">
        <f t="shared" si="5"/>
        <v>304571742560.57996</v>
      </c>
      <c r="S367">
        <f>VLOOKUP(C367,investing_crawling!A:B,2,0)</f>
        <v>22870000000</v>
      </c>
      <c r="U367">
        <f>VLOOKUP(C367,investing_crawling!A:C,3,0)</f>
        <v>1174728054</v>
      </c>
      <c r="V367">
        <v>210727</v>
      </c>
      <c r="W367" s="15" t="s">
        <v>856</v>
      </c>
      <c r="X367" s="15">
        <v>210331</v>
      </c>
      <c r="Y367" s="15">
        <v>6033</v>
      </c>
      <c r="Z367" s="15">
        <v>2967</v>
      </c>
      <c r="AA367" s="15">
        <v>1042</v>
      </c>
      <c r="AB367" s="15">
        <v>1097</v>
      </c>
      <c r="AC367" s="15">
        <v>201231</v>
      </c>
      <c r="AD367" s="15">
        <v>6116</v>
      </c>
      <c r="AE367" s="15">
        <v>2913</v>
      </c>
      <c r="AF367" s="15">
        <v>963</v>
      </c>
      <c r="AG367" s="15">
        <v>1567</v>
      </c>
      <c r="AH367" s="15">
        <v>200930</v>
      </c>
      <c r="AI367" s="15">
        <v>5459</v>
      </c>
      <c r="AJ367" s="15">
        <v>2644</v>
      </c>
      <c r="AK367" s="15">
        <v>977</v>
      </c>
      <c r="AL367" s="15">
        <v>1021</v>
      </c>
      <c r="AM367" s="15">
        <v>200630</v>
      </c>
      <c r="AN367" s="15">
        <v>5261</v>
      </c>
      <c r="AO367" s="15">
        <v>2555</v>
      </c>
      <c r="AP367" s="15">
        <v>951</v>
      </c>
      <c r="AQ367" s="15">
        <v>1530</v>
      </c>
    </row>
    <row r="368" spans="1:43">
      <c r="A368" s="1">
        <v>364</v>
      </c>
      <c r="B368" s="16">
        <v>44369</v>
      </c>
      <c r="C368" t="s">
        <v>858</v>
      </c>
      <c r="D368" t="s">
        <v>859</v>
      </c>
      <c r="E368" t="s">
        <v>33</v>
      </c>
      <c r="F368" t="s">
        <v>236</v>
      </c>
      <c r="G368" t="s">
        <v>236</v>
      </c>
      <c r="H368">
        <v>1972</v>
      </c>
      <c r="I368" s="13">
        <v>1972</v>
      </c>
      <c r="J368" s="7">
        <v>44277</v>
      </c>
      <c r="K368" t="s">
        <v>1408</v>
      </c>
      <c r="L368">
        <f>VLOOKUP($C368,Sheet1!$B:$H,2,0)</f>
        <v>81.180000000000007</v>
      </c>
      <c r="M368">
        <f>VLOOKUP($C368,Sheet1!$B:$H,3,0)</f>
        <v>82.8</v>
      </c>
      <c r="N368">
        <f>VLOOKUP($C368,Sheet1!$B:$H,4,0)</f>
        <v>83.5</v>
      </c>
      <c r="O368">
        <f>VLOOKUP($C368,Sheet1!$B:$H,5,0)</f>
        <v>80.489999999999995</v>
      </c>
      <c r="P368">
        <f>VLOOKUP($C368,Sheet1!$B:$H,6,0)</f>
        <v>2890000</v>
      </c>
      <c r="Q368">
        <f>VLOOKUP($C368,Sheet1!$B:$H,7,0)</f>
        <v>-9.5999999999999992E-3</v>
      </c>
      <c r="R368">
        <f t="shared" si="5"/>
        <v>12693137488.02</v>
      </c>
      <c r="S368">
        <f>VLOOKUP(C368,investing_crawling!A:B,2,0)</f>
        <v>3740000000</v>
      </c>
      <c r="U368">
        <f>VLOOKUP(C368,investing_crawling!A:C,3,0)</f>
        <v>156357939</v>
      </c>
      <c r="V368">
        <v>210728</v>
      </c>
      <c r="W368" s="15" t="s">
        <v>858</v>
      </c>
      <c r="X368" s="15">
        <v>210331</v>
      </c>
      <c r="Y368" s="15">
        <v>1274.9000000000001</v>
      </c>
      <c r="Z368" s="15">
        <v>624</v>
      </c>
      <c r="AA368" s="15">
        <v>216.5</v>
      </c>
      <c r="AB368" s="15">
        <v>91</v>
      </c>
      <c r="AC368" s="15">
        <v>201231</v>
      </c>
      <c r="AD368" s="15">
        <v>1027.4000000000001</v>
      </c>
      <c r="AE368" s="15">
        <v>520.4</v>
      </c>
      <c r="AF368" s="15">
        <v>118.4</v>
      </c>
      <c r="AG368" s="15">
        <v>11.1</v>
      </c>
      <c r="AH368" s="15">
        <v>200930</v>
      </c>
      <c r="AI368" s="15">
        <v>1129.7</v>
      </c>
      <c r="AJ368" s="15">
        <v>601.5</v>
      </c>
      <c r="AK368" s="15">
        <v>196.2</v>
      </c>
      <c r="AL368" s="15">
        <v>141.9</v>
      </c>
      <c r="AM368" s="15">
        <v>200630</v>
      </c>
      <c r="AN368" s="15">
        <v>305.5</v>
      </c>
      <c r="AO368" s="15">
        <v>130.6</v>
      </c>
      <c r="AP368" s="15">
        <v>-165.4</v>
      </c>
      <c r="AQ368" s="15">
        <v>-213.9</v>
      </c>
    </row>
    <row r="369" spans="1:43">
      <c r="A369" s="1">
        <v>365</v>
      </c>
      <c r="B369" s="16">
        <v>44369</v>
      </c>
      <c r="C369" t="s">
        <v>860</v>
      </c>
      <c r="D369" t="s">
        <v>861</v>
      </c>
      <c r="E369" t="s">
        <v>6</v>
      </c>
      <c r="F369" t="s">
        <v>354</v>
      </c>
      <c r="G369" t="s">
        <v>354</v>
      </c>
      <c r="H369">
        <v>1966</v>
      </c>
      <c r="I369" s="13">
        <v>1966</v>
      </c>
      <c r="J369" s="7">
        <v>41183</v>
      </c>
      <c r="K369" t="s">
        <v>1409</v>
      </c>
      <c r="L369">
        <f>VLOOKUP($C369,Sheet1!$B:$H,2,0)</f>
        <v>70.459999999999994</v>
      </c>
      <c r="M369">
        <f>VLOOKUP($C369,Sheet1!$B:$H,3,0)</f>
        <v>70.14</v>
      </c>
      <c r="N369">
        <f>VLOOKUP($C369,Sheet1!$B:$H,4,0)</f>
        <v>70.739999999999995</v>
      </c>
      <c r="O369">
        <f>VLOOKUP($C369,Sheet1!$B:$H,5,0)</f>
        <v>69.84</v>
      </c>
      <c r="P369">
        <f>VLOOKUP($C369,Sheet1!$B:$H,6,0)</f>
        <v>818720</v>
      </c>
      <c r="Q369">
        <f>VLOOKUP($C369,Sheet1!$B:$H,7,0)</f>
        <v>2.1600000000000001E-2</v>
      </c>
      <c r="R369">
        <f t="shared" si="5"/>
        <v>11710571218.32</v>
      </c>
      <c r="S369">
        <f>VLOOKUP(C369,investing_crawling!A:B,2,0)</f>
        <v>3170000000</v>
      </c>
      <c r="U369">
        <f>VLOOKUP(C369,investing_crawling!A:C,3,0)</f>
        <v>166201692</v>
      </c>
      <c r="V369">
        <v>210728</v>
      </c>
      <c r="W369" s="15" t="s">
        <v>860</v>
      </c>
      <c r="X369" s="15">
        <v>210331</v>
      </c>
      <c r="Y369" s="15">
        <v>865.9</v>
      </c>
      <c r="Z369" s="15">
        <v>315.2</v>
      </c>
      <c r="AA369" s="15">
        <v>157.1</v>
      </c>
      <c r="AB369" s="15">
        <v>128.6</v>
      </c>
      <c r="AC369" s="15">
        <v>201231</v>
      </c>
      <c r="AD369" s="15">
        <v>796</v>
      </c>
      <c r="AE369" s="15">
        <v>283.5</v>
      </c>
      <c r="AF369" s="15">
        <v>121.5</v>
      </c>
      <c r="AG369" s="15">
        <v>103</v>
      </c>
      <c r="AH369" s="15">
        <v>200930</v>
      </c>
      <c r="AI369" s="15">
        <v>798.5</v>
      </c>
      <c r="AJ369" s="15">
        <v>277.39999999999998</v>
      </c>
      <c r="AK369" s="15">
        <v>128.1</v>
      </c>
      <c r="AL369" s="15">
        <v>110.8</v>
      </c>
      <c r="AM369" s="15">
        <v>200630</v>
      </c>
      <c r="AN369" s="15">
        <v>713.3</v>
      </c>
      <c r="AO369" s="15">
        <v>245.1</v>
      </c>
      <c r="AP369" s="15">
        <v>111</v>
      </c>
      <c r="AQ369" s="15">
        <v>72.099999999999994</v>
      </c>
    </row>
    <row r="370" spans="1:43">
      <c r="A370" s="1">
        <v>366</v>
      </c>
      <c r="B370" s="16">
        <v>44369</v>
      </c>
      <c r="C370" t="s">
        <v>862</v>
      </c>
      <c r="D370" t="s">
        <v>863</v>
      </c>
      <c r="E370" t="s">
        <v>41</v>
      </c>
      <c r="F370" t="s">
        <v>864</v>
      </c>
      <c r="G370" t="s">
        <v>864</v>
      </c>
      <c r="H370">
        <v>1842</v>
      </c>
      <c r="I370" s="13">
        <v>1842</v>
      </c>
      <c r="J370" s="7">
        <v>39765</v>
      </c>
      <c r="K370" t="s">
        <v>1410</v>
      </c>
      <c r="L370">
        <f>VLOOKUP($C370,Sheet1!$B:$H,2,0)</f>
        <v>19.079999999999998</v>
      </c>
      <c r="M370">
        <f>VLOOKUP($C370,Sheet1!$B:$H,3,0)</f>
        <v>18.920000000000002</v>
      </c>
      <c r="N370">
        <f>VLOOKUP($C370,Sheet1!$B:$H,4,0)</f>
        <v>19.260000000000002</v>
      </c>
      <c r="O370">
        <f>VLOOKUP($C370,Sheet1!$B:$H,5,0)</f>
        <v>18.920000000000002</v>
      </c>
      <c r="P370">
        <f>VLOOKUP($C370,Sheet1!$B:$H,6,0)</f>
        <v>3320000</v>
      </c>
      <c r="Q370">
        <f>VLOOKUP($C370,Sheet1!$B:$H,7,0)</f>
        <v>9.0000000000000011E-3</v>
      </c>
      <c r="R370">
        <f t="shared" si="5"/>
        <v>8159172157.4399996</v>
      </c>
      <c r="S370">
        <f>VLOOKUP(C370,investing_crawling!A:B,2,0)</f>
        <v>1110000000</v>
      </c>
      <c r="U370">
        <f>VLOOKUP(C370,investing_crawling!A:C,3,0)</f>
        <v>427629568</v>
      </c>
      <c r="V370">
        <v>210721</v>
      </c>
      <c r="W370" s="15" t="s">
        <v>862</v>
      </c>
      <c r="X370" s="15">
        <v>210331</v>
      </c>
      <c r="Y370" s="15">
        <v>511.6</v>
      </c>
      <c r="Z370" s="15"/>
      <c r="AA370" s="15"/>
      <c r="AB370" s="15">
        <v>144.5</v>
      </c>
      <c r="AC370" s="15">
        <v>201231</v>
      </c>
      <c r="AD370" s="15">
        <v>599.70000000000005</v>
      </c>
      <c r="AE370" s="15"/>
      <c r="AF370" s="15"/>
      <c r="AG370" s="15">
        <v>-145.30000000000001</v>
      </c>
      <c r="AH370" s="15">
        <v>200930</v>
      </c>
      <c r="AI370" s="15">
        <v>537.9</v>
      </c>
      <c r="AJ370" s="15"/>
      <c r="AK370" s="15"/>
      <c r="AL370" s="15">
        <v>144.6</v>
      </c>
      <c r="AM370" s="15">
        <v>200630</v>
      </c>
      <c r="AN370" s="15">
        <v>547.20000000000005</v>
      </c>
      <c r="AO370" s="15"/>
      <c r="AP370" s="15"/>
      <c r="AQ370" s="15">
        <v>89.9</v>
      </c>
    </row>
    <row r="371" spans="1:43">
      <c r="A371" s="1">
        <v>367</v>
      </c>
      <c r="B371" s="16">
        <v>44369</v>
      </c>
      <c r="C371" t="s">
        <v>865</v>
      </c>
      <c r="D371" t="s">
        <v>866</v>
      </c>
      <c r="E371" t="s">
        <v>83</v>
      </c>
      <c r="F371" t="s">
        <v>319</v>
      </c>
      <c r="G371" t="s">
        <v>319</v>
      </c>
      <c r="H371">
        <v>1898</v>
      </c>
      <c r="I371" s="13">
        <v>1898</v>
      </c>
      <c r="J371" s="7">
        <v>20883</v>
      </c>
      <c r="K371" t="s">
        <v>1411</v>
      </c>
      <c r="L371">
        <f>VLOOKUP($C371,Sheet1!$B:$H,2,0)</f>
        <v>147.63</v>
      </c>
      <c r="M371">
        <f>VLOOKUP($C371,Sheet1!$B:$H,3,0)</f>
        <v>148.62</v>
      </c>
      <c r="N371">
        <f>VLOOKUP($C371,Sheet1!$B:$H,4,0)</f>
        <v>148.85</v>
      </c>
      <c r="O371">
        <f>VLOOKUP($C371,Sheet1!$B:$H,5,0)</f>
        <v>147.09</v>
      </c>
      <c r="P371">
        <f>VLOOKUP($C371,Sheet1!$B:$H,6,0)</f>
        <v>5530000</v>
      </c>
      <c r="Q371">
        <f>VLOOKUP($C371,Sheet1!$B:$H,7,0)</f>
        <v>-2.0999999999999999E-3</v>
      </c>
      <c r="R371">
        <f t="shared" si="5"/>
        <v>203970223504.32001</v>
      </c>
      <c r="S371">
        <f>VLOOKUP(C371,investing_crawling!A:B,2,0)</f>
        <v>71310000000</v>
      </c>
      <c r="U371">
        <f>VLOOKUP(C371,investing_crawling!A:C,3,0)</f>
        <v>1381631264</v>
      </c>
      <c r="V371">
        <v>210712</v>
      </c>
      <c r="W371" s="15" t="s">
        <v>865</v>
      </c>
      <c r="X371" s="15">
        <v>210320</v>
      </c>
      <c r="Y371" s="15">
        <v>14820</v>
      </c>
      <c r="Z371" s="15">
        <v>8151</v>
      </c>
      <c r="AA371" s="15">
        <v>2306</v>
      </c>
      <c r="AB371" s="15">
        <v>1714</v>
      </c>
      <c r="AC371" s="15">
        <v>201226</v>
      </c>
      <c r="AD371" s="15">
        <v>22455</v>
      </c>
      <c r="AE371" s="15">
        <v>12057</v>
      </c>
      <c r="AF371" s="15">
        <v>2609</v>
      </c>
      <c r="AG371" s="15">
        <v>1845</v>
      </c>
      <c r="AH371" s="15">
        <v>200905</v>
      </c>
      <c r="AI371" s="15">
        <v>18091</v>
      </c>
      <c r="AJ371" s="15">
        <v>9947</v>
      </c>
      <c r="AK371" s="15">
        <v>3010</v>
      </c>
      <c r="AL371" s="15">
        <v>2291</v>
      </c>
      <c r="AM371" s="15">
        <v>200613</v>
      </c>
      <c r="AN371" s="15">
        <v>15945</v>
      </c>
      <c r="AO371" s="15">
        <v>8877</v>
      </c>
      <c r="AP371" s="15">
        <v>2318</v>
      </c>
      <c r="AQ371" s="15">
        <v>1646</v>
      </c>
    </row>
    <row r="372" spans="1:43">
      <c r="A372" s="1">
        <v>368</v>
      </c>
      <c r="B372" s="16">
        <v>44369</v>
      </c>
      <c r="C372" t="s">
        <v>867</v>
      </c>
      <c r="D372" t="s">
        <v>868</v>
      </c>
      <c r="E372" t="s">
        <v>10</v>
      </c>
      <c r="F372" t="s">
        <v>11</v>
      </c>
      <c r="G372" t="s">
        <v>11</v>
      </c>
      <c r="H372">
        <v>1937</v>
      </c>
      <c r="I372" s="13">
        <v>1937</v>
      </c>
      <c r="J372" s="7">
        <v>31198</v>
      </c>
      <c r="K372" t="s">
        <v>1412</v>
      </c>
      <c r="L372">
        <f>VLOOKUP($C372,Sheet1!$B:$H,2,0)</f>
        <v>141.76</v>
      </c>
      <c r="M372">
        <f>VLOOKUP($C372,Sheet1!$B:$H,3,0)</f>
        <v>144.97</v>
      </c>
      <c r="N372">
        <f>VLOOKUP($C372,Sheet1!$B:$H,4,0)</f>
        <v>144.97</v>
      </c>
      <c r="O372">
        <f>VLOOKUP($C372,Sheet1!$B:$H,5,0)</f>
        <v>140.55000000000001</v>
      </c>
      <c r="P372">
        <f>VLOOKUP($C372,Sheet1!$B:$H,6,0)</f>
        <v>1050000</v>
      </c>
      <c r="Q372">
        <f>VLOOKUP($C372,Sheet1!$B:$H,7,0)</f>
        <v>-2.2800000000000001E-2</v>
      </c>
      <c r="R372">
        <f t="shared" si="5"/>
        <v>15890044967.999998</v>
      </c>
      <c r="S372">
        <f>VLOOKUP(C372,investing_crawling!A:B,2,0)</f>
        <v>4440000000</v>
      </c>
      <c r="U372">
        <f>VLOOKUP(C372,investing_crawling!A:C,3,0)</f>
        <v>112091175</v>
      </c>
      <c r="V372">
        <v>210804</v>
      </c>
      <c r="W372" s="15" t="s">
        <v>867</v>
      </c>
      <c r="X372" s="15">
        <v>210404</v>
      </c>
      <c r="Y372" s="15">
        <v>1307.69</v>
      </c>
      <c r="Z372" s="15">
        <v>785.15</v>
      </c>
      <c r="AA372" s="15">
        <v>467.78</v>
      </c>
      <c r="AB372" s="15">
        <v>379.31</v>
      </c>
      <c r="AC372" s="15">
        <v>210103</v>
      </c>
      <c r="AD372" s="15">
        <v>1354.61</v>
      </c>
      <c r="AE372" s="15">
        <v>827.07</v>
      </c>
      <c r="AF372" s="15">
        <v>510.25</v>
      </c>
      <c r="AG372" s="15">
        <v>380.36</v>
      </c>
      <c r="AH372" s="15">
        <v>201004</v>
      </c>
      <c r="AI372" s="15">
        <v>964.02</v>
      </c>
      <c r="AJ372" s="15">
        <v>527.45000000000005</v>
      </c>
      <c r="AK372" s="15">
        <v>248.01</v>
      </c>
      <c r="AL372" s="15">
        <v>176.7</v>
      </c>
      <c r="AM372" s="15">
        <v>200705</v>
      </c>
      <c r="AN372" s="15">
        <v>811.72</v>
      </c>
      <c r="AO372" s="15">
        <v>447.34</v>
      </c>
      <c r="AP372" s="15">
        <v>175.64</v>
      </c>
      <c r="AQ372" s="15">
        <v>137.16</v>
      </c>
    </row>
    <row r="373" spans="1:43">
      <c r="A373" s="1">
        <v>369</v>
      </c>
      <c r="B373" s="16">
        <v>44369</v>
      </c>
      <c r="C373" t="s">
        <v>869</v>
      </c>
      <c r="D373" t="s">
        <v>870</v>
      </c>
      <c r="E373" t="s">
        <v>10</v>
      </c>
      <c r="F373" t="s">
        <v>14</v>
      </c>
      <c r="G373" t="s">
        <v>14</v>
      </c>
      <c r="H373" t="s">
        <v>1413</v>
      </c>
      <c r="I373" s="13">
        <v>2013</v>
      </c>
      <c r="J373" s="7">
        <v>40896</v>
      </c>
      <c r="K373" t="s">
        <v>1161</v>
      </c>
      <c r="L373">
        <f>VLOOKUP($C373,Sheet1!$B:$H,2,0)</f>
        <v>46.65</v>
      </c>
      <c r="M373">
        <f>VLOOKUP($C373,Sheet1!$B:$H,3,0)</f>
        <v>46.19</v>
      </c>
      <c r="N373">
        <f>VLOOKUP($C373,Sheet1!$B:$H,4,0)</f>
        <v>46.99</v>
      </c>
      <c r="O373">
        <f>VLOOKUP($C373,Sheet1!$B:$H,5,0)</f>
        <v>46.17</v>
      </c>
      <c r="P373">
        <f>VLOOKUP($C373,Sheet1!$B:$H,6,0)</f>
        <v>1400000</v>
      </c>
      <c r="Q373">
        <f>VLOOKUP($C373,Sheet1!$B:$H,7,0)</f>
        <v>1.11E-2</v>
      </c>
      <c r="R373">
        <f t="shared" si="5"/>
        <v>6230063835.5999994</v>
      </c>
      <c r="S373">
        <f>VLOOKUP(C373,investing_crawling!A:B,2,0)</f>
        <v>4730000000</v>
      </c>
      <c r="U373">
        <f>VLOOKUP(C373,investing_crawling!A:C,3,0)</f>
        <v>133549064</v>
      </c>
      <c r="V373">
        <v>210811</v>
      </c>
      <c r="W373" s="15" t="s">
        <v>869</v>
      </c>
      <c r="X373" s="15">
        <v>210403</v>
      </c>
      <c r="Y373" s="15">
        <v>1010</v>
      </c>
      <c r="Z373" s="15">
        <v>368.4</v>
      </c>
      <c r="AA373" s="15">
        <v>51.4</v>
      </c>
      <c r="AB373" s="15">
        <v>38.1</v>
      </c>
      <c r="AC373" s="15">
        <v>201231</v>
      </c>
      <c r="AD373" s="15">
        <v>1289.5</v>
      </c>
      <c r="AE373" s="15">
        <v>469.2</v>
      </c>
      <c r="AF373" s="15">
        <v>-52.2</v>
      </c>
      <c r="AG373" s="15">
        <v>-175</v>
      </c>
      <c r="AH373" s="15">
        <v>200926</v>
      </c>
      <c r="AI373" s="15">
        <v>1213.7</v>
      </c>
      <c r="AJ373" s="15">
        <v>428.1</v>
      </c>
      <c r="AK373" s="15">
        <v>-115.5</v>
      </c>
      <c r="AL373" s="15">
        <v>-154.6</v>
      </c>
      <c r="AM373" s="15">
        <v>200627</v>
      </c>
      <c r="AN373" s="15">
        <v>1219.0999999999999</v>
      </c>
      <c r="AO373" s="15">
        <v>434.7</v>
      </c>
      <c r="AP373" s="15">
        <v>117.4</v>
      </c>
      <c r="AQ373" s="15">
        <v>60.6</v>
      </c>
    </row>
    <row r="374" spans="1:43">
      <c r="A374" s="1">
        <v>370</v>
      </c>
      <c r="B374" s="16">
        <v>44369</v>
      </c>
      <c r="C374" t="s">
        <v>871</v>
      </c>
      <c r="D374" t="s">
        <v>872</v>
      </c>
      <c r="E374" t="s">
        <v>10</v>
      </c>
      <c r="F374" t="s">
        <v>14</v>
      </c>
      <c r="G374" t="s">
        <v>14</v>
      </c>
      <c r="H374">
        <v>1849</v>
      </c>
      <c r="I374" s="13">
        <v>1849</v>
      </c>
      <c r="J374" s="7">
        <v>20883</v>
      </c>
      <c r="K374" t="s">
        <v>1185</v>
      </c>
      <c r="L374">
        <f>VLOOKUP($C374,Sheet1!$B:$H,2,0)</f>
        <v>38.5</v>
      </c>
      <c r="M374">
        <f>VLOOKUP($C374,Sheet1!$B:$H,3,0)</f>
        <v>38.909999999999997</v>
      </c>
      <c r="N374">
        <f>VLOOKUP($C374,Sheet1!$B:$H,4,0)</f>
        <v>38.99</v>
      </c>
      <c r="O374">
        <f>VLOOKUP($C374,Sheet1!$B:$H,5,0)</f>
        <v>38.49</v>
      </c>
      <c r="P374">
        <f>VLOOKUP($C374,Sheet1!$B:$H,6,0)</f>
        <v>23640000</v>
      </c>
      <c r="Q374">
        <f>VLOOKUP($C374,Sheet1!$B:$H,7,0)</f>
        <v>-5.8999999999999999E-3</v>
      </c>
      <c r="R374">
        <f t="shared" si="5"/>
        <v>215511213879.5</v>
      </c>
      <c r="S374">
        <f>VLOOKUP(C374,investing_crawling!A:B,2,0)</f>
        <v>46410000000</v>
      </c>
      <c r="U374">
        <f>VLOOKUP(C374,investing_crawling!A:C,3,0)</f>
        <v>5597693867</v>
      </c>
      <c r="V374">
        <v>210802</v>
      </c>
      <c r="W374" s="15" t="s">
        <v>871</v>
      </c>
      <c r="X374" s="15">
        <v>210404</v>
      </c>
      <c r="Y374" s="15">
        <v>14582</v>
      </c>
      <c r="Z374" s="15">
        <v>10410</v>
      </c>
      <c r="AA374" s="15">
        <v>5517</v>
      </c>
      <c r="AB374" s="15">
        <v>4878</v>
      </c>
      <c r="AC374" s="15">
        <v>201231</v>
      </c>
      <c r="AD374" s="15">
        <v>11684</v>
      </c>
      <c r="AE374" s="15">
        <v>8797</v>
      </c>
      <c r="AF374" s="15">
        <v>177</v>
      </c>
      <c r="AG374" s="15">
        <v>594</v>
      </c>
      <c r="AH374" s="15">
        <v>200927</v>
      </c>
      <c r="AI374" s="15">
        <v>10277</v>
      </c>
      <c r="AJ374" s="15">
        <v>9634</v>
      </c>
      <c r="AK374" s="15">
        <v>1559</v>
      </c>
      <c r="AL374" s="15">
        <v>2194</v>
      </c>
      <c r="AM374" s="15">
        <v>200628</v>
      </c>
      <c r="AN374" s="15">
        <v>9864</v>
      </c>
      <c r="AO374" s="15">
        <v>9569</v>
      </c>
      <c r="AP374" s="15">
        <v>2945</v>
      </c>
      <c r="AQ374" s="15">
        <v>3427</v>
      </c>
    </row>
    <row r="375" spans="1:43">
      <c r="A375" s="1">
        <v>371</v>
      </c>
      <c r="B375" s="16">
        <v>44369</v>
      </c>
      <c r="C375" t="s">
        <v>873</v>
      </c>
      <c r="D375" t="s">
        <v>874</v>
      </c>
      <c r="E375" t="s">
        <v>83</v>
      </c>
      <c r="F375" t="s">
        <v>84</v>
      </c>
      <c r="G375" t="s">
        <v>84</v>
      </c>
      <c r="H375" t="s">
        <v>1414</v>
      </c>
      <c r="I375" s="13">
        <v>2008</v>
      </c>
      <c r="J375" s="7">
        <v>39538</v>
      </c>
      <c r="K375" t="s">
        <v>1185</v>
      </c>
      <c r="L375">
        <f>VLOOKUP($C375,Sheet1!$B:$H,2,0)</f>
        <v>96.78</v>
      </c>
      <c r="M375">
        <f>VLOOKUP($C375,Sheet1!$B:$H,3,0)</f>
        <v>96.97</v>
      </c>
      <c r="N375">
        <f>VLOOKUP($C375,Sheet1!$B:$H,4,0)</f>
        <v>97.59</v>
      </c>
      <c r="O375">
        <f>VLOOKUP($C375,Sheet1!$B:$H,5,0)</f>
        <v>96.54</v>
      </c>
      <c r="P375">
        <f>VLOOKUP($C375,Sheet1!$B:$H,6,0)</f>
        <v>2720000</v>
      </c>
      <c r="Q375">
        <f>VLOOKUP($C375,Sheet1!$B:$H,7,0)</f>
        <v>3.5999999999999999E-3</v>
      </c>
      <c r="R375">
        <f t="shared" si="5"/>
        <v>150835210569.66</v>
      </c>
      <c r="S375">
        <f>VLOOKUP(C375,investing_crawling!A:B,2,0)</f>
        <v>29130000000</v>
      </c>
      <c r="U375">
        <f>VLOOKUP(C375,investing_crawling!A:C,3,0)</f>
        <v>1558536997</v>
      </c>
      <c r="V375">
        <v>210719</v>
      </c>
      <c r="W375" s="15" t="s">
        <v>873</v>
      </c>
      <c r="X375" s="15">
        <v>210331</v>
      </c>
      <c r="Y375" s="15">
        <v>7585</v>
      </c>
      <c r="Z375" s="15">
        <v>5311</v>
      </c>
      <c r="AA375" s="15">
        <v>3444</v>
      </c>
      <c r="AB375" s="15">
        <v>2418</v>
      </c>
      <c r="AC375" s="15">
        <v>201231</v>
      </c>
      <c r="AD375" s="15">
        <v>7444</v>
      </c>
      <c r="AE375" s="15">
        <v>4872</v>
      </c>
      <c r="AF375" s="15">
        <v>2905</v>
      </c>
      <c r="AG375" s="15">
        <v>1976</v>
      </c>
      <c r="AH375" s="15">
        <v>200930</v>
      </c>
      <c r="AI375" s="15">
        <v>7446</v>
      </c>
      <c r="AJ375" s="15">
        <v>5030</v>
      </c>
      <c r="AK375" s="15">
        <v>3243</v>
      </c>
      <c r="AL375" s="15">
        <v>2307</v>
      </c>
      <c r="AM375" s="15">
        <v>200630</v>
      </c>
      <c r="AN375" s="15">
        <v>6651</v>
      </c>
      <c r="AO375" s="15">
        <v>4472</v>
      </c>
      <c r="AP375" s="15">
        <v>2731</v>
      </c>
      <c r="AQ375" s="15">
        <v>1947</v>
      </c>
    </row>
    <row r="376" spans="1:43">
      <c r="A376" s="1">
        <v>372</v>
      </c>
      <c r="B376" s="16">
        <v>44369</v>
      </c>
      <c r="C376" t="s">
        <v>875</v>
      </c>
      <c r="D376" t="s">
        <v>876</v>
      </c>
      <c r="E376" t="s">
        <v>138</v>
      </c>
      <c r="F376" t="s">
        <v>573</v>
      </c>
      <c r="G376" t="s">
        <v>573</v>
      </c>
      <c r="H376" t="s">
        <v>1415</v>
      </c>
      <c r="I376" s="13">
        <v>2012</v>
      </c>
      <c r="J376" s="7">
        <v>41030</v>
      </c>
      <c r="K376" t="s">
        <v>1199</v>
      </c>
      <c r="L376">
        <f>VLOOKUP($C376,Sheet1!$B:$H,2,0)</f>
        <v>86.85</v>
      </c>
      <c r="M376">
        <f>VLOOKUP($C376,Sheet1!$B:$H,3,0)</f>
        <v>86.01</v>
      </c>
      <c r="N376">
        <f>VLOOKUP($C376,Sheet1!$B:$H,4,0)</f>
        <v>87.26</v>
      </c>
      <c r="O376">
        <f>VLOOKUP($C376,Sheet1!$B:$H,5,0)</f>
        <v>85.94</v>
      </c>
      <c r="P376">
        <f>VLOOKUP($C376,Sheet1!$B:$H,6,0)</f>
        <v>3600000</v>
      </c>
      <c r="Q376">
        <f>VLOOKUP($C376,Sheet1!$B:$H,7,0)</f>
        <v>3.1199999999999999E-2</v>
      </c>
      <c r="R376">
        <f t="shared" si="5"/>
        <v>38028617632.799995</v>
      </c>
      <c r="S376">
        <f>VLOOKUP(C376,investing_crawling!A:B,2,0)</f>
        <v>64880000000</v>
      </c>
      <c r="U376">
        <f>VLOOKUP(C376,investing_crawling!A:C,3,0)</f>
        <v>437865488</v>
      </c>
      <c r="V376">
        <v>210722</v>
      </c>
      <c r="W376" s="15" t="s">
        <v>875</v>
      </c>
      <c r="X376" s="15">
        <v>210331</v>
      </c>
      <c r="Y376" s="15">
        <v>21627</v>
      </c>
      <c r="Z376" s="15">
        <v>1562</v>
      </c>
      <c r="AA376" s="15">
        <v>-925</v>
      </c>
      <c r="AB376" s="15">
        <v>-654</v>
      </c>
      <c r="AC376" s="15">
        <v>201231</v>
      </c>
      <c r="AD376" s="15">
        <v>16409</v>
      </c>
      <c r="AE376" s="15">
        <v>1259</v>
      </c>
      <c r="AF376" s="15">
        <v>-909</v>
      </c>
      <c r="AG376" s="15">
        <v>-539</v>
      </c>
      <c r="AH376" s="15">
        <v>200930</v>
      </c>
      <c r="AI376" s="15">
        <v>15929</v>
      </c>
      <c r="AJ376" s="15">
        <v>1420</v>
      </c>
      <c r="AK376" s="15">
        <v>-1584</v>
      </c>
      <c r="AL376" s="15">
        <v>-799</v>
      </c>
      <c r="AM376" s="15">
        <v>200630</v>
      </c>
      <c r="AN376" s="15">
        <v>10913</v>
      </c>
      <c r="AO376" s="15">
        <v>1305</v>
      </c>
      <c r="AP376" s="15">
        <v>-592</v>
      </c>
      <c r="AQ376" s="15">
        <v>-141</v>
      </c>
    </row>
    <row r="377" spans="1:43">
      <c r="A377" s="1">
        <v>373</v>
      </c>
      <c r="B377" s="16">
        <v>44369</v>
      </c>
      <c r="C377" t="s">
        <v>877</v>
      </c>
      <c r="D377" t="s">
        <v>878</v>
      </c>
      <c r="E377" t="s">
        <v>37</v>
      </c>
      <c r="F377" t="s">
        <v>93</v>
      </c>
      <c r="G377" t="s">
        <v>93</v>
      </c>
      <c r="H377">
        <v>1985</v>
      </c>
      <c r="I377" s="13">
        <v>1985</v>
      </c>
      <c r="J377" s="7">
        <v>0</v>
      </c>
      <c r="K377" t="s">
        <v>1307</v>
      </c>
      <c r="L377">
        <f>VLOOKUP($C377,Sheet1!$B:$H,2,0)</f>
        <v>84.45</v>
      </c>
      <c r="M377">
        <f>VLOOKUP($C377,Sheet1!$B:$H,3,0)</f>
        <v>84.49</v>
      </c>
      <c r="N377">
        <f>VLOOKUP($C377,Sheet1!$B:$H,4,0)</f>
        <v>84.76</v>
      </c>
      <c r="O377">
        <f>VLOOKUP($C377,Sheet1!$B:$H,5,0)</f>
        <v>84.17</v>
      </c>
      <c r="P377">
        <f>VLOOKUP($C377,Sheet1!$B:$H,6,0)</f>
        <v>634660</v>
      </c>
      <c r="Q377">
        <f>VLOOKUP($C377,Sheet1!$B:$H,7,0)</f>
        <v>-1.5E-3</v>
      </c>
      <c r="R377">
        <f t="shared" si="5"/>
        <v>9521818740.8999996</v>
      </c>
      <c r="S377">
        <f>VLOOKUP(C377,investing_crawling!A:B,2,0)</f>
        <v>3620000000</v>
      </c>
      <c r="U377">
        <f>VLOOKUP(C377,investing_crawling!A:C,3,0)</f>
        <v>112750962</v>
      </c>
      <c r="V377">
        <v>210804</v>
      </c>
      <c r="W377" s="15" t="s">
        <v>877</v>
      </c>
      <c r="X377" s="15">
        <v>210331</v>
      </c>
      <c r="Y377" s="15">
        <v>696.48</v>
      </c>
      <c r="Z377" s="15"/>
      <c r="AA377" s="15">
        <v>47.53</v>
      </c>
      <c r="AB377" s="15">
        <v>35.64</v>
      </c>
      <c r="AC377" s="15">
        <v>201231</v>
      </c>
      <c r="AD377" s="15">
        <v>740.96</v>
      </c>
      <c r="AE377" s="15"/>
      <c r="AF377" s="15">
        <v>30.85</v>
      </c>
      <c r="AG377" s="15">
        <v>-19.39</v>
      </c>
      <c r="AH377" s="15">
        <v>200930</v>
      </c>
      <c r="AI377" s="15">
        <v>1254.5</v>
      </c>
      <c r="AJ377" s="15"/>
      <c r="AK377" s="15">
        <v>455.01</v>
      </c>
      <c r="AL377" s="15">
        <v>346.37</v>
      </c>
      <c r="AM377" s="15">
        <v>200630</v>
      </c>
      <c r="AN377" s="15">
        <v>929.59</v>
      </c>
      <c r="AO377" s="15"/>
      <c r="AP377" s="15">
        <v>261.87</v>
      </c>
      <c r="AQ377" s="15">
        <v>193.59</v>
      </c>
    </row>
    <row r="378" spans="1:43">
      <c r="A378" s="1">
        <v>374</v>
      </c>
      <c r="B378" s="16">
        <v>44369</v>
      </c>
      <c r="C378" t="s">
        <v>879</v>
      </c>
      <c r="D378" t="s">
        <v>880</v>
      </c>
      <c r="E378" t="s">
        <v>138</v>
      </c>
      <c r="F378" t="s">
        <v>139</v>
      </c>
      <c r="G378" t="s">
        <v>139</v>
      </c>
      <c r="H378">
        <v>1997</v>
      </c>
      <c r="I378" s="13">
        <v>1997</v>
      </c>
      <c r="J378" s="7">
        <v>39715</v>
      </c>
      <c r="K378" t="s">
        <v>1234</v>
      </c>
      <c r="L378">
        <f>VLOOKUP($C378,Sheet1!$B:$H,2,0)</f>
        <v>161.44</v>
      </c>
      <c r="M378">
        <f>VLOOKUP($C378,Sheet1!$B:$H,3,0)</f>
        <v>156.11000000000001</v>
      </c>
      <c r="N378">
        <f>VLOOKUP($C378,Sheet1!$B:$H,4,0)</f>
        <v>162.16999999999999</v>
      </c>
      <c r="O378">
        <f>VLOOKUP($C378,Sheet1!$B:$H,5,0)</f>
        <v>156.11000000000001</v>
      </c>
      <c r="P378">
        <f>VLOOKUP($C378,Sheet1!$B:$H,6,0)</f>
        <v>2890000</v>
      </c>
      <c r="Q378">
        <f>VLOOKUP($C378,Sheet1!$B:$H,7,0)</f>
        <v>6.08E-2</v>
      </c>
      <c r="R378">
        <f t="shared" si="5"/>
        <v>39383675617.440002</v>
      </c>
      <c r="S378">
        <f>VLOOKUP(C378,investing_crawling!A:B,2,0)</f>
        <v>8080000000</v>
      </c>
      <c r="U378">
        <f>VLOOKUP(C378,investing_crawling!A:C,3,0)</f>
        <v>243952401</v>
      </c>
      <c r="V378">
        <v>210809</v>
      </c>
      <c r="W378" s="15" t="s">
        <v>879</v>
      </c>
      <c r="X378" s="15">
        <v>210331</v>
      </c>
      <c r="Y378" s="15">
        <v>3064</v>
      </c>
      <c r="Z378" s="15">
        <v>1444</v>
      </c>
      <c r="AA378" s="15">
        <v>587</v>
      </c>
      <c r="AB378" s="15">
        <v>-70</v>
      </c>
      <c r="AC378" s="15">
        <v>201231</v>
      </c>
      <c r="AD378" s="15">
        <v>2016</v>
      </c>
      <c r="AE378" s="15">
        <v>745</v>
      </c>
      <c r="AF378" s="15">
        <v>223</v>
      </c>
      <c r="AG378" s="15">
        <v>-30</v>
      </c>
      <c r="AH378" s="15">
        <v>200930</v>
      </c>
      <c r="AI378" s="15">
        <v>1857</v>
      </c>
      <c r="AJ378" s="15">
        <v>633</v>
      </c>
      <c r="AK378" s="15">
        <v>82</v>
      </c>
      <c r="AL378" s="15">
        <v>-20</v>
      </c>
      <c r="AM378" s="15">
        <v>200630</v>
      </c>
      <c r="AN378" s="15">
        <v>1141</v>
      </c>
      <c r="AO378" s="15">
        <v>355</v>
      </c>
      <c r="AP378" s="15">
        <v>-224</v>
      </c>
      <c r="AQ378" s="15">
        <v>-439</v>
      </c>
    </row>
    <row r="379" spans="1:43">
      <c r="A379" s="1">
        <v>375</v>
      </c>
      <c r="B379" s="16">
        <v>44369</v>
      </c>
      <c r="C379" t="s">
        <v>881</v>
      </c>
      <c r="D379" t="s">
        <v>882</v>
      </c>
      <c r="E379" t="s">
        <v>41</v>
      </c>
      <c r="F379" t="s">
        <v>308</v>
      </c>
      <c r="G379" t="s">
        <v>308</v>
      </c>
      <c r="H379">
        <v>1845</v>
      </c>
      <c r="I379" s="13">
        <v>1845</v>
      </c>
      <c r="J379" s="7">
        <v>32263</v>
      </c>
      <c r="K379" t="s">
        <v>1324</v>
      </c>
      <c r="L379">
        <f>VLOOKUP($C379,Sheet1!$B:$H,2,0)</f>
        <v>195.82</v>
      </c>
      <c r="M379">
        <f>VLOOKUP($C379,Sheet1!$B:$H,3,0)</f>
        <v>197.33</v>
      </c>
      <c r="N379">
        <f>VLOOKUP($C379,Sheet1!$B:$H,4,0)</f>
        <v>197.33</v>
      </c>
      <c r="O379">
        <f>VLOOKUP($C379,Sheet1!$B:$H,5,0)</f>
        <v>194.65</v>
      </c>
      <c r="P379">
        <f>VLOOKUP($C379,Sheet1!$B:$H,6,0)</f>
        <v>1490000</v>
      </c>
      <c r="Q379">
        <f>VLOOKUP($C379,Sheet1!$B:$H,7,0)</f>
        <v>5.8999999999999999E-3</v>
      </c>
      <c r="R379">
        <f t="shared" si="5"/>
        <v>83195761901.179993</v>
      </c>
      <c r="S379">
        <f>VLOOKUP(C379,investing_crawling!A:B,2,0)</f>
        <v>8720000000</v>
      </c>
      <c r="U379">
        <f>VLOOKUP(C379,investing_crawling!A:C,3,0)</f>
        <v>424858349</v>
      </c>
      <c r="V379">
        <v>210713</v>
      </c>
      <c r="W379" s="15" t="s">
        <v>881</v>
      </c>
      <c r="X379" s="15">
        <v>210331</v>
      </c>
      <c r="Y379" s="15">
        <v>4355</v>
      </c>
      <c r="Z379" s="15"/>
      <c r="AA379" s="15"/>
      <c r="AB379" s="15">
        <v>1816</v>
      </c>
      <c r="AC379" s="15">
        <v>201231</v>
      </c>
      <c r="AD379" s="15">
        <v>4360</v>
      </c>
      <c r="AE379" s="15"/>
      <c r="AF379" s="15"/>
      <c r="AG379" s="15">
        <v>1442</v>
      </c>
      <c r="AH379" s="15">
        <v>200930</v>
      </c>
      <c r="AI379" s="15">
        <v>4473</v>
      </c>
      <c r="AJ379" s="15"/>
      <c r="AK379" s="15"/>
      <c r="AL379" s="15">
        <v>1519</v>
      </c>
      <c r="AM379" s="15">
        <v>200630</v>
      </c>
      <c r="AN379" s="15">
        <v>4404</v>
      </c>
      <c r="AO379" s="15"/>
      <c r="AP379" s="15"/>
      <c r="AQ379" s="15">
        <v>3648</v>
      </c>
    </row>
    <row r="380" spans="1:43">
      <c r="A380" s="1">
        <v>376</v>
      </c>
      <c r="B380" s="16">
        <v>44369</v>
      </c>
      <c r="C380" t="s">
        <v>883</v>
      </c>
      <c r="D380" t="s">
        <v>884</v>
      </c>
      <c r="E380" t="s">
        <v>33</v>
      </c>
      <c r="F380" t="s">
        <v>706</v>
      </c>
      <c r="G380" t="s">
        <v>706</v>
      </c>
      <c r="H380">
        <v>1993</v>
      </c>
      <c r="I380" s="13">
        <v>1993</v>
      </c>
      <c r="J380" s="7">
        <v>44111</v>
      </c>
      <c r="K380" t="s">
        <v>1416</v>
      </c>
      <c r="L380">
        <f>VLOOKUP($C380,Sheet1!$B:$H,2,0)</f>
        <v>438.73</v>
      </c>
      <c r="M380">
        <f>VLOOKUP($C380,Sheet1!$B:$H,3,0)</f>
        <v>438.62</v>
      </c>
      <c r="N380">
        <f>VLOOKUP($C380,Sheet1!$B:$H,4,0)</f>
        <v>441.32</v>
      </c>
      <c r="O380">
        <f>VLOOKUP($C380,Sheet1!$B:$H,5,0)</f>
        <v>435.67</v>
      </c>
      <c r="P380">
        <f>VLOOKUP($C380,Sheet1!$B:$H,6,0)</f>
        <v>204860</v>
      </c>
      <c r="Q380">
        <f>VLOOKUP($C380,Sheet1!$B:$H,7,0)</f>
        <v>5.0000000000000001E-3</v>
      </c>
      <c r="R380">
        <f t="shared" si="5"/>
        <v>17606852631.84</v>
      </c>
      <c r="S380">
        <f>VLOOKUP(C380,investing_crawling!A:B,2,0)</f>
        <v>4320000000</v>
      </c>
      <c r="U380">
        <f>VLOOKUP(C380,investing_crawling!A:C,3,0)</f>
        <v>40131408</v>
      </c>
      <c r="V380">
        <v>210721</v>
      </c>
      <c r="W380" s="15" t="s">
        <v>883</v>
      </c>
      <c r="X380" s="15">
        <v>210331</v>
      </c>
      <c r="Y380" s="15">
        <v>1060.74</v>
      </c>
      <c r="Z380" s="15">
        <v>301.13</v>
      </c>
      <c r="AA380" s="15">
        <v>129.03</v>
      </c>
      <c r="AB380" s="15">
        <v>98.66</v>
      </c>
      <c r="AC380" s="15">
        <v>201231</v>
      </c>
      <c r="AD380" s="15">
        <v>839.26</v>
      </c>
      <c r="AE380" s="15">
        <v>239.09</v>
      </c>
      <c r="AF380" s="15">
        <v>74.349999999999994</v>
      </c>
      <c r="AG380" s="15">
        <v>59.17</v>
      </c>
      <c r="AH380" s="15">
        <v>200930</v>
      </c>
      <c r="AI380" s="15">
        <v>1139.23</v>
      </c>
      <c r="AJ380" s="15">
        <v>328.7</v>
      </c>
      <c r="AK380" s="15">
        <v>148.22999999999999</v>
      </c>
      <c r="AL380" s="15">
        <v>119.1</v>
      </c>
      <c r="AM380" s="15">
        <v>200630</v>
      </c>
      <c r="AN380" s="15">
        <v>1280.8499999999999</v>
      </c>
      <c r="AO380" s="15">
        <v>373.48</v>
      </c>
      <c r="AP380" s="15">
        <v>205.86</v>
      </c>
      <c r="AQ380" s="15">
        <v>157.56</v>
      </c>
    </row>
    <row r="381" spans="1:43">
      <c r="A381" s="1">
        <v>377</v>
      </c>
      <c r="B381" s="16">
        <v>44369</v>
      </c>
      <c r="C381" t="s">
        <v>885</v>
      </c>
      <c r="D381" t="s">
        <v>886</v>
      </c>
      <c r="E381" t="s">
        <v>47</v>
      </c>
      <c r="F381" t="s">
        <v>57</v>
      </c>
      <c r="G381" t="s">
        <v>57</v>
      </c>
      <c r="H381">
        <v>1883</v>
      </c>
      <c r="I381" s="13">
        <v>1883</v>
      </c>
      <c r="J381" s="7">
        <v>20883</v>
      </c>
      <c r="K381" t="s">
        <v>1324</v>
      </c>
      <c r="L381">
        <f>VLOOKUP($C381,Sheet1!$B:$H,2,0)</f>
        <v>180.75</v>
      </c>
      <c r="M381">
        <f>VLOOKUP($C381,Sheet1!$B:$H,3,0)</f>
        <v>182.39</v>
      </c>
      <c r="N381">
        <f>VLOOKUP($C381,Sheet1!$B:$H,4,0)</f>
        <v>182.79</v>
      </c>
      <c r="O381">
        <f>VLOOKUP($C381,Sheet1!$B:$H,5,0)</f>
        <v>179.79</v>
      </c>
      <c r="P381">
        <f>VLOOKUP($C381,Sheet1!$B:$H,6,0)</f>
        <v>1230000</v>
      </c>
      <c r="Q381">
        <f>VLOOKUP($C381,Sheet1!$B:$H,7,0)</f>
        <v>5.6999999999999993E-3</v>
      </c>
      <c r="R381">
        <f t="shared" si="5"/>
        <v>42828054208.5</v>
      </c>
      <c r="S381">
        <f>VLOOKUP(C381,investing_crawling!A:B,2,0)</f>
        <v>14340000000</v>
      </c>
      <c r="U381">
        <f>VLOOKUP(C381,investing_crawling!A:C,3,0)</f>
        <v>236946358</v>
      </c>
      <c r="V381">
        <v>210721</v>
      </c>
      <c r="W381" s="15" t="s">
        <v>885</v>
      </c>
      <c r="X381" s="15">
        <v>210331</v>
      </c>
      <c r="Y381" s="15">
        <v>3881</v>
      </c>
      <c r="Z381" s="15">
        <v>1649</v>
      </c>
      <c r="AA381" s="15">
        <v>508</v>
      </c>
      <c r="AB381" s="15">
        <v>378</v>
      </c>
      <c r="AC381" s="15">
        <v>201231</v>
      </c>
      <c r="AD381" s="15">
        <v>3757</v>
      </c>
      <c r="AE381" s="15">
        <v>1617</v>
      </c>
      <c r="AF381" s="15">
        <v>376</v>
      </c>
      <c r="AG381" s="15">
        <v>272</v>
      </c>
      <c r="AH381" s="15">
        <v>200930</v>
      </c>
      <c r="AI381" s="15">
        <v>3685</v>
      </c>
      <c r="AJ381" s="15">
        <v>1659</v>
      </c>
      <c r="AK381" s="15">
        <v>593</v>
      </c>
      <c r="AL381" s="15">
        <v>442</v>
      </c>
      <c r="AM381" s="15">
        <v>200630</v>
      </c>
      <c r="AN381" s="15">
        <v>3015</v>
      </c>
      <c r="AO381" s="15">
        <v>1312</v>
      </c>
      <c r="AP381" s="15">
        <v>161</v>
      </c>
      <c r="AQ381" s="15">
        <v>102</v>
      </c>
    </row>
    <row r="382" spans="1:43">
      <c r="A382" s="1">
        <v>378</v>
      </c>
      <c r="B382" s="16">
        <v>44369</v>
      </c>
      <c r="C382" t="s">
        <v>887</v>
      </c>
      <c r="D382" t="s">
        <v>888</v>
      </c>
      <c r="E382" t="s">
        <v>37</v>
      </c>
      <c r="F382" t="s">
        <v>72</v>
      </c>
      <c r="G382" t="s">
        <v>72</v>
      </c>
      <c r="H382">
        <v>1920</v>
      </c>
      <c r="I382" s="13">
        <v>1920</v>
      </c>
      <c r="J382" s="7">
        <v>0</v>
      </c>
      <c r="K382" t="s">
        <v>1168</v>
      </c>
      <c r="L382">
        <f>VLOOKUP($C382,Sheet1!$B:$H,2,0)</f>
        <v>29</v>
      </c>
      <c r="M382">
        <f>VLOOKUP($C382,Sheet1!$B:$H,3,0)</f>
        <v>29.22</v>
      </c>
      <c r="N382">
        <f>VLOOKUP($C382,Sheet1!$B:$H,4,0)</f>
        <v>29.25</v>
      </c>
      <c r="O382">
        <f>VLOOKUP($C382,Sheet1!$B:$H,5,0)</f>
        <v>28.88</v>
      </c>
      <c r="P382">
        <f>VLOOKUP($C382,Sheet1!$B:$H,6,0)</f>
        <v>4020000</v>
      </c>
      <c r="Q382">
        <f>VLOOKUP($C382,Sheet1!$B:$H,7,0)</f>
        <v>-3.8E-3</v>
      </c>
      <c r="R382">
        <f t="shared" si="5"/>
        <v>22313408491</v>
      </c>
      <c r="S382">
        <f>VLOOKUP(C382,investing_crawling!A:B,2,0)</f>
        <v>7050000000</v>
      </c>
      <c r="U382">
        <f>VLOOKUP(C382,investing_crawling!A:C,3,0)</f>
        <v>769427879</v>
      </c>
      <c r="V382">
        <v>210809</v>
      </c>
      <c r="W382" s="15" t="s">
        <v>887</v>
      </c>
      <c r="X382" s="15">
        <v>210331</v>
      </c>
      <c r="Y382" s="15">
        <v>1498</v>
      </c>
      <c r="Z382" s="15"/>
      <c r="AA382" s="15">
        <v>415</v>
      </c>
      <c r="AB382" s="15">
        <v>-1840</v>
      </c>
      <c r="AC382" s="15">
        <v>201231</v>
      </c>
      <c r="AD382" s="15">
        <v>1929</v>
      </c>
      <c r="AE382" s="15"/>
      <c r="AF382" s="15">
        <v>704</v>
      </c>
      <c r="AG382" s="15">
        <v>290</v>
      </c>
      <c r="AH382" s="15">
        <v>200930</v>
      </c>
      <c r="AI382" s="15">
        <v>1885</v>
      </c>
      <c r="AJ382" s="15"/>
      <c r="AK382" s="15">
        <v>687</v>
      </c>
      <c r="AL382" s="15">
        <v>281</v>
      </c>
      <c r="AM382" s="15">
        <v>200630</v>
      </c>
      <c r="AN382" s="15">
        <v>1739</v>
      </c>
      <c r="AO382" s="15"/>
      <c r="AP382" s="15">
        <v>595</v>
      </c>
      <c r="AQ382" s="15">
        <v>344</v>
      </c>
    </row>
    <row r="383" spans="1:43">
      <c r="A383" s="1">
        <v>379</v>
      </c>
      <c r="B383" s="16">
        <v>44369</v>
      </c>
      <c r="C383" t="s">
        <v>889</v>
      </c>
      <c r="D383" t="s">
        <v>890</v>
      </c>
      <c r="E383" t="s">
        <v>41</v>
      </c>
      <c r="F383" t="s">
        <v>42</v>
      </c>
      <c r="G383" t="s">
        <v>42</v>
      </c>
      <c r="H383">
        <v>1879</v>
      </c>
      <c r="I383" s="13">
        <v>1879</v>
      </c>
      <c r="J383" s="7">
        <v>37459</v>
      </c>
      <c r="K383" t="s">
        <v>1417</v>
      </c>
      <c r="L383">
        <f>VLOOKUP($C383,Sheet1!$B:$H,2,0)</f>
        <v>66.23</v>
      </c>
      <c r="M383">
        <f>VLOOKUP($C383,Sheet1!$B:$H,3,0)</f>
        <v>66.11</v>
      </c>
      <c r="N383">
        <f>VLOOKUP($C383,Sheet1!$B:$H,4,0)</f>
        <v>66.83</v>
      </c>
      <c r="O383">
        <f>VLOOKUP($C383,Sheet1!$B:$H,5,0)</f>
        <v>65.959999999999994</v>
      </c>
      <c r="P383">
        <f>VLOOKUP($C383,Sheet1!$B:$H,6,0)</f>
        <v>2380000</v>
      </c>
      <c r="Q383">
        <f>VLOOKUP($C383,Sheet1!$B:$H,7,0)</f>
        <v>1.2800000000000001E-2</v>
      </c>
      <c r="R383">
        <f t="shared" si="5"/>
        <v>18015383305.130001</v>
      </c>
      <c r="S383">
        <f>VLOOKUP(C383,investing_crawling!A:B,2,0)</f>
        <v>13400000000</v>
      </c>
      <c r="U383">
        <f>VLOOKUP(C383,investing_crawling!A:C,3,0)</f>
        <v>272012431</v>
      </c>
      <c r="V383">
        <v>210726</v>
      </c>
      <c r="W383" s="15" t="s">
        <v>889</v>
      </c>
      <c r="X383" s="15">
        <v>210331</v>
      </c>
      <c r="Y383" s="15">
        <v>3208.5</v>
      </c>
      <c r="Z383" s="15"/>
      <c r="AA383" s="15">
        <v>613.9</v>
      </c>
      <c r="AB383" s="15">
        <v>517.1</v>
      </c>
      <c r="AC383" s="15">
        <v>201231</v>
      </c>
      <c r="AD383" s="15">
        <v>3765.1</v>
      </c>
      <c r="AE383" s="15"/>
      <c r="AF383" s="15">
        <v>591.6</v>
      </c>
      <c r="AG383" s="15">
        <v>472.6</v>
      </c>
      <c r="AH383" s="15">
        <v>200930</v>
      </c>
      <c r="AI383" s="15">
        <v>3310.7</v>
      </c>
      <c r="AJ383" s="15"/>
      <c r="AK383" s="15">
        <v>275.10000000000002</v>
      </c>
      <c r="AL383" s="15">
        <v>236</v>
      </c>
      <c r="AM383" s="15">
        <v>200630</v>
      </c>
      <c r="AN383" s="15">
        <v>3114.6</v>
      </c>
      <c r="AO383" s="15"/>
      <c r="AP383" s="15">
        <v>498.6</v>
      </c>
      <c r="AQ383" s="15">
        <v>398.3</v>
      </c>
    </row>
    <row r="384" spans="1:43">
      <c r="A384" s="1">
        <v>380</v>
      </c>
      <c r="B384" s="16">
        <v>44369</v>
      </c>
      <c r="C384" t="s">
        <v>891</v>
      </c>
      <c r="D384" t="s">
        <v>892</v>
      </c>
      <c r="E384" t="s">
        <v>83</v>
      </c>
      <c r="F384" t="s">
        <v>451</v>
      </c>
      <c r="G384" t="s">
        <v>451</v>
      </c>
      <c r="H384">
        <v>1837</v>
      </c>
      <c r="I384" s="13">
        <v>1837</v>
      </c>
      <c r="J384" s="7">
        <v>20883</v>
      </c>
      <c r="K384" t="s">
        <v>1296</v>
      </c>
      <c r="L384">
        <f>VLOOKUP($C384,Sheet1!$B:$H,2,0)</f>
        <v>132.88</v>
      </c>
      <c r="M384">
        <f>VLOOKUP($C384,Sheet1!$B:$H,3,0)</f>
        <v>135.79</v>
      </c>
      <c r="N384">
        <f>VLOOKUP($C384,Sheet1!$B:$H,4,0)</f>
        <v>135.99</v>
      </c>
      <c r="O384">
        <f>VLOOKUP($C384,Sheet1!$B:$H,5,0)</f>
        <v>132.47999999999999</v>
      </c>
      <c r="P384">
        <f>VLOOKUP($C384,Sheet1!$B:$H,6,0)</f>
        <v>9990000</v>
      </c>
      <c r="Q384">
        <f>VLOOKUP($C384,Sheet1!$B:$H,7,0)</f>
        <v>-1.46E-2</v>
      </c>
      <c r="R384">
        <f t="shared" si="5"/>
        <v>325321172603.67999</v>
      </c>
      <c r="S384">
        <f>VLOOKUP(C384,investing_crawling!A:B,2,0)</f>
        <v>74870000000</v>
      </c>
      <c r="U384">
        <f>VLOOKUP(C384,investing_crawling!A:C,3,0)</f>
        <v>2448232786</v>
      </c>
      <c r="V384">
        <v>210729</v>
      </c>
      <c r="W384" s="15" t="s">
        <v>891</v>
      </c>
      <c r="X384" s="15">
        <v>210331</v>
      </c>
      <c r="Y384" s="15">
        <v>18109</v>
      </c>
      <c r="Z384" s="15">
        <v>9187</v>
      </c>
      <c r="AA384" s="15">
        <v>3785</v>
      </c>
      <c r="AB384" s="15">
        <v>3269</v>
      </c>
      <c r="AC384" s="15">
        <v>201231</v>
      </c>
      <c r="AD384" s="15">
        <v>19745</v>
      </c>
      <c r="AE384" s="15">
        <v>10492</v>
      </c>
      <c r="AF384" s="15">
        <v>5380</v>
      </c>
      <c r="AG384" s="15">
        <v>3854</v>
      </c>
      <c r="AH384" s="15">
        <v>200930</v>
      </c>
      <c r="AI384" s="15">
        <v>19318</v>
      </c>
      <c r="AJ384" s="15">
        <v>10176</v>
      </c>
      <c r="AK384" s="15">
        <v>5281</v>
      </c>
      <c r="AL384" s="15">
        <v>4277</v>
      </c>
      <c r="AM384" s="15">
        <v>200630</v>
      </c>
      <c r="AN384" s="15">
        <v>17698</v>
      </c>
      <c r="AO384" s="15">
        <v>9039</v>
      </c>
      <c r="AP384" s="15">
        <v>3477</v>
      </c>
      <c r="AQ384" s="15">
        <v>2800</v>
      </c>
    </row>
    <row r="385" spans="1:43">
      <c r="A385" s="1">
        <v>381</v>
      </c>
      <c r="B385" s="16">
        <v>44369</v>
      </c>
      <c r="C385" t="s">
        <v>893</v>
      </c>
      <c r="D385" t="s">
        <v>894</v>
      </c>
      <c r="E385" t="s">
        <v>41</v>
      </c>
      <c r="F385" t="s">
        <v>75</v>
      </c>
      <c r="G385" t="s">
        <v>75</v>
      </c>
      <c r="H385">
        <v>1937</v>
      </c>
      <c r="I385" s="13">
        <v>1937</v>
      </c>
      <c r="J385" s="7">
        <v>35646</v>
      </c>
      <c r="K385" t="s">
        <v>1418</v>
      </c>
      <c r="L385">
        <f>VLOOKUP($C385,Sheet1!$B:$H,2,0)</f>
        <v>99.31</v>
      </c>
      <c r="M385">
        <f>VLOOKUP($C385,Sheet1!$B:$H,3,0)</f>
        <v>99.56</v>
      </c>
      <c r="N385">
        <f>VLOOKUP($C385,Sheet1!$B:$H,4,0)</f>
        <v>100.3</v>
      </c>
      <c r="O385">
        <f>VLOOKUP($C385,Sheet1!$B:$H,5,0)</f>
        <v>98.58</v>
      </c>
      <c r="P385">
        <f>VLOOKUP($C385,Sheet1!$B:$H,6,0)</f>
        <v>2070000</v>
      </c>
      <c r="Q385">
        <f>VLOOKUP($C385,Sheet1!$B:$H,7,0)</f>
        <v>2.3E-3</v>
      </c>
      <c r="R385">
        <f t="shared" si="5"/>
        <v>58111572435.419998</v>
      </c>
      <c r="S385">
        <f>VLOOKUP(C385,investing_crawling!A:B,2,0)</f>
        <v>44760000000</v>
      </c>
      <c r="U385">
        <f>VLOOKUP(C385,investing_crawling!A:C,3,0)</f>
        <v>585153282</v>
      </c>
      <c r="V385">
        <v>210720</v>
      </c>
      <c r="W385" s="15" t="s">
        <v>893</v>
      </c>
      <c r="X385" s="15">
        <v>210331</v>
      </c>
      <c r="Y385" s="15">
        <v>11439.6</v>
      </c>
      <c r="Z385" s="15"/>
      <c r="AA385" s="15">
        <v>1924.3</v>
      </c>
      <c r="AB385" s="15">
        <v>1480</v>
      </c>
      <c r="AC385" s="15">
        <v>201231</v>
      </c>
      <c r="AD385" s="15">
        <v>11410.3</v>
      </c>
      <c r="AE385" s="15"/>
      <c r="AF385" s="15">
        <v>2162.4</v>
      </c>
      <c r="AG385" s="15">
        <v>1684.3</v>
      </c>
      <c r="AH385" s="15">
        <v>200930</v>
      </c>
      <c r="AI385" s="15">
        <v>10942.5</v>
      </c>
      <c r="AJ385" s="15"/>
      <c r="AK385" s="15">
        <v>1979.9</v>
      </c>
      <c r="AL385" s="15">
        <v>1530.8</v>
      </c>
      <c r="AM385" s="15">
        <v>200630</v>
      </c>
      <c r="AN385" s="15">
        <v>10967.2</v>
      </c>
      <c r="AO385" s="15"/>
      <c r="AP385" s="15">
        <v>2325.1999999999998</v>
      </c>
      <c r="AQ385" s="15">
        <v>1790.4</v>
      </c>
    </row>
    <row r="386" spans="1:43">
      <c r="A386" s="1">
        <v>382</v>
      </c>
      <c r="B386" s="16">
        <v>44369</v>
      </c>
      <c r="C386" t="s">
        <v>895</v>
      </c>
      <c r="D386" t="s">
        <v>896</v>
      </c>
      <c r="E386" t="s">
        <v>60</v>
      </c>
      <c r="F386" t="s">
        <v>412</v>
      </c>
      <c r="G386" t="s">
        <v>412</v>
      </c>
      <c r="H386">
        <v>1983</v>
      </c>
      <c r="I386" s="13">
        <v>1983</v>
      </c>
      <c r="J386" s="7">
        <v>37819</v>
      </c>
      <c r="K386" t="s">
        <v>1298</v>
      </c>
      <c r="L386">
        <f>VLOOKUP($C386,Sheet1!$B:$H,2,0)</f>
        <v>119.83</v>
      </c>
      <c r="M386">
        <f>VLOOKUP($C386,Sheet1!$B:$H,3,0)</f>
        <v>117.73</v>
      </c>
      <c r="N386">
        <f>VLOOKUP($C386,Sheet1!$B:$H,4,0)</f>
        <v>120.1</v>
      </c>
      <c r="O386">
        <f>VLOOKUP($C386,Sheet1!$B:$H,5,0)</f>
        <v>117.61</v>
      </c>
      <c r="P386">
        <f>VLOOKUP($C386,Sheet1!$B:$H,6,0)</f>
        <v>2550000</v>
      </c>
      <c r="Q386">
        <f>VLOOKUP($C386,Sheet1!$B:$H,7,0)</f>
        <v>1.6899999999999998E-2</v>
      </c>
      <c r="R386">
        <f t="shared" si="5"/>
        <v>88646998590</v>
      </c>
      <c r="S386">
        <f>VLOOKUP(C386,investing_crawling!A:B,2,0)</f>
        <v>4610000000</v>
      </c>
      <c r="U386">
        <f>VLOOKUP(C386,investing_crawling!A:C,3,0)</f>
        <v>739773000</v>
      </c>
      <c r="V386">
        <v>210719</v>
      </c>
      <c r="W386" s="15" t="s">
        <v>895</v>
      </c>
      <c r="X386" s="15">
        <v>210331</v>
      </c>
      <c r="Y386" s="15">
        <v>1148.32</v>
      </c>
      <c r="Z386" s="15">
        <v>820.98</v>
      </c>
      <c r="AA386" s="15">
        <v>154.47999999999999</v>
      </c>
      <c r="AB386" s="15">
        <v>367.35</v>
      </c>
      <c r="AC386" s="15">
        <v>201231</v>
      </c>
      <c r="AD386" s="15">
        <v>1111.5999999999999</v>
      </c>
      <c r="AE386" s="15">
        <v>820.62</v>
      </c>
      <c r="AF386" s="15">
        <v>309.29000000000002</v>
      </c>
      <c r="AG386" s="15">
        <v>281.89</v>
      </c>
      <c r="AH386" s="15">
        <v>200930</v>
      </c>
      <c r="AI386" s="15">
        <v>1082.77</v>
      </c>
      <c r="AJ386" s="15">
        <v>791.49</v>
      </c>
      <c r="AK386" s="15">
        <v>215.12</v>
      </c>
      <c r="AL386" s="15">
        <v>302.69</v>
      </c>
      <c r="AM386" s="15">
        <v>200630</v>
      </c>
      <c r="AN386" s="15">
        <v>1266.1199999999999</v>
      </c>
      <c r="AO386" s="15">
        <v>952.47</v>
      </c>
      <c r="AP386" s="15">
        <v>458.06</v>
      </c>
      <c r="AQ386" s="15">
        <v>406.17</v>
      </c>
    </row>
    <row r="387" spans="1:43">
      <c r="A387" s="1">
        <v>383</v>
      </c>
      <c r="B387" s="16">
        <v>44369</v>
      </c>
      <c r="C387" t="s">
        <v>897</v>
      </c>
      <c r="D387" t="s">
        <v>898</v>
      </c>
      <c r="E387" t="s">
        <v>41</v>
      </c>
      <c r="F387" t="s">
        <v>42</v>
      </c>
      <c r="G387" t="s">
        <v>42</v>
      </c>
      <c r="H387">
        <v>1875</v>
      </c>
      <c r="I387" s="13">
        <v>1875</v>
      </c>
      <c r="J387" s="7">
        <v>37459</v>
      </c>
      <c r="K387" t="s">
        <v>1419</v>
      </c>
      <c r="L387">
        <f>VLOOKUP($C387,Sheet1!$B:$H,2,0)</f>
        <v>108.51</v>
      </c>
      <c r="M387">
        <f>VLOOKUP($C387,Sheet1!$B:$H,3,0)</f>
        <v>107.91</v>
      </c>
      <c r="N387">
        <f>VLOOKUP($C387,Sheet1!$B:$H,4,0)</f>
        <v>108.61</v>
      </c>
      <c r="O387">
        <f>VLOOKUP($C387,Sheet1!$B:$H,5,0)</f>
        <v>107.39</v>
      </c>
      <c r="P387">
        <f>VLOOKUP($C387,Sheet1!$B:$H,6,0)</f>
        <v>1810000</v>
      </c>
      <c r="Q387">
        <f>VLOOKUP($C387,Sheet1!$B:$H,7,0)</f>
        <v>1.44E-2</v>
      </c>
      <c r="R387">
        <f t="shared" si="5"/>
        <v>42752940000</v>
      </c>
      <c r="S387">
        <f>VLOOKUP(C387,investing_crawling!A:B,2,0)</f>
        <v>73990000000</v>
      </c>
      <c r="U387">
        <f>VLOOKUP(C387,investing_crawling!A:C,3,0)</f>
        <v>394000000</v>
      </c>
      <c r="V387">
        <v>210802</v>
      </c>
      <c r="W387" s="15" t="s">
        <v>897</v>
      </c>
      <c r="X387" s="15">
        <v>210331</v>
      </c>
      <c r="Y387" s="15">
        <v>16952</v>
      </c>
      <c r="Z387" s="15"/>
      <c r="AA387" s="15">
        <v>3414</v>
      </c>
      <c r="AB387" s="15">
        <v>2828</v>
      </c>
      <c r="AC387" s="15">
        <v>201231</v>
      </c>
      <c r="AD387" s="15">
        <v>16029</v>
      </c>
      <c r="AE387" s="15"/>
      <c r="AF387" s="15">
        <v>900</v>
      </c>
      <c r="AG387" s="15">
        <v>819</v>
      </c>
      <c r="AH387" s="15">
        <v>200930</v>
      </c>
      <c r="AI387" s="15">
        <v>15425</v>
      </c>
      <c r="AJ387" s="15"/>
      <c r="AK387" s="15">
        <v>1447</v>
      </c>
      <c r="AL387" s="15">
        <v>1487</v>
      </c>
      <c r="AM387" s="15">
        <v>200630</v>
      </c>
      <c r="AN387" s="15">
        <v>25579</v>
      </c>
      <c r="AO387" s="15"/>
      <c r="AP387" s="15">
        <v>-2670</v>
      </c>
      <c r="AQ387" s="15">
        <v>-2680</v>
      </c>
    </row>
    <row r="388" spans="1:43">
      <c r="A388" s="1">
        <v>384</v>
      </c>
      <c r="B388" s="16">
        <v>44369</v>
      </c>
      <c r="C388" t="s">
        <v>899</v>
      </c>
      <c r="D388" t="s">
        <v>900</v>
      </c>
      <c r="E388" t="s">
        <v>19</v>
      </c>
      <c r="F388" t="s">
        <v>27</v>
      </c>
      <c r="G388" t="s">
        <v>27</v>
      </c>
      <c r="H388">
        <v>1985</v>
      </c>
      <c r="I388" s="13">
        <v>1985</v>
      </c>
      <c r="J388" s="7">
        <v>44306</v>
      </c>
      <c r="K388" t="s">
        <v>1173</v>
      </c>
      <c r="L388">
        <f>VLOOKUP($C388,Sheet1!$B:$H,2,0)</f>
        <v>131.9</v>
      </c>
      <c r="M388">
        <f>VLOOKUP($C388,Sheet1!$B:$H,3,0)</f>
        <v>134.71</v>
      </c>
      <c r="N388">
        <f>VLOOKUP($C388,Sheet1!$B:$H,4,0)</f>
        <v>134.9</v>
      </c>
      <c r="O388">
        <f>VLOOKUP($C388,Sheet1!$B:$H,5,0)</f>
        <v>131.83000000000001</v>
      </c>
      <c r="P388">
        <f>VLOOKUP($C388,Sheet1!$B:$H,6,0)</f>
        <v>502980</v>
      </c>
      <c r="Q388">
        <f>VLOOKUP($C388,Sheet1!$B:$H,7,0)</f>
        <v>-1.67E-2</v>
      </c>
      <c r="R388">
        <f t="shared" si="5"/>
        <v>15413148911.400002</v>
      </c>
      <c r="S388">
        <f>VLOOKUP(C388,investing_crawling!A:B,2,0)</f>
        <v>1630000000</v>
      </c>
      <c r="U388">
        <f>VLOOKUP(C388,investing_crawling!A:C,3,0)</f>
        <v>116854806</v>
      </c>
      <c r="V388">
        <v>210720</v>
      </c>
      <c r="W388" s="15" t="s">
        <v>899</v>
      </c>
      <c r="X388" s="15">
        <v>210331</v>
      </c>
      <c r="Y388" s="15">
        <v>461.79</v>
      </c>
      <c r="Z388" s="15">
        <v>372.34</v>
      </c>
      <c r="AA388" s="15">
        <v>101.69</v>
      </c>
      <c r="AB388" s="15">
        <v>109.26</v>
      </c>
      <c r="AC388" s="15">
        <v>201231</v>
      </c>
      <c r="AD388" s="15">
        <v>429.05</v>
      </c>
      <c r="AE388" s="15">
        <v>342.22</v>
      </c>
      <c r="AF388" s="15">
        <v>90.34</v>
      </c>
      <c r="AG388" s="15">
        <v>23.52</v>
      </c>
      <c r="AH388" s="15">
        <v>200930</v>
      </c>
      <c r="AI388" s="15">
        <v>390.98</v>
      </c>
      <c r="AJ388" s="15">
        <v>306.37</v>
      </c>
      <c r="AK388" s="15">
        <v>67.010000000000005</v>
      </c>
      <c r="AL388" s="15">
        <v>53.41</v>
      </c>
      <c r="AM388" s="15">
        <v>200627</v>
      </c>
      <c r="AN388" s="15">
        <v>351.72</v>
      </c>
      <c r="AO388" s="15">
        <v>272.5</v>
      </c>
      <c r="AP388" s="15">
        <v>63.4</v>
      </c>
      <c r="AQ388" s="15">
        <v>34.68</v>
      </c>
    </row>
    <row r="389" spans="1:43">
      <c r="A389" s="1">
        <v>385</v>
      </c>
      <c r="B389" s="16">
        <v>44369</v>
      </c>
      <c r="C389" t="s">
        <v>901</v>
      </c>
      <c r="D389" t="s">
        <v>902</v>
      </c>
      <c r="E389" t="s">
        <v>37</v>
      </c>
      <c r="F389" t="s">
        <v>72</v>
      </c>
      <c r="G389" t="s">
        <v>72</v>
      </c>
      <c r="H389">
        <v>1903</v>
      </c>
      <c r="I389" s="13">
        <v>1903</v>
      </c>
      <c r="J389" s="7">
        <v>20883</v>
      </c>
      <c r="K389" t="s">
        <v>1419</v>
      </c>
      <c r="L389">
        <f>VLOOKUP($C389,Sheet1!$B:$H,2,0)</f>
        <v>62.03</v>
      </c>
      <c r="M389">
        <f>VLOOKUP($C389,Sheet1!$B:$H,3,0)</f>
        <v>62.29</v>
      </c>
      <c r="N389">
        <f>VLOOKUP($C389,Sheet1!$B:$H,4,0)</f>
        <v>62.41</v>
      </c>
      <c r="O389">
        <f>VLOOKUP($C389,Sheet1!$B:$H,5,0)</f>
        <v>61.61</v>
      </c>
      <c r="P389">
        <f>VLOOKUP($C389,Sheet1!$B:$H,6,0)</f>
        <v>1900000</v>
      </c>
      <c r="Q389">
        <f>VLOOKUP($C389,Sheet1!$B:$H,7,0)</f>
        <v>-1.4E-3</v>
      </c>
      <c r="R389">
        <f t="shared" ref="R389:R452" si="6">U389*L389</f>
        <v>31354906163.18</v>
      </c>
      <c r="S389">
        <f>VLOOKUP(C389,investing_crawling!A:B,2,0)</f>
        <v>9710000000</v>
      </c>
      <c r="U389">
        <f>VLOOKUP(C389,investing_crawling!A:C,3,0)</f>
        <v>505479706</v>
      </c>
      <c r="V389">
        <v>210804</v>
      </c>
      <c r="W389" s="15" t="s">
        <v>901</v>
      </c>
      <c r="X389" s="15">
        <v>210331</v>
      </c>
      <c r="Y389" s="15">
        <v>2889</v>
      </c>
      <c r="Z389" s="15"/>
      <c r="AA389" s="15">
        <v>741</v>
      </c>
      <c r="AB389" s="15">
        <v>648</v>
      </c>
      <c r="AC389" s="15">
        <v>201231</v>
      </c>
      <c r="AD389" s="15">
        <v>2402</v>
      </c>
      <c r="AE389" s="15"/>
      <c r="AF389" s="15">
        <v>433</v>
      </c>
      <c r="AG389" s="15">
        <v>431</v>
      </c>
      <c r="AH389" s="15">
        <v>200930</v>
      </c>
      <c r="AI389" s="15">
        <v>2370</v>
      </c>
      <c r="AJ389" s="15"/>
      <c r="AK389" s="15">
        <v>633</v>
      </c>
      <c r="AL389" s="15">
        <v>575</v>
      </c>
      <c r="AM389" s="15">
        <v>200630</v>
      </c>
      <c r="AN389" s="15">
        <v>2050</v>
      </c>
      <c r="AO389" s="15"/>
      <c r="AP389" s="15">
        <v>407</v>
      </c>
      <c r="AQ389" s="15">
        <v>451</v>
      </c>
    </row>
    <row r="390" spans="1:43">
      <c r="A390" s="1">
        <v>386</v>
      </c>
      <c r="B390" s="16">
        <v>44369</v>
      </c>
      <c r="C390" t="s">
        <v>903</v>
      </c>
      <c r="D390" t="s">
        <v>904</v>
      </c>
      <c r="E390" t="s">
        <v>60</v>
      </c>
      <c r="F390" t="s">
        <v>105</v>
      </c>
      <c r="G390" t="s">
        <v>105</v>
      </c>
      <c r="H390">
        <v>1972</v>
      </c>
      <c r="I390" s="13">
        <v>1972</v>
      </c>
      <c r="J390" s="7">
        <v>38583</v>
      </c>
      <c r="K390" t="s">
        <v>1210</v>
      </c>
      <c r="L390">
        <f>VLOOKUP($C390,Sheet1!$B:$H,2,0)</f>
        <v>285.56</v>
      </c>
      <c r="M390">
        <f>VLOOKUP($C390,Sheet1!$B:$H,3,0)</f>
        <v>282.32</v>
      </c>
      <c r="N390">
        <f>VLOOKUP($C390,Sheet1!$B:$H,4,0)</f>
        <v>285.63</v>
      </c>
      <c r="O390">
        <f>VLOOKUP($C390,Sheet1!$B:$H,5,0)</f>
        <v>281.86</v>
      </c>
      <c r="P390">
        <f>VLOOKUP($C390,Sheet1!$B:$H,6,0)</f>
        <v>515669.99999999988</v>
      </c>
      <c r="Q390">
        <f>VLOOKUP($C390,Sheet1!$B:$H,7,0)</f>
        <v>1.09E-2</v>
      </c>
      <c r="R390">
        <f t="shared" si="6"/>
        <v>49966757658.400002</v>
      </c>
      <c r="S390">
        <f>VLOOKUP(C390,investing_crawling!A:B,2,0)</f>
        <v>2970000000</v>
      </c>
      <c r="U390">
        <f>VLOOKUP(C390,investing_crawling!A:C,3,0)</f>
        <v>174978140</v>
      </c>
      <c r="V390">
        <v>210727</v>
      </c>
      <c r="W390" s="15" t="s">
        <v>903</v>
      </c>
      <c r="X390" s="15">
        <v>210331</v>
      </c>
      <c r="Y390" s="15">
        <v>767.26</v>
      </c>
      <c r="Z390" s="15">
        <v>538.84</v>
      </c>
      <c r="AA390" s="15">
        <v>372.41</v>
      </c>
      <c r="AB390" s="15">
        <v>433.04</v>
      </c>
      <c r="AC390" s="15">
        <v>201231</v>
      </c>
      <c r="AD390" s="15">
        <v>759.04</v>
      </c>
      <c r="AE390" s="15">
        <v>553.52</v>
      </c>
      <c r="AF390" s="15">
        <v>391.56</v>
      </c>
      <c r="AG390" s="15">
        <v>351.27</v>
      </c>
      <c r="AH390" s="15">
        <v>200930</v>
      </c>
      <c r="AI390" s="15">
        <v>730.66</v>
      </c>
      <c r="AJ390" s="15">
        <v>513.20000000000005</v>
      </c>
      <c r="AK390" s="15">
        <v>353.57</v>
      </c>
      <c r="AL390" s="15">
        <v>324.87</v>
      </c>
      <c r="AM390" s="15">
        <v>200630</v>
      </c>
      <c r="AN390" s="15">
        <v>709.28</v>
      </c>
      <c r="AO390" s="15">
        <v>483.68</v>
      </c>
      <c r="AP390" s="15">
        <v>325.77</v>
      </c>
      <c r="AQ390" s="15">
        <v>314.92</v>
      </c>
    </row>
    <row r="391" spans="1:43">
      <c r="A391" s="1">
        <v>387</v>
      </c>
      <c r="B391" s="16">
        <v>44369</v>
      </c>
      <c r="C391" t="s">
        <v>905</v>
      </c>
      <c r="D391" t="s">
        <v>906</v>
      </c>
      <c r="E391" t="s">
        <v>33</v>
      </c>
      <c r="F391" t="s">
        <v>360</v>
      </c>
      <c r="G391" t="s">
        <v>360</v>
      </c>
      <c r="H391">
        <v>1956</v>
      </c>
      <c r="I391" s="13">
        <v>1956</v>
      </c>
      <c r="J391" s="7">
        <v>30802</v>
      </c>
      <c r="K391" t="s">
        <v>1250</v>
      </c>
      <c r="L391">
        <f>VLOOKUP($C391,Sheet1!$B:$H,2,0)</f>
        <v>58.16</v>
      </c>
      <c r="M391">
        <f>VLOOKUP($C391,Sheet1!$B:$H,3,0)</f>
        <v>58.54</v>
      </c>
      <c r="N391">
        <f>VLOOKUP($C391,Sheet1!$B:$H,4,0)</f>
        <v>58.83</v>
      </c>
      <c r="O391">
        <f>VLOOKUP($C391,Sheet1!$B:$H,5,0)</f>
        <v>57.66</v>
      </c>
      <c r="P391">
        <f>VLOOKUP($C391,Sheet1!$B:$H,6,0)</f>
        <v>2520000</v>
      </c>
      <c r="Q391">
        <f>VLOOKUP($C391,Sheet1!$B:$H,7,0)</f>
        <v>6.4000000000000003E-3</v>
      </c>
      <c r="R391">
        <f t="shared" si="6"/>
        <v>15294109597.359999</v>
      </c>
      <c r="S391">
        <f>VLOOKUP(C391,investing_crawling!A:B,2,0)</f>
        <v>13770000000</v>
      </c>
      <c r="U391">
        <f>VLOOKUP(C391,investing_crawling!A:C,3,0)</f>
        <v>262966121</v>
      </c>
      <c r="V391">
        <v>210728</v>
      </c>
      <c r="W391" s="15" t="s">
        <v>905</v>
      </c>
      <c r="X391" s="15">
        <v>210331</v>
      </c>
      <c r="Y391" s="15">
        <v>2729.79</v>
      </c>
      <c r="Z391" s="15">
        <v>729.85</v>
      </c>
      <c r="AA391" s="15">
        <v>394.05</v>
      </c>
      <c r="AB391" s="15">
        <v>304.11</v>
      </c>
      <c r="AC391" s="15">
        <v>201231</v>
      </c>
      <c r="AD391" s="15">
        <v>3192.36</v>
      </c>
      <c r="AE391" s="15">
        <v>808.94</v>
      </c>
      <c r="AF391" s="15">
        <v>523.75</v>
      </c>
      <c r="AG391" s="15">
        <v>438.11</v>
      </c>
      <c r="AH391" s="15">
        <v>200930</v>
      </c>
      <c r="AI391" s="15">
        <v>2954.96</v>
      </c>
      <c r="AJ391" s="15">
        <v>759.91</v>
      </c>
      <c r="AK391" s="15">
        <v>484.17</v>
      </c>
      <c r="AL391" s="15">
        <v>416.4</v>
      </c>
      <c r="AM391" s="15">
        <v>200630</v>
      </c>
      <c r="AN391" s="15">
        <v>4888.76</v>
      </c>
      <c r="AO391" s="15">
        <v>1209.3</v>
      </c>
      <c r="AP391" s="15">
        <v>720.78</v>
      </c>
      <c r="AQ391" s="15">
        <v>552.33000000000004</v>
      </c>
    </row>
    <row r="392" spans="1:43">
      <c r="A392" s="1">
        <v>388</v>
      </c>
      <c r="B392" s="16">
        <v>44369</v>
      </c>
      <c r="C392" t="s">
        <v>907</v>
      </c>
      <c r="D392" t="s">
        <v>908</v>
      </c>
      <c r="E392" t="s">
        <v>33</v>
      </c>
      <c r="F392" t="s">
        <v>550</v>
      </c>
      <c r="G392" t="s">
        <v>550</v>
      </c>
      <c r="H392">
        <v>1881</v>
      </c>
      <c r="I392" s="13">
        <v>1881</v>
      </c>
      <c r="J392" s="7">
        <v>41320</v>
      </c>
      <c r="K392" t="s">
        <v>1185</v>
      </c>
      <c r="L392">
        <f>VLOOKUP($C392,Sheet1!$B:$H,2,0)</f>
        <v>114.11</v>
      </c>
      <c r="M392">
        <f>VLOOKUP($C392,Sheet1!$B:$H,3,0)</f>
        <v>115.67</v>
      </c>
      <c r="N392">
        <f>VLOOKUP($C392,Sheet1!$B:$H,4,0)</f>
        <v>115.75</v>
      </c>
      <c r="O392">
        <f>VLOOKUP($C392,Sheet1!$B:$H,5,0)</f>
        <v>113.27</v>
      </c>
      <c r="P392">
        <f>VLOOKUP($C392,Sheet1!$B:$H,6,0)</f>
        <v>1340000</v>
      </c>
      <c r="Q392">
        <f>VLOOKUP($C392,Sheet1!$B:$H,7,0)</f>
        <v>-6.1999999999999998E-3</v>
      </c>
      <c r="R392">
        <f t="shared" si="6"/>
        <v>8132158467.3800001</v>
      </c>
      <c r="S392">
        <f>VLOOKUP(C392,investing_crawling!A:B,2,0)</f>
        <v>7130000000</v>
      </c>
      <c r="U392">
        <f>VLOOKUP(C392,investing_crawling!A:C,3,0)</f>
        <v>71265958</v>
      </c>
      <c r="V392">
        <v>210824</v>
      </c>
      <c r="W392" s="15" t="s">
        <v>907</v>
      </c>
      <c r="X392" s="15">
        <v>210502</v>
      </c>
      <c r="Y392" s="15">
        <v>2079.3000000000002</v>
      </c>
      <c r="Z392" s="15">
        <v>1229.0999999999999</v>
      </c>
      <c r="AA392" s="15">
        <v>197.4</v>
      </c>
      <c r="AB392" s="15">
        <v>99.9</v>
      </c>
      <c r="AC392" s="15">
        <v>210131</v>
      </c>
      <c r="AD392" s="15">
        <v>2089.8000000000002</v>
      </c>
      <c r="AE392" s="15">
        <v>1126.3</v>
      </c>
      <c r="AF392" s="15">
        <v>23.7</v>
      </c>
      <c r="AG392" s="15">
        <v>-57.7</v>
      </c>
      <c r="AH392" s="15">
        <v>201101</v>
      </c>
      <c r="AI392" s="15">
        <v>2118.1</v>
      </c>
      <c r="AJ392" s="15">
        <v>1101.3</v>
      </c>
      <c r="AK392" s="15">
        <v>120.7</v>
      </c>
      <c r="AL392" s="15">
        <v>69.8</v>
      </c>
      <c r="AM392" s="15">
        <v>200802</v>
      </c>
      <c r="AN392" s="15">
        <v>1580.7</v>
      </c>
      <c r="AO392" s="15">
        <v>883.3</v>
      </c>
      <c r="AP392" s="15">
        <v>-6.3</v>
      </c>
      <c r="AQ392" s="15">
        <v>-51.4</v>
      </c>
    </row>
    <row r="393" spans="1:43">
      <c r="A393" s="1">
        <v>389</v>
      </c>
      <c r="B393" s="16">
        <v>44369</v>
      </c>
      <c r="C393" t="s">
        <v>909</v>
      </c>
      <c r="D393" t="s">
        <v>910</v>
      </c>
      <c r="E393" t="s">
        <v>19</v>
      </c>
      <c r="F393" t="s">
        <v>30</v>
      </c>
      <c r="G393" t="s">
        <v>30</v>
      </c>
      <c r="H393">
        <v>2015</v>
      </c>
      <c r="I393" s="13">
        <v>2015</v>
      </c>
      <c r="J393" s="7">
        <v>42166</v>
      </c>
      <c r="K393" t="s">
        <v>1420</v>
      </c>
      <c r="L393">
        <f>VLOOKUP($C393,Sheet1!$B:$H,2,0)</f>
        <v>182.98</v>
      </c>
      <c r="M393">
        <f>VLOOKUP($C393,Sheet1!$B:$H,3,0)</f>
        <v>184.69</v>
      </c>
      <c r="N393">
        <f>VLOOKUP($C393,Sheet1!$B:$H,4,0)</f>
        <v>187.18</v>
      </c>
      <c r="O393">
        <f>VLOOKUP($C393,Sheet1!$B:$H,5,0)</f>
        <v>181.87</v>
      </c>
      <c r="P393">
        <f>VLOOKUP($C393,Sheet1!$B:$H,6,0)</f>
        <v>825800</v>
      </c>
      <c r="Q393">
        <f>VLOOKUP($C393,Sheet1!$B:$H,7,0)</f>
        <v>1.4E-3</v>
      </c>
      <c r="R393">
        <f t="shared" si="6"/>
        <v>20601134859.759998</v>
      </c>
      <c r="S393">
        <f>VLOOKUP(C393,investing_crawling!A:B,2,0)</f>
        <v>4020000000</v>
      </c>
      <c r="U393">
        <f>VLOOKUP(C393,investing_crawling!A:C,3,0)</f>
        <v>112586812</v>
      </c>
      <c r="V393">
        <v>210803</v>
      </c>
      <c r="W393" s="15" t="s">
        <v>909</v>
      </c>
      <c r="X393" s="15">
        <v>210403</v>
      </c>
      <c r="Y393" s="15">
        <v>1072.73</v>
      </c>
      <c r="Z393" s="15">
        <v>528.48</v>
      </c>
      <c r="AA393" s="15">
        <v>293.07</v>
      </c>
      <c r="AB393" s="15">
        <v>298.74</v>
      </c>
      <c r="AC393" s="15">
        <v>210102</v>
      </c>
      <c r="AD393" s="15">
        <v>1094.83</v>
      </c>
      <c r="AE393" s="15">
        <v>537.75</v>
      </c>
      <c r="AF393" s="15">
        <v>237.2</v>
      </c>
      <c r="AG393" s="15">
        <v>201.03</v>
      </c>
      <c r="AH393" s="15">
        <v>201003</v>
      </c>
      <c r="AI393" s="15">
        <v>1060.29</v>
      </c>
      <c r="AJ393" s="15">
        <v>491.55</v>
      </c>
      <c r="AK393" s="15">
        <v>221.64</v>
      </c>
      <c r="AL393" s="15">
        <v>136.91999999999999</v>
      </c>
      <c r="AM393" s="15">
        <v>200627</v>
      </c>
      <c r="AN393" s="15">
        <v>787.45</v>
      </c>
      <c r="AO393" s="15">
        <v>325.79000000000002</v>
      </c>
      <c r="AP393" s="15">
        <v>89.91</v>
      </c>
      <c r="AQ393" s="15">
        <v>96.92</v>
      </c>
    </row>
    <row r="394" spans="1:43">
      <c r="A394" s="1">
        <v>390</v>
      </c>
      <c r="B394" s="16">
        <v>44369</v>
      </c>
      <c r="C394" t="s">
        <v>911</v>
      </c>
      <c r="D394" t="s">
        <v>912</v>
      </c>
      <c r="E394" t="s">
        <v>6</v>
      </c>
      <c r="F394" t="s">
        <v>640</v>
      </c>
      <c r="G394" t="s">
        <v>640</v>
      </c>
      <c r="H394">
        <v>1997</v>
      </c>
      <c r="I394" s="13">
        <v>1997</v>
      </c>
      <c r="J394" s="7">
        <v>39995</v>
      </c>
      <c r="K394" t="s">
        <v>1199</v>
      </c>
      <c r="L394">
        <f>VLOOKUP($C394,Sheet1!$B:$H,2,0)</f>
        <v>96.45</v>
      </c>
      <c r="M394">
        <f>VLOOKUP($C394,Sheet1!$B:$H,3,0)</f>
        <v>97.36</v>
      </c>
      <c r="N394">
        <f>VLOOKUP($C394,Sheet1!$B:$H,4,0)</f>
        <v>97.99</v>
      </c>
      <c r="O394">
        <f>VLOOKUP($C394,Sheet1!$B:$H,5,0)</f>
        <v>96.17</v>
      </c>
      <c r="P394">
        <f>VLOOKUP($C394,Sheet1!$B:$H,6,0)</f>
        <v>996180</v>
      </c>
      <c r="Q394">
        <f>VLOOKUP($C394,Sheet1!$B:$H,7,0)</f>
        <v>1.15E-2</v>
      </c>
      <c r="R394">
        <f t="shared" si="6"/>
        <v>13439930573.4</v>
      </c>
      <c r="S394">
        <f>VLOOKUP(C394,investing_crawling!A:B,2,0)</f>
        <v>11140000000</v>
      </c>
      <c r="U394">
        <f>VLOOKUP(C394,investing_crawling!A:C,3,0)</f>
        <v>139346092</v>
      </c>
      <c r="V394">
        <v>210804</v>
      </c>
      <c r="W394" s="15" t="s">
        <v>911</v>
      </c>
      <c r="X394" s="15">
        <v>210331</v>
      </c>
      <c r="Y394" s="15">
        <v>2703.58</v>
      </c>
      <c r="Z394" s="15">
        <v>372.89</v>
      </c>
      <c r="AA394" s="15">
        <v>113.37</v>
      </c>
      <c r="AB394" s="15">
        <v>89.76</v>
      </c>
      <c r="AC394" s="15">
        <v>201231</v>
      </c>
      <c r="AD394" s="15">
        <v>2912.18</v>
      </c>
      <c r="AE394" s="15">
        <v>465.87</v>
      </c>
      <c r="AF394" s="15">
        <v>175.62</v>
      </c>
      <c r="AG394" s="15">
        <v>170.05</v>
      </c>
      <c r="AH394" s="15">
        <v>200930</v>
      </c>
      <c r="AI394" s="15">
        <v>3020.16</v>
      </c>
      <c r="AJ394" s="15">
        <v>507.51</v>
      </c>
      <c r="AK394" s="15">
        <v>241.69</v>
      </c>
      <c r="AL394" s="15">
        <v>162.91</v>
      </c>
      <c r="AM394" s="15">
        <v>200630</v>
      </c>
      <c r="AN394" s="15">
        <v>2506.23</v>
      </c>
      <c r="AO394" s="15">
        <v>355.26</v>
      </c>
      <c r="AP394" s="15">
        <v>101.98</v>
      </c>
      <c r="AQ394" s="15">
        <v>73.95</v>
      </c>
    </row>
    <row r="395" spans="1:43">
      <c r="A395" s="1">
        <v>391</v>
      </c>
      <c r="B395" s="16">
        <v>44369</v>
      </c>
      <c r="C395" t="s">
        <v>913</v>
      </c>
      <c r="D395" t="s">
        <v>914</v>
      </c>
      <c r="E395" t="s">
        <v>19</v>
      </c>
      <c r="F395" t="s">
        <v>30</v>
      </c>
      <c r="G395" t="s">
        <v>30</v>
      </c>
      <c r="H395">
        <v>1985</v>
      </c>
      <c r="I395" s="13">
        <v>1985</v>
      </c>
      <c r="J395" s="7">
        <v>0</v>
      </c>
      <c r="K395" t="s">
        <v>1267</v>
      </c>
      <c r="L395">
        <f>VLOOKUP($C395,Sheet1!$B:$H,2,0)</f>
        <v>133.94</v>
      </c>
      <c r="M395">
        <f>VLOOKUP($C395,Sheet1!$B:$H,3,0)</f>
        <v>135.13999999999999</v>
      </c>
      <c r="N395">
        <f>VLOOKUP($C395,Sheet1!$B:$H,4,0)</f>
        <v>136.06</v>
      </c>
      <c r="O395">
        <f>VLOOKUP($C395,Sheet1!$B:$H,5,0)</f>
        <v>133.54</v>
      </c>
      <c r="P395">
        <f>VLOOKUP($C395,Sheet1!$B:$H,6,0)</f>
        <v>7060000</v>
      </c>
      <c r="Q395">
        <f>VLOOKUP($C395,Sheet1!$B:$H,7,0)</f>
        <v>-4.5000000000000014E-3</v>
      </c>
      <c r="R395">
        <f t="shared" si="6"/>
        <v>151084320000</v>
      </c>
      <c r="S395">
        <f>VLOOKUP(C395,investing_crawling!A:B,2,0)</f>
        <v>29410000000</v>
      </c>
      <c r="U395">
        <f>VLOOKUP(C395,investing_crawling!A:C,3,0)</f>
        <v>1128000000</v>
      </c>
      <c r="V395">
        <v>210727</v>
      </c>
      <c r="W395" s="15" t="s">
        <v>913</v>
      </c>
      <c r="X395" s="15">
        <v>210328</v>
      </c>
      <c r="Y395" s="15">
        <v>7935</v>
      </c>
      <c r="Z395" s="15">
        <v>4503</v>
      </c>
      <c r="AA395" s="15">
        <v>2151</v>
      </c>
      <c r="AB395" s="15">
        <v>1762</v>
      </c>
      <c r="AC395" s="15">
        <v>201227</v>
      </c>
      <c r="AD395" s="15">
        <v>8235</v>
      </c>
      <c r="AE395" s="15">
        <v>4746</v>
      </c>
      <c r="AF395" s="15">
        <v>2525</v>
      </c>
      <c r="AG395" s="15">
        <v>2455</v>
      </c>
      <c r="AH395" s="15">
        <v>200927</v>
      </c>
      <c r="AI395" s="15">
        <v>8346</v>
      </c>
      <c r="AJ395" s="15">
        <v>5580</v>
      </c>
      <c r="AK395" s="15">
        <v>3396</v>
      </c>
      <c r="AL395" s="15">
        <v>2960</v>
      </c>
      <c r="AM395" s="15">
        <v>200628</v>
      </c>
      <c r="AN395" s="15">
        <v>4893</v>
      </c>
      <c r="AO395" s="15">
        <v>2813</v>
      </c>
      <c r="AP395" s="15">
        <v>770</v>
      </c>
      <c r="AQ395" s="15">
        <v>845</v>
      </c>
    </row>
    <row r="396" spans="1:43">
      <c r="A396" s="1">
        <v>392</v>
      </c>
      <c r="B396" s="16">
        <v>44369</v>
      </c>
      <c r="C396" t="s">
        <v>915</v>
      </c>
      <c r="D396" t="s">
        <v>916</v>
      </c>
      <c r="E396" t="s">
        <v>10</v>
      </c>
      <c r="F396" t="s">
        <v>357</v>
      </c>
      <c r="G396" t="s">
        <v>357</v>
      </c>
      <c r="H396">
        <v>1967</v>
      </c>
      <c r="I396" s="13">
        <v>1967</v>
      </c>
      <c r="J396" s="7">
        <v>37602</v>
      </c>
      <c r="K396" t="s">
        <v>1421</v>
      </c>
      <c r="L396">
        <f>VLOOKUP($C396,Sheet1!$B:$H,2,0)</f>
        <v>127.27</v>
      </c>
      <c r="M396">
        <f>VLOOKUP($C396,Sheet1!$B:$H,3,0)</f>
        <v>131.44</v>
      </c>
      <c r="N396">
        <f>VLOOKUP($C396,Sheet1!$B:$H,4,0)</f>
        <v>131.63999999999999</v>
      </c>
      <c r="O396">
        <f>VLOOKUP($C396,Sheet1!$B:$H,5,0)</f>
        <v>127</v>
      </c>
      <c r="P396">
        <f>VLOOKUP($C396,Sheet1!$B:$H,6,0)</f>
        <v>1560000</v>
      </c>
      <c r="Q396">
        <f>VLOOKUP($C396,Sheet1!$B:$H,7,0)</f>
        <v>-3.3399999999999999E-2</v>
      </c>
      <c r="R396">
        <f t="shared" si="6"/>
        <v>16626312132.43</v>
      </c>
      <c r="S396">
        <f>VLOOKUP(C396,investing_crawling!A:B,2,0)</f>
        <v>10340000000</v>
      </c>
      <c r="U396">
        <f>VLOOKUP(C396,investing_crawling!A:C,3,0)</f>
        <v>130638109</v>
      </c>
      <c r="V396">
        <v>210726</v>
      </c>
      <c r="W396" s="15" t="s">
        <v>915</v>
      </c>
      <c r="X396" s="15">
        <v>210331</v>
      </c>
      <c r="Y396" s="15">
        <v>2720</v>
      </c>
      <c r="Z396" s="15">
        <v>1105</v>
      </c>
      <c r="AA396" s="15">
        <v>660</v>
      </c>
      <c r="AB396" s="15">
        <v>469</v>
      </c>
      <c r="AC396" s="15">
        <v>201231</v>
      </c>
      <c r="AD396" s="15">
        <v>3002</v>
      </c>
      <c r="AE396" s="15">
        <v>1180</v>
      </c>
      <c r="AF396" s="15">
        <v>795</v>
      </c>
      <c r="AG396" s="15">
        <v>579</v>
      </c>
      <c r="AH396" s="15">
        <v>200930</v>
      </c>
      <c r="AI396" s="15">
        <v>2786</v>
      </c>
      <c r="AJ396" s="15">
        <v>1220</v>
      </c>
      <c r="AK396" s="15">
        <v>718</v>
      </c>
      <c r="AL396" s="15">
        <v>568</v>
      </c>
      <c r="AM396" s="15">
        <v>200630</v>
      </c>
      <c r="AN396" s="15">
        <v>1827</v>
      </c>
      <c r="AO396" s="15">
        <v>643</v>
      </c>
      <c r="AP396" s="15">
        <v>283</v>
      </c>
      <c r="AQ396" s="15">
        <v>185</v>
      </c>
    </row>
    <row r="397" spans="1:43">
      <c r="A397" s="1">
        <v>393</v>
      </c>
      <c r="B397" s="16">
        <v>44369</v>
      </c>
      <c r="C397" t="s">
        <v>917</v>
      </c>
      <c r="D397" t="s">
        <v>918</v>
      </c>
      <c r="E397" t="s">
        <v>33</v>
      </c>
      <c r="F397" t="s">
        <v>550</v>
      </c>
      <c r="G397" t="s">
        <v>550</v>
      </c>
      <c r="H397">
        <v>1967</v>
      </c>
      <c r="I397" s="13">
        <v>1967</v>
      </c>
      <c r="J397" s="7">
        <v>39115</v>
      </c>
      <c r="K397" t="s">
        <v>1185</v>
      </c>
      <c r="L397">
        <f>VLOOKUP($C397,Sheet1!$B:$H,2,0)</f>
        <v>124.92</v>
      </c>
      <c r="M397">
        <f>VLOOKUP($C397,Sheet1!$B:$H,3,0)</f>
        <v>124.29</v>
      </c>
      <c r="N397">
        <f>VLOOKUP($C397,Sheet1!$B:$H,4,0)</f>
        <v>126.4</v>
      </c>
      <c r="O397">
        <f>VLOOKUP($C397,Sheet1!$B:$H,5,0)</f>
        <v>123.52</v>
      </c>
      <c r="P397">
        <f>VLOOKUP($C397,Sheet1!$B:$H,6,0)</f>
        <v>911020</v>
      </c>
      <c r="Q397">
        <f>VLOOKUP($C397,Sheet1!$B:$H,7,0)</f>
        <v>6.7999999999999996E-3</v>
      </c>
      <c r="R397">
        <f t="shared" si="6"/>
        <v>9135563495.0400009</v>
      </c>
      <c r="S397">
        <f>VLOOKUP(C397,investing_crawling!A:B,2,0)</f>
        <v>4400000000</v>
      </c>
      <c r="U397">
        <f>VLOOKUP(C397,investing_crawling!A:C,3,0)</f>
        <v>73131312</v>
      </c>
      <c r="V397">
        <v>210810</v>
      </c>
      <c r="W397" s="15" t="s">
        <v>917</v>
      </c>
      <c r="X397" s="15">
        <v>210327</v>
      </c>
      <c r="Y397" s="15">
        <v>1287</v>
      </c>
      <c r="Z397" s="15">
        <v>809.3</v>
      </c>
      <c r="AA397" s="15">
        <v>-25.7</v>
      </c>
      <c r="AB397" s="15">
        <v>-74.099999999999994</v>
      </c>
      <c r="AC397" s="15">
        <v>201226</v>
      </c>
      <c r="AD397" s="15">
        <v>1432.8</v>
      </c>
      <c r="AE397" s="15">
        <v>937.4</v>
      </c>
      <c r="AF397" s="15">
        <v>170.4</v>
      </c>
      <c r="AG397" s="15">
        <v>119.8</v>
      </c>
      <c r="AH397" s="15">
        <v>200926</v>
      </c>
      <c r="AI397" s="15">
        <v>1193.5</v>
      </c>
      <c r="AJ397" s="15">
        <v>794</v>
      </c>
      <c r="AK397" s="15">
        <v>-20.3</v>
      </c>
      <c r="AL397" s="15">
        <v>-39.1</v>
      </c>
      <c r="AM397" s="15">
        <v>200627</v>
      </c>
      <c r="AN397" s="15">
        <v>487.5</v>
      </c>
      <c r="AO397" s="15">
        <v>350</v>
      </c>
      <c r="AP397" s="15">
        <v>-168</v>
      </c>
      <c r="AQ397" s="15">
        <v>-127.7</v>
      </c>
    </row>
    <row r="398" spans="1:43">
      <c r="A398" s="1">
        <v>394</v>
      </c>
      <c r="B398" s="16">
        <v>44369</v>
      </c>
      <c r="C398" t="s">
        <v>919</v>
      </c>
      <c r="D398" t="s">
        <v>920</v>
      </c>
      <c r="E398" t="s">
        <v>41</v>
      </c>
      <c r="F398" t="s">
        <v>280</v>
      </c>
      <c r="G398" t="s">
        <v>280</v>
      </c>
      <c r="H398">
        <v>1962</v>
      </c>
      <c r="I398" s="13">
        <v>1962</v>
      </c>
      <c r="J398" s="7">
        <v>42814</v>
      </c>
      <c r="K398" t="s">
        <v>1422</v>
      </c>
      <c r="L398">
        <f>VLOOKUP($C398,Sheet1!$B:$H,2,0)</f>
        <v>133.07</v>
      </c>
      <c r="M398">
        <f>VLOOKUP($C398,Sheet1!$B:$H,3,0)</f>
        <v>134.16</v>
      </c>
      <c r="N398">
        <f>VLOOKUP($C398,Sheet1!$B:$H,4,0)</f>
        <v>134.51</v>
      </c>
      <c r="O398">
        <f>VLOOKUP($C398,Sheet1!$B:$H,5,0)</f>
        <v>131.97</v>
      </c>
      <c r="P398">
        <f>VLOOKUP($C398,Sheet1!$B:$H,6,0)</f>
        <v>700000</v>
      </c>
      <c r="Q398">
        <f>VLOOKUP($C398,Sheet1!$B:$H,7,0)</f>
        <v>3.5999999999999999E-3</v>
      </c>
      <c r="R398">
        <f t="shared" si="6"/>
        <v>18286227365.419998</v>
      </c>
      <c r="S398">
        <f>VLOOKUP(C398,investing_crawling!A:B,2,0)</f>
        <v>8670000000</v>
      </c>
      <c r="U398">
        <f>VLOOKUP(C398,investing_crawling!A:C,3,0)</f>
        <v>137418106</v>
      </c>
      <c r="V398">
        <v>210727</v>
      </c>
      <c r="W398" s="15" t="s">
        <v>919</v>
      </c>
      <c r="X398" s="15">
        <v>210331</v>
      </c>
      <c r="Y398" s="15">
        <v>2409</v>
      </c>
      <c r="Z398" s="15">
        <v>2317</v>
      </c>
      <c r="AA398" s="15">
        <v>447</v>
      </c>
      <c r="AB398" s="15">
        <v>355</v>
      </c>
      <c r="AC398" s="15">
        <v>201231</v>
      </c>
      <c r="AD398" s="15">
        <v>2260</v>
      </c>
      <c r="AE398" s="15">
        <v>2164</v>
      </c>
      <c r="AF398" s="15">
        <v>399</v>
      </c>
      <c r="AG398" s="15">
        <v>312</v>
      </c>
      <c r="AH398" s="15">
        <v>200930</v>
      </c>
      <c r="AI398" s="15">
        <v>2121</v>
      </c>
      <c r="AJ398" s="15">
        <v>2030</v>
      </c>
      <c r="AK398" s="15">
        <v>256</v>
      </c>
      <c r="AL398" s="15">
        <v>209</v>
      </c>
      <c r="AM398" s="15">
        <v>200630</v>
      </c>
      <c r="AN398" s="15">
        <v>1876</v>
      </c>
      <c r="AO398" s="15">
        <v>1787</v>
      </c>
      <c r="AP398" s="15">
        <v>198</v>
      </c>
      <c r="AQ398" s="15">
        <v>172</v>
      </c>
    </row>
    <row r="399" spans="1:43">
      <c r="A399" s="1">
        <v>395</v>
      </c>
      <c r="B399" s="16">
        <v>44369</v>
      </c>
      <c r="C399" t="s">
        <v>921</v>
      </c>
      <c r="D399" t="s">
        <v>922</v>
      </c>
      <c r="E399" t="s">
        <v>6</v>
      </c>
      <c r="F399" t="s">
        <v>209</v>
      </c>
      <c r="G399" t="s">
        <v>209</v>
      </c>
      <c r="H399">
        <v>1922</v>
      </c>
      <c r="I399" s="13">
        <v>1922</v>
      </c>
      <c r="J399" s="7">
        <v>0</v>
      </c>
      <c r="K399" t="s">
        <v>1412</v>
      </c>
      <c r="L399">
        <f>VLOOKUP($C399,Sheet1!$B:$H,2,0)</f>
        <v>88.99</v>
      </c>
      <c r="M399">
        <f>VLOOKUP($C399,Sheet1!$B:$H,3,0)</f>
        <v>89.64</v>
      </c>
      <c r="N399">
        <f>VLOOKUP($C399,Sheet1!$B:$H,4,0)</f>
        <v>89.91</v>
      </c>
      <c r="O399">
        <f>VLOOKUP($C399,Sheet1!$B:$H,5,0)</f>
        <v>88.85</v>
      </c>
      <c r="P399">
        <f>VLOOKUP($C399,Sheet1!$B:$H,6,0)</f>
        <v>4300000</v>
      </c>
      <c r="Q399">
        <f>VLOOKUP($C399,Sheet1!$B:$H,7,0)</f>
        <v>3.2000000000000002E-3</v>
      </c>
      <c r="R399">
        <f t="shared" si="6"/>
        <v>134827847531.29999</v>
      </c>
      <c r="S399">
        <f>VLOOKUP(C399,investing_crawling!A:B,2,0)</f>
        <v>60480000000</v>
      </c>
      <c r="U399">
        <f>VLOOKUP(C399,investing_crawling!A:C,3,0)</f>
        <v>1515089870</v>
      </c>
      <c r="V399">
        <v>210802</v>
      </c>
      <c r="W399" s="15" t="s">
        <v>921</v>
      </c>
      <c r="X399" s="15">
        <v>210331</v>
      </c>
      <c r="Y399" s="15">
        <v>15251</v>
      </c>
      <c r="Z399" s="15">
        <v>2734</v>
      </c>
      <c r="AA399" s="15">
        <v>1013</v>
      </c>
      <c r="AB399" s="15">
        <v>753</v>
      </c>
      <c r="AC399" s="15">
        <v>201231</v>
      </c>
      <c r="AD399" s="15">
        <v>16419</v>
      </c>
      <c r="AE399" s="15">
        <v>2220</v>
      </c>
      <c r="AF399" s="15">
        <v>138</v>
      </c>
      <c r="AG399" s="15">
        <v>135</v>
      </c>
      <c r="AH399" s="15">
        <v>200930</v>
      </c>
      <c r="AI399" s="15">
        <v>14747</v>
      </c>
      <c r="AJ399" s="15">
        <v>1885</v>
      </c>
      <c r="AK399" s="15">
        <v>429</v>
      </c>
      <c r="AL399" s="15">
        <v>264</v>
      </c>
      <c r="AM399" s="15">
        <v>200630</v>
      </c>
      <c r="AN399" s="15">
        <v>14061</v>
      </c>
      <c r="AO399" s="15">
        <v>2030</v>
      </c>
      <c r="AP399" s="15">
        <v>-3760</v>
      </c>
      <c r="AQ399" s="15">
        <v>-3835</v>
      </c>
    </row>
    <row r="400" spans="1:43">
      <c r="A400" s="1">
        <v>396</v>
      </c>
      <c r="B400" s="16">
        <v>44369</v>
      </c>
      <c r="C400" t="s">
        <v>923</v>
      </c>
      <c r="D400" t="s">
        <v>924</v>
      </c>
      <c r="E400" t="s">
        <v>60</v>
      </c>
      <c r="F400" t="s">
        <v>479</v>
      </c>
      <c r="G400" t="s">
        <v>479</v>
      </c>
      <c r="H400">
        <v>1969</v>
      </c>
      <c r="I400" s="13">
        <v>1969</v>
      </c>
      <c r="J400" s="7">
        <v>42101</v>
      </c>
      <c r="K400" t="s">
        <v>1267</v>
      </c>
      <c r="L400">
        <f>VLOOKUP($C400,Sheet1!$B:$H,2,0)</f>
        <v>69.349999999999994</v>
      </c>
      <c r="M400">
        <f>VLOOKUP($C400,Sheet1!$B:$H,3,0)</f>
        <v>68.62</v>
      </c>
      <c r="N400">
        <f>VLOOKUP($C400,Sheet1!$B:$H,4,0)</f>
        <v>69.38</v>
      </c>
      <c r="O400">
        <f>VLOOKUP($C400,Sheet1!$B:$H,5,0)</f>
        <v>68.349999999999994</v>
      </c>
      <c r="P400">
        <f>VLOOKUP($C400,Sheet1!$B:$H,6,0)</f>
        <v>2970000</v>
      </c>
      <c r="Q400">
        <f>VLOOKUP($C400,Sheet1!$B:$H,7,0)</f>
        <v>1.3899999999999999E-2</v>
      </c>
      <c r="R400">
        <f t="shared" si="6"/>
        <v>25903247704.449997</v>
      </c>
      <c r="S400">
        <f>VLOOKUP(C400,investing_crawling!A:B,2,0)</f>
        <v>1680000000</v>
      </c>
      <c r="U400">
        <f>VLOOKUP(C400,investing_crawling!A:C,3,0)</f>
        <v>373514747</v>
      </c>
      <c r="V400">
        <v>210727</v>
      </c>
      <c r="W400" s="15" t="s">
        <v>923</v>
      </c>
      <c r="X400" s="15">
        <v>210331</v>
      </c>
      <c r="Y400" s="15">
        <v>442.8</v>
      </c>
      <c r="Z400" s="15">
        <v>414.31</v>
      </c>
      <c r="AA400" s="15">
        <v>94.19</v>
      </c>
      <c r="AB400" s="15">
        <v>95.94</v>
      </c>
      <c r="AC400" s="15">
        <v>201231</v>
      </c>
      <c r="AD400" s="15">
        <v>418.08</v>
      </c>
      <c r="AE400" s="15">
        <v>390.94</v>
      </c>
      <c r="AF400" s="15">
        <v>97.63</v>
      </c>
      <c r="AG400" s="15">
        <v>117.93</v>
      </c>
      <c r="AH400" s="15">
        <v>200930</v>
      </c>
      <c r="AI400" s="15">
        <v>404.57</v>
      </c>
      <c r="AJ400" s="15">
        <v>379.16</v>
      </c>
      <c r="AK400" s="15">
        <v>12.62</v>
      </c>
      <c r="AL400" s="15">
        <v>22.9</v>
      </c>
      <c r="AM400" s="15">
        <v>200630</v>
      </c>
      <c r="AN400" s="15">
        <v>414.64</v>
      </c>
      <c r="AO400" s="15">
        <v>388.18</v>
      </c>
      <c r="AP400" s="15">
        <v>110.03</v>
      </c>
      <c r="AQ400" s="15">
        <v>107.82</v>
      </c>
    </row>
    <row r="401" spans="1:43">
      <c r="A401" s="1">
        <v>397</v>
      </c>
      <c r="B401" s="16">
        <v>44369</v>
      </c>
      <c r="C401" t="s">
        <v>925</v>
      </c>
      <c r="D401" t="s">
        <v>926</v>
      </c>
      <c r="E401" t="s">
        <v>60</v>
      </c>
      <c r="F401" t="s">
        <v>479</v>
      </c>
      <c r="G401" t="s">
        <v>479</v>
      </c>
      <c r="H401">
        <v>1963</v>
      </c>
      <c r="I401" s="13">
        <v>1963</v>
      </c>
      <c r="J401" s="7">
        <v>42796</v>
      </c>
      <c r="K401" t="s">
        <v>1257</v>
      </c>
      <c r="L401">
        <f>VLOOKUP($C401,Sheet1!$B:$H,2,0)</f>
        <v>66.349999999999994</v>
      </c>
      <c r="M401">
        <f>VLOOKUP($C401,Sheet1!$B:$H,3,0)</f>
        <v>64.7</v>
      </c>
      <c r="N401">
        <f>VLOOKUP($C401,Sheet1!$B:$H,4,0)</f>
        <v>66.540000000000006</v>
      </c>
      <c r="O401">
        <f>VLOOKUP($C401,Sheet1!$B:$H,5,0)</f>
        <v>64.62</v>
      </c>
      <c r="P401">
        <f>VLOOKUP($C401,Sheet1!$B:$H,6,0)</f>
        <v>859600</v>
      </c>
      <c r="Q401">
        <f>VLOOKUP($C401,Sheet1!$B:$H,7,0)</f>
        <v>2.7099999999999999E-2</v>
      </c>
      <c r="R401">
        <f t="shared" si="6"/>
        <v>11270354315.999998</v>
      </c>
      <c r="S401">
        <f>VLOOKUP(C401,investing_crawling!A:B,2,0)</f>
        <v>1010000000</v>
      </c>
      <c r="U401">
        <f>VLOOKUP(C401,investing_crawling!A:C,3,0)</f>
        <v>169862160</v>
      </c>
      <c r="V401">
        <v>210804</v>
      </c>
      <c r="W401" s="15" t="s">
        <v>925</v>
      </c>
      <c r="X401" s="15">
        <v>210331</v>
      </c>
      <c r="Y401" s="15">
        <v>274.7</v>
      </c>
      <c r="Z401" s="15">
        <v>192.96</v>
      </c>
      <c r="AA401" s="15">
        <v>93.71</v>
      </c>
      <c r="AB401" s="15">
        <v>80.66</v>
      </c>
      <c r="AC401" s="15">
        <v>201231</v>
      </c>
      <c r="AD401" s="15">
        <v>258.45999999999998</v>
      </c>
      <c r="AE401" s="15">
        <v>177.75</v>
      </c>
      <c r="AF401" s="15">
        <v>42.88</v>
      </c>
      <c r="AG401" s="15">
        <v>38.49</v>
      </c>
      <c r="AH401" s="15">
        <v>200930</v>
      </c>
      <c r="AI401" s="15">
        <v>242.94</v>
      </c>
      <c r="AJ401" s="15">
        <v>165.66</v>
      </c>
      <c r="AK401" s="15">
        <v>40.700000000000003</v>
      </c>
      <c r="AL401" s="15">
        <v>12.69</v>
      </c>
      <c r="AM401" s="15">
        <v>200630</v>
      </c>
      <c r="AN401" s="15">
        <v>231.11</v>
      </c>
      <c r="AO401" s="15">
        <v>154.29</v>
      </c>
      <c r="AP401" s="15">
        <v>45.32</v>
      </c>
      <c r="AQ401" s="15">
        <v>19.05</v>
      </c>
    </row>
    <row r="402" spans="1:43">
      <c r="A402" s="1">
        <v>398</v>
      </c>
      <c r="B402" s="16">
        <v>44369</v>
      </c>
      <c r="C402" t="s">
        <v>927</v>
      </c>
      <c r="D402" t="s">
        <v>928</v>
      </c>
      <c r="E402" t="s">
        <v>10</v>
      </c>
      <c r="F402" t="s">
        <v>120</v>
      </c>
      <c r="G402" t="s">
        <v>120</v>
      </c>
      <c r="H402">
        <v>1988</v>
      </c>
      <c r="I402" s="13">
        <v>1988</v>
      </c>
      <c r="J402" s="7">
        <v>41395</v>
      </c>
      <c r="K402" t="s">
        <v>1423</v>
      </c>
      <c r="L402">
        <f>VLOOKUP($C402,Sheet1!$B:$H,2,0)</f>
        <v>503.23</v>
      </c>
      <c r="M402">
        <f>VLOOKUP($C402,Sheet1!$B:$H,3,0)</f>
        <v>506.87</v>
      </c>
      <c r="N402">
        <f>VLOOKUP($C402,Sheet1!$B:$H,4,0)</f>
        <v>508.61</v>
      </c>
      <c r="O402">
        <f>VLOOKUP($C402,Sheet1!$B:$H,5,0)</f>
        <v>498.37</v>
      </c>
      <c r="P402">
        <f>VLOOKUP($C402,Sheet1!$B:$H,6,0)</f>
        <v>617140</v>
      </c>
      <c r="Q402">
        <f>VLOOKUP($C402,Sheet1!$B:$H,7,0)</f>
        <v>1.6000000000000001E-3</v>
      </c>
      <c r="R402">
        <f t="shared" si="6"/>
        <v>85479734776.800003</v>
      </c>
      <c r="S402">
        <f>VLOOKUP(C402,investing_crawling!A:B,2,0)</f>
        <v>1010000000</v>
      </c>
      <c r="U402">
        <f>VLOOKUP(C402,investing_crawling!A:C,3,0)</f>
        <v>169862160</v>
      </c>
      <c r="V402">
        <v>210804</v>
      </c>
      <c r="W402" s="15" t="s">
        <v>927</v>
      </c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</row>
    <row r="403" spans="1:43">
      <c r="A403" s="1">
        <v>399</v>
      </c>
      <c r="B403" s="16">
        <v>44369</v>
      </c>
      <c r="C403" t="s">
        <v>929</v>
      </c>
      <c r="D403" t="s">
        <v>930</v>
      </c>
      <c r="E403" t="s">
        <v>41</v>
      </c>
      <c r="F403" t="s">
        <v>308</v>
      </c>
      <c r="G403" t="s">
        <v>308</v>
      </c>
      <c r="H403">
        <v>1971</v>
      </c>
      <c r="I403" s="13">
        <v>1971</v>
      </c>
      <c r="J403" s="7">
        <v>36035</v>
      </c>
      <c r="K403" t="s">
        <v>1424</v>
      </c>
      <c r="L403">
        <f>VLOOKUP($C403,Sheet1!$B:$H,2,0)</f>
        <v>23.62</v>
      </c>
      <c r="M403">
        <f>VLOOKUP($C403,Sheet1!$B:$H,3,0)</f>
        <v>23.73</v>
      </c>
      <c r="N403">
        <f>VLOOKUP($C403,Sheet1!$B:$H,4,0)</f>
        <v>23.81</v>
      </c>
      <c r="O403">
        <f>VLOOKUP($C403,Sheet1!$B:$H,5,0)</f>
        <v>23.52</v>
      </c>
      <c r="P403">
        <f>VLOOKUP($C403,Sheet1!$B:$H,6,0)</f>
        <v>4860000</v>
      </c>
      <c r="Q403">
        <f>VLOOKUP($C403,Sheet1!$B:$H,7,0)</f>
        <v>9.0000000000000011E-3</v>
      </c>
      <c r="R403">
        <f t="shared" si="6"/>
        <v>22705561053.52</v>
      </c>
      <c r="S403">
        <f>VLOOKUP(C403,investing_crawling!A:B,2,0)</f>
        <v>3400000000</v>
      </c>
      <c r="U403">
        <f>VLOOKUP(C403,investing_crawling!A:C,3,0)</f>
        <v>961285396</v>
      </c>
      <c r="V403">
        <v>210722</v>
      </c>
      <c r="W403" s="15" t="s">
        <v>929</v>
      </c>
      <c r="X403" s="15">
        <v>210331</v>
      </c>
      <c r="Y403" s="15">
        <v>1654</v>
      </c>
      <c r="Z403" s="15"/>
      <c r="AA403" s="15"/>
      <c r="AB403" s="15">
        <v>642</v>
      </c>
      <c r="AC403" s="15">
        <v>201231</v>
      </c>
      <c r="AD403" s="15">
        <v>1741</v>
      </c>
      <c r="AE403" s="15"/>
      <c r="AF403" s="15"/>
      <c r="AG403" s="15">
        <v>616</v>
      </c>
      <c r="AH403" s="15">
        <v>200930</v>
      </c>
      <c r="AI403" s="15">
        <v>1714</v>
      </c>
      <c r="AJ403" s="15"/>
      <c r="AK403" s="15"/>
      <c r="AL403" s="15">
        <v>530</v>
      </c>
      <c r="AM403" s="15">
        <v>200630</v>
      </c>
      <c r="AN403" s="15">
        <v>1636</v>
      </c>
      <c r="AO403" s="15"/>
      <c r="AP403" s="15"/>
      <c r="AQ403" s="15">
        <v>-214</v>
      </c>
    </row>
    <row r="404" spans="1:43">
      <c r="A404" s="1">
        <v>400</v>
      </c>
      <c r="B404" s="16">
        <v>44369</v>
      </c>
      <c r="C404" t="s">
        <v>931</v>
      </c>
      <c r="D404" t="s">
        <v>932</v>
      </c>
      <c r="E404" t="s">
        <v>6</v>
      </c>
      <c r="F404" t="s">
        <v>933</v>
      </c>
      <c r="G404" t="s">
        <v>933</v>
      </c>
      <c r="H404" t="s">
        <v>1425</v>
      </c>
      <c r="I404" s="13">
        <v>1998</v>
      </c>
      <c r="J404" s="7">
        <v>39787</v>
      </c>
      <c r="K404" t="s">
        <v>1307</v>
      </c>
      <c r="L404">
        <f>VLOOKUP($C404,Sheet1!$B:$H,2,0)</f>
        <v>108.37</v>
      </c>
      <c r="M404">
        <f>VLOOKUP($C404,Sheet1!$B:$H,3,0)</f>
        <v>109.45</v>
      </c>
      <c r="N404">
        <f>VLOOKUP($C404,Sheet1!$B:$H,4,0)</f>
        <v>109.5</v>
      </c>
      <c r="O404">
        <f>VLOOKUP($C404,Sheet1!$B:$H,5,0)</f>
        <v>108.27</v>
      </c>
      <c r="P404">
        <f>VLOOKUP($C404,Sheet1!$B:$H,6,0)</f>
        <v>1080000</v>
      </c>
      <c r="Q404">
        <f>VLOOKUP($C404,Sheet1!$B:$H,7,0)</f>
        <v>-7.4000000000000003E-3</v>
      </c>
      <c r="R404">
        <f t="shared" si="6"/>
        <v>34606749332.209999</v>
      </c>
      <c r="S404">
        <f>VLOOKUP(C404,investing_crawling!A:B,2,0)</f>
        <v>10200000000</v>
      </c>
      <c r="U404">
        <f>VLOOKUP(C404,investing_crawling!A:C,3,0)</f>
        <v>319338833</v>
      </c>
      <c r="V404">
        <v>210728</v>
      </c>
      <c r="W404" s="15" t="s">
        <v>931</v>
      </c>
      <c r="X404" s="15">
        <v>210331</v>
      </c>
      <c r="Y404" s="15">
        <v>2596.4</v>
      </c>
      <c r="Z404" s="15">
        <v>1062.0999999999999</v>
      </c>
      <c r="AA404" s="15">
        <v>492.4</v>
      </c>
      <c r="AB404" s="15">
        <v>295.89999999999998</v>
      </c>
      <c r="AC404" s="15">
        <v>201231</v>
      </c>
      <c r="AD404" s="15">
        <v>2573.1999999999998</v>
      </c>
      <c r="AE404" s="15">
        <v>1026</v>
      </c>
      <c r="AF404" s="15">
        <v>365.3</v>
      </c>
      <c r="AG404" s="15">
        <v>235.4</v>
      </c>
      <c r="AH404" s="15">
        <v>200930</v>
      </c>
      <c r="AI404" s="15">
        <v>2572.1</v>
      </c>
      <c r="AJ404" s="15">
        <v>1036.7</v>
      </c>
      <c r="AK404" s="15">
        <v>413.4</v>
      </c>
      <c r="AL404" s="15">
        <v>260</v>
      </c>
      <c r="AM404" s="15">
        <v>200630</v>
      </c>
      <c r="AN404" s="15">
        <v>2454.4</v>
      </c>
      <c r="AO404" s="15">
        <v>986.3</v>
      </c>
      <c r="AP404" s="15">
        <v>395.2</v>
      </c>
      <c r="AQ404" s="15">
        <v>225.5</v>
      </c>
    </row>
    <row r="405" spans="1:43">
      <c r="A405" s="1">
        <v>401</v>
      </c>
      <c r="B405" s="16">
        <v>44369</v>
      </c>
      <c r="C405" t="s">
        <v>934</v>
      </c>
      <c r="D405" t="s">
        <v>935</v>
      </c>
      <c r="E405" t="s">
        <v>10</v>
      </c>
      <c r="F405" t="s">
        <v>11</v>
      </c>
      <c r="G405" t="s">
        <v>11</v>
      </c>
      <c r="H405">
        <v>1989</v>
      </c>
      <c r="I405" s="13">
        <v>1989</v>
      </c>
      <c r="J405" s="7">
        <v>42942</v>
      </c>
      <c r="K405" t="s">
        <v>1267</v>
      </c>
      <c r="L405">
        <f>VLOOKUP($C405,Sheet1!$B:$H,2,0)</f>
        <v>206.25</v>
      </c>
      <c r="M405">
        <f>VLOOKUP($C405,Sheet1!$B:$H,3,0)</f>
        <v>207.76</v>
      </c>
      <c r="N405">
        <f>VLOOKUP($C405,Sheet1!$B:$H,4,0)</f>
        <v>207.92</v>
      </c>
      <c r="O405">
        <f>VLOOKUP($C405,Sheet1!$B:$H,5,0)</f>
        <v>205</v>
      </c>
      <c r="P405">
        <f>VLOOKUP($C405,Sheet1!$B:$H,6,0)</f>
        <v>569180</v>
      </c>
      <c r="Q405">
        <f>VLOOKUP($C405,Sheet1!$B:$H,7,0)</f>
        <v>1.9E-3</v>
      </c>
      <c r="R405">
        <f t="shared" si="6"/>
        <v>30013052850</v>
      </c>
      <c r="S405">
        <f>VLOOKUP(C405,investing_crawling!A:B,2,0)</f>
        <v>3090000000</v>
      </c>
      <c r="U405">
        <f>VLOOKUP(C405,investing_crawling!A:C,3,0)</f>
        <v>145517832</v>
      </c>
      <c r="V405">
        <v>210804</v>
      </c>
      <c r="W405" s="15" t="s">
        <v>934</v>
      </c>
      <c r="X405" s="15">
        <v>210331</v>
      </c>
      <c r="Y405" s="15">
        <v>768.77</v>
      </c>
      <c r="Z405" s="15">
        <v>447.26</v>
      </c>
      <c r="AA405" s="15">
        <v>223.43</v>
      </c>
      <c r="AB405" s="15">
        <v>-78.48</v>
      </c>
      <c r="AC405" s="15">
        <v>201231</v>
      </c>
      <c r="AD405" s="15">
        <v>800.01</v>
      </c>
      <c r="AE405" s="15">
        <v>462.48</v>
      </c>
      <c r="AF405" s="15">
        <v>221.72</v>
      </c>
      <c r="AG405" s="15">
        <v>179.51</v>
      </c>
      <c r="AH405" s="15">
        <v>200930</v>
      </c>
      <c r="AI405" s="15">
        <v>751.94</v>
      </c>
      <c r="AJ405" s="15">
        <v>438.66</v>
      </c>
      <c r="AK405" s="15">
        <v>216.9</v>
      </c>
      <c r="AL405" s="15">
        <v>178.37</v>
      </c>
      <c r="AM405" s="15">
        <v>200630</v>
      </c>
      <c r="AN405" s="15">
        <v>770.34</v>
      </c>
      <c r="AO405" s="15">
        <v>449.37</v>
      </c>
      <c r="AP405" s="15">
        <v>223.25</v>
      </c>
      <c r="AQ405" s="15">
        <v>177.84</v>
      </c>
    </row>
    <row r="406" spans="1:43">
      <c r="A406" s="1">
        <v>402</v>
      </c>
      <c r="B406" s="16">
        <v>44369</v>
      </c>
      <c r="C406" t="s">
        <v>936</v>
      </c>
      <c r="D406" t="s">
        <v>937</v>
      </c>
      <c r="E406" t="s">
        <v>6</v>
      </c>
      <c r="F406" t="s">
        <v>938</v>
      </c>
      <c r="G406" t="s">
        <v>938</v>
      </c>
      <c r="H406">
        <v>1948</v>
      </c>
      <c r="I406" s="13">
        <v>1948</v>
      </c>
      <c r="J406" s="7">
        <v>36865</v>
      </c>
      <c r="K406" t="s">
        <v>1293</v>
      </c>
      <c r="L406">
        <f>VLOOKUP($C406,Sheet1!$B:$H,2,0)</f>
        <v>90.27</v>
      </c>
      <c r="M406">
        <f>VLOOKUP($C406,Sheet1!$B:$H,3,0)</f>
        <v>90.16</v>
      </c>
      <c r="N406">
        <f>VLOOKUP($C406,Sheet1!$B:$H,4,0)</f>
        <v>90.74</v>
      </c>
      <c r="O406">
        <f>VLOOKUP($C406,Sheet1!$B:$H,5,0)</f>
        <v>89.78</v>
      </c>
      <c r="P406">
        <f>VLOOKUP($C406,Sheet1!$B:$H,6,0)</f>
        <v>823520</v>
      </c>
      <c r="Q406">
        <f>VLOOKUP($C406,Sheet1!$B:$H,7,0)</f>
        <v>1.67E-2</v>
      </c>
      <c r="R406">
        <f t="shared" si="6"/>
        <v>10180704039.84</v>
      </c>
      <c r="S406">
        <f>VLOOKUP(C406,investing_crawling!A:B,2,0)</f>
        <v>5000000000</v>
      </c>
      <c r="U406">
        <f>VLOOKUP(C406,investing_crawling!A:C,3,0)</f>
        <v>112780592</v>
      </c>
      <c r="V406">
        <v>210726</v>
      </c>
      <c r="W406" s="15" t="s">
        <v>936</v>
      </c>
      <c r="X406" s="15">
        <v>210331</v>
      </c>
      <c r="Y406" s="15">
        <v>1398.38</v>
      </c>
      <c r="Z406" s="15">
        <v>561.71</v>
      </c>
      <c r="AA406" s="15">
        <v>150.06</v>
      </c>
      <c r="AB406" s="15">
        <v>110.6</v>
      </c>
      <c r="AC406" s="15">
        <v>201231</v>
      </c>
      <c r="AD406" s="15">
        <v>1304.0899999999999</v>
      </c>
      <c r="AE406" s="15">
        <v>514.33000000000004</v>
      </c>
      <c r="AF406" s="15">
        <v>129.51</v>
      </c>
      <c r="AG406" s="15">
        <v>94.42</v>
      </c>
      <c r="AH406" s="15">
        <v>200930</v>
      </c>
      <c r="AI406" s="15">
        <v>1189.9000000000001</v>
      </c>
      <c r="AJ406" s="15">
        <v>467.35</v>
      </c>
      <c r="AK406" s="15">
        <v>102.31</v>
      </c>
      <c r="AL406" s="15">
        <v>75.75</v>
      </c>
      <c r="AM406" s="15">
        <v>200630</v>
      </c>
      <c r="AN406" s="15">
        <v>1108.33</v>
      </c>
      <c r="AO406" s="15">
        <v>423.08</v>
      </c>
      <c r="AP406" s="15">
        <v>57.92</v>
      </c>
      <c r="AQ406" s="15">
        <v>46.2</v>
      </c>
    </row>
    <row r="407" spans="1:43">
      <c r="A407" s="1">
        <v>403</v>
      </c>
      <c r="B407" s="16">
        <v>44369</v>
      </c>
      <c r="C407" t="s">
        <v>939</v>
      </c>
      <c r="D407" t="s">
        <v>940</v>
      </c>
      <c r="E407" t="s">
        <v>6</v>
      </c>
      <c r="F407" t="s">
        <v>117</v>
      </c>
      <c r="G407" t="s">
        <v>117</v>
      </c>
      <c r="H407">
        <v>1903</v>
      </c>
      <c r="I407" s="13">
        <v>1903</v>
      </c>
      <c r="J407" s="7">
        <v>0</v>
      </c>
      <c r="K407" t="s">
        <v>1198</v>
      </c>
      <c r="L407">
        <f>VLOOKUP($C407,Sheet1!$B:$H,2,0)</f>
        <v>267.89</v>
      </c>
      <c r="M407">
        <f>VLOOKUP($C407,Sheet1!$B:$H,3,0)</f>
        <v>267.69</v>
      </c>
      <c r="N407">
        <f>VLOOKUP($C407,Sheet1!$B:$H,4,0)</f>
        <v>268.35000000000002</v>
      </c>
      <c r="O407">
        <f>VLOOKUP($C407,Sheet1!$B:$H,5,0)</f>
        <v>265.41000000000003</v>
      </c>
      <c r="P407">
        <f>VLOOKUP($C407,Sheet1!$B:$H,6,0)</f>
        <v>737370</v>
      </c>
      <c r="Q407">
        <f>VLOOKUP($C407,Sheet1!$B:$H,7,0)</f>
        <v>1.5800000000000002E-2</v>
      </c>
      <c r="R407">
        <f t="shared" si="6"/>
        <v>31095785823.549999</v>
      </c>
      <c r="S407">
        <f>VLOOKUP(C407,investing_crawling!A:B,2,0)</f>
        <v>6310000000</v>
      </c>
      <c r="U407">
        <f>VLOOKUP(C407,investing_crawling!A:C,3,0)</f>
        <v>116076695</v>
      </c>
      <c r="V407">
        <v>210727</v>
      </c>
      <c r="W407" s="15" t="s">
        <v>939</v>
      </c>
      <c r="X407" s="15">
        <v>210331</v>
      </c>
      <c r="Y407" s="15">
        <v>1776.1</v>
      </c>
      <c r="Z407" s="15">
        <v>767.4</v>
      </c>
      <c r="AA407" s="15">
        <v>507.7</v>
      </c>
      <c r="AB407" s="15">
        <v>415</v>
      </c>
      <c r="AC407" s="15">
        <v>201231</v>
      </c>
      <c r="AD407" s="15">
        <v>1565.3</v>
      </c>
      <c r="AE407" s="15">
        <v>646.5</v>
      </c>
      <c r="AF407" s="15">
        <v>700.7</v>
      </c>
      <c r="AG407" s="15">
        <v>593.29999999999995</v>
      </c>
      <c r="AH407" s="15">
        <v>200930</v>
      </c>
      <c r="AI407" s="15">
        <v>1570</v>
      </c>
      <c r="AJ407" s="15">
        <v>639.29999999999995</v>
      </c>
      <c r="AK407" s="15">
        <v>299.60000000000002</v>
      </c>
      <c r="AL407" s="15">
        <v>262.7</v>
      </c>
      <c r="AM407" s="15">
        <v>200630</v>
      </c>
      <c r="AN407" s="15">
        <v>1394</v>
      </c>
      <c r="AO407" s="15">
        <v>554.20000000000005</v>
      </c>
      <c r="AP407" s="15">
        <v>334.5</v>
      </c>
      <c r="AQ407" s="15">
        <v>317.8</v>
      </c>
    </row>
    <row r="408" spans="1:43">
      <c r="A408" s="1">
        <v>404</v>
      </c>
      <c r="B408" s="16">
        <v>44369</v>
      </c>
      <c r="C408" t="s">
        <v>941</v>
      </c>
      <c r="D408" t="s">
        <v>942</v>
      </c>
      <c r="E408" t="s">
        <v>6</v>
      </c>
      <c r="F408" t="s">
        <v>933</v>
      </c>
      <c r="G408" t="s">
        <v>933</v>
      </c>
      <c r="H408">
        <v>1948</v>
      </c>
      <c r="I408" s="13">
        <v>1948</v>
      </c>
      <c r="J408" s="7">
        <v>43374</v>
      </c>
      <c r="K408" t="s">
        <v>1250</v>
      </c>
      <c r="L408">
        <f>VLOOKUP($C408,Sheet1!$B:$H,2,0)</f>
        <v>33.76</v>
      </c>
      <c r="M408">
        <f>VLOOKUP($C408,Sheet1!$B:$H,3,0)</f>
        <v>34.229999999999997</v>
      </c>
      <c r="N408">
        <f>VLOOKUP($C408,Sheet1!$B:$H,4,0)</f>
        <v>34.28</v>
      </c>
      <c r="O408">
        <f>VLOOKUP($C408,Sheet1!$B:$H,5,0)</f>
        <v>33.659999999999997</v>
      </c>
      <c r="P408">
        <f>VLOOKUP($C408,Sheet1!$B:$H,6,0)</f>
        <v>853500</v>
      </c>
      <c r="Q408">
        <f>VLOOKUP($C408,Sheet1!$B:$H,7,0)</f>
        <v>-9.7000000000000003E-3</v>
      </c>
      <c r="R408">
        <f t="shared" si="6"/>
        <v>16614089900.16</v>
      </c>
      <c r="S408">
        <f>VLOOKUP(C408,investing_crawling!A:B,2,0)</f>
        <v>2210000000</v>
      </c>
      <c r="U408">
        <f>VLOOKUP(C408,investing_crawling!A:C,3,0)</f>
        <v>492123516</v>
      </c>
      <c r="V408">
        <v>210727</v>
      </c>
      <c r="W408" s="15" t="s">
        <v>941</v>
      </c>
      <c r="X408" s="15">
        <v>210331</v>
      </c>
      <c r="Y408" s="15">
        <v>535.54999999999995</v>
      </c>
      <c r="Z408" s="15">
        <v>274</v>
      </c>
      <c r="AA408" s="15">
        <v>88.2</v>
      </c>
      <c r="AB408" s="15">
        <v>92.64</v>
      </c>
      <c r="AC408" s="15">
        <v>201231</v>
      </c>
      <c r="AD408" s="15">
        <v>536.29</v>
      </c>
      <c r="AE408" s="15">
        <v>269.95</v>
      </c>
      <c r="AF408" s="15">
        <v>88.46</v>
      </c>
      <c r="AG408" s="15">
        <v>62.62</v>
      </c>
      <c r="AH408" s="15">
        <v>200930</v>
      </c>
      <c r="AI408" s="15">
        <v>583.70000000000005</v>
      </c>
      <c r="AJ408" s="15">
        <v>308.22000000000003</v>
      </c>
      <c r="AK408" s="15">
        <v>111.12</v>
      </c>
      <c r="AL408" s="15">
        <v>79.58</v>
      </c>
      <c r="AM408" s="15">
        <v>200630</v>
      </c>
      <c r="AN408" s="15">
        <v>553.33000000000004</v>
      </c>
      <c r="AO408" s="15">
        <v>297.70999999999998</v>
      </c>
      <c r="AP408" s="15">
        <v>104.53</v>
      </c>
      <c r="AQ408" s="15">
        <v>75.36</v>
      </c>
    </row>
    <row r="409" spans="1:43">
      <c r="A409" s="1">
        <v>405</v>
      </c>
      <c r="B409" s="16">
        <v>44369</v>
      </c>
      <c r="C409" t="s">
        <v>943</v>
      </c>
      <c r="D409" t="s">
        <v>944</v>
      </c>
      <c r="E409" t="s">
        <v>6</v>
      </c>
      <c r="F409" t="s">
        <v>7</v>
      </c>
      <c r="G409" t="s">
        <v>7</v>
      </c>
      <c r="H409">
        <v>1981</v>
      </c>
      <c r="I409" s="13">
        <v>1981</v>
      </c>
      <c r="J409" s="7">
        <v>40170</v>
      </c>
      <c r="K409" t="s">
        <v>1426</v>
      </c>
      <c r="L409">
        <f>VLOOKUP($C409,Sheet1!$B:$H,2,0)</f>
        <v>448.42</v>
      </c>
      <c r="M409">
        <f>VLOOKUP($C409,Sheet1!$B:$H,3,0)</f>
        <v>450.41</v>
      </c>
      <c r="N409">
        <f>VLOOKUP($C409,Sheet1!$B:$H,4,0)</f>
        <v>453.64</v>
      </c>
      <c r="O409">
        <f>VLOOKUP($C409,Sheet1!$B:$H,5,0)</f>
        <v>446.28</v>
      </c>
      <c r="P409">
        <f>VLOOKUP($C409,Sheet1!$B:$H,6,0)</f>
        <v>363250</v>
      </c>
      <c r="Q409">
        <f>VLOOKUP($C409,Sheet1!$B:$H,7,0)</f>
        <v>-3.5000000000000001E-3</v>
      </c>
      <c r="R409">
        <f t="shared" si="6"/>
        <v>47191284935.760002</v>
      </c>
      <c r="S409">
        <f>VLOOKUP(C409,investing_crawling!A:B,2,0)</f>
        <v>5710000000</v>
      </c>
      <c r="U409">
        <f>VLOOKUP(C409,investing_crawling!A:C,3,0)</f>
        <v>105239028</v>
      </c>
      <c r="V409">
        <v>210728</v>
      </c>
      <c r="W409" s="15" t="s">
        <v>943</v>
      </c>
      <c r="X409" s="15">
        <v>210331</v>
      </c>
      <c r="Y409" s="15">
        <v>1528.6</v>
      </c>
      <c r="Z409" s="15">
        <v>993.8</v>
      </c>
      <c r="AA409" s="15">
        <v>400.5</v>
      </c>
      <c r="AB409" s="15">
        <v>289</v>
      </c>
      <c r="AC409" s="15">
        <v>201231</v>
      </c>
      <c r="AD409" s="15">
        <v>1505.3</v>
      </c>
      <c r="AE409" s="15">
        <v>966.6</v>
      </c>
      <c r="AF409" s="15">
        <v>380.7</v>
      </c>
      <c r="AG409" s="15">
        <v>255.8</v>
      </c>
      <c r="AH409" s="15">
        <v>200930</v>
      </c>
      <c r="AI409" s="15">
        <v>1366.1</v>
      </c>
      <c r="AJ409" s="15">
        <v>875.9</v>
      </c>
      <c r="AK409" s="15">
        <v>367.6</v>
      </c>
      <c r="AL409" s="15">
        <v>234.4</v>
      </c>
      <c r="AM409" s="15">
        <v>200630</v>
      </c>
      <c r="AN409" s="15">
        <v>1305</v>
      </c>
      <c r="AO409" s="15">
        <v>843.7</v>
      </c>
      <c r="AP409" s="15">
        <v>333.6</v>
      </c>
      <c r="AQ409" s="15">
        <v>219.2</v>
      </c>
    </row>
    <row r="410" spans="1:43">
      <c r="A410" s="1">
        <v>406</v>
      </c>
      <c r="B410" s="16">
        <v>44369</v>
      </c>
      <c r="C410" t="s">
        <v>945</v>
      </c>
      <c r="D410" t="s">
        <v>946</v>
      </c>
      <c r="E410" t="s">
        <v>33</v>
      </c>
      <c r="F410" t="s">
        <v>518</v>
      </c>
      <c r="G410" t="s">
        <v>518</v>
      </c>
      <c r="H410">
        <v>1982</v>
      </c>
      <c r="I410" s="13">
        <v>1982</v>
      </c>
      <c r="J410" s="7">
        <v>40168</v>
      </c>
      <c r="K410" t="s">
        <v>1427</v>
      </c>
      <c r="L410">
        <f>VLOOKUP($C410,Sheet1!$B:$H,2,0)</f>
        <v>122.97</v>
      </c>
      <c r="M410">
        <f>VLOOKUP($C410,Sheet1!$B:$H,3,0)</f>
        <v>126.83</v>
      </c>
      <c r="N410">
        <f>VLOOKUP($C410,Sheet1!$B:$H,4,0)</f>
        <v>126.97</v>
      </c>
      <c r="O410">
        <f>VLOOKUP($C410,Sheet1!$B:$H,5,0)</f>
        <v>122.5</v>
      </c>
      <c r="P410">
        <f>VLOOKUP($C410,Sheet1!$B:$H,6,0)</f>
        <v>1980000</v>
      </c>
      <c r="Q410">
        <f>VLOOKUP($C410,Sheet1!$B:$H,7,0)</f>
        <v>-2.7099999999999999E-2</v>
      </c>
      <c r="R410">
        <f t="shared" si="6"/>
        <v>43852510129.470001</v>
      </c>
      <c r="S410">
        <f>VLOOKUP(C410,investing_crawling!A:B,2,0)</f>
        <v>15200000000</v>
      </c>
      <c r="U410">
        <f>VLOOKUP(C410,investing_crawling!A:C,3,0)</f>
        <v>356611451</v>
      </c>
      <c r="V410">
        <v>210825</v>
      </c>
      <c r="W410" s="15" t="s">
        <v>945</v>
      </c>
      <c r="X410" s="15">
        <v>210501</v>
      </c>
      <c r="Y410" s="15">
        <v>4516.08</v>
      </c>
      <c r="Z410" s="15">
        <v>1317.68</v>
      </c>
      <c r="AA410" s="15">
        <v>642.63</v>
      </c>
      <c r="AB410" s="15">
        <v>476.48</v>
      </c>
      <c r="AC410" s="15">
        <v>210130</v>
      </c>
      <c r="AD410" s="15">
        <v>4249.67</v>
      </c>
      <c r="AE410" s="15">
        <v>1092.6300000000001</v>
      </c>
      <c r="AF410" s="15">
        <v>402</v>
      </c>
      <c r="AG410" s="15">
        <v>237.98</v>
      </c>
      <c r="AH410" s="15">
        <v>201031</v>
      </c>
      <c r="AI410" s="15">
        <v>3754.51</v>
      </c>
      <c r="AJ410" s="15">
        <v>1043.0899999999999</v>
      </c>
      <c r="AK410" s="15">
        <v>165.23</v>
      </c>
      <c r="AL410" s="15">
        <v>131.19999999999999</v>
      </c>
      <c r="AM410" s="15">
        <v>200801</v>
      </c>
      <c r="AN410" s="15">
        <v>2684.71</v>
      </c>
      <c r="AO410" s="15">
        <v>604.59</v>
      </c>
      <c r="AP410" s="15">
        <v>85.1</v>
      </c>
      <c r="AQ410" s="15">
        <v>22.05</v>
      </c>
    </row>
    <row r="411" spans="1:43">
      <c r="A411" s="1">
        <v>407</v>
      </c>
      <c r="B411" s="16">
        <v>44369</v>
      </c>
      <c r="C411" t="s">
        <v>947</v>
      </c>
      <c r="D411" t="s">
        <v>948</v>
      </c>
      <c r="E411" t="s">
        <v>33</v>
      </c>
      <c r="F411" t="s">
        <v>248</v>
      </c>
      <c r="G411" t="s">
        <v>248</v>
      </c>
      <c r="H411">
        <v>1997</v>
      </c>
      <c r="I411" s="13">
        <v>1997</v>
      </c>
      <c r="J411" s="7">
        <v>41978</v>
      </c>
      <c r="K411" t="s">
        <v>1229</v>
      </c>
      <c r="L411">
        <f>VLOOKUP($C411,Sheet1!$B:$H,2,0)</f>
        <v>96.25</v>
      </c>
      <c r="M411">
        <f>VLOOKUP($C411,Sheet1!$B:$H,3,0)</f>
        <v>95.18</v>
      </c>
      <c r="N411">
        <f>VLOOKUP($C411,Sheet1!$B:$H,4,0)</f>
        <v>97.5</v>
      </c>
      <c r="O411">
        <f>VLOOKUP($C411,Sheet1!$B:$H,5,0)</f>
        <v>95.06</v>
      </c>
      <c r="P411">
        <f>VLOOKUP($C411,Sheet1!$B:$H,6,0)</f>
        <v>3900000</v>
      </c>
      <c r="Q411">
        <f>VLOOKUP($C411,Sheet1!$B:$H,7,0)</f>
        <v>3.2000000000000001E-2</v>
      </c>
      <c r="R411">
        <f t="shared" si="6"/>
        <v>24502425736.25</v>
      </c>
      <c r="S411">
        <f>VLOOKUP(C411,investing_crawling!A:B,2,0)</f>
        <v>218060000</v>
      </c>
      <c r="U411">
        <f>VLOOKUP(C411,investing_crawling!A:C,3,0)</f>
        <v>254570657</v>
      </c>
      <c r="V411">
        <v>210802</v>
      </c>
      <c r="W411" s="15" t="s">
        <v>947</v>
      </c>
      <c r="X411" s="15">
        <v>210331</v>
      </c>
      <c r="Y411" s="15">
        <v>42.01</v>
      </c>
      <c r="Z411" s="15">
        <v>-236.34</v>
      </c>
      <c r="AA411" s="15">
        <v>-815.54</v>
      </c>
      <c r="AB411" s="15">
        <v>-1131.72</v>
      </c>
      <c r="AC411" s="15">
        <v>201231</v>
      </c>
      <c r="AD411" s="15">
        <v>34.14</v>
      </c>
      <c r="AE411" s="15">
        <v>-235.31</v>
      </c>
      <c r="AF411" s="15">
        <v>-1016.55</v>
      </c>
      <c r="AG411" s="15">
        <v>-1366.93</v>
      </c>
      <c r="AH411" s="15">
        <v>200930</v>
      </c>
      <c r="AI411" s="15">
        <v>-33.69</v>
      </c>
      <c r="AJ411" s="15">
        <v>-317.47000000000003</v>
      </c>
      <c r="AK411" s="15">
        <v>-996.89</v>
      </c>
      <c r="AL411" s="15">
        <v>-1346.76</v>
      </c>
      <c r="AM411" s="15">
        <v>200630</v>
      </c>
      <c r="AN411" s="15">
        <v>175.6</v>
      </c>
      <c r="AO411" s="15">
        <v>-479.2</v>
      </c>
      <c r="AP411" s="15">
        <v>-1344.46</v>
      </c>
      <c r="AQ411" s="15">
        <v>-1639.29</v>
      </c>
    </row>
    <row r="412" spans="1:43">
      <c r="A412" s="1">
        <v>408</v>
      </c>
      <c r="B412" s="16">
        <v>44369</v>
      </c>
      <c r="C412" t="s">
        <v>949</v>
      </c>
      <c r="D412" t="s">
        <v>950</v>
      </c>
      <c r="E412" t="s">
        <v>41</v>
      </c>
      <c r="F412" t="s">
        <v>258</v>
      </c>
      <c r="G412" t="s">
        <v>258</v>
      </c>
      <c r="H412">
        <v>1917</v>
      </c>
      <c r="I412" s="13">
        <v>1917</v>
      </c>
      <c r="J412" s="7">
        <v>0</v>
      </c>
      <c r="K412" t="s">
        <v>1185</v>
      </c>
      <c r="L412">
        <f>VLOOKUP($C412,Sheet1!$B:$H,2,0)</f>
        <v>373.46</v>
      </c>
      <c r="M412">
        <f>VLOOKUP($C412,Sheet1!$B:$H,3,0)</f>
        <v>381.24</v>
      </c>
      <c r="N412">
        <f>VLOOKUP($C412,Sheet1!$B:$H,4,0)</f>
        <v>381.96</v>
      </c>
      <c r="O412">
        <f>VLOOKUP($C412,Sheet1!$B:$H,5,0)</f>
        <v>373.04</v>
      </c>
      <c r="P412">
        <f>VLOOKUP($C412,Sheet1!$B:$H,6,0)</f>
        <v>1420000</v>
      </c>
      <c r="Q412">
        <f>VLOOKUP($C412,Sheet1!$B:$H,7,0)</f>
        <v>-1.5800000000000002E-2</v>
      </c>
      <c r="R412">
        <f t="shared" si="6"/>
        <v>89966514000</v>
      </c>
      <c r="S412">
        <f>VLOOKUP(C412,investing_crawling!A:B,2,0)</f>
        <v>7670000000</v>
      </c>
      <c r="U412">
        <f>VLOOKUP(C412,investing_crawling!A:C,3,0)</f>
        <v>240900000</v>
      </c>
      <c r="V412">
        <v>210728</v>
      </c>
      <c r="W412" s="15" t="s">
        <v>949</v>
      </c>
      <c r="X412" s="15">
        <v>210331</v>
      </c>
      <c r="Y412" s="15">
        <v>2016</v>
      </c>
      <c r="Z412" s="15">
        <v>1489</v>
      </c>
      <c r="AA412" s="15">
        <v>1081</v>
      </c>
      <c r="AB412" s="15">
        <v>755</v>
      </c>
      <c r="AC412" s="15">
        <v>201231</v>
      </c>
      <c r="AD412" s="15">
        <v>1867</v>
      </c>
      <c r="AE412" s="15">
        <v>1308</v>
      </c>
      <c r="AF412" s="15">
        <v>657</v>
      </c>
      <c r="AG412" s="15">
        <v>454</v>
      </c>
      <c r="AH412" s="15">
        <v>200930</v>
      </c>
      <c r="AI412" s="15">
        <v>1846</v>
      </c>
      <c r="AJ412" s="15">
        <v>1327</v>
      </c>
      <c r="AK412" s="15">
        <v>665</v>
      </c>
      <c r="AL412" s="15">
        <v>455</v>
      </c>
      <c r="AM412" s="15">
        <v>200630</v>
      </c>
      <c r="AN412" s="15">
        <v>1943</v>
      </c>
      <c r="AO412" s="15">
        <v>1450</v>
      </c>
      <c r="AP412" s="15">
        <v>1102</v>
      </c>
      <c r="AQ412" s="15">
        <v>792</v>
      </c>
    </row>
    <row r="413" spans="1:43">
      <c r="A413" s="1">
        <v>409</v>
      </c>
      <c r="B413" s="16">
        <v>44369</v>
      </c>
      <c r="C413" t="s">
        <v>951</v>
      </c>
      <c r="D413" t="s">
        <v>952</v>
      </c>
      <c r="E413" t="s">
        <v>19</v>
      </c>
      <c r="F413" t="s">
        <v>27</v>
      </c>
      <c r="G413" t="s">
        <v>27</v>
      </c>
      <c r="H413">
        <v>1999</v>
      </c>
      <c r="I413" s="13">
        <v>1999</v>
      </c>
      <c r="J413" s="7">
        <v>39706</v>
      </c>
      <c r="K413" t="s">
        <v>1298</v>
      </c>
      <c r="L413">
        <f>VLOOKUP($C413,Sheet1!$B:$H,2,0)</f>
        <v>236.2</v>
      </c>
      <c r="M413">
        <f>VLOOKUP($C413,Sheet1!$B:$H,3,0)</f>
        <v>237.77</v>
      </c>
      <c r="N413">
        <f>VLOOKUP($C413,Sheet1!$B:$H,4,0)</f>
        <v>238.03</v>
      </c>
      <c r="O413">
        <f>VLOOKUP($C413,Sheet1!$B:$H,5,0)</f>
        <v>232.48</v>
      </c>
      <c r="P413">
        <f>VLOOKUP($C413,Sheet1!$B:$H,6,0)</f>
        <v>8100000</v>
      </c>
      <c r="Q413">
        <f>VLOOKUP($C413,Sheet1!$B:$H,7,0)</f>
        <v>-8.0000000000000002E-3</v>
      </c>
      <c r="R413">
        <f t="shared" si="6"/>
        <v>218485000000</v>
      </c>
      <c r="S413">
        <f>VLOOKUP(C413,investing_crawling!A:B,2,0)</f>
        <v>21250000000</v>
      </c>
      <c r="U413">
        <f>VLOOKUP(C413,investing_crawling!A:C,3,0)</f>
        <v>925000000</v>
      </c>
      <c r="V413">
        <v>210825</v>
      </c>
      <c r="W413" s="15" t="s">
        <v>951</v>
      </c>
      <c r="X413" s="15">
        <v>210430</v>
      </c>
      <c r="Y413" s="15">
        <v>5963</v>
      </c>
      <c r="Z413" s="15">
        <v>4408</v>
      </c>
      <c r="AA413" s="15">
        <v>340</v>
      </c>
      <c r="AB413" s="15">
        <v>469</v>
      </c>
      <c r="AC413" s="15">
        <v>210131</v>
      </c>
      <c r="AD413" s="15">
        <v>5817</v>
      </c>
      <c r="AE413" s="15">
        <v>4338</v>
      </c>
      <c r="AF413" s="15">
        <v>193</v>
      </c>
      <c r="AG413" s="15">
        <v>267</v>
      </c>
      <c r="AH413" s="15">
        <v>201031</v>
      </c>
      <c r="AI413" s="15">
        <v>5419</v>
      </c>
      <c r="AJ413" s="15">
        <v>4025</v>
      </c>
      <c r="AK413" s="15">
        <v>224</v>
      </c>
      <c r="AL413" s="15">
        <v>1081</v>
      </c>
      <c r="AM413" s="15">
        <v>200731</v>
      </c>
      <c r="AN413" s="15">
        <v>5151</v>
      </c>
      <c r="AO413" s="15">
        <v>3840</v>
      </c>
      <c r="AP413" s="15">
        <v>178</v>
      </c>
      <c r="AQ413" s="15">
        <v>2625</v>
      </c>
    </row>
    <row r="414" spans="1:43">
      <c r="A414" s="1">
        <v>410</v>
      </c>
      <c r="B414" s="16">
        <v>44369</v>
      </c>
      <c r="C414" t="s">
        <v>953</v>
      </c>
      <c r="D414" t="s">
        <v>954</v>
      </c>
      <c r="E414" t="s">
        <v>60</v>
      </c>
      <c r="F414" t="s">
        <v>105</v>
      </c>
      <c r="G414" t="s">
        <v>105</v>
      </c>
      <c r="H414">
        <v>1989</v>
      </c>
      <c r="I414" s="13">
        <v>1989</v>
      </c>
      <c r="J414" s="7">
        <v>42979</v>
      </c>
      <c r="K414" t="s">
        <v>1428</v>
      </c>
      <c r="L414">
        <f>VLOOKUP($C414,Sheet1!$B:$H,2,0)</f>
        <v>302.27</v>
      </c>
      <c r="M414">
        <f>VLOOKUP($C414,Sheet1!$B:$H,3,0)</f>
        <v>299.52999999999997</v>
      </c>
      <c r="N414">
        <f>VLOOKUP($C414,Sheet1!$B:$H,4,0)</f>
        <v>302.70999999999998</v>
      </c>
      <c r="O414">
        <f>VLOOKUP($C414,Sheet1!$B:$H,5,0)</f>
        <v>297.24</v>
      </c>
      <c r="P414">
        <f>VLOOKUP($C414,Sheet1!$B:$H,6,0)</f>
        <v>560200</v>
      </c>
      <c r="Q414">
        <f>VLOOKUP($C414,Sheet1!$B:$H,7,0)</f>
        <v>1.3899999999999999E-2</v>
      </c>
      <c r="R414">
        <f t="shared" si="6"/>
        <v>33051603123.719997</v>
      </c>
      <c r="S414">
        <f>VLOOKUP(C414,investing_crawling!A:B,2,0)</f>
        <v>2110000000</v>
      </c>
      <c r="U414">
        <f>VLOOKUP(C414,investing_crawling!A:C,3,0)</f>
        <v>109344636</v>
      </c>
      <c r="V414">
        <v>210801</v>
      </c>
      <c r="W414" s="15" t="s">
        <v>953</v>
      </c>
      <c r="X414" s="15">
        <v>210331</v>
      </c>
      <c r="Y414" s="15">
        <v>548.74</v>
      </c>
      <c r="Z414" s="15">
        <v>418.96</v>
      </c>
      <c r="AA414" s="15">
        <v>161.93</v>
      </c>
      <c r="AB414" s="15">
        <v>-11.74</v>
      </c>
      <c r="AC414" s="15">
        <v>201231</v>
      </c>
      <c r="AD414" s="15">
        <v>535.91</v>
      </c>
      <c r="AE414" s="15">
        <v>407.92</v>
      </c>
      <c r="AF414" s="15">
        <v>165.1</v>
      </c>
      <c r="AG414" s="15">
        <v>105.78</v>
      </c>
      <c r="AH414" s="15">
        <v>200930</v>
      </c>
      <c r="AI414" s="15">
        <v>522.94000000000005</v>
      </c>
      <c r="AJ414" s="15">
        <v>401.42</v>
      </c>
      <c r="AK414" s="15">
        <v>157.74</v>
      </c>
      <c r="AL414" s="15">
        <v>22.57</v>
      </c>
      <c r="AM414" s="15">
        <v>200630</v>
      </c>
      <c r="AN414" s="15">
        <v>507.23</v>
      </c>
      <c r="AO414" s="15">
        <v>395.72</v>
      </c>
      <c r="AP414" s="15">
        <v>157.05000000000001</v>
      </c>
      <c r="AQ414" s="15">
        <v>22.81</v>
      </c>
    </row>
    <row r="415" spans="1:43">
      <c r="A415" s="1">
        <v>411</v>
      </c>
      <c r="B415" s="16">
        <v>44369</v>
      </c>
      <c r="C415" t="s">
        <v>955</v>
      </c>
      <c r="D415" t="s">
        <v>956</v>
      </c>
      <c r="E415" t="s">
        <v>138</v>
      </c>
      <c r="F415" t="s">
        <v>181</v>
      </c>
      <c r="G415" t="s">
        <v>181</v>
      </c>
      <c r="H415">
        <v>1926</v>
      </c>
      <c r="I415" s="13">
        <v>1926</v>
      </c>
      <c r="J415" s="7">
        <v>23832</v>
      </c>
      <c r="K415" t="s">
        <v>1473</v>
      </c>
      <c r="L415">
        <f>VLOOKUP($C415,Sheet1!$B:$H,2,0)</f>
        <v>32.93</v>
      </c>
      <c r="M415">
        <f>VLOOKUP($C415,Sheet1!$B:$H,3,0)</f>
        <v>32.01</v>
      </c>
      <c r="N415">
        <f>VLOOKUP($C415,Sheet1!$B:$H,4,0)</f>
        <v>33.090000000000003</v>
      </c>
      <c r="O415">
        <f>VLOOKUP($C415,Sheet1!$B:$H,5,0)</f>
        <v>31.98</v>
      </c>
      <c r="P415">
        <f>VLOOKUP($C415,Sheet1!$B:$H,6,0)</f>
        <v>15700000</v>
      </c>
      <c r="Q415">
        <f>VLOOKUP($C415,Sheet1!$B:$H,7,0)</f>
        <v>5.1100000000000013E-2</v>
      </c>
      <c r="R415">
        <f t="shared" si="6"/>
        <v>46047088006.589996</v>
      </c>
      <c r="S415">
        <f>VLOOKUP(C415,investing_crawling!A:B,2,0)</f>
        <v>21370000000</v>
      </c>
      <c r="U415">
        <f>VLOOKUP(C415,investing_crawling!A:C,3,0)</f>
        <v>1398332463</v>
      </c>
      <c r="V415">
        <v>210715</v>
      </c>
      <c r="W415" s="15" t="s">
        <v>955</v>
      </c>
      <c r="X415" s="15">
        <v>210331</v>
      </c>
      <c r="Y415" s="15">
        <v>5223</v>
      </c>
      <c r="Z415" s="15">
        <v>719</v>
      </c>
      <c r="AA415" s="15">
        <v>503</v>
      </c>
      <c r="AB415" s="15">
        <v>299</v>
      </c>
      <c r="AC415" s="15">
        <v>201231</v>
      </c>
      <c r="AD415" s="15">
        <v>5532</v>
      </c>
      <c r="AE415" s="15">
        <v>704</v>
      </c>
      <c r="AF415" s="15">
        <v>546</v>
      </c>
      <c r="AG415" s="15">
        <v>374</v>
      </c>
      <c r="AH415" s="15">
        <v>200930</v>
      </c>
      <c r="AI415" s="15">
        <v>5258</v>
      </c>
      <c r="AJ415" s="15">
        <v>634</v>
      </c>
      <c r="AK415" s="15">
        <v>62</v>
      </c>
      <c r="AL415" s="15">
        <v>-82</v>
      </c>
      <c r="AM415" s="15">
        <v>200630</v>
      </c>
      <c r="AN415" s="15">
        <v>5356</v>
      </c>
      <c r="AO415" s="15">
        <v>431</v>
      </c>
      <c r="AP415" s="15">
        <v>-3516</v>
      </c>
      <c r="AQ415" s="15">
        <v>-3434</v>
      </c>
    </row>
    <row r="416" spans="1:43">
      <c r="A416" s="1">
        <v>412</v>
      </c>
      <c r="B416" s="16">
        <v>44369</v>
      </c>
      <c r="C416" t="s">
        <v>957</v>
      </c>
      <c r="D416" t="s">
        <v>958</v>
      </c>
      <c r="E416" t="s">
        <v>19</v>
      </c>
      <c r="F416" t="s">
        <v>142</v>
      </c>
      <c r="G416" t="s">
        <v>142</v>
      </c>
      <c r="H416">
        <v>1979</v>
      </c>
      <c r="I416" s="13">
        <v>1979</v>
      </c>
      <c r="J416" s="7">
        <v>41092</v>
      </c>
      <c r="K416" t="s">
        <v>1161</v>
      </c>
      <c r="L416">
        <f>VLOOKUP($C416,Sheet1!$B:$H,2,0)</f>
        <v>98.25</v>
      </c>
      <c r="M416">
        <f>VLOOKUP($C416,Sheet1!$B:$H,3,0)</f>
        <v>97.86</v>
      </c>
      <c r="N416">
        <f>VLOOKUP($C416,Sheet1!$B:$H,4,0)</f>
        <v>98.85</v>
      </c>
      <c r="O416">
        <f>VLOOKUP($C416,Sheet1!$B:$H,5,0)</f>
        <v>96.56</v>
      </c>
      <c r="P416">
        <f>VLOOKUP($C416,Sheet1!$B:$H,6,0)</f>
        <v>2210000</v>
      </c>
      <c r="Q416">
        <f>VLOOKUP($C416,Sheet1!$B:$H,7,0)</f>
        <v>2.6100000000000002E-2</v>
      </c>
      <c r="R416">
        <f t="shared" si="6"/>
        <v>22486808111.25</v>
      </c>
      <c r="S416">
        <f>VLOOKUP(C416,investing_crawling!A:B,2,0)</f>
        <v>10190000000</v>
      </c>
      <c r="U416">
        <f>VLOOKUP(C416,investing_crawling!A:C,3,0)</f>
        <v>228873365</v>
      </c>
      <c r="V416">
        <v>210729</v>
      </c>
      <c r="W416" s="15" t="s">
        <v>957</v>
      </c>
      <c r="X416" s="15">
        <v>210402</v>
      </c>
      <c r="Y416" s="15">
        <v>2731</v>
      </c>
      <c r="Z416" s="15">
        <v>740</v>
      </c>
      <c r="AA416" s="15">
        <v>386</v>
      </c>
      <c r="AB416" s="15">
        <v>329</v>
      </c>
      <c r="AC416" s="15">
        <v>210101</v>
      </c>
      <c r="AD416" s="15">
        <v>2623</v>
      </c>
      <c r="AE416" s="15">
        <v>696</v>
      </c>
      <c r="AF416" s="15">
        <v>348</v>
      </c>
      <c r="AG416" s="15">
        <v>280</v>
      </c>
      <c r="AH416" s="15">
        <v>201002</v>
      </c>
      <c r="AI416" s="15">
        <v>2314</v>
      </c>
      <c r="AJ416" s="15">
        <v>596</v>
      </c>
      <c r="AK416" s="15">
        <v>251</v>
      </c>
      <c r="AL416" s="15">
        <v>223</v>
      </c>
      <c r="AM416" s="15">
        <v>200703</v>
      </c>
      <c r="AN416" s="15">
        <v>2517</v>
      </c>
      <c r="AO416" s="15">
        <v>667</v>
      </c>
      <c r="AP416" s="15">
        <v>267</v>
      </c>
      <c r="AQ416" s="15">
        <v>166</v>
      </c>
    </row>
    <row r="417" spans="1:43">
      <c r="A417" s="1">
        <v>413</v>
      </c>
      <c r="B417" s="16">
        <v>44369</v>
      </c>
      <c r="C417" t="s">
        <v>959</v>
      </c>
      <c r="D417" t="s">
        <v>960</v>
      </c>
      <c r="E417" t="s">
        <v>47</v>
      </c>
      <c r="F417" t="s">
        <v>90</v>
      </c>
      <c r="G417" t="s">
        <v>90</v>
      </c>
      <c r="H417">
        <v>1960</v>
      </c>
      <c r="I417" s="13">
        <v>1960</v>
      </c>
      <c r="J417" s="7">
        <v>20883</v>
      </c>
      <c r="K417" t="s">
        <v>1171</v>
      </c>
      <c r="L417">
        <f>VLOOKUP($C417,Sheet1!$B:$H,2,0)</f>
        <v>57.84</v>
      </c>
      <c r="M417">
        <f>VLOOKUP($C417,Sheet1!$B:$H,3,0)</f>
        <v>57.4</v>
      </c>
      <c r="N417">
        <f>VLOOKUP($C417,Sheet1!$B:$H,4,0)</f>
        <v>57.97</v>
      </c>
      <c r="O417">
        <f>VLOOKUP($C417,Sheet1!$B:$H,5,0)</f>
        <v>57.28</v>
      </c>
      <c r="P417">
        <f>VLOOKUP($C417,Sheet1!$B:$H,6,0)</f>
        <v>1210000</v>
      </c>
      <c r="Q417">
        <f>VLOOKUP($C417,Sheet1!$B:$H,7,0)</f>
        <v>1.72E-2</v>
      </c>
      <c r="R417">
        <f t="shared" si="6"/>
        <v>8791096567.9200001</v>
      </c>
      <c r="S417">
        <f>VLOOKUP(C417,investing_crawling!A:B,2,0)</f>
        <v>5000000000</v>
      </c>
      <c r="U417">
        <f>VLOOKUP(C417,investing_crawling!A:C,3,0)</f>
        <v>151989913</v>
      </c>
      <c r="V417">
        <v>210810</v>
      </c>
      <c r="W417" s="15" t="s">
        <v>959</v>
      </c>
      <c r="X417" s="15">
        <v>210331</v>
      </c>
      <c r="Y417" s="15">
        <v>1267.0999999999999</v>
      </c>
      <c r="Z417" s="15">
        <v>401.1</v>
      </c>
      <c r="AA417" s="15">
        <v>202.5</v>
      </c>
      <c r="AB417" s="15">
        <v>110.1</v>
      </c>
      <c r="AC417" s="15">
        <v>201231</v>
      </c>
      <c r="AD417" s="15">
        <v>1340.9</v>
      </c>
      <c r="AE417" s="15">
        <v>424.4</v>
      </c>
      <c r="AF417" s="15">
        <v>220.8</v>
      </c>
      <c r="AG417" s="15">
        <v>142.19999999999999</v>
      </c>
      <c r="AH417" s="15">
        <v>200930</v>
      </c>
      <c r="AI417" s="15">
        <v>1237.2</v>
      </c>
      <c r="AJ417" s="15">
        <v>404.5</v>
      </c>
      <c r="AK417" s="15">
        <v>194.5</v>
      </c>
      <c r="AL417" s="15">
        <v>134</v>
      </c>
      <c r="AM417" s="15">
        <v>200630</v>
      </c>
      <c r="AN417" s="15">
        <v>1151.2</v>
      </c>
      <c r="AO417" s="15">
        <v>389.9</v>
      </c>
      <c r="AP417" s="15">
        <v>186</v>
      </c>
      <c r="AQ417" s="15">
        <v>100.1</v>
      </c>
    </row>
    <row r="418" spans="1:43">
      <c r="A418" s="1">
        <v>414</v>
      </c>
      <c r="B418" s="16">
        <v>44369</v>
      </c>
      <c r="C418" t="s">
        <v>961</v>
      </c>
      <c r="D418" t="s">
        <v>962</v>
      </c>
      <c r="E418" t="s">
        <v>37</v>
      </c>
      <c r="F418" t="s">
        <v>93</v>
      </c>
      <c r="G418" t="s">
        <v>93</v>
      </c>
      <c r="H418">
        <v>1998</v>
      </c>
      <c r="I418" s="13">
        <v>1998</v>
      </c>
      <c r="J418" s="7">
        <v>0</v>
      </c>
      <c r="K418" t="s">
        <v>1267</v>
      </c>
      <c r="L418">
        <f>VLOOKUP($C418,Sheet1!$B:$H,2,0)</f>
        <v>135.93</v>
      </c>
      <c r="M418">
        <f>VLOOKUP($C418,Sheet1!$B:$H,3,0)</f>
        <v>136.16999999999999</v>
      </c>
      <c r="N418">
        <f>VLOOKUP($C418,Sheet1!$B:$H,4,0)</f>
        <v>136.44999999999999</v>
      </c>
      <c r="O418">
        <f>VLOOKUP($C418,Sheet1!$B:$H,5,0)</f>
        <v>135.31</v>
      </c>
      <c r="P418">
        <f>VLOOKUP($C418,Sheet1!$B:$H,6,0)</f>
        <v>2410000</v>
      </c>
      <c r="Q418">
        <f>VLOOKUP($C418,Sheet1!$B:$H,7,0)</f>
        <v>3.2000000000000002E-3</v>
      </c>
      <c r="R418">
        <f t="shared" si="6"/>
        <v>41154262630.650002</v>
      </c>
      <c r="S418">
        <f>VLOOKUP(C418,investing_crawling!A:B,2,0)</f>
        <v>11590000000</v>
      </c>
      <c r="U418">
        <f>VLOOKUP(C418,investing_crawling!A:C,3,0)</f>
        <v>302760705</v>
      </c>
      <c r="V418">
        <v>210729</v>
      </c>
      <c r="W418" s="15" t="s">
        <v>961</v>
      </c>
      <c r="X418" s="15">
        <v>210331</v>
      </c>
      <c r="Y418" s="15">
        <v>3259</v>
      </c>
      <c r="Z418" s="15"/>
      <c r="AA418" s="15">
        <v>973</v>
      </c>
      <c r="AB418" s="15">
        <v>895</v>
      </c>
      <c r="AC418" s="15">
        <v>201231</v>
      </c>
      <c r="AD418" s="15">
        <v>3171</v>
      </c>
      <c r="AE418" s="15"/>
      <c r="AF418" s="15">
        <v>559</v>
      </c>
      <c r="AG418" s="15">
        <v>461</v>
      </c>
      <c r="AH418" s="15">
        <v>200930</v>
      </c>
      <c r="AI418" s="15">
        <v>2644</v>
      </c>
      <c r="AJ418" s="15"/>
      <c r="AK418" s="15">
        <v>409</v>
      </c>
      <c r="AL418" s="15">
        <v>399</v>
      </c>
      <c r="AM418" s="15">
        <v>200630</v>
      </c>
      <c r="AN418" s="15">
        <v>2513</v>
      </c>
      <c r="AO418" s="15"/>
      <c r="AP418" s="15">
        <v>652</v>
      </c>
      <c r="AQ418" s="15">
        <v>2277</v>
      </c>
    </row>
    <row r="419" spans="1:43">
      <c r="A419" s="1">
        <v>415</v>
      </c>
      <c r="B419" s="16">
        <v>44369</v>
      </c>
      <c r="C419" t="s">
        <v>963</v>
      </c>
      <c r="D419" t="s">
        <v>964</v>
      </c>
      <c r="E419" t="s">
        <v>19</v>
      </c>
      <c r="F419" t="s">
        <v>501</v>
      </c>
      <c r="G419" t="s">
        <v>501</v>
      </c>
      <c r="H419">
        <v>2003</v>
      </c>
      <c r="I419" s="13">
        <v>2003</v>
      </c>
      <c r="J419" s="7">
        <v>43790</v>
      </c>
      <c r="K419" t="s">
        <v>1164</v>
      </c>
      <c r="L419">
        <f>VLOOKUP($C419,Sheet1!$B:$H,2,0)</f>
        <v>469.17</v>
      </c>
      <c r="M419">
        <f>VLOOKUP($C419,Sheet1!$B:$H,3,0)</f>
        <v>474.8</v>
      </c>
      <c r="N419">
        <f>VLOOKUP($C419,Sheet1!$B:$H,4,0)</f>
        <v>476.87</v>
      </c>
      <c r="O419">
        <f>VLOOKUP($C419,Sheet1!$B:$H,5,0)</f>
        <v>467.27</v>
      </c>
      <c r="P419">
        <f>VLOOKUP($C419,Sheet1!$B:$H,6,0)</f>
        <v>1690000</v>
      </c>
      <c r="Q419">
        <f>VLOOKUP($C419,Sheet1!$B:$H,7,0)</f>
        <v>-9.8999999999999991E-3</v>
      </c>
      <c r="R419">
        <f t="shared" si="6"/>
        <v>92636672060.790009</v>
      </c>
      <c r="S419">
        <f>VLOOKUP(C419,investing_crawling!A:B,2,0)</f>
        <v>4830000000</v>
      </c>
      <c r="U419">
        <f>VLOOKUP(C419,investing_crawling!A:C,3,0)</f>
        <v>197447987</v>
      </c>
      <c r="V419">
        <v>210727</v>
      </c>
      <c r="W419" s="15" t="s">
        <v>963</v>
      </c>
      <c r="X419" s="15">
        <v>210331</v>
      </c>
      <c r="Y419" s="15">
        <v>1360</v>
      </c>
      <c r="Z419" s="15">
        <v>1061</v>
      </c>
      <c r="AA419" s="15">
        <v>97</v>
      </c>
      <c r="AB419" s="15">
        <v>82</v>
      </c>
      <c r="AC419" s="15">
        <v>201231</v>
      </c>
      <c r="AD419" s="15">
        <v>1250.33</v>
      </c>
      <c r="AE419" s="15">
        <v>971.23</v>
      </c>
      <c r="AF419" s="15">
        <v>12.97</v>
      </c>
      <c r="AG419" s="15">
        <v>16.649999999999999</v>
      </c>
      <c r="AH419" s="15">
        <v>200930</v>
      </c>
      <c r="AI419" s="15">
        <v>1151.97</v>
      </c>
      <c r="AJ419" s="15">
        <v>900.27</v>
      </c>
      <c r="AK419" s="15">
        <v>28.58</v>
      </c>
      <c r="AL419" s="15">
        <v>12.86</v>
      </c>
      <c r="AM419" s="15">
        <v>200630</v>
      </c>
      <c r="AN419" s="15">
        <v>1070.8399999999999</v>
      </c>
      <c r="AO419" s="15">
        <v>837.9</v>
      </c>
      <c r="AP419" s="15">
        <v>62.27</v>
      </c>
      <c r="AQ419" s="15">
        <v>40.770000000000003</v>
      </c>
    </row>
    <row r="420" spans="1:43">
      <c r="A420" s="1">
        <v>416</v>
      </c>
      <c r="B420" s="16">
        <v>44369</v>
      </c>
      <c r="C420" t="s">
        <v>965</v>
      </c>
      <c r="D420" t="s">
        <v>966</v>
      </c>
      <c r="E420" t="s">
        <v>47</v>
      </c>
      <c r="F420" t="s">
        <v>57</v>
      </c>
      <c r="G420" t="s">
        <v>57</v>
      </c>
      <c r="H420">
        <v>1866</v>
      </c>
      <c r="I420" s="13">
        <v>1866</v>
      </c>
      <c r="J420" s="7">
        <v>23558</v>
      </c>
      <c r="K420" t="s">
        <v>1343</v>
      </c>
      <c r="L420">
        <f>VLOOKUP($C420,Sheet1!$B:$H,2,0)</f>
        <v>282.83999999999997</v>
      </c>
      <c r="M420">
        <f>VLOOKUP($C420,Sheet1!$B:$H,3,0)</f>
        <v>287.22000000000003</v>
      </c>
      <c r="N420">
        <f>VLOOKUP($C420,Sheet1!$B:$H,4,0)</f>
        <v>287.95999999999998</v>
      </c>
      <c r="O420">
        <f>VLOOKUP($C420,Sheet1!$B:$H,5,0)</f>
        <v>282.7</v>
      </c>
      <c r="P420">
        <f>VLOOKUP($C420,Sheet1!$B:$H,6,0)</f>
        <v>1200000</v>
      </c>
      <c r="Q420">
        <f>VLOOKUP($C420,Sheet1!$B:$H,7,0)</f>
        <v>-2.3999999999999998E-3</v>
      </c>
      <c r="R420">
        <f t="shared" si="6"/>
        <v>75221184864</v>
      </c>
      <c r="S420">
        <f>VLOOKUP(C420,investing_crawling!A:B,2,0)</f>
        <v>18870000000</v>
      </c>
      <c r="U420">
        <f>VLOOKUP(C420,investing_crawling!A:C,3,0)</f>
        <v>265949600</v>
      </c>
      <c r="V420">
        <v>210721</v>
      </c>
      <c r="W420" s="15" t="s">
        <v>965</v>
      </c>
      <c r="X420" s="15">
        <v>210331</v>
      </c>
      <c r="Y420" s="15">
        <v>4656</v>
      </c>
      <c r="Z420" s="15">
        <v>2112</v>
      </c>
      <c r="AA420" s="15">
        <v>506.8</v>
      </c>
      <c r="AB420" s="15">
        <v>409.6</v>
      </c>
      <c r="AC420" s="15">
        <v>201231</v>
      </c>
      <c r="AD420" s="15">
        <v>4488.8</v>
      </c>
      <c r="AE420" s="15">
        <v>2128.6999999999998</v>
      </c>
      <c r="AF420" s="15">
        <v>478.6</v>
      </c>
      <c r="AG420" s="15">
        <v>407</v>
      </c>
      <c r="AH420" s="15">
        <v>200930</v>
      </c>
      <c r="AI420" s="15">
        <v>5122.2</v>
      </c>
      <c r="AJ420" s="15">
        <v>2455.3000000000002</v>
      </c>
      <c r="AK420" s="15">
        <v>877.4</v>
      </c>
      <c r="AL420" s="15">
        <v>705.8</v>
      </c>
      <c r="AM420" s="15">
        <v>200630</v>
      </c>
      <c r="AN420" s="15">
        <v>4604</v>
      </c>
      <c r="AO420" s="15">
        <v>2208.9</v>
      </c>
      <c r="AP420" s="15">
        <v>753.8</v>
      </c>
      <c r="AQ420" s="15">
        <v>595.9</v>
      </c>
    </row>
    <row r="421" spans="1:43">
      <c r="A421" s="1">
        <v>417</v>
      </c>
      <c r="B421" s="16">
        <v>44369</v>
      </c>
      <c r="C421" t="s">
        <v>967</v>
      </c>
      <c r="D421" t="s">
        <v>968</v>
      </c>
      <c r="E421" t="s">
        <v>60</v>
      </c>
      <c r="F421" t="s">
        <v>479</v>
      </c>
      <c r="G421" t="s">
        <v>479</v>
      </c>
      <c r="H421">
        <v>2003</v>
      </c>
      <c r="I421" s="13">
        <v>2003</v>
      </c>
      <c r="J421" s="7">
        <v>37433</v>
      </c>
      <c r="K421" t="s">
        <v>1194</v>
      </c>
      <c r="L421">
        <f>VLOOKUP($C421,Sheet1!$B:$H,2,0)</f>
        <v>134.19</v>
      </c>
      <c r="M421">
        <f>VLOOKUP($C421,Sheet1!$B:$H,3,0)</f>
        <v>129.80000000000001</v>
      </c>
      <c r="N421">
        <f>VLOOKUP($C421,Sheet1!$B:$H,4,0)</f>
        <v>134.19</v>
      </c>
      <c r="O421">
        <f>VLOOKUP($C421,Sheet1!$B:$H,5,0)</f>
        <v>129.80000000000001</v>
      </c>
      <c r="P421">
        <f>VLOOKUP($C421,Sheet1!$B:$H,6,0)</f>
        <v>3730000</v>
      </c>
      <c r="Q421">
        <f>VLOOKUP($C421,Sheet1!$B:$H,7,0)</f>
        <v>4.4400000000000002E-2</v>
      </c>
      <c r="R421">
        <f t="shared" si="6"/>
        <v>44086701012.479996</v>
      </c>
      <c r="S421">
        <f>VLOOKUP(C421,investing_crawling!A:B,2,0)</f>
        <v>4490000000</v>
      </c>
      <c r="U421">
        <f>VLOOKUP(C421,investing_crawling!A:C,3,0)</f>
        <v>328539392</v>
      </c>
      <c r="V421">
        <v>210802</v>
      </c>
      <c r="W421" s="15" t="s">
        <v>967</v>
      </c>
      <c r="X421" s="15">
        <v>210331</v>
      </c>
      <c r="Y421" s="15">
        <v>1239.95</v>
      </c>
      <c r="Z421" s="15">
        <v>1015.97</v>
      </c>
      <c r="AA421" s="15">
        <v>601.65</v>
      </c>
      <c r="AB421" s="15">
        <v>446.69</v>
      </c>
      <c r="AC421" s="15">
        <v>201231</v>
      </c>
      <c r="AD421" s="15">
        <v>1131.43</v>
      </c>
      <c r="AE421" s="15">
        <v>916.31</v>
      </c>
      <c r="AF421" s="15">
        <v>462.05</v>
      </c>
      <c r="AG421" s="15">
        <v>272.32</v>
      </c>
      <c r="AH421" s="15">
        <v>200930</v>
      </c>
      <c r="AI421" s="15">
        <v>1060.67</v>
      </c>
      <c r="AJ421" s="15">
        <v>838.16</v>
      </c>
      <c r="AK421" s="15">
        <v>404.02</v>
      </c>
      <c r="AL421" s="15">
        <v>146.76</v>
      </c>
      <c r="AM421" s="15">
        <v>200630</v>
      </c>
      <c r="AN421" s="15">
        <v>1062.04</v>
      </c>
      <c r="AO421" s="15">
        <v>860.12</v>
      </c>
      <c r="AP421" s="15">
        <v>450.87</v>
      </c>
      <c r="AQ421" s="15">
        <v>255.05</v>
      </c>
    </row>
    <row r="422" spans="1:43">
      <c r="A422" s="1">
        <v>418</v>
      </c>
      <c r="B422" s="16">
        <v>44369</v>
      </c>
      <c r="C422" t="s">
        <v>969</v>
      </c>
      <c r="D422" t="s">
        <v>970</v>
      </c>
      <c r="E422" t="s">
        <v>19</v>
      </c>
      <c r="F422" t="s">
        <v>30</v>
      </c>
      <c r="G422" t="s">
        <v>30</v>
      </c>
      <c r="H422">
        <v>2002</v>
      </c>
      <c r="I422" s="13">
        <v>2002</v>
      </c>
      <c r="J422" s="7">
        <v>42075</v>
      </c>
      <c r="K422" t="s">
        <v>1430</v>
      </c>
      <c r="L422">
        <f>VLOOKUP($C422,Sheet1!$B:$H,2,0)</f>
        <v>170.39</v>
      </c>
      <c r="M422">
        <f>VLOOKUP($C422,Sheet1!$B:$H,3,0)</f>
        <v>171.13</v>
      </c>
      <c r="N422">
        <f>VLOOKUP($C422,Sheet1!$B:$H,4,0)</f>
        <v>173.13</v>
      </c>
      <c r="O422">
        <f>VLOOKUP($C422,Sheet1!$B:$H,5,0)</f>
        <v>169.15</v>
      </c>
      <c r="P422">
        <f>VLOOKUP($C422,Sheet1!$B:$H,6,0)</f>
        <v>1460000</v>
      </c>
      <c r="Q422">
        <f>VLOOKUP($C422,Sheet1!$B:$H,7,0)</f>
        <v>2.3E-3</v>
      </c>
      <c r="R422">
        <f t="shared" si="6"/>
        <v>28130116527.48</v>
      </c>
      <c r="S422">
        <f>VLOOKUP(C422,investing_crawling!A:B,2,0)</f>
        <v>4380000000</v>
      </c>
      <c r="U422">
        <f>VLOOKUP(C422,investing_crawling!A:C,3,0)</f>
        <v>165092532</v>
      </c>
      <c r="V422">
        <v>210721</v>
      </c>
      <c r="W422" s="15" t="s">
        <v>969</v>
      </c>
      <c r="X422" s="15">
        <v>210402</v>
      </c>
      <c r="Y422" s="15">
        <v>1171.8</v>
      </c>
      <c r="Z422" s="15">
        <v>578.4</v>
      </c>
      <c r="AA422" s="15">
        <v>374.7</v>
      </c>
      <c r="AB422" s="15">
        <v>325</v>
      </c>
      <c r="AC422" s="15">
        <v>210101</v>
      </c>
      <c r="AD422" s="15">
        <v>1510</v>
      </c>
      <c r="AE422" s="15">
        <v>761.7</v>
      </c>
      <c r="AF422" s="15">
        <v>570.70000000000005</v>
      </c>
      <c r="AG422" s="15">
        <v>509.3</v>
      </c>
      <c r="AH422" s="15">
        <v>201002</v>
      </c>
      <c r="AI422" s="15">
        <v>956.8</v>
      </c>
      <c r="AJ422" s="15">
        <v>458.9</v>
      </c>
      <c r="AK422" s="15">
        <v>267.60000000000002</v>
      </c>
      <c r="AL422" s="15">
        <v>246.9</v>
      </c>
      <c r="AM422" s="15">
        <v>200626</v>
      </c>
      <c r="AN422" s="15">
        <v>736.8</v>
      </c>
      <c r="AO422" s="15">
        <v>334.1</v>
      </c>
      <c r="AP422" s="15">
        <v>147.5</v>
      </c>
      <c r="AQ422" s="15">
        <v>129.69999999999999</v>
      </c>
    </row>
    <row r="423" spans="1:43">
      <c r="A423" s="1">
        <v>419</v>
      </c>
      <c r="B423" s="16">
        <v>44369</v>
      </c>
      <c r="C423" t="s">
        <v>971</v>
      </c>
      <c r="D423" t="s">
        <v>972</v>
      </c>
      <c r="E423" t="s">
        <v>6</v>
      </c>
      <c r="F423" t="s">
        <v>354</v>
      </c>
      <c r="G423" t="s">
        <v>354</v>
      </c>
      <c r="H423">
        <v>1920</v>
      </c>
      <c r="I423" s="13">
        <v>1920</v>
      </c>
      <c r="J423" s="7">
        <v>30224</v>
      </c>
      <c r="K423" t="s">
        <v>1431</v>
      </c>
      <c r="L423">
        <f>VLOOKUP($C423,Sheet1!$B:$H,2,0)</f>
        <v>255.64</v>
      </c>
      <c r="M423">
        <f>VLOOKUP($C423,Sheet1!$B:$H,3,0)</f>
        <v>256.49</v>
      </c>
      <c r="N423">
        <f>VLOOKUP($C423,Sheet1!$B:$H,4,0)</f>
        <v>256.75</v>
      </c>
      <c r="O423">
        <f>VLOOKUP($C423,Sheet1!$B:$H,5,0)</f>
        <v>254.44</v>
      </c>
      <c r="P423">
        <f>VLOOKUP($C423,Sheet1!$B:$H,6,0)</f>
        <v>280160</v>
      </c>
      <c r="Q423">
        <f>VLOOKUP($C423,Sheet1!$B:$H,7,0)</f>
        <v>4.0000000000000001E-3</v>
      </c>
      <c r="R423">
        <f t="shared" si="6"/>
        <v>13825007109.759998</v>
      </c>
      <c r="S423">
        <f>VLOOKUP(C423,investing_crawling!A:B,2,0)</f>
        <v>4120000000</v>
      </c>
      <c r="U423">
        <f>VLOOKUP(C423,investing_crawling!A:C,3,0)</f>
        <v>54079984</v>
      </c>
      <c r="V423">
        <v>210721</v>
      </c>
      <c r="W423" s="15" t="s">
        <v>971</v>
      </c>
      <c r="X423" s="15">
        <v>210403</v>
      </c>
      <c r="Y423" s="15">
        <v>1113.2</v>
      </c>
      <c r="Z423" s="15">
        <v>602.20000000000005</v>
      </c>
      <c r="AA423" s="15">
        <v>266.2</v>
      </c>
      <c r="AB423" s="15">
        <v>192.6</v>
      </c>
      <c r="AC423" s="15">
        <v>210102</v>
      </c>
      <c r="AD423" s="15">
        <v>1167.8</v>
      </c>
      <c r="AE423" s="15">
        <v>610.5</v>
      </c>
      <c r="AF423" s="15">
        <v>284.7</v>
      </c>
      <c r="AG423" s="15">
        <v>208.9</v>
      </c>
      <c r="AH423" s="15">
        <v>200926</v>
      </c>
      <c r="AI423" s="15">
        <v>1027.4000000000001</v>
      </c>
      <c r="AJ423" s="15">
        <v>556</v>
      </c>
      <c r="AK423" s="15">
        <v>251.3</v>
      </c>
      <c r="AL423" s="15">
        <v>179.7</v>
      </c>
      <c r="AM423" s="15">
        <v>200627</v>
      </c>
      <c r="AN423" s="15">
        <v>808.9</v>
      </c>
      <c r="AO423" s="15">
        <v>430.9</v>
      </c>
      <c r="AP423" s="15">
        <v>148.69999999999999</v>
      </c>
      <c r="AQ423" s="15">
        <v>101.2</v>
      </c>
    </row>
    <row r="424" spans="1:43">
      <c r="A424" s="1">
        <v>420</v>
      </c>
      <c r="B424" s="16">
        <v>44369</v>
      </c>
      <c r="C424" t="s">
        <v>973</v>
      </c>
      <c r="D424" t="s">
        <v>974</v>
      </c>
      <c r="E424" t="s">
        <v>37</v>
      </c>
      <c r="F424" t="s">
        <v>72</v>
      </c>
      <c r="G424" t="s">
        <v>72</v>
      </c>
      <c r="H424">
        <v>1945</v>
      </c>
      <c r="I424" s="13">
        <v>1945</v>
      </c>
      <c r="J424" s="7">
        <v>20883</v>
      </c>
      <c r="K424" t="s">
        <v>1250</v>
      </c>
      <c r="L424">
        <f>VLOOKUP($C424,Sheet1!$B:$H,2,0)</f>
        <v>63.43</v>
      </c>
      <c r="M424">
        <f>VLOOKUP($C424,Sheet1!$B:$H,3,0)</f>
        <v>64.16</v>
      </c>
      <c r="N424">
        <f>VLOOKUP($C424,Sheet1!$B:$H,4,0)</f>
        <v>64.16</v>
      </c>
      <c r="O424">
        <f>VLOOKUP($C424,Sheet1!$B:$H,5,0)</f>
        <v>63.31</v>
      </c>
      <c r="P424">
        <f>VLOOKUP($C424,Sheet1!$B:$H,6,0)</f>
        <v>4010000</v>
      </c>
      <c r="Q424">
        <f>VLOOKUP($C424,Sheet1!$B:$H,7,0)</f>
        <v>-7.7000000000000002E-3</v>
      </c>
      <c r="R424">
        <f t="shared" si="6"/>
        <v>67148925320.550003</v>
      </c>
      <c r="S424">
        <f>VLOOKUP(C424,investing_crawling!A:B,2,0)</f>
        <v>21270000000</v>
      </c>
      <c r="U424">
        <f>VLOOKUP(C424,investing_crawling!A:C,3,0)</f>
        <v>1058630385</v>
      </c>
      <c r="V424">
        <v>210803</v>
      </c>
      <c r="W424" s="15" t="s">
        <v>973</v>
      </c>
      <c r="X424" s="15">
        <v>210331</v>
      </c>
      <c r="Y424" s="15">
        <v>5910</v>
      </c>
      <c r="Z424" s="15"/>
      <c r="AA424" s="15">
        <v>1598</v>
      </c>
      <c r="AB424" s="15">
        <v>1139</v>
      </c>
      <c r="AC424" s="15">
        <v>201231</v>
      </c>
      <c r="AD424" s="15">
        <v>5117</v>
      </c>
      <c r="AE424" s="15"/>
      <c r="AF424" s="15">
        <v>677</v>
      </c>
      <c r="AG424" s="15">
        <v>391</v>
      </c>
      <c r="AH424" s="15">
        <v>200930</v>
      </c>
      <c r="AI424" s="15">
        <v>5620</v>
      </c>
      <c r="AJ424" s="15"/>
      <c r="AK424" s="15">
        <v>1835</v>
      </c>
      <c r="AL424" s="15">
        <v>1255</v>
      </c>
      <c r="AM424" s="15">
        <v>200630</v>
      </c>
      <c r="AN424" s="15">
        <v>4620</v>
      </c>
      <c r="AO424" s="15"/>
      <c r="AP424" s="15">
        <v>904</v>
      </c>
      <c r="AQ424" s="15">
        <v>616</v>
      </c>
    </row>
    <row r="425" spans="1:43">
      <c r="A425" s="1">
        <v>421</v>
      </c>
      <c r="B425" s="16">
        <v>44369</v>
      </c>
      <c r="C425" t="s">
        <v>975</v>
      </c>
      <c r="D425" t="s">
        <v>976</v>
      </c>
      <c r="E425" t="s">
        <v>6</v>
      </c>
      <c r="F425" t="s">
        <v>54</v>
      </c>
      <c r="G425" t="s">
        <v>54</v>
      </c>
      <c r="H425">
        <v>1967</v>
      </c>
      <c r="I425" s="13">
        <v>1967</v>
      </c>
      <c r="J425" s="7">
        <v>34516</v>
      </c>
      <c r="K425" t="s">
        <v>1203</v>
      </c>
      <c r="L425">
        <f>VLOOKUP($C425,Sheet1!$B:$H,2,0)</f>
        <v>61.35</v>
      </c>
      <c r="M425">
        <f>VLOOKUP($C425,Sheet1!$B:$H,3,0)</f>
        <v>61.93</v>
      </c>
      <c r="N425">
        <f>VLOOKUP($C425,Sheet1!$B:$H,4,0)</f>
        <v>62.24</v>
      </c>
      <c r="O425">
        <f>VLOOKUP($C425,Sheet1!$B:$H,5,0)</f>
        <v>61.1</v>
      </c>
      <c r="P425">
        <f>VLOOKUP($C425,Sheet1!$B:$H,6,0)</f>
        <v>5310000</v>
      </c>
      <c r="Q425">
        <f>VLOOKUP($C425,Sheet1!$B:$H,7,0)</f>
        <v>-1.8E-3</v>
      </c>
      <c r="R425">
        <f t="shared" si="6"/>
        <v>36280952937.599998</v>
      </c>
      <c r="S425">
        <f>VLOOKUP(C425,investing_crawling!A:B,2,0)</f>
        <v>6870000000</v>
      </c>
      <c r="U425">
        <f>VLOOKUP(C425,investing_crawling!A:C,3,0)</f>
        <v>591376576</v>
      </c>
      <c r="V425">
        <v>210721</v>
      </c>
      <c r="W425" s="15" t="s">
        <v>975</v>
      </c>
      <c r="X425" s="15">
        <v>210331</v>
      </c>
      <c r="Y425" s="15">
        <v>2052</v>
      </c>
      <c r="Z425" s="15">
        <v>1270</v>
      </c>
      <c r="AA425" s="15">
        <v>199</v>
      </c>
      <c r="AB425" s="15">
        <v>116</v>
      </c>
      <c r="AC425" s="15">
        <v>201231</v>
      </c>
      <c r="AD425" s="15">
        <v>2013</v>
      </c>
      <c r="AE425" s="15">
        <v>1353</v>
      </c>
      <c r="AF425" s="15">
        <v>-1168</v>
      </c>
      <c r="AG425" s="15">
        <v>-908</v>
      </c>
      <c r="AH425" s="15">
        <v>200930</v>
      </c>
      <c r="AI425" s="15">
        <v>1793</v>
      </c>
      <c r="AJ425" s="15">
        <v>1106</v>
      </c>
      <c r="AK425" s="15">
        <v>-1411</v>
      </c>
      <c r="AL425" s="15">
        <v>-1157</v>
      </c>
      <c r="AM425" s="15">
        <v>200630</v>
      </c>
      <c r="AN425" s="15">
        <v>1008</v>
      </c>
      <c r="AO425" s="15">
        <v>476</v>
      </c>
      <c r="AP425" s="15">
        <v>-1127</v>
      </c>
      <c r="AQ425" s="15">
        <v>-915</v>
      </c>
    </row>
    <row r="426" spans="1:43">
      <c r="A426" s="1">
        <v>422</v>
      </c>
      <c r="B426" s="16">
        <v>44369</v>
      </c>
      <c r="C426" t="s">
        <v>977</v>
      </c>
      <c r="D426" t="s">
        <v>978</v>
      </c>
      <c r="E426" t="s">
        <v>6</v>
      </c>
      <c r="F426" t="s">
        <v>354</v>
      </c>
      <c r="G426" t="s">
        <v>354</v>
      </c>
      <c r="H426">
        <v>1843</v>
      </c>
      <c r="I426" s="13">
        <v>1843</v>
      </c>
      <c r="J426" s="7">
        <v>30224</v>
      </c>
      <c r="K426" t="s">
        <v>1432</v>
      </c>
      <c r="L426">
        <f>VLOOKUP($C426,Sheet1!$B:$H,2,0)</f>
        <v>215.89</v>
      </c>
      <c r="M426">
        <f>VLOOKUP($C426,Sheet1!$B:$H,3,0)</f>
        <v>218.9</v>
      </c>
      <c r="N426">
        <f>VLOOKUP($C426,Sheet1!$B:$H,4,0)</f>
        <v>218.9</v>
      </c>
      <c r="O426">
        <f>VLOOKUP($C426,Sheet1!$B:$H,5,0)</f>
        <v>214.88</v>
      </c>
      <c r="P426">
        <f>VLOOKUP($C426,Sheet1!$B:$H,6,0)</f>
        <v>800650</v>
      </c>
      <c r="Q426">
        <f>VLOOKUP($C426,Sheet1!$B:$H,7,0)</f>
        <v>-4.1999999999999997E-3</v>
      </c>
      <c r="R426">
        <f t="shared" si="6"/>
        <v>34865105247.629997</v>
      </c>
      <c r="S426">
        <f>VLOOKUP(C426,investing_crawling!A:B,2,0)</f>
        <v>15600000000</v>
      </c>
      <c r="U426">
        <f>VLOOKUP(C426,investing_crawling!A:C,3,0)</f>
        <v>161494767</v>
      </c>
      <c r="V426">
        <v>210804</v>
      </c>
      <c r="W426" s="15" t="s">
        <v>977</v>
      </c>
      <c r="X426" s="15">
        <v>210403</v>
      </c>
      <c r="Y426" s="15">
        <v>4197.1000000000004</v>
      </c>
      <c r="Z426" s="15">
        <v>1569.5</v>
      </c>
      <c r="AA426" s="15">
        <v>649.1</v>
      </c>
      <c r="AB426" s="15">
        <v>487.4</v>
      </c>
      <c r="AC426" s="15">
        <v>210102</v>
      </c>
      <c r="AD426" s="15">
        <v>4407.6000000000004</v>
      </c>
      <c r="AE426" s="15">
        <v>1567.8</v>
      </c>
      <c r="AF426" s="15">
        <v>590.1</v>
      </c>
      <c r="AG426" s="15">
        <v>467.3</v>
      </c>
      <c r="AH426" s="15">
        <v>200926</v>
      </c>
      <c r="AI426" s="15">
        <v>3850.2</v>
      </c>
      <c r="AJ426" s="15">
        <v>1383.3</v>
      </c>
      <c r="AK426" s="15">
        <v>520.29999999999995</v>
      </c>
      <c r="AL426" s="15">
        <v>394.9</v>
      </c>
      <c r="AM426" s="15">
        <v>200627</v>
      </c>
      <c r="AN426" s="15">
        <v>3147.4</v>
      </c>
      <c r="AO426" s="15">
        <v>1055.7</v>
      </c>
      <c r="AP426" s="15">
        <v>165.9</v>
      </c>
      <c r="AQ426" s="15">
        <v>238.4</v>
      </c>
    </row>
    <row r="427" spans="1:43">
      <c r="A427" s="1">
        <v>423</v>
      </c>
      <c r="B427" s="16">
        <v>44369</v>
      </c>
      <c r="C427" t="s">
        <v>979</v>
      </c>
      <c r="D427" t="s">
        <v>980</v>
      </c>
      <c r="E427" t="s">
        <v>33</v>
      </c>
      <c r="F427" t="s">
        <v>289</v>
      </c>
      <c r="G427" t="s">
        <v>289</v>
      </c>
      <c r="H427">
        <v>1971</v>
      </c>
      <c r="I427" s="13">
        <v>1971</v>
      </c>
      <c r="J427" s="7">
        <v>0</v>
      </c>
      <c r="K427" t="s">
        <v>1170</v>
      </c>
      <c r="L427">
        <f>VLOOKUP($C427,Sheet1!$B:$H,2,0)</f>
        <v>113.34</v>
      </c>
      <c r="M427">
        <f>VLOOKUP($C427,Sheet1!$B:$H,3,0)</f>
        <v>114.55</v>
      </c>
      <c r="N427">
        <f>VLOOKUP($C427,Sheet1!$B:$H,4,0)</f>
        <v>114.55</v>
      </c>
      <c r="O427">
        <f>VLOOKUP($C427,Sheet1!$B:$H,5,0)</f>
        <v>113.1</v>
      </c>
      <c r="P427">
        <f>VLOOKUP($C427,Sheet1!$B:$H,6,0)</f>
        <v>4310000</v>
      </c>
      <c r="Q427">
        <f>VLOOKUP($C427,Sheet1!$B:$H,7,0)</f>
        <v>-4.6999999999999993E-3</v>
      </c>
      <c r="R427">
        <f t="shared" si="6"/>
        <v>133548522000</v>
      </c>
      <c r="S427">
        <f>VLOOKUP(C427,investing_crawling!A:B,2,0)</f>
        <v>23840000000</v>
      </c>
      <c r="U427">
        <f>VLOOKUP(C427,investing_crawling!A:C,3,0)</f>
        <v>1178300000</v>
      </c>
      <c r="V427">
        <v>210726</v>
      </c>
      <c r="W427" s="15" t="s">
        <v>979</v>
      </c>
      <c r="X427" s="15">
        <v>210328</v>
      </c>
      <c r="Y427" s="15">
        <v>6668</v>
      </c>
      <c r="Z427" s="15">
        <v>1852.3</v>
      </c>
      <c r="AA427" s="15">
        <v>987.6</v>
      </c>
      <c r="AB427" s="15">
        <v>659.4</v>
      </c>
      <c r="AC427" s="15">
        <v>201227</v>
      </c>
      <c r="AD427" s="15">
        <v>6749.4</v>
      </c>
      <c r="AE427" s="15">
        <v>1833</v>
      </c>
      <c r="AF427" s="15">
        <v>913.5</v>
      </c>
      <c r="AG427" s="15">
        <v>622.20000000000005</v>
      </c>
      <c r="AH427" s="15">
        <v>200927</v>
      </c>
      <c r="AI427" s="15">
        <v>6203.1</v>
      </c>
      <c r="AJ427" s="15">
        <v>1543.1</v>
      </c>
      <c r="AK427" s="15">
        <v>558.29999999999995</v>
      </c>
      <c r="AL427" s="15">
        <v>392.6</v>
      </c>
      <c r="AM427" s="15">
        <v>200628</v>
      </c>
      <c r="AN427" s="15">
        <v>4222.1000000000004</v>
      </c>
      <c r="AO427" s="15">
        <v>200.3</v>
      </c>
      <c r="AP427" s="15">
        <v>-703.9</v>
      </c>
      <c r="AQ427" s="15">
        <v>-678.4</v>
      </c>
    </row>
    <row r="428" spans="1:43">
      <c r="A428" s="1">
        <v>424</v>
      </c>
      <c r="B428" s="16">
        <v>44369</v>
      </c>
      <c r="C428" t="s">
        <v>981</v>
      </c>
      <c r="D428" t="s">
        <v>982</v>
      </c>
      <c r="E428" t="s">
        <v>41</v>
      </c>
      <c r="F428" t="s">
        <v>111</v>
      </c>
      <c r="G428" t="s">
        <v>111</v>
      </c>
      <c r="H428">
        <v>1792</v>
      </c>
      <c r="I428" s="13">
        <v>1792</v>
      </c>
      <c r="J428" s="7">
        <v>0</v>
      </c>
      <c r="K428" t="s">
        <v>1173</v>
      </c>
      <c r="L428">
        <f>VLOOKUP($C428,Sheet1!$B:$H,2,0)</f>
        <v>87.98</v>
      </c>
      <c r="M428">
        <f>VLOOKUP($C428,Sheet1!$B:$H,3,0)</f>
        <v>88.29</v>
      </c>
      <c r="N428">
        <f>VLOOKUP($C428,Sheet1!$B:$H,4,0)</f>
        <v>88.5</v>
      </c>
      <c r="O428">
        <f>VLOOKUP($C428,Sheet1!$B:$H,5,0)</f>
        <v>87.53</v>
      </c>
      <c r="P428">
        <f>VLOOKUP($C428,Sheet1!$B:$H,6,0)</f>
        <v>1330000</v>
      </c>
      <c r="Q428">
        <f>VLOOKUP($C428,Sheet1!$B:$H,7,0)</f>
        <v>1.15E-2</v>
      </c>
      <c r="R428">
        <f t="shared" si="6"/>
        <v>30596652570.560001</v>
      </c>
      <c r="S428">
        <f>VLOOKUP(C428,investing_crawling!A:B,2,0)</f>
        <v>5890000000</v>
      </c>
      <c r="U428">
        <f>VLOOKUP(C428,investing_crawling!A:C,3,0)</f>
        <v>347768272</v>
      </c>
      <c r="V428">
        <v>210727</v>
      </c>
      <c r="W428" s="15" t="s">
        <v>981</v>
      </c>
      <c r="X428" s="15">
        <v>210331</v>
      </c>
      <c r="Y428" s="15">
        <v>2954</v>
      </c>
      <c r="Z428" s="15"/>
      <c r="AA428" s="15"/>
      <c r="AB428" s="15">
        <v>519</v>
      </c>
      <c r="AC428" s="15">
        <v>201231</v>
      </c>
      <c r="AD428" s="15">
        <v>2931</v>
      </c>
      <c r="AE428" s="15"/>
      <c r="AF428" s="15"/>
      <c r="AG428" s="15">
        <v>537</v>
      </c>
      <c r="AH428" s="15">
        <v>200930</v>
      </c>
      <c r="AI428" s="15">
        <v>2826</v>
      </c>
      <c r="AJ428" s="15"/>
      <c r="AK428" s="15"/>
      <c r="AL428" s="15">
        <v>555</v>
      </c>
      <c r="AM428" s="15">
        <v>200630</v>
      </c>
      <c r="AN428" s="15">
        <v>3052</v>
      </c>
      <c r="AO428" s="15"/>
      <c r="AP428" s="15"/>
      <c r="AQ428" s="15">
        <v>694</v>
      </c>
    </row>
    <row r="429" spans="1:43">
      <c r="A429" s="1">
        <v>425</v>
      </c>
      <c r="B429" s="16">
        <v>44369</v>
      </c>
      <c r="C429" t="s">
        <v>983</v>
      </c>
      <c r="D429" t="s">
        <v>984</v>
      </c>
      <c r="E429" t="s">
        <v>10</v>
      </c>
      <c r="F429" t="s">
        <v>11</v>
      </c>
      <c r="G429" t="s">
        <v>11</v>
      </c>
      <c r="H429">
        <v>1985</v>
      </c>
      <c r="I429" s="13">
        <v>1985</v>
      </c>
      <c r="J429" s="7">
        <v>43822</v>
      </c>
      <c r="K429" t="s">
        <v>1161</v>
      </c>
      <c r="L429">
        <f>VLOOKUP($C429,Sheet1!$B:$H,2,0)</f>
        <v>188.43</v>
      </c>
      <c r="M429">
        <f>VLOOKUP($C429,Sheet1!$B:$H,3,0)</f>
        <v>191.36</v>
      </c>
      <c r="N429">
        <f>VLOOKUP($C429,Sheet1!$B:$H,4,0)</f>
        <v>192.06</v>
      </c>
      <c r="O429">
        <f>VLOOKUP($C429,Sheet1!$B:$H,5,0)</f>
        <v>188.14</v>
      </c>
      <c r="P429">
        <f>VLOOKUP($C429,Sheet1!$B:$H,6,0)</f>
        <v>3680000</v>
      </c>
      <c r="Q429">
        <f>VLOOKUP($C429,Sheet1!$B:$H,7,0)</f>
        <v>-1.2699999999999999E-2</v>
      </c>
      <c r="R429">
        <f t="shared" si="6"/>
        <v>16086201265.200001</v>
      </c>
      <c r="S429">
        <f>VLOOKUP(C429,investing_crawling!A:B,2,0)</f>
        <v>4530000000</v>
      </c>
      <c r="U429">
        <f>VLOOKUP(C429,investing_crawling!A:C,3,0)</f>
        <v>85369640</v>
      </c>
      <c r="V429">
        <v>210802</v>
      </c>
      <c r="W429" s="15" t="s">
        <v>983</v>
      </c>
      <c r="X429" s="15">
        <v>210331</v>
      </c>
      <c r="Y429" s="15">
        <v>873.53</v>
      </c>
      <c r="Z429" s="15">
        <v>381.63</v>
      </c>
      <c r="AA429" s="15">
        <v>146.07</v>
      </c>
      <c r="AB429" s="15">
        <v>88.85</v>
      </c>
      <c r="AC429" s="15">
        <v>201231</v>
      </c>
      <c r="AD429" s="15">
        <v>808.92</v>
      </c>
      <c r="AE429" s="15">
        <v>345.86</v>
      </c>
      <c r="AF429" s="15">
        <v>147.03</v>
      </c>
      <c r="AG429" s="15">
        <v>114.5</v>
      </c>
      <c r="AH429" s="15">
        <v>200930</v>
      </c>
      <c r="AI429" s="15">
        <v>756.13</v>
      </c>
      <c r="AJ429" s="15">
        <v>330.04</v>
      </c>
      <c r="AK429" s="15">
        <v>141.26</v>
      </c>
      <c r="AL429" s="15">
        <v>105.86</v>
      </c>
      <c r="AM429" s="15">
        <v>200630</v>
      </c>
      <c r="AN429" s="15">
        <v>668.93</v>
      </c>
      <c r="AO429" s="15">
        <v>285.57</v>
      </c>
      <c r="AP429" s="15">
        <v>114</v>
      </c>
      <c r="AQ429" s="15">
        <v>88.19</v>
      </c>
    </row>
    <row r="430" spans="1:43">
      <c r="A430" s="1">
        <v>426</v>
      </c>
      <c r="B430" s="16">
        <v>44369</v>
      </c>
      <c r="C430" t="s">
        <v>985</v>
      </c>
      <c r="D430" t="s">
        <v>986</v>
      </c>
      <c r="E430" t="s">
        <v>10</v>
      </c>
      <c r="F430" t="s">
        <v>11</v>
      </c>
      <c r="G430" t="s">
        <v>11</v>
      </c>
      <c r="H430">
        <v>1941</v>
      </c>
      <c r="I430" s="13">
        <v>1941</v>
      </c>
      <c r="J430" s="7">
        <v>36872</v>
      </c>
      <c r="K430" t="s">
        <v>1433</v>
      </c>
      <c r="L430">
        <f>VLOOKUP($C430,Sheet1!$B:$H,2,0)</f>
        <v>255.79</v>
      </c>
      <c r="M430">
        <f>VLOOKUP($C430,Sheet1!$B:$H,3,0)</f>
        <v>258.39999999999998</v>
      </c>
      <c r="N430">
        <f>VLOOKUP($C430,Sheet1!$B:$H,4,0)</f>
        <v>258.44</v>
      </c>
      <c r="O430">
        <f>VLOOKUP($C430,Sheet1!$B:$H,5,0)</f>
        <v>255.41</v>
      </c>
      <c r="P430">
        <f>VLOOKUP($C430,Sheet1!$B:$H,6,0)</f>
        <v>1460000</v>
      </c>
      <c r="Q430">
        <f>VLOOKUP($C430,Sheet1!$B:$H,7,0)</f>
        <v>2E-3</v>
      </c>
      <c r="R430">
        <f t="shared" si="6"/>
        <v>96368336644.139999</v>
      </c>
      <c r="S430">
        <f>VLOOKUP(C430,investing_crawling!A:B,2,0)</f>
        <v>14720000000</v>
      </c>
      <c r="U430">
        <f>VLOOKUP(C430,investing_crawling!A:C,3,0)</f>
        <v>376747866</v>
      </c>
      <c r="V430">
        <v>210728</v>
      </c>
      <c r="W430" s="15" t="s">
        <v>985</v>
      </c>
      <c r="X430" s="15">
        <v>210331</v>
      </c>
      <c r="Y430" s="15">
        <v>3953</v>
      </c>
      <c r="Z430" s="15">
        <v>2431</v>
      </c>
      <c r="AA430" s="15">
        <v>470</v>
      </c>
      <c r="AB430" s="15">
        <v>302</v>
      </c>
      <c r="AC430" s="15">
        <v>201231</v>
      </c>
      <c r="AD430" s="15">
        <v>4262</v>
      </c>
      <c r="AE430" s="15">
        <v>2773</v>
      </c>
      <c r="AF430" s="15">
        <v>749</v>
      </c>
      <c r="AG430" s="15">
        <v>568</v>
      </c>
      <c r="AH430" s="15">
        <v>200930</v>
      </c>
      <c r="AI430" s="15">
        <v>3737</v>
      </c>
      <c r="AJ430" s="15">
        <v>2461</v>
      </c>
      <c r="AK430" s="15">
        <v>859</v>
      </c>
      <c r="AL430" s="15">
        <v>621</v>
      </c>
      <c r="AM430" s="15">
        <v>200630</v>
      </c>
      <c r="AN430" s="15">
        <v>2764</v>
      </c>
      <c r="AO430" s="15">
        <v>1583</v>
      </c>
      <c r="AP430" s="15">
        <v>-20</v>
      </c>
      <c r="AQ430" s="15">
        <v>-83</v>
      </c>
    </row>
    <row r="431" spans="1:43">
      <c r="A431" s="1">
        <v>427</v>
      </c>
      <c r="B431" s="16">
        <v>44369</v>
      </c>
      <c r="C431" t="s">
        <v>987</v>
      </c>
      <c r="D431" t="s">
        <v>988</v>
      </c>
      <c r="E431" t="s">
        <v>41</v>
      </c>
      <c r="F431" t="s">
        <v>308</v>
      </c>
      <c r="G431" t="s">
        <v>308</v>
      </c>
      <c r="H431">
        <v>1983</v>
      </c>
      <c r="I431" s="13">
        <v>1983</v>
      </c>
      <c r="J431" s="7">
        <v>43178</v>
      </c>
      <c r="K431" t="s">
        <v>1164</v>
      </c>
      <c r="L431">
        <f>VLOOKUP($C431,Sheet1!$B:$H,2,0)</f>
        <v>590.07000000000005</v>
      </c>
      <c r="M431">
        <f>VLOOKUP($C431,Sheet1!$B:$H,3,0)</f>
        <v>590.86</v>
      </c>
      <c r="N431">
        <f>VLOOKUP($C431,Sheet1!$B:$H,4,0)</f>
        <v>594.01</v>
      </c>
      <c r="O431">
        <f>VLOOKUP($C431,Sheet1!$B:$H,5,0)</f>
        <v>586.79</v>
      </c>
      <c r="P431">
        <f>VLOOKUP($C431,Sheet1!$B:$H,6,0)</f>
        <v>266510</v>
      </c>
      <c r="Q431">
        <f>VLOOKUP($C431,Sheet1!$B:$H,7,0)</f>
        <v>1.23E-2</v>
      </c>
      <c r="R431">
        <f t="shared" si="6"/>
        <v>32049734659.800003</v>
      </c>
      <c r="S431">
        <f>VLOOKUP(C431,investing_crawling!A:B,2,0)</f>
        <v>2650000000</v>
      </c>
      <c r="U431">
        <f>VLOOKUP(C431,investing_crawling!A:C,3,0)</f>
        <v>54315140</v>
      </c>
      <c r="V431">
        <v>210721</v>
      </c>
      <c r="W431" s="15" t="s">
        <v>987</v>
      </c>
      <c r="X431" s="15">
        <v>210331</v>
      </c>
      <c r="Y431" s="15">
        <v>1422.93</v>
      </c>
      <c r="Z431" s="15"/>
      <c r="AA431" s="15"/>
      <c r="AB431" s="15">
        <v>536.80999999999995</v>
      </c>
      <c r="AC431" s="15">
        <v>201231</v>
      </c>
      <c r="AD431" s="15">
        <v>1229.3399999999999</v>
      </c>
      <c r="AE431" s="15"/>
      <c r="AF431" s="15"/>
      <c r="AG431" s="15">
        <v>392.91</v>
      </c>
      <c r="AH431" s="15">
        <v>200930</v>
      </c>
      <c r="AI431" s="15">
        <v>1090.71</v>
      </c>
      <c r="AJ431" s="15"/>
      <c r="AK431" s="15"/>
      <c r="AL431" s="15">
        <v>446.31</v>
      </c>
      <c r="AM431" s="15">
        <v>200630</v>
      </c>
      <c r="AN431" s="15">
        <v>892.37</v>
      </c>
      <c r="AO431" s="15"/>
      <c r="AP431" s="15"/>
      <c r="AQ431" s="15">
        <v>233.53</v>
      </c>
    </row>
    <row r="432" spans="1:43">
      <c r="A432" s="1">
        <v>428</v>
      </c>
      <c r="B432" s="16">
        <v>44369</v>
      </c>
      <c r="C432" t="s">
        <v>989</v>
      </c>
      <c r="D432" t="s">
        <v>990</v>
      </c>
      <c r="E432" t="s">
        <v>41</v>
      </c>
      <c r="F432" t="s">
        <v>100</v>
      </c>
      <c r="G432" t="s">
        <v>100</v>
      </c>
      <c r="H432">
        <v>2003</v>
      </c>
      <c r="I432" s="13">
        <v>2003</v>
      </c>
      <c r="J432" s="7">
        <v>42326</v>
      </c>
      <c r="K432" t="s">
        <v>1238</v>
      </c>
      <c r="L432">
        <f>VLOOKUP($C432,Sheet1!$B:$H,2,0)</f>
        <v>48.97</v>
      </c>
      <c r="M432">
        <f>VLOOKUP($C432,Sheet1!$B:$H,3,0)</f>
        <v>48.26</v>
      </c>
      <c r="N432">
        <f>VLOOKUP($C432,Sheet1!$B:$H,4,0)</f>
        <v>48.98</v>
      </c>
      <c r="O432">
        <f>VLOOKUP($C432,Sheet1!$B:$H,5,0)</f>
        <v>48.14</v>
      </c>
      <c r="P432">
        <f>VLOOKUP($C432,Sheet1!$B:$H,6,0)</f>
        <v>4800000</v>
      </c>
      <c r="Q432">
        <f>VLOOKUP($C432,Sheet1!$B:$H,7,0)</f>
        <v>3.2899999999999999E-2</v>
      </c>
      <c r="R432">
        <f t="shared" si="6"/>
        <v>28480895537.59</v>
      </c>
      <c r="S432">
        <f>VLOOKUP(C432,investing_crawling!A:B,2,0)</f>
        <v>7950000000</v>
      </c>
      <c r="U432">
        <f>VLOOKUP(C432,investing_crawling!A:C,3,0)</f>
        <v>581598847</v>
      </c>
      <c r="V432">
        <v>210715</v>
      </c>
      <c r="W432" s="15" t="s">
        <v>989</v>
      </c>
      <c r="X432" s="15">
        <v>210331</v>
      </c>
      <c r="Y432" s="15">
        <v>3873</v>
      </c>
      <c r="Z432" s="15"/>
      <c r="AA432" s="15"/>
      <c r="AB432" s="15">
        <v>1025</v>
      </c>
      <c r="AC432" s="15">
        <v>201231</v>
      </c>
      <c r="AD432" s="15">
        <v>4075</v>
      </c>
      <c r="AE432" s="15"/>
      <c r="AF432" s="15"/>
      <c r="AG432" s="15">
        <v>738</v>
      </c>
      <c r="AH432" s="15">
        <v>200930</v>
      </c>
      <c r="AI432" s="15">
        <v>3968</v>
      </c>
      <c r="AJ432" s="15"/>
      <c r="AK432" s="15"/>
      <c r="AL432" s="15">
        <v>313</v>
      </c>
      <c r="AM432" s="15">
        <v>200630</v>
      </c>
      <c r="AN432" s="15">
        <v>3925</v>
      </c>
      <c r="AO432" s="15"/>
      <c r="AP432" s="15"/>
      <c r="AQ432" s="15">
        <v>48</v>
      </c>
    </row>
    <row r="433" spans="1:43">
      <c r="A433" s="1">
        <v>429</v>
      </c>
      <c r="B433" s="16">
        <v>44369</v>
      </c>
      <c r="C433" t="s">
        <v>991</v>
      </c>
      <c r="D433" t="s">
        <v>992</v>
      </c>
      <c r="E433" t="s">
        <v>19</v>
      </c>
      <c r="F433" t="s">
        <v>27</v>
      </c>
      <c r="G433" t="s">
        <v>27</v>
      </c>
      <c r="H433">
        <v>1986</v>
      </c>
      <c r="I433" s="13">
        <v>1986</v>
      </c>
      <c r="J433" s="7">
        <v>42810</v>
      </c>
      <c r="K433" t="s">
        <v>1177</v>
      </c>
      <c r="L433">
        <f>VLOOKUP($C433,Sheet1!$B:$H,2,0)</f>
        <v>253.82</v>
      </c>
      <c r="M433">
        <f>VLOOKUP($C433,Sheet1!$B:$H,3,0)</f>
        <v>253.78</v>
      </c>
      <c r="N433">
        <f>VLOOKUP($C433,Sheet1!$B:$H,4,0)</f>
        <v>255.73</v>
      </c>
      <c r="O433">
        <f>VLOOKUP($C433,Sheet1!$B:$H,5,0)</f>
        <v>250.81</v>
      </c>
      <c r="P433">
        <f>VLOOKUP($C433,Sheet1!$B:$H,6,0)</f>
        <v>866920</v>
      </c>
      <c r="Q433">
        <f>VLOOKUP($C433,Sheet1!$B:$H,7,0)</f>
        <v>-2E-3</v>
      </c>
      <c r="R433">
        <f t="shared" si="6"/>
        <v>38726562133.279999</v>
      </c>
      <c r="S433">
        <f>VLOOKUP(C433,investing_crawling!A:B,2,0)</f>
        <v>3980000000</v>
      </c>
      <c r="U433">
        <f>VLOOKUP(C433,investing_crawling!A:C,3,0)</f>
        <v>152574904</v>
      </c>
      <c r="V433">
        <v>210824</v>
      </c>
      <c r="W433" s="15" t="s">
        <v>991</v>
      </c>
      <c r="X433" s="15">
        <v>210430</v>
      </c>
      <c r="Y433" s="15">
        <v>1024.32</v>
      </c>
      <c r="Z433" s="15">
        <v>810.34</v>
      </c>
      <c r="AA433" s="15">
        <v>194.23</v>
      </c>
      <c r="AB433" s="15">
        <v>195.08</v>
      </c>
      <c r="AC433" s="15">
        <v>210131</v>
      </c>
      <c r="AD433" s="15">
        <v>970.32</v>
      </c>
      <c r="AE433" s="15">
        <v>762.32</v>
      </c>
      <c r="AF433" s="15">
        <v>148.35</v>
      </c>
      <c r="AG433" s="15">
        <v>162.34</v>
      </c>
      <c r="AH433" s="15">
        <v>201031</v>
      </c>
      <c r="AI433" s="15">
        <v>1025.44</v>
      </c>
      <c r="AJ433" s="15">
        <v>800.89</v>
      </c>
      <c r="AK433" s="15">
        <v>196.13</v>
      </c>
      <c r="AL433" s="15">
        <v>197.46</v>
      </c>
      <c r="AM433" s="15">
        <v>200731</v>
      </c>
      <c r="AN433" s="15">
        <v>964.13</v>
      </c>
      <c r="AO433" s="15">
        <v>771.13</v>
      </c>
      <c r="AP433" s="15">
        <v>210.6</v>
      </c>
      <c r="AQ433" s="15">
        <v>252.91</v>
      </c>
    </row>
    <row r="434" spans="1:43">
      <c r="A434" s="1">
        <v>430</v>
      </c>
      <c r="B434" s="16">
        <v>44369</v>
      </c>
      <c r="C434" t="s">
        <v>993</v>
      </c>
      <c r="D434" t="s">
        <v>994</v>
      </c>
      <c r="E434" t="s">
        <v>83</v>
      </c>
      <c r="F434" t="s">
        <v>995</v>
      </c>
      <c r="G434" t="s">
        <v>995</v>
      </c>
      <c r="H434">
        <v>1969</v>
      </c>
      <c r="I434" s="13">
        <v>1969</v>
      </c>
      <c r="J434" s="7">
        <v>31777</v>
      </c>
      <c r="K434" t="s">
        <v>1199</v>
      </c>
      <c r="L434">
        <f>VLOOKUP($C434,Sheet1!$B:$H,2,0)</f>
        <v>81.45</v>
      </c>
      <c r="M434">
        <f>VLOOKUP($C434,Sheet1!$B:$H,3,0)</f>
        <v>81.84</v>
      </c>
      <c r="N434">
        <f>VLOOKUP($C434,Sheet1!$B:$H,4,0)</f>
        <v>81.849999999999994</v>
      </c>
      <c r="O434">
        <f>VLOOKUP($C434,Sheet1!$B:$H,5,0)</f>
        <v>80.900000000000006</v>
      </c>
      <c r="P434">
        <f>VLOOKUP($C434,Sheet1!$B:$H,6,0)</f>
        <v>1490000</v>
      </c>
      <c r="Q434">
        <f>VLOOKUP($C434,Sheet1!$B:$H,7,0)</f>
        <v>5.6000000000000008E-3</v>
      </c>
      <c r="R434">
        <f t="shared" si="6"/>
        <v>41668345673.550003</v>
      </c>
      <c r="S434">
        <f>VLOOKUP(C434,investing_crawling!A:B,2,0)</f>
        <v>44030000000</v>
      </c>
      <c r="U434">
        <f>VLOOKUP(C434,investing_crawling!A:C,3,0)</f>
        <v>511581899</v>
      </c>
      <c r="V434">
        <v>210815</v>
      </c>
      <c r="W434" s="15" t="s">
        <v>993</v>
      </c>
      <c r="X434" s="15">
        <v>210327</v>
      </c>
      <c r="Y434" s="15">
        <v>11824.59</v>
      </c>
      <c r="Z434" s="15">
        <v>2122.67</v>
      </c>
      <c r="AA434" s="15">
        <v>235.92</v>
      </c>
      <c r="AB434" s="15">
        <v>88.93</v>
      </c>
      <c r="AC434" s="15">
        <v>201226</v>
      </c>
      <c r="AD434" s="15">
        <v>11558.98</v>
      </c>
      <c r="AE434" s="15">
        <v>2098.46</v>
      </c>
      <c r="AF434" s="15">
        <v>212.06</v>
      </c>
      <c r="AG434" s="15">
        <v>67.290000000000006</v>
      </c>
      <c r="AH434" s="15">
        <v>200926</v>
      </c>
      <c r="AI434" s="15">
        <v>11777.38</v>
      </c>
      <c r="AJ434" s="15">
        <v>2219.84</v>
      </c>
      <c r="AK434" s="15">
        <v>419.58</v>
      </c>
      <c r="AL434" s="15">
        <v>216.9</v>
      </c>
      <c r="AM434" s="15">
        <v>200627</v>
      </c>
      <c r="AN434" s="15">
        <v>8866.56</v>
      </c>
      <c r="AO434" s="15">
        <v>1565.65</v>
      </c>
      <c r="AP434" s="15">
        <v>-587.48</v>
      </c>
      <c r="AQ434" s="15">
        <v>-618.41999999999996</v>
      </c>
    </row>
    <row r="435" spans="1:43">
      <c r="A435" s="1">
        <v>431</v>
      </c>
      <c r="B435" s="16">
        <v>44369</v>
      </c>
      <c r="C435" t="s">
        <v>996</v>
      </c>
      <c r="D435" t="s">
        <v>997</v>
      </c>
      <c r="E435" t="s">
        <v>23</v>
      </c>
      <c r="F435" t="s">
        <v>998</v>
      </c>
      <c r="G435" t="s">
        <v>998</v>
      </c>
      <c r="H435">
        <v>1994</v>
      </c>
      <c r="I435" s="13">
        <v>1994</v>
      </c>
      <c r="J435" s="7">
        <v>43661</v>
      </c>
      <c r="K435" t="s">
        <v>1406</v>
      </c>
      <c r="L435">
        <f>VLOOKUP($C435,Sheet1!$B:$H,2,0)</f>
        <v>141.69999999999999</v>
      </c>
      <c r="M435">
        <f>VLOOKUP($C435,Sheet1!$B:$H,3,0)</f>
        <v>141.79</v>
      </c>
      <c r="N435">
        <f>VLOOKUP($C435,Sheet1!$B:$H,4,0)</f>
        <v>142.9</v>
      </c>
      <c r="O435">
        <f>VLOOKUP($C435,Sheet1!$B:$H,5,0)</f>
        <v>141.46</v>
      </c>
      <c r="P435">
        <f>VLOOKUP($C435,Sheet1!$B:$H,6,0)</f>
        <v>3750000</v>
      </c>
      <c r="Q435">
        <f>VLOOKUP($C435,Sheet1!$B:$H,7,0)</f>
        <v>1.8E-3</v>
      </c>
      <c r="R435">
        <f t="shared" si="6"/>
        <v>176679747567.69998</v>
      </c>
      <c r="S435">
        <f>VLOOKUP(C435,investing_crawling!A:B,2,0)</f>
        <v>77040000000</v>
      </c>
      <c r="U435">
        <f>VLOOKUP(C435,investing_crawling!A:C,3,0)</f>
        <v>1246857781</v>
      </c>
      <c r="V435">
        <v>210728</v>
      </c>
      <c r="W435" s="15" t="s">
        <v>996</v>
      </c>
      <c r="X435" s="15">
        <v>210331</v>
      </c>
      <c r="Y435" s="15">
        <v>19759</v>
      </c>
      <c r="Z435" s="15">
        <v>11386</v>
      </c>
      <c r="AA435" s="15">
        <v>2139</v>
      </c>
      <c r="AB435" s="15">
        <v>933</v>
      </c>
      <c r="AC435" s="15">
        <v>201231</v>
      </c>
      <c r="AD435" s="15">
        <v>20341</v>
      </c>
      <c r="AE435" s="15">
        <v>11222</v>
      </c>
      <c r="AF435" s="15">
        <v>1712</v>
      </c>
      <c r="AG435" s="15">
        <v>750</v>
      </c>
      <c r="AH435" s="15">
        <v>200930</v>
      </c>
      <c r="AI435" s="15">
        <v>19272</v>
      </c>
      <c r="AJ435" s="15">
        <v>11670</v>
      </c>
      <c r="AK435" s="15">
        <v>2565</v>
      </c>
      <c r="AL435" s="15">
        <v>1253</v>
      </c>
      <c r="AM435" s="15">
        <v>200630</v>
      </c>
      <c r="AN435" s="15">
        <v>17671</v>
      </c>
      <c r="AO435" s="15">
        <v>10946</v>
      </c>
      <c r="AP435" s="15">
        <v>820</v>
      </c>
      <c r="AQ435" s="15">
        <v>110</v>
      </c>
    </row>
    <row r="436" spans="1:43">
      <c r="A436" s="1">
        <v>432</v>
      </c>
      <c r="B436" s="16">
        <v>44369</v>
      </c>
      <c r="C436" t="s">
        <v>999</v>
      </c>
      <c r="D436" t="s">
        <v>1000</v>
      </c>
      <c r="E436" t="s">
        <v>41</v>
      </c>
      <c r="F436" t="s">
        <v>111</v>
      </c>
      <c r="G436" t="s">
        <v>111</v>
      </c>
      <c r="H436">
        <v>1937</v>
      </c>
      <c r="I436" s="13">
        <v>1937</v>
      </c>
      <c r="J436" s="7">
        <v>0</v>
      </c>
      <c r="K436" t="s">
        <v>1434</v>
      </c>
      <c r="L436">
        <f>VLOOKUP($C436,Sheet1!$B:$H,2,0)</f>
        <v>191.12</v>
      </c>
      <c r="M436">
        <f>VLOOKUP($C436,Sheet1!$B:$H,3,0)</f>
        <v>193.37</v>
      </c>
      <c r="N436">
        <f>VLOOKUP($C436,Sheet1!$B:$H,4,0)</f>
        <v>193.6</v>
      </c>
      <c r="O436">
        <f>VLOOKUP($C436,Sheet1!$B:$H,5,0)</f>
        <v>189.9</v>
      </c>
      <c r="P436">
        <f>VLOOKUP($C436,Sheet1!$B:$H,6,0)</f>
        <v>685220</v>
      </c>
      <c r="Q436">
        <f>VLOOKUP($C436,Sheet1!$B:$H,7,0)</f>
        <v>-1.1999999999999999E-3</v>
      </c>
      <c r="R436">
        <f t="shared" si="6"/>
        <v>43356637494</v>
      </c>
      <c r="S436">
        <f>VLOOKUP(C436,investing_crawling!A:B,2,0)</f>
        <v>6570000000</v>
      </c>
      <c r="U436">
        <f>VLOOKUP(C436,investing_crawling!A:C,3,0)</f>
        <v>226855575</v>
      </c>
      <c r="V436">
        <v>210728</v>
      </c>
      <c r="W436" s="15" t="s">
        <v>999</v>
      </c>
      <c r="X436" s="15">
        <v>210331</v>
      </c>
      <c r="Y436" s="15">
        <v>1826.8</v>
      </c>
      <c r="Z436" s="15"/>
      <c r="AA436" s="15">
        <v>895.8</v>
      </c>
      <c r="AB436" s="15">
        <v>749.4</v>
      </c>
      <c r="AC436" s="15">
        <v>201231</v>
      </c>
      <c r="AD436" s="15">
        <v>1732.9</v>
      </c>
      <c r="AE436" s="15"/>
      <c r="AF436" s="15">
        <v>756.5</v>
      </c>
      <c r="AG436" s="15">
        <v>783.4</v>
      </c>
      <c r="AH436" s="15">
        <v>200930</v>
      </c>
      <c r="AI436" s="15">
        <v>1595.8</v>
      </c>
      <c r="AJ436" s="15"/>
      <c r="AK436" s="15">
        <v>728.9</v>
      </c>
      <c r="AL436" s="15">
        <v>643.20000000000005</v>
      </c>
      <c r="AM436" s="15">
        <v>200630</v>
      </c>
      <c r="AN436" s="15">
        <v>1415.4</v>
      </c>
      <c r="AO436" s="15"/>
      <c r="AP436" s="15">
        <v>553.70000000000005</v>
      </c>
      <c r="AQ436" s="15">
        <v>603</v>
      </c>
    </row>
    <row r="437" spans="1:43">
      <c r="A437" s="1">
        <v>433</v>
      </c>
      <c r="B437" s="16">
        <v>44369</v>
      </c>
      <c r="C437" t="s">
        <v>1001</v>
      </c>
      <c r="D437" t="s">
        <v>1002</v>
      </c>
      <c r="E437" t="s">
        <v>23</v>
      </c>
      <c r="F437" t="s">
        <v>24</v>
      </c>
      <c r="G437" t="s">
        <v>24</v>
      </c>
      <c r="H437">
        <v>1993</v>
      </c>
      <c r="I437" s="13">
        <v>1993</v>
      </c>
      <c r="J437" s="7">
        <v>43178</v>
      </c>
      <c r="K437" t="s">
        <v>1185</v>
      </c>
      <c r="L437">
        <f>VLOOKUP($C437,Sheet1!$B:$H,2,0)</f>
        <v>182.76</v>
      </c>
      <c r="M437">
        <f>VLOOKUP($C437,Sheet1!$B:$H,3,0)</f>
        <v>186.74</v>
      </c>
      <c r="N437">
        <f>VLOOKUP($C437,Sheet1!$B:$H,4,0)</f>
        <v>186.74</v>
      </c>
      <c r="O437">
        <f>VLOOKUP($C437,Sheet1!$B:$H,5,0)</f>
        <v>182.54</v>
      </c>
      <c r="P437">
        <f>VLOOKUP($C437,Sheet1!$B:$H,6,0)</f>
        <v>1130000</v>
      </c>
      <c r="Q437">
        <f>VLOOKUP($C437,Sheet1!$B:$H,7,0)</f>
        <v>-1.5100000000000001E-2</v>
      </c>
      <c r="R437">
        <f t="shared" si="6"/>
        <v>21137307556.68</v>
      </c>
      <c r="S437">
        <f>VLOOKUP(C437,investing_crawling!A:B,2,0)</f>
        <v>3370000000</v>
      </c>
      <c r="U437">
        <f>VLOOKUP(C437,investing_crawling!A:C,3,0)</f>
        <v>115656093</v>
      </c>
      <c r="V437">
        <v>210804</v>
      </c>
      <c r="W437" s="15" t="s">
        <v>1001</v>
      </c>
      <c r="X437" s="15">
        <v>210331</v>
      </c>
      <c r="Y437" s="15">
        <v>839.43</v>
      </c>
      <c r="Z437" s="15">
        <v>559.78</v>
      </c>
      <c r="AA437" s="15">
        <v>255.82</v>
      </c>
      <c r="AB437" s="15">
        <v>218.81</v>
      </c>
      <c r="AC437" s="15">
        <v>201231</v>
      </c>
      <c r="AD437" s="15">
        <v>860.89</v>
      </c>
      <c r="AE437" s="15">
        <v>514.64</v>
      </c>
      <c r="AF437" s="15">
        <v>176.06</v>
      </c>
      <c r="AG437" s="15">
        <v>182.25</v>
      </c>
      <c r="AH437" s="15">
        <v>200930</v>
      </c>
      <c r="AI437" s="15">
        <v>841.14</v>
      </c>
      <c r="AJ437" s="15">
        <v>408.64</v>
      </c>
      <c r="AK437" s="15">
        <v>115.37</v>
      </c>
      <c r="AL437" s="15">
        <v>99.32</v>
      </c>
      <c r="AM437" s="15">
        <v>200630</v>
      </c>
      <c r="AN437" s="15">
        <v>831.31</v>
      </c>
      <c r="AO437" s="15">
        <v>354.62</v>
      </c>
      <c r="AP437" s="15">
        <v>82.14</v>
      </c>
      <c r="AQ437" s="15">
        <v>88.5</v>
      </c>
    </row>
    <row r="438" spans="1:43">
      <c r="A438" s="1">
        <v>434</v>
      </c>
      <c r="B438" s="16">
        <v>44369</v>
      </c>
      <c r="C438" t="s">
        <v>1003</v>
      </c>
      <c r="D438" t="s">
        <v>1004</v>
      </c>
      <c r="E438" t="s">
        <v>33</v>
      </c>
      <c r="F438" t="s">
        <v>550</v>
      </c>
      <c r="G438" t="s">
        <v>550</v>
      </c>
      <c r="H438">
        <v>2017</v>
      </c>
      <c r="I438" s="13">
        <v>2017</v>
      </c>
      <c r="J438" s="7">
        <v>0</v>
      </c>
      <c r="K438" t="s">
        <v>1185</v>
      </c>
      <c r="L438">
        <f>VLOOKUP($C438,Sheet1!$B:$H,2,0)</f>
        <v>44.97</v>
      </c>
      <c r="M438">
        <f>VLOOKUP($C438,Sheet1!$B:$H,3,0)</f>
        <v>45.32</v>
      </c>
      <c r="N438">
        <f>VLOOKUP($C438,Sheet1!$B:$H,4,0)</f>
        <v>45.51</v>
      </c>
      <c r="O438">
        <f>VLOOKUP($C438,Sheet1!$B:$H,5,0)</f>
        <v>44.51</v>
      </c>
      <c r="P438">
        <f>VLOOKUP($C438,Sheet1!$B:$H,6,0)</f>
        <v>2970000</v>
      </c>
      <c r="Q438">
        <f>VLOOKUP($C438,Sheet1!$B:$H,7,0)</f>
        <v>1.8E-3</v>
      </c>
      <c r="R438">
        <f t="shared" si="6"/>
        <v>12540259145.07</v>
      </c>
      <c r="S438">
        <f>VLOOKUP(C438,investing_crawling!A:B,2,0)</f>
        <v>4850000000</v>
      </c>
      <c r="U438">
        <f>VLOOKUP(C438,investing_crawling!A:C,3,0)</f>
        <v>278858331</v>
      </c>
      <c r="V438">
        <v>210818</v>
      </c>
      <c r="W438" s="15" t="s">
        <v>1003</v>
      </c>
      <c r="X438" s="15">
        <v>210327</v>
      </c>
      <c r="Y438" s="15">
        <v>1273.3</v>
      </c>
      <c r="Z438" s="15">
        <v>911.9</v>
      </c>
      <c r="AA438" s="15">
        <v>116.7</v>
      </c>
      <c r="AB438" s="15">
        <v>91.7</v>
      </c>
      <c r="AC438" s="15">
        <v>201226</v>
      </c>
      <c r="AD438" s="15">
        <v>1685.4</v>
      </c>
      <c r="AE438" s="15">
        <v>1173.7</v>
      </c>
      <c r="AF438" s="15">
        <v>389.4</v>
      </c>
      <c r="AG438" s="15">
        <v>311</v>
      </c>
      <c r="AH438" s="15">
        <v>200926</v>
      </c>
      <c r="AI438" s="15">
        <v>1172.2</v>
      </c>
      <c r="AJ438" s="15">
        <v>830.2</v>
      </c>
      <c r="AK438" s="15">
        <v>202.2</v>
      </c>
      <c r="AL438" s="15">
        <v>231.7</v>
      </c>
      <c r="AM438" s="15">
        <v>200627</v>
      </c>
      <c r="AN438" s="15">
        <v>714.8</v>
      </c>
      <c r="AO438" s="15">
        <v>514.6</v>
      </c>
      <c r="AP438" s="15">
        <v>-280</v>
      </c>
      <c r="AQ438" s="15">
        <v>-293.8</v>
      </c>
    </row>
    <row r="439" spans="1:43">
      <c r="A439" s="1">
        <v>435</v>
      </c>
      <c r="B439" s="16">
        <v>44369</v>
      </c>
      <c r="C439" t="s">
        <v>1005</v>
      </c>
      <c r="D439" t="s">
        <v>1006</v>
      </c>
      <c r="E439" t="s">
        <v>33</v>
      </c>
      <c r="F439" t="s">
        <v>394</v>
      </c>
      <c r="G439" t="s">
        <v>394</v>
      </c>
      <c r="H439">
        <v>1902</v>
      </c>
      <c r="I439" s="13">
        <v>1902</v>
      </c>
      <c r="J439" s="7">
        <v>28125</v>
      </c>
      <c r="K439" t="s">
        <v>1187</v>
      </c>
      <c r="L439">
        <f>VLOOKUP($C439,Sheet1!$B:$H,2,0)</f>
        <v>227.27</v>
      </c>
      <c r="M439">
        <f>VLOOKUP($C439,Sheet1!$B:$H,3,0)</f>
        <v>227.56</v>
      </c>
      <c r="N439">
        <f>VLOOKUP($C439,Sheet1!$B:$H,4,0)</f>
        <v>228.79</v>
      </c>
      <c r="O439">
        <f>VLOOKUP($C439,Sheet1!$B:$H,5,0)</f>
        <v>226.22</v>
      </c>
      <c r="P439">
        <f>VLOOKUP($C439,Sheet1!$B:$H,6,0)</f>
        <v>3430000</v>
      </c>
      <c r="Q439">
        <f>VLOOKUP($C439,Sheet1!$B:$H,7,0)</f>
        <v>1.5E-3</v>
      </c>
      <c r="R439">
        <f t="shared" si="6"/>
        <v>113082967988.10001</v>
      </c>
      <c r="S439">
        <f>VLOOKUP(C439,investing_crawling!A:B,2,0)</f>
        <v>98140000000</v>
      </c>
      <c r="U439">
        <f>VLOOKUP(C439,investing_crawling!A:C,3,0)</f>
        <v>497571030</v>
      </c>
      <c r="V439">
        <v>210824</v>
      </c>
      <c r="W439" s="15" t="s">
        <v>1005</v>
      </c>
      <c r="X439" s="15">
        <v>210501</v>
      </c>
      <c r="Y439" s="15">
        <v>24197</v>
      </c>
      <c r="Z439" s="15">
        <v>7481</v>
      </c>
      <c r="AA439" s="15">
        <v>2709</v>
      </c>
      <c r="AB439" s="15">
        <v>2097</v>
      </c>
      <c r="AC439" s="15">
        <v>210130</v>
      </c>
      <c r="AD439" s="15">
        <v>28339</v>
      </c>
      <c r="AE439" s="15">
        <v>7864</v>
      </c>
      <c r="AF439" s="15">
        <v>1836</v>
      </c>
      <c r="AG439" s="15">
        <v>1380</v>
      </c>
      <c r="AH439" s="15">
        <v>201031</v>
      </c>
      <c r="AI439" s="15">
        <v>22632</v>
      </c>
      <c r="AJ439" s="15">
        <v>7123</v>
      </c>
      <c r="AK439" s="15">
        <v>1423</v>
      </c>
      <c r="AL439" s="15">
        <v>1014</v>
      </c>
      <c r="AM439" s="15">
        <v>200801</v>
      </c>
      <c r="AN439" s="15">
        <v>22975</v>
      </c>
      <c r="AO439" s="15">
        <v>7302</v>
      </c>
      <c r="AP439" s="15">
        <v>2300</v>
      </c>
      <c r="AQ439" s="15">
        <v>1690</v>
      </c>
    </row>
    <row r="440" spans="1:43">
      <c r="A440" s="1">
        <v>436</v>
      </c>
      <c r="B440" s="16">
        <v>44369</v>
      </c>
      <c r="C440" t="s">
        <v>1007</v>
      </c>
      <c r="D440" t="s">
        <v>1008</v>
      </c>
      <c r="E440" t="s">
        <v>19</v>
      </c>
      <c r="F440" t="s">
        <v>631</v>
      </c>
      <c r="G440" t="s">
        <v>631</v>
      </c>
      <c r="H440">
        <v>2007</v>
      </c>
      <c r="I440" s="13">
        <v>2007</v>
      </c>
      <c r="J440" s="7">
        <v>40833</v>
      </c>
      <c r="K440" t="s">
        <v>1308</v>
      </c>
      <c r="L440">
        <f>VLOOKUP($C440,Sheet1!$B:$H,2,0)</f>
        <v>137.52000000000001</v>
      </c>
      <c r="M440">
        <f>VLOOKUP($C440,Sheet1!$B:$H,3,0)</f>
        <v>136.82</v>
      </c>
      <c r="N440">
        <f>VLOOKUP($C440,Sheet1!$B:$H,4,0)</f>
        <v>138.19999999999999</v>
      </c>
      <c r="O440">
        <f>VLOOKUP($C440,Sheet1!$B:$H,5,0)</f>
        <v>136.59</v>
      </c>
      <c r="P440">
        <f>VLOOKUP($C440,Sheet1!$B:$H,6,0)</f>
        <v>1390000</v>
      </c>
      <c r="Q440">
        <f>VLOOKUP($C440,Sheet1!$B:$H,7,0)</f>
        <v>1.3599999999999999E-2</v>
      </c>
      <c r="R440">
        <f t="shared" si="6"/>
        <v>45441177239.520004</v>
      </c>
      <c r="S440">
        <f>VLOOKUP(C440,investing_crawling!A:B,2,0)</f>
        <v>13070000000</v>
      </c>
      <c r="U440">
        <f>VLOOKUP(C440,investing_crawling!A:C,3,0)</f>
        <v>330433226</v>
      </c>
      <c r="V440">
        <v>210727</v>
      </c>
      <c r="W440" s="15" t="s">
        <v>1007</v>
      </c>
      <c r="X440" s="15">
        <v>210326</v>
      </c>
      <c r="Y440" s="15">
        <v>3738</v>
      </c>
      <c r="Z440" s="15">
        <v>1210</v>
      </c>
      <c r="AA440" s="15">
        <v>612</v>
      </c>
      <c r="AB440" s="15">
        <v>506</v>
      </c>
      <c r="AC440" s="15">
        <v>201225</v>
      </c>
      <c r="AD440" s="15">
        <v>3522</v>
      </c>
      <c r="AE440" s="15">
        <v>1146</v>
      </c>
      <c r="AF440" s="15">
        <v>448</v>
      </c>
      <c r="AG440" s="15">
        <v>381</v>
      </c>
      <c r="AH440" s="15">
        <v>200925</v>
      </c>
      <c r="AI440" s="15">
        <v>3261</v>
      </c>
      <c r="AJ440" s="15">
        <v>969</v>
      </c>
      <c r="AK440" s="15">
        <v>347</v>
      </c>
      <c r="AL440" s="15">
        <v>230</v>
      </c>
      <c r="AM440" s="15">
        <v>200626</v>
      </c>
      <c r="AN440" s="15">
        <v>2548</v>
      </c>
      <c r="AO440" s="15">
        <v>707</v>
      </c>
      <c r="AP440" s="15">
        <v>134</v>
      </c>
      <c r="AQ440" s="15">
        <v>-41</v>
      </c>
    </row>
    <row r="441" spans="1:43">
      <c r="A441" s="1">
        <v>437</v>
      </c>
      <c r="B441" s="16">
        <v>44369</v>
      </c>
      <c r="C441" t="s">
        <v>1009</v>
      </c>
      <c r="D441" t="s">
        <v>1010</v>
      </c>
      <c r="E441" t="s">
        <v>6</v>
      </c>
      <c r="F441" t="s">
        <v>209</v>
      </c>
      <c r="G441" t="s">
        <v>209</v>
      </c>
      <c r="H441">
        <v>1960</v>
      </c>
      <c r="I441" s="13">
        <v>1960</v>
      </c>
      <c r="J441" s="7">
        <v>44004</v>
      </c>
      <c r="K441" t="s">
        <v>1190</v>
      </c>
      <c r="L441">
        <f>VLOOKUP($C441,Sheet1!$B:$H,2,0)</f>
        <v>429.07</v>
      </c>
      <c r="M441">
        <f>VLOOKUP($C441,Sheet1!$B:$H,3,0)</f>
        <v>421.35</v>
      </c>
      <c r="N441">
        <f>VLOOKUP($C441,Sheet1!$B:$H,4,0)</f>
        <v>429.24</v>
      </c>
      <c r="O441">
        <f>VLOOKUP($C441,Sheet1!$B:$H,5,0)</f>
        <v>421.06</v>
      </c>
      <c r="P441">
        <f>VLOOKUP($C441,Sheet1!$B:$H,6,0)</f>
        <v>369070</v>
      </c>
      <c r="Q441">
        <f>VLOOKUP($C441,Sheet1!$B:$H,7,0)</f>
        <v>2.29E-2</v>
      </c>
      <c r="R441">
        <f t="shared" si="6"/>
        <v>15904601997.119999</v>
      </c>
      <c r="S441">
        <f>VLOOKUP(C441,investing_crawling!A:B,2,0)</f>
        <v>3110000000</v>
      </c>
      <c r="U441">
        <f>VLOOKUP(C441,investing_crawling!A:C,3,0)</f>
        <v>37067616</v>
      </c>
      <c r="V441">
        <v>210804</v>
      </c>
      <c r="W441" s="15" t="s">
        <v>1009</v>
      </c>
      <c r="X441" s="15">
        <v>210404</v>
      </c>
      <c r="Y441" s="15">
        <v>805.7</v>
      </c>
      <c r="Z441" s="15">
        <v>313.2</v>
      </c>
      <c r="AA441" s="15">
        <v>121.8</v>
      </c>
      <c r="AB441" s="15">
        <v>84.7</v>
      </c>
      <c r="AC441" s="15">
        <v>210103</v>
      </c>
      <c r="AD441" s="15">
        <v>809.3</v>
      </c>
      <c r="AE441" s="15">
        <v>315.7</v>
      </c>
      <c r="AF441" s="15">
        <v>143.80000000000001</v>
      </c>
      <c r="AG441" s="15">
        <v>132.1</v>
      </c>
      <c r="AH441" s="15">
        <v>200927</v>
      </c>
      <c r="AI441" s="15">
        <v>749</v>
      </c>
      <c r="AJ441" s="15">
        <v>290.5</v>
      </c>
      <c r="AK441" s="15">
        <v>122.5</v>
      </c>
      <c r="AL441" s="15">
        <v>93.9</v>
      </c>
      <c r="AM441" s="15">
        <v>200628</v>
      </c>
      <c r="AN441" s="15">
        <v>743.3</v>
      </c>
      <c r="AO441" s="15">
        <v>282.7</v>
      </c>
      <c r="AP441" s="15">
        <v>109.8</v>
      </c>
      <c r="AQ441" s="15">
        <v>93.7</v>
      </c>
    </row>
    <row r="442" spans="1:43">
      <c r="A442" s="1">
        <v>438</v>
      </c>
      <c r="B442" s="16">
        <v>44369</v>
      </c>
      <c r="C442" t="s">
        <v>1011</v>
      </c>
      <c r="D442" t="s">
        <v>1012</v>
      </c>
      <c r="E442" t="s">
        <v>10</v>
      </c>
      <c r="F442" t="s">
        <v>11</v>
      </c>
      <c r="G442" t="s">
        <v>11</v>
      </c>
      <c r="H442">
        <v>1943</v>
      </c>
      <c r="I442" s="13">
        <v>1943</v>
      </c>
      <c r="J442" s="7">
        <v>43483</v>
      </c>
      <c r="K442" t="s">
        <v>1435</v>
      </c>
      <c r="L442">
        <f>VLOOKUP($C442,Sheet1!$B:$H,2,0)</f>
        <v>392.46</v>
      </c>
      <c r="M442">
        <f>VLOOKUP($C442,Sheet1!$B:$H,3,0)</f>
        <v>399.83</v>
      </c>
      <c r="N442">
        <f>VLOOKUP($C442,Sheet1!$B:$H,4,0)</f>
        <v>399.83</v>
      </c>
      <c r="O442">
        <f>VLOOKUP($C442,Sheet1!$B:$H,5,0)</f>
        <v>392.4</v>
      </c>
      <c r="P442">
        <f>VLOOKUP($C442,Sheet1!$B:$H,6,0)</f>
        <v>210460</v>
      </c>
      <c r="Q442">
        <f>VLOOKUP($C442,Sheet1!$B:$H,7,0)</f>
        <v>-2.4199999999999999E-2</v>
      </c>
      <c r="R442">
        <f t="shared" si="6"/>
        <v>18340705238.040001</v>
      </c>
      <c r="S442">
        <f>VLOOKUP(C442,investing_crawling!A:B,2,0)</f>
        <v>2540000000</v>
      </c>
      <c r="U442">
        <f>VLOOKUP(C442,investing_crawling!A:C,3,0)</f>
        <v>46732674</v>
      </c>
      <c r="V442">
        <v>210804</v>
      </c>
      <c r="W442" s="15" t="s">
        <v>1011</v>
      </c>
      <c r="X442" s="15">
        <v>210328</v>
      </c>
      <c r="Y442" s="15">
        <v>633.91999999999996</v>
      </c>
      <c r="Z442" s="15">
        <v>344.53</v>
      </c>
      <c r="AA442" s="15">
        <v>103.43</v>
      </c>
      <c r="AB442" s="15">
        <v>74.87</v>
      </c>
      <c r="AC442" s="15">
        <v>201231</v>
      </c>
      <c r="AD442" s="15">
        <v>711.18</v>
      </c>
      <c r="AE442" s="15">
        <v>383.55</v>
      </c>
      <c r="AF442" s="15">
        <v>95.08</v>
      </c>
      <c r="AG442" s="15">
        <v>76.13</v>
      </c>
      <c r="AH442" s="15">
        <v>200927</v>
      </c>
      <c r="AI442" s="15">
        <v>628.29999999999995</v>
      </c>
      <c r="AJ442" s="15">
        <v>329.32</v>
      </c>
      <c r="AK442" s="15">
        <v>132.09</v>
      </c>
      <c r="AL442" s="15">
        <v>116.59</v>
      </c>
      <c r="AM442" s="15">
        <v>200628</v>
      </c>
      <c r="AN442" s="15">
        <v>567.03</v>
      </c>
      <c r="AO442" s="15">
        <v>278.37</v>
      </c>
      <c r="AP442" s="15">
        <v>38.81</v>
      </c>
      <c r="AQ442" s="15">
        <v>11.46</v>
      </c>
    </row>
    <row r="443" spans="1:43">
      <c r="A443" s="1">
        <v>439</v>
      </c>
      <c r="B443" s="16">
        <v>44369</v>
      </c>
      <c r="C443" t="s">
        <v>1013</v>
      </c>
      <c r="D443" t="s">
        <v>1014</v>
      </c>
      <c r="E443" t="s">
        <v>19</v>
      </c>
      <c r="F443" t="s">
        <v>145</v>
      </c>
      <c r="G443" t="s">
        <v>145</v>
      </c>
      <c r="H443">
        <v>1960</v>
      </c>
      <c r="I443" s="13">
        <v>1960</v>
      </c>
      <c r="J443" s="7">
        <v>44095</v>
      </c>
      <c r="K443" t="s">
        <v>1436</v>
      </c>
      <c r="L443">
        <f>VLOOKUP($C443,Sheet1!$B:$H,2,0)</f>
        <v>130.78</v>
      </c>
      <c r="M443">
        <f>VLOOKUP($C443,Sheet1!$B:$H,3,0)</f>
        <v>133.46</v>
      </c>
      <c r="N443">
        <f>VLOOKUP($C443,Sheet1!$B:$H,4,0)</f>
        <v>135.1</v>
      </c>
      <c r="O443">
        <f>VLOOKUP($C443,Sheet1!$B:$H,5,0)</f>
        <v>130.28</v>
      </c>
      <c r="P443">
        <f>VLOOKUP($C443,Sheet1!$B:$H,6,0)</f>
        <v>1090000</v>
      </c>
      <c r="Q443">
        <f>VLOOKUP($C443,Sheet1!$B:$H,7,0)</f>
        <v>-1.1900000000000001E-2</v>
      </c>
      <c r="R443">
        <f t="shared" si="6"/>
        <v>21744309460.380001</v>
      </c>
      <c r="S443">
        <f>VLOOKUP(C443,investing_crawling!A:B,2,0)</f>
        <v>3200000000</v>
      </c>
      <c r="U443">
        <f>VLOOKUP(C443,investing_crawling!A:C,3,0)</f>
        <v>166266321</v>
      </c>
      <c r="V443">
        <v>210726</v>
      </c>
      <c r="W443" s="15" t="s">
        <v>1013</v>
      </c>
      <c r="X443" s="15">
        <v>210404</v>
      </c>
      <c r="Y443" s="15">
        <v>781.61</v>
      </c>
      <c r="Z443" s="15">
        <v>461.62</v>
      </c>
      <c r="AA443" s="15">
        <v>233.01</v>
      </c>
      <c r="AB443" s="15">
        <v>205.51</v>
      </c>
      <c r="AC443" s="15">
        <v>201231</v>
      </c>
      <c r="AD443" s="15">
        <v>758.97</v>
      </c>
      <c r="AE443" s="15">
        <v>449.79</v>
      </c>
      <c r="AF443" s="15">
        <v>234.08</v>
      </c>
      <c r="AG443" s="15">
        <v>196.33</v>
      </c>
      <c r="AH443" s="15">
        <v>200927</v>
      </c>
      <c r="AI443" s="15">
        <v>819.48</v>
      </c>
      <c r="AJ443" s="15">
        <v>458.93</v>
      </c>
      <c r="AK443" s="15">
        <v>269.66000000000003</v>
      </c>
      <c r="AL443" s="15">
        <v>222.72</v>
      </c>
      <c r="AM443" s="15">
        <v>200628</v>
      </c>
      <c r="AN443" s="15">
        <v>838.66</v>
      </c>
      <c r="AO443" s="15">
        <v>471.47</v>
      </c>
      <c r="AP443" s="15">
        <v>217.95</v>
      </c>
      <c r="AQ443" s="15">
        <v>188.91</v>
      </c>
    </row>
    <row r="444" spans="1:43">
      <c r="A444" s="1">
        <v>440</v>
      </c>
      <c r="B444" s="16">
        <v>44369</v>
      </c>
      <c r="C444" t="s">
        <v>1015</v>
      </c>
      <c r="D444" t="s">
        <v>1016</v>
      </c>
      <c r="E444" t="s">
        <v>33</v>
      </c>
      <c r="F444" t="s">
        <v>498</v>
      </c>
      <c r="G444" t="s">
        <v>498</v>
      </c>
      <c r="H444">
        <v>2003</v>
      </c>
      <c r="I444" s="13">
        <v>2003</v>
      </c>
      <c r="J444" s="7">
        <v>44186</v>
      </c>
      <c r="K444" t="s">
        <v>1325</v>
      </c>
      <c r="L444">
        <f>VLOOKUP($C444,Sheet1!$B:$H,2,0)</f>
        <v>623.9</v>
      </c>
      <c r="M444">
        <f>VLOOKUP($C444,Sheet1!$B:$H,3,0)</f>
        <v>627.53</v>
      </c>
      <c r="N444">
        <f>VLOOKUP($C444,Sheet1!$B:$H,4,0)</f>
        <v>633.63</v>
      </c>
      <c r="O444">
        <f>VLOOKUP($C444,Sheet1!$B:$H,5,0)</f>
        <v>620.62</v>
      </c>
      <c r="P444">
        <f>VLOOKUP($C444,Sheet1!$B:$H,6,0)</f>
        <v>18080000</v>
      </c>
      <c r="Q444">
        <f>VLOOKUP($C444,Sheet1!$B:$H,7,0)</f>
        <v>-2.0999999999999999E-3</v>
      </c>
      <c r="R444">
        <f t="shared" si="6"/>
        <v>601021866507.19995</v>
      </c>
      <c r="S444">
        <f>VLOOKUP(C444,investing_crawling!A:B,2,0)</f>
        <v>35940000000</v>
      </c>
      <c r="U444">
        <f>VLOOKUP(C444,investing_crawling!A:C,3,0)</f>
        <v>963330448</v>
      </c>
      <c r="V444">
        <v>210803</v>
      </c>
      <c r="W444" s="15" t="s">
        <v>1015</v>
      </c>
      <c r="X444" s="15">
        <v>210331</v>
      </c>
      <c r="Y444" s="15">
        <v>10389</v>
      </c>
      <c r="Z444" s="15">
        <v>2215</v>
      </c>
      <c r="AA444" s="15">
        <v>594</v>
      </c>
      <c r="AB444" s="15">
        <v>438</v>
      </c>
      <c r="AC444" s="15">
        <v>201231</v>
      </c>
      <c r="AD444" s="15">
        <v>10744</v>
      </c>
      <c r="AE444" s="15">
        <v>2066</v>
      </c>
      <c r="AF444" s="15">
        <v>575</v>
      </c>
      <c r="AG444" s="15">
        <v>270</v>
      </c>
      <c r="AH444" s="15">
        <v>200930</v>
      </c>
      <c r="AI444" s="15">
        <v>8771</v>
      </c>
      <c r="AJ444" s="15">
        <v>2063</v>
      </c>
      <c r="AK444" s="15">
        <v>809</v>
      </c>
      <c r="AL444" s="15">
        <v>300</v>
      </c>
      <c r="AM444" s="15">
        <v>200630</v>
      </c>
      <c r="AN444" s="15">
        <v>6036</v>
      </c>
      <c r="AO444" s="15">
        <v>1267</v>
      </c>
      <c r="AP444" s="15">
        <v>327</v>
      </c>
      <c r="AQ444" s="15">
        <v>104</v>
      </c>
    </row>
    <row r="445" spans="1:43">
      <c r="A445" s="1">
        <v>441</v>
      </c>
      <c r="B445" s="16">
        <v>44369</v>
      </c>
      <c r="C445" t="s">
        <v>1017</v>
      </c>
      <c r="D445" t="s">
        <v>1018</v>
      </c>
      <c r="E445" t="s">
        <v>19</v>
      </c>
      <c r="F445" t="s">
        <v>30</v>
      </c>
      <c r="G445" t="s">
        <v>30</v>
      </c>
      <c r="H445">
        <v>1930</v>
      </c>
      <c r="I445" s="13">
        <v>1930</v>
      </c>
      <c r="J445" s="7">
        <v>0</v>
      </c>
      <c r="K445" t="s">
        <v>1203</v>
      </c>
      <c r="L445">
        <f>VLOOKUP($C445,Sheet1!$B:$H,2,0)</f>
        <v>189</v>
      </c>
      <c r="M445">
        <f>VLOOKUP($C445,Sheet1!$B:$H,3,0)</f>
        <v>191.26</v>
      </c>
      <c r="N445">
        <f>VLOOKUP($C445,Sheet1!$B:$H,4,0)</f>
        <v>191.98</v>
      </c>
      <c r="O445">
        <f>VLOOKUP($C445,Sheet1!$B:$H,5,0)</f>
        <v>188.09</v>
      </c>
      <c r="P445">
        <f>VLOOKUP($C445,Sheet1!$B:$H,6,0)</f>
        <v>4820000</v>
      </c>
      <c r="Q445">
        <f>VLOOKUP($C445,Sheet1!$B:$H,7,0)</f>
        <v>-4.3E-3</v>
      </c>
      <c r="R445">
        <f t="shared" si="6"/>
        <v>174545945847</v>
      </c>
      <c r="S445">
        <f>VLOOKUP(C445,investing_crawling!A:B,2,0)</f>
        <v>15420000000</v>
      </c>
      <c r="U445">
        <f>VLOOKUP(C445,investing_crawling!A:C,3,0)</f>
        <v>923523523</v>
      </c>
      <c r="V445">
        <v>210726</v>
      </c>
      <c r="W445" s="15" t="s">
        <v>1017</v>
      </c>
      <c r="X445" s="15">
        <v>210331</v>
      </c>
      <c r="Y445" s="15">
        <v>4289</v>
      </c>
      <c r="Z445" s="15">
        <v>2797</v>
      </c>
      <c r="AA445" s="15">
        <v>1939</v>
      </c>
      <c r="AB445" s="15">
        <v>1753</v>
      </c>
      <c r="AC445" s="15">
        <v>201231</v>
      </c>
      <c r="AD445" s="15">
        <v>4076</v>
      </c>
      <c r="AE445" s="15">
        <v>2646</v>
      </c>
      <c r="AF445" s="15">
        <v>1813</v>
      </c>
      <c r="AG445" s="15">
        <v>1688</v>
      </c>
      <c r="AH445" s="15">
        <v>200930</v>
      </c>
      <c r="AI445" s="15">
        <v>3817</v>
      </c>
      <c r="AJ445" s="15">
        <v>2453</v>
      </c>
      <c r="AK445" s="15">
        <v>1609</v>
      </c>
      <c r="AL445" s="15">
        <v>1353</v>
      </c>
      <c r="AM445" s="15">
        <v>200630</v>
      </c>
      <c r="AN445" s="15">
        <v>3239</v>
      </c>
      <c r="AO445" s="15">
        <v>2082</v>
      </c>
      <c r="AP445" s="15">
        <v>1228</v>
      </c>
      <c r="AQ445" s="15">
        <v>1380</v>
      </c>
    </row>
    <row r="446" spans="1:43">
      <c r="A446" s="1">
        <v>442</v>
      </c>
      <c r="B446" s="16">
        <v>44369</v>
      </c>
      <c r="C446" t="s">
        <v>1019</v>
      </c>
      <c r="D446" t="s">
        <v>1020</v>
      </c>
      <c r="E446" t="s">
        <v>6</v>
      </c>
      <c r="F446" t="s">
        <v>209</v>
      </c>
      <c r="G446" t="s">
        <v>209</v>
      </c>
      <c r="H446">
        <v>1923</v>
      </c>
      <c r="I446" s="13">
        <v>1923</v>
      </c>
      <c r="J446" s="7">
        <v>28855</v>
      </c>
      <c r="K446" t="s">
        <v>1246</v>
      </c>
      <c r="L446">
        <f>VLOOKUP($C446,Sheet1!$B:$H,2,0)</f>
        <v>69.06</v>
      </c>
      <c r="M446">
        <f>VLOOKUP($C446,Sheet1!$B:$H,3,0)</f>
        <v>69</v>
      </c>
      <c r="N446">
        <f>VLOOKUP($C446,Sheet1!$B:$H,4,0)</f>
        <v>69.569999999999993</v>
      </c>
      <c r="O446">
        <f>VLOOKUP($C446,Sheet1!$B:$H,5,0)</f>
        <v>68.78</v>
      </c>
      <c r="P446">
        <f>VLOOKUP($C446,Sheet1!$B:$H,6,0)</f>
        <v>1170000</v>
      </c>
      <c r="Q446">
        <f>VLOOKUP($C446,Sheet1!$B:$H,7,0)</f>
        <v>8.6E-3</v>
      </c>
      <c r="R446">
        <f t="shared" si="6"/>
        <v>15587454907.5</v>
      </c>
      <c r="S446">
        <f>VLOOKUP(C446,investing_crawling!A:B,2,0)</f>
        <v>11750000000</v>
      </c>
      <c r="U446">
        <f>VLOOKUP(C446,investing_crawling!A:C,3,0)</f>
        <v>225708875</v>
      </c>
      <c r="V446">
        <v>210720</v>
      </c>
      <c r="W446" s="15" t="s">
        <v>1019</v>
      </c>
      <c r="X446" s="15">
        <v>210403</v>
      </c>
      <c r="Y446" s="15">
        <v>2879</v>
      </c>
      <c r="Z446" s="15">
        <v>479</v>
      </c>
      <c r="AA446" s="15">
        <v>190</v>
      </c>
      <c r="AB446" s="15">
        <v>171</v>
      </c>
      <c r="AC446" s="15">
        <v>210102</v>
      </c>
      <c r="AD446" s="15">
        <v>3667</v>
      </c>
      <c r="AE446" s="15">
        <v>543</v>
      </c>
      <c r="AF446" s="15">
        <v>235</v>
      </c>
      <c r="AG446" s="15">
        <v>236</v>
      </c>
      <c r="AH446" s="15">
        <v>201003</v>
      </c>
      <c r="AI446" s="15">
        <v>2735</v>
      </c>
      <c r="AJ446" s="15">
        <v>403</v>
      </c>
      <c r="AK446" s="15">
        <v>138</v>
      </c>
      <c r="AL446" s="15">
        <v>115</v>
      </c>
      <c r="AM446" s="15">
        <v>200704</v>
      </c>
      <c r="AN446" s="15">
        <v>2472</v>
      </c>
      <c r="AO446" s="15">
        <v>221</v>
      </c>
      <c r="AP446" s="15">
        <v>-96</v>
      </c>
      <c r="AQ446" s="15">
        <v>-92</v>
      </c>
    </row>
    <row r="447" spans="1:43">
      <c r="A447" s="1">
        <v>443</v>
      </c>
      <c r="B447" s="16">
        <v>44369</v>
      </c>
      <c r="C447" t="s">
        <v>1021</v>
      </c>
      <c r="D447" t="s">
        <v>1022</v>
      </c>
      <c r="E447" t="s">
        <v>10</v>
      </c>
      <c r="F447" t="s">
        <v>202</v>
      </c>
      <c r="G447" t="s">
        <v>202</v>
      </c>
      <c r="H447" t="s">
        <v>1437</v>
      </c>
      <c r="I447" s="13">
        <v>2006</v>
      </c>
      <c r="J447" s="7">
        <v>38202</v>
      </c>
      <c r="K447" t="s">
        <v>1412</v>
      </c>
      <c r="L447">
        <f>VLOOKUP($C447,Sheet1!$B:$H,2,0)</f>
        <v>447.01</v>
      </c>
      <c r="M447">
        <f>VLOOKUP($C447,Sheet1!$B:$H,3,0)</f>
        <v>468.14</v>
      </c>
      <c r="N447">
        <f>VLOOKUP($C447,Sheet1!$B:$H,4,0)</f>
        <v>470.55</v>
      </c>
      <c r="O447">
        <f>VLOOKUP($C447,Sheet1!$B:$H,5,0)</f>
        <v>446.31</v>
      </c>
      <c r="P447">
        <f>VLOOKUP($C447,Sheet1!$B:$H,6,0)</f>
        <v>4620000</v>
      </c>
      <c r="Q447">
        <f>VLOOKUP($C447,Sheet1!$B:$H,7,0)</f>
        <v>-4.7899999999999998E-2</v>
      </c>
      <c r="R447">
        <f t="shared" si="6"/>
        <v>175687395320.85999</v>
      </c>
      <c r="S447">
        <f>VLOOKUP(C447,investing_crawling!A:B,2,0)</f>
        <v>35890000000</v>
      </c>
      <c r="U447">
        <f>VLOOKUP(C447,investing_crawling!A:C,3,0)</f>
        <v>393027886</v>
      </c>
      <c r="V447">
        <v>210727</v>
      </c>
      <c r="W447" s="15" t="s">
        <v>1021</v>
      </c>
      <c r="X447" s="15">
        <v>210403</v>
      </c>
      <c r="Y447" s="15">
        <v>9906</v>
      </c>
      <c r="Z447" s="15">
        <v>5209</v>
      </c>
      <c r="AA447" s="15">
        <v>3049</v>
      </c>
      <c r="AB447" s="15">
        <v>2337</v>
      </c>
      <c r="AC447" s="15">
        <v>201231</v>
      </c>
      <c r="AD447" s="15">
        <v>10550</v>
      </c>
      <c r="AE447" s="15">
        <v>5556</v>
      </c>
      <c r="AF447" s="15">
        <v>3071</v>
      </c>
      <c r="AG447" s="15">
        <v>2498</v>
      </c>
      <c r="AH447" s="15">
        <v>200926</v>
      </c>
      <c r="AI447" s="15">
        <v>8521</v>
      </c>
      <c r="AJ447" s="15">
        <v>4331</v>
      </c>
      <c r="AK447" s="15">
        <v>2426</v>
      </c>
      <c r="AL447" s="15">
        <v>1933</v>
      </c>
      <c r="AM447" s="15">
        <v>200627</v>
      </c>
      <c r="AN447" s="15">
        <v>6917</v>
      </c>
      <c r="AO447" s="15">
        <v>3377</v>
      </c>
      <c r="AP447" s="15">
        <v>1391</v>
      </c>
      <c r="AQ447" s="15">
        <v>1156</v>
      </c>
    </row>
    <row r="448" spans="1:43">
      <c r="A448" s="1">
        <v>444</v>
      </c>
      <c r="B448" s="16">
        <v>44369</v>
      </c>
      <c r="C448" t="s">
        <v>1023</v>
      </c>
      <c r="D448" t="s">
        <v>1024</v>
      </c>
      <c r="E448" t="s">
        <v>33</v>
      </c>
      <c r="F448" t="s">
        <v>518</v>
      </c>
      <c r="G448" t="s">
        <v>518</v>
      </c>
      <c r="H448">
        <v>1987</v>
      </c>
      <c r="I448" s="13">
        <v>1987</v>
      </c>
      <c r="J448" s="7">
        <v>31320</v>
      </c>
      <c r="K448" t="s">
        <v>1438</v>
      </c>
      <c r="L448">
        <f>VLOOKUP($C448,Sheet1!$B:$H,2,0)</f>
        <v>67.19</v>
      </c>
      <c r="M448">
        <f>VLOOKUP($C448,Sheet1!$B:$H,3,0)</f>
        <v>68.28</v>
      </c>
      <c r="N448">
        <f>VLOOKUP($C448,Sheet1!$B:$H,4,0)</f>
        <v>68.47</v>
      </c>
      <c r="O448">
        <f>VLOOKUP($C448,Sheet1!$B:$H,5,0)</f>
        <v>66.61</v>
      </c>
      <c r="P448">
        <f>VLOOKUP($C448,Sheet1!$B:$H,6,0)</f>
        <v>5840000</v>
      </c>
      <c r="Q448">
        <f>VLOOKUP($C448,Sheet1!$B:$H,7,0)</f>
        <v>-5.1999999999999998E-3</v>
      </c>
      <c r="R448">
        <f t="shared" si="6"/>
        <v>81063874027.339996</v>
      </c>
      <c r="S448">
        <f>VLOOKUP(C448,investing_crawling!A:B,2,0)</f>
        <v>37810000000</v>
      </c>
      <c r="U448">
        <f>VLOOKUP(C448,investing_crawling!A:C,3,0)</f>
        <v>1206487186</v>
      </c>
      <c r="V448">
        <v>210823</v>
      </c>
      <c r="W448" s="15" t="s">
        <v>1023</v>
      </c>
      <c r="X448" s="15">
        <v>210501</v>
      </c>
      <c r="Y448" s="15">
        <v>10086.66</v>
      </c>
      <c r="Z448" s="15">
        <v>2831.03</v>
      </c>
      <c r="AA448" s="15">
        <v>766.03</v>
      </c>
      <c r="AB448" s="15">
        <v>533.92999999999995</v>
      </c>
      <c r="AC448" s="15">
        <v>210130</v>
      </c>
      <c r="AD448" s="15">
        <v>10943.21</v>
      </c>
      <c r="AE448" s="15">
        <v>3060.64</v>
      </c>
      <c r="AF448" s="15">
        <v>555.29999999999995</v>
      </c>
      <c r="AG448" s="15">
        <v>325.52</v>
      </c>
      <c r="AH448" s="15">
        <v>201031</v>
      </c>
      <c r="AI448" s="15">
        <v>10117.290000000001</v>
      </c>
      <c r="AJ448" s="15">
        <v>3055</v>
      </c>
      <c r="AK448" s="15">
        <v>1065.68</v>
      </c>
      <c r="AL448" s="15">
        <v>866.66</v>
      </c>
      <c r="AM448" s="15">
        <v>200801</v>
      </c>
      <c r="AN448" s="15">
        <v>6667.57</v>
      </c>
      <c r="AO448" s="15">
        <v>1493.09</v>
      </c>
      <c r="AP448" s="15">
        <v>-34.380000000000003</v>
      </c>
      <c r="AQ448" s="15">
        <v>-214.22</v>
      </c>
    </row>
    <row r="449" spans="1:43">
      <c r="A449" s="1">
        <v>445</v>
      </c>
      <c r="B449" s="16">
        <v>44369</v>
      </c>
      <c r="C449" t="s">
        <v>1025</v>
      </c>
      <c r="D449" t="s">
        <v>1026</v>
      </c>
      <c r="E449" t="s">
        <v>33</v>
      </c>
      <c r="F449" t="s">
        <v>173</v>
      </c>
      <c r="G449" t="s">
        <v>173</v>
      </c>
      <c r="H449">
        <v>1938</v>
      </c>
      <c r="I449" s="13">
        <v>1938</v>
      </c>
      <c r="J449" s="7">
        <v>41663</v>
      </c>
      <c r="K449" t="s">
        <v>1439</v>
      </c>
      <c r="L449">
        <f>VLOOKUP($C449,Sheet1!$B:$H,2,0)</f>
        <v>181.86</v>
      </c>
      <c r="M449">
        <f>VLOOKUP($C449,Sheet1!$B:$H,3,0)</f>
        <v>182.22</v>
      </c>
      <c r="N449">
        <f>VLOOKUP($C449,Sheet1!$B:$H,4,0)</f>
        <v>182.82</v>
      </c>
      <c r="O449">
        <f>VLOOKUP($C449,Sheet1!$B:$H,5,0)</f>
        <v>179.56</v>
      </c>
      <c r="P449">
        <f>VLOOKUP($C449,Sheet1!$B:$H,6,0)</f>
        <v>894530</v>
      </c>
      <c r="Q449">
        <f>VLOOKUP($C449,Sheet1!$B:$H,7,0)</f>
        <v>8.9999999999999998E-4</v>
      </c>
      <c r="R449">
        <f t="shared" si="6"/>
        <v>20960451431.640003</v>
      </c>
      <c r="S449">
        <f>VLOOKUP(C449,investing_crawling!A:B,2,0)</f>
        <v>11450000000</v>
      </c>
      <c r="U449">
        <f>VLOOKUP(C449,investing_crawling!A:C,3,0)</f>
        <v>115255974</v>
      </c>
      <c r="V449">
        <v>210718</v>
      </c>
      <c r="W449" s="15" t="s">
        <v>1025</v>
      </c>
      <c r="X449" s="15">
        <v>210327</v>
      </c>
      <c r="Y449" s="15">
        <v>2792.34</v>
      </c>
      <c r="Z449" s="15">
        <v>983.78</v>
      </c>
      <c r="AA449" s="15">
        <v>230.54</v>
      </c>
      <c r="AB449" s="15">
        <v>181.35</v>
      </c>
      <c r="AC449" s="15">
        <v>201226</v>
      </c>
      <c r="AD449" s="15">
        <v>2878.26</v>
      </c>
      <c r="AE449" s="15">
        <v>995.53</v>
      </c>
      <c r="AF449" s="15">
        <v>184.47</v>
      </c>
      <c r="AG449" s="15">
        <v>135.88999999999999</v>
      </c>
      <c r="AH449" s="15">
        <v>200926</v>
      </c>
      <c r="AI449" s="15">
        <v>2606.5700000000002</v>
      </c>
      <c r="AJ449" s="15">
        <v>947.96</v>
      </c>
      <c r="AK449" s="15">
        <v>252.18</v>
      </c>
      <c r="AL449" s="15">
        <v>190.61</v>
      </c>
      <c r="AM449" s="15">
        <v>200627</v>
      </c>
      <c r="AN449" s="15">
        <v>3176.33</v>
      </c>
      <c r="AO449" s="15">
        <v>1156.81</v>
      </c>
      <c r="AP449" s="15">
        <v>447.75</v>
      </c>
      <c r="AQ449" s="15">
        <v>338.68</v>
      </c>
    </row>
    <row r="450" spans="1:43">
      <c r="A450" s="1">
        <v>446</v>
      </c>
      <c r="B450" s="16">
        <v>44369</v>
      </c>
      <c r="C450" t="s">
        <v>1027</v>
      </c>
      <c r="D450" t="s">
        <v>1028</v>
      </c>
      <c r="E450" t="s">
        <v>6</v>
      </c>
      <c r="F450" t="s">
        <v>69</v>
      </c>
      <c r="G450" t="s">
        <v>69</v>
      </c>
      <c r="H450">
        <v>1871</v>
      </c>
      <c r="I450" s="13">
        <v>1871</v>
      </c>
      <c r="J450" s="7">
        <v>40499</v>
      </c>
      <c r="K450" t="s">
        <v>1161</v>
      </c>
      <c r="L450">
        <f>VLOOKUP($C450,Sheet1!$B:$H,2,0)</f>
        <v>187.54</v>
      </c>
      <c r="M450">
        <f>VLOOKUP($C450,Sheet1!$B:$H,3,0)</f>
        <v>189.22</v>
      </c>
      <c r="N450">
        <f>VLOOKUP($C450,Sheet1!$B:$H,4,0)</f>
        <v>189.86</v>
      </c>
      <c r="O450">
        <f>VLOOKUP($C450,Sheet1!$B:$H,5,0)</f>
        <v>186.26</v>
      </c>
      <c r="P450">
        <f>VLOOKUP($C450,Sheet1!$B:$H,6,0)</f>
        <v>812460</v>
      </c>
      <c r="Q450">
        <f>VLOOKUP($C450,Sheet1!$B:$H,7,0)</f>
        <v>6.1000000000000004E-3</v>
      </c>
      <c r="R450">
        <f t="shared" si="6"/>
        <v>44849723462.779999</v>
      </c>
      <c r="S450">
        <f>VLOOKUP(C450,investing_crawling!A:B,2,0)</f>
        <v>12830000000</v>
      </c>
      <c r="U450">
        <f>VLOOKUP(C450,investing_crawling!A:C,3,0)</f>
        <v>239147507</v>
      </c>
      <c r="V450">
        <v>210727</v>
      </c>
      <c r="W450" s="15" t="s">
        <v>1027</v>
      </c>
      <c r="X450" s="15">
        <v>210331</v>
      </c>
      <c r="Y450" s="15">
        <v>3017.6</v>
      </c>
      <c r="Z450" s="15">
        <v>955</v>
      </c>
      <c r="AA450" s="15">
        <v>353.2</v>
      </c>
      <c r="AB450" s="15">
        <v>235.2</v>
      </c>
      <c r="AC450" s="15">
        <v>201231</v>
      </c>
      <c r="AD450" s="15">
        <v>3179.1</v>
      </c>
      <c r="AE450" s="15">
        <v>950.1</v>
      </c>
      <c r="AF450" s="15">
        <v>388</v>
      </c>
      <c r="AG450" s="15">
        <v>244.7</v>
      </c>
      <c r="AH450" s="15">
        <v>200930</v>
      </c>
      <c r="AI450" s="15">
        <v>3495.5</v>
      </c>
      <c r="AJ450" s="15">
        <v>1138</v>
      </c>
      <c r="AK450" s="15">
        <v>566.9</v>
      </c>
      <c r="AL450" s="15">
        <v>400.6</v>
      </c>
      <c r="AM450" s="15">
        <v>200630</v>
      </c>
      <c r="AN450" s="15">
        <v>3138.8</v>
      </c>
      <c r="AO450" s="15">
        <v>986.6</v>
      </c>
      <c r="AP450" s="15">
        <v>423.5</v>
      </c>
      <c r="AQ450" s="15">
        <v>238.8</v>
      </c>
    </row>
    <row r="451" spans="1:43">
      <c r="A451" s="1">
        <v>447</v>
      </c>
      <c r="B451" s="16">
        <v>44369</v>
      </c>
      <c r="C451" t="s">
        <v>1029</v>
      </c>
      <c r="D451" t="s">
        <v>1030</v>
      </c>
      <c r="E451" t="s">
        <v>6</v>
      </c>
      <c r="F451" t="s">
        <v>209</v>
      </c>
      <c r="G451" t="s">
        <v>209</v>
      </c>
      <c r="H451">
        <v>1993</v>
      </c>
      <c r="I451" s="13">
        <v>1993</v>
      </c>
      <c r="J451" s="7">
        <v>42524</v>
      </c>
      <c r="K451" t="s">
        <v>1343</v>
      </c>
      <c r="L451">
        <f>VLOOKUP($C451,Sheet1!$B:$H,2,0)</f>
        <v>659.97</v>
      </c>
      <c r="M451">
        <f>VLOOKUP($C451,Sheet1!$B:$H,3,0)</f>
        <v>654.34</v>
      </c>
      <c r="N451">
        <f>VLOOKUP($C451,Sheet1!$B:$H,4,0)</f>
        <v>664.7</v>
      </c>
      <c r="O451">
        <f>VLOOKUP($C451,Sheet1!$B:$H,5,0)</f>
        <v>654.34</v>
      </c>
      <c r="P451">
        <f>VLOOKUP($C451,Sheet1!$B:$H,6,0)</f>
        <v>383040</v>
      </c>
      <c r="Q451">
        <f>VLOOKUP($C451,Sheet1!$B:$H,7,0)</f>
        <v>1.72E-2</v>
      </c>
      <c r="R451">
        <f t="shared" si="6"/>
        <v>36227166955.739998</v>
      </c>
      <c r="S451">
        <f>VLOOKUP(C451,investing_crawling!A:B,2,0)</f>
        <v>4500000000</v>
      </c>
      <c r="U451">
        <f>VLOOKUP(C451,investing_crawling!A:C,3,0)</f>
        <v>54892142</v>
      </c>
      <c r="V451">
        <v>210809</v>
      </c>
      <c r="W451" s="15" t="s">
        <v>1029</v>
      </c>
      <c r="X451" s="15">
        <v>210403</v>
      </c>
      <c r="Y451" s="15">
        <v>1194</v>
      </c>
      <c r="Z451" s="15">
        <v>608</v>
      </c>
      <c r="AA451" s="15">
        <v>370</v>
      </c>
      <c r="AB451" s="15">
        <v>104</v>
      </c>
      <c r="AC451" s="15">
        <v>210102</v>
      </c>
      <c r="AD451" s="15">
        <v>1108</v>
      </c>
      <c r="AE451" s="15">
        <v>554</v>
      </c>
      <c r="AF451" s="15">
        <v>315</v>
      </c>
      <c r="AG451" s="15">
        <v>50</v>
      </c>
      <c r="AH451" s="15">
        <v>200930</v>
      </c>
      <c r="AI451" s="15">
        <v>1173</v>
      </c>
      <c r="AJ451" s="15">
        <v>560</v>
      </c>
      <c r="AK451" s="15">
        <v>311</v>
      </c>
      <c r="AL451" s="15">
        <v>82</v>
      </c>
      <c r="AM451" s="15">
        <v>200627</v>
      </c>
      <c r="AN451" s="15">
        <v>1022</v>
      </c>
      <c r="AO451" s="15">
        <v>510</v>
      </c>
      <c r="AP451" s="15">
        <v>285</v>
      </c>
      <c r="AQ451" s="15">
        <v>-6</v>
      </c>
    </row>
    <row r="452" spans="1:43">
      <c r="A452" s="1">
        <v>448</v>
      </c>
      <c r="B452" s="16">
        <v>44369</v>
      </c>
      <c r="C452" t="s">
        <v>1031</v>
      </c>
      <c r="D452" t="s">
        <v>1032</v>
      </c>
      <c r="E452" t="s">
        <v>41</v>
      </c>
      <c r="F452" t="s">
        <v>75</v>
      </c>
      <c r="G452" t="s">
        <v>75</v>
      </c>
      <c r="H452">
        <v>1853</v>
      </c>
      <c r="I452" s="13">
        <v>1853</v>
      </c>
      <c r="J452" s="7">
        <v>37489</v>
      </c>
      <c r="K452" t="s">
        <v>1185</v>
      </c>
      <c r="L452">
        <f>VLOOKUP($C452,Sheet1!$B:$H,2,0)</f>
        <v>160.88999999999999</v>
      </c>
      <c r="M452">
        <f>VLOOKUP($C452,Sheet1!$B:$H,3,0)</f>
        <v>161.25</v>
      </c>
      <c r="N452">
        <f>VLOOKUP($C452,Sheet1!$B:$H,4,0)</f>
        <v>161.97999999999999</v>
      </c>
      <c r="O452">
        <f>VLOOKUP($C452,Sheet1!$B:$H,5,0)</f>
        <v>160.26</v>
      </c>
      <c r="P452">
        <f>VLOOKUP($C452,Sheet1!$B:$H,6,0)</f>
        <v>901340</v>
      </c>
      <c r="Q452">
        <f>VLOOKUP($C452,Sheet1!$B:$H,7,0)</f>
        <v>7.4999999999999997E-3</v>
      </c>
      <c r="R452">
        <f t="shared" si="6"/>
        <v>40458246807.629997</v>
      </c>
      <c r="S452">
        <f>VLOOKUP(C452,investing_crawling!A:B,2,0)</f>
        <v>32430000000</v>
      </c>
      <c r="U452">
        <f>VLOOKUP(C452,investing_crawling!A:C,3,0)</f>
        <v>251465267</v>
      </c>
      <c r="V452">
        <v>210726</v>
      </c>
      <c r="W452" s="15" t="s">
        <v>1031</v>
      </c>
      <c r="X452" s="15">
        <v>210331</v>
      </c>
      <c r="Y452" s="15">
        <v>8313</v>
      </c>
      <c r="Z452" s="15"/>
      <c r="AA452" s="15">
        <v>973</v>
      </c>
      <c r="AB452" s="15">
        <v>733</v>
      </c>
      <c r="AC452" s="15">
        <v>201231</v>
      </c>
      <c r="AD452" s="15">
        <v>8434</v>
      </c>
      <c r="AE452" s="15"/>
      <c r="AF452" s="15">
        <v>1699</v>
      </c>
      <c r="AG452" s="15">
        <v>1310</v>
      </c>
      <c r="AH452" s="15">
        <v>200930</v>
      </c>
      <c r="AI452" s="15">
        <v>8271</v>
      </c>
      <c r="AJ452" s="15"/>
      <c r="AK452" s="15">
        <v>1073</v>
      </c>
      <c r="AL452" s="15">
        <v>827</v>
      </c>
      <c r="AM452" s="15">
        <v>200630</v>
      </c>
      <c r="AN452" s="15">
        <v>7407</v>
      </c>
      <c r="AO452" s="15"/>
      <c r="AP452" s="15">
        <v>0</v>
      </c>
      <c r="AQ452" s="15">
        <v>-40</v>
      </c>
    </row>
    <row r="453" spans="1:43">
      <c r="A453" s="1">
        <v>449</v>
      </c>
      <c r="B453" s="16">
        <v>44369</v>
      </c>
      <c r="C453" t="s">
        <v>1033</v>
      </c>
      <c r="D453" t="s">
        <v>1034</v>
      </c>
      <c r="E453" t="s">
        <v>19</v>
      </c>
      <c r="F453" t="s">
        <v>662</v>
      </c>
      <c r="G453" t="s">
        <v>662</v>
      </c>
      <c r="H453">
        <v>1978</v>
      </c>
      <c r="I453" s="13">
        <v>1978</v>
      </c>
      <c r="J453" s="7">
        <v>44217</v>
      </c>
      <c r="K453" t="s">
        <v>1302</v>
      </c>
      <c r="L453">
        <f>VLOOKUP($C453,Sheet1!$B:$H,2,0)</f>
        <v>78.430000000000007</v>
      </c>
      <c r="M453">
        <f>VLOOKUP($C453,Sheet1!$B:$H,3,0)</f>
        <v>78.739999999999995</v>
      </c>
      <c r="N453">
        <f>VLOOKUP($C453,Sheet1!$B:$H,4,0)</f>
        <v>80.510000000000005</v>
      </c>
      <c r="O453">
        <f>VLOOKUP($C453,Sheet1!$B:$H,5,0)</f>
        <v>78.239999999999995</v>
      </c>
      <c r="P453">
        <f>VLOOKUP($C453,Sheet1!$B:$H,6,0)</f>
        <v>1410000</v>
      </c>
      <c r="Q453">
        <f>VLOOKUP($C453,Sheet1!$B:$H,7,0)</f>
        <v>8.199999999999999E-3</v>
      </c>
      <c r="R453">
        <f t="shared" ref="R453:R508" si="7">U453*L453</f>
        <v>19683190675.390003</v>
      </c>
      <c r="S453">
        <f>VLOOKUP(C453,investing_crawling!A:B,2,0)</f>
        <v>3240000000</v>
      </c>
      <c r="U453">
        <f>VLOOKUP(C453,investing_crawling!A:C,3,0)</f>
        <v>250965073</v>
      </c>
      <c r="V453">
        <v>210803</v>
      </c>
      <c r="W453" s="15" t="s">
        <v>1033</v>
      </c>
      <c r="X453" s="15">
        <v>210402</v>
      </c>
      <c r="Y453" s="15">
        <v>886.5</v>
      </c>
      <c r="Z453" s="15">
        <v>493.3</v>
      </c>
      <c r="AA453" s="15">
        <v>140.9</v>
      </c>
      <c r="AB453" s="15">
        <v>114.5</v>
      </c>
      <c r="AC453" s="15">
        <v>210101</v>
      </c>
      <c r="AD453" s="15">
        <v>829.7</v>
      </c>
      <c r="AE453" s="15">
        <v>468.5</v>
      </c>
      <c r="AF453" s="15">
        <v>121.9</v>
      </c>
      <c r="AG453" s="15">
        <v>180.3</v>
      </c>
      <c r="AH453" s="15">
        <v>201002</v>
      </c>
      <c r="AI453" s="15">
        <v>792.1</v>
      </c>
      <c r="AJ453" s="15">
        <v>439.7</v>
      </c>
      <c r="AK453" s="15">
        <v>102</v>
      </c>
      <c r="AL453" s="15">
        <v>84.7</v>
      </c>
      <c r="AM453" s="15">
        <v>200703</v>
      </c>
      <c r="AN453" s="15">
        <v>733.6</v>
      </c>
      <c r="AO453" s="15">
        <v>405.7</v>
      </c>
      <c r="AP453" s="15">
        <v>97.6</v>
      </c>
      <c r="AQ453" s="15">
        <v>63</v>
      </c>
    </row>
    <row r="454" spans="1:43">
      <c r="A454" s="1">
        <v>450</v>
      </c>
      <c r="B454" s="16">
        <v>44369</v>
      </c>
      <c r="C454" t="s">
        <v>1035</v>
      </c>
      <c r="D454" t="s">
        <v>1036</v>
      </c>
      <c r="E454" t="s">
        <v>41</v>
      </c>
      <c r="F454" t="s">
        <v>308</v>
      </c>
      <c r="G454" t="s">
        <v>308</v>
      </c>
      <c r="H454">
        <v>1872</v>
      </c>
      <c r="I454" s="13">
        <v>1872</v>
      </c>
      <c r="J454" s="7">
        <v>35768</v>
      </c>
      <c r="K454" t="s">
        <v>1171</v>
      </c>
      <c r="L454">
        <f>VLOOKUP($C454,Sheet1!$B:$H,2,0)</f>
        <v>61.5</v>
      </c>
      <c r="M454">
        <f>VLOOKUP($C454,Sheet1!$B:$H,3,0)</f>
        <v>62.19</v>
      </c>
      <c r="N454">
        <f>VLOOKUP($C454,Sheet1!$B:$H,4,0)</f>
        <v>62.59</v>
      </c>
      <c r="O454">
        <f>VLOOKUP($C454,Sheet1!$B:$H,5,0)</f>
        <v>61.44</v>
      </c>
      <c r="P454">
        <f>VLOOKUP($C454,Sheet1!$B:$H,6,0)</f>
        <v>6070000</v>
      </c>
      <c r="Q454">
        <f>VLOOKUP($C454,Sheet1!$B:$H,7,0)</f>
        <v>-4.5000000000000014E-3</v>
      </c>
      <c r="R454">
        <f t="shared" si="7"/>
        <v>82707967500</v>
      </c>
      <c r="S454">
        <f>VLOOKUP(C454,investing_crawling!A:B,2,0)</f>
        <v>11590000000</v>
      </c>
      <c r="U454">
        <f>VLOOKUP(C454,investing_crawling!A:C,3,0)</f>
        <v>1344845000</v>
      </c>
      <c r="V454">
        <v>210714</v>
      </c>
      <c r="W454" s="15" t="s">
        <v>1035</v>
      </c>
      <c r="X454" s="15">
        <v>210331</v>
      </c>
      <c r="Y454" s="15">
        <v>5691</v>
      </c>
      <c r="Z454" s="15"/>
      <c r="AA454" s="15"/>
      <c r="AB454" s="15">
        <v>1477</v>
      </c>
      <c r="AC454" s="15">
        <v>201231</v>
      </c>
      <c r="AD454" s="15">
        <v>5896</v>
      </c>
      <c r="AE454" s="15"/>
      <c r="AF454" s="15"/>
      <c r="AG454" s="15">
        <v>1329</v>
      </c>
      <c r="AH454" s="15">
        <v>200930</v>
      </c>
      <c r="AI454" s="15">
        <v>5833</v>
      </c>
      <c r="AJ454" s="15"/>
      <c r="AK454" s="15"/>
      <c r="AL454" s="15">
        <v>1138</v>
      </c>
      <c r="AM454" s="15">
        <v>200630</v>
      </c>
      <c r="AN454" s="15">
        <v>6311</v>
      </c>
      <c r="AO454" s="15"/>
      <c r="AP454" s="15"/>
      <c r="AQ454" s="15">
        <v>955</v>
      </c>
    </row>
    <row r="455" spans="1:43">
      <c r="A455" s="1">
        <v>451</v>
      </c>
      <c r="B455" s="16">
        <v>44369</v>
      </c>
      <c r="C455" t="s">
        <v>1037</v>
      </c>
      <c r="D455" t="s">
        <v>1038</v>
      </c>
      <c r="E455" t="s">
        <v>23</v>
      </c>
      <c r="F455" t="s">
        <v>78</v>
      </c>
      <c r="G455" t="s">
        <v>78</v>
      </c>
      <c r="H455">
        <v>2006</v>
      </c>
      <c r="I455" s="13">
        <v>2006</v>
      </c>
      <c r="J455" s="7">
        <v>43258</v>
      </c>
      <c r="K455" t="s">
        <v>1298</v>
      </c>
      <c r="L455">
        <f>VLOOKUP($C455,Sheet1!$B:$H,2,0)</f>
        <v>57.44</v>
      </c>
      <c r="M455">
        <f>VLOOKUP($C455,Sheet1!$B:$H,3,0)</f>
        <v>58</v>
      </c>
      <c r="N455">
        <f>VLOOKUP($C455,Sheet1!$B:$H,4,0)</f>
        <v>58</v>
      </c>
      <c r="O455">
        <f>VLOOKUP($C455,Sheet1!$B:$H,5,0)</f>
        <v>56.28</v>
      </c>
      <c r="P455">
        <f>VLOOKUP($C455,Sheet1!$B:$H,6,0)</f>
        <v>13120000</v>
      </c>
      <c r="Q455">
        <f>VLOOKUP($C455,Sheet1!$B:$H,7,0)</f>
        <v>-9.7000000000000003E-3</v>
      </c>
      <c r="R455">
        <f t="shared" si="7"/>
        <v>45844393684.639999</v>
      </c>
      <c r="S455">
        <f>VLOOKUP(C455,investing_crawling!A:B,2,0)</f>
        <v>3940000000</v>
      </c>
      <c r="U455">
        <f>VLOOKUP(C455,investing_crawling!A:C,3,0)</f>
        <v>798126631</v>
      </c>
      <c r="V455">
        <v>210721</v>
      </c>
      <c r="W455" s="15" t="s">
        <v>1037</v>
      </c>
      <c r="X455" s="15">
        <v>210331</v>
      </c>
      <c r="Y455" s="15">
        <v>1036.02</v>
      </c>
      <c r="Z455" s="15">
        <v>655.01</v>
      </c>
      <c r="AA455" s="15">
        <v>52.18</v>
      </c>
      <c r="AB455" s="15">
        <v>68</v>
      </c>
      <c r="AC455" s="15">
        <v>201231</v>
      </c>
      <c r="AD455" s="15">
        <v>1289.04</v>
      </c>
      <c r="AE455" s="15">
        <v>856.12</v>
      </c>
      <c r="AF455" s="15">
        <v>251.92</v>
      </c>
      <c r="AG455" s="15">
        <v>222.12</v>
      </c>
      <c r="AH455" s="15">
        <v>200930</v>
      </c>
      <c r="AI455" s="15">
        <v>936.23</v>
      </c>
      <c r="AJ455" s="15">
        <v>574.85</v>
      </c>
      <c r="AK455" s="15">
        <v>55.81</v>
      </c>
      <c r="AL455" s="15">
        <v>28.66</v>
      </c>
      <c r="AM455" s="15">
        <v>200630</v>
      </c>
      <c r="AN455" s="15">
        <v>683.44</v>
      </c>
      <c r="AO455" s="15">
        <v>395.4</v>
      </c>
      <c r="AP455" s="15">
        <v>-274.43</v>
      </c>
      <c r="AQ455" s="15">
        <v>-1378.01</v>
      </c>
    </row>
    <row r="456" spans="1:43">
      <c r="A456" s="1">
        <v>452</v>
      </c>
      <c r="B456" s="16">
        <v>44369</v>
      </c>
      <c r="C456" t="s">
        <v>1039</v>
      </c>
      <c r="D456" t="s">
        <v>1040</v>
      </c>
      <c r="E456" t="s">
        <v>19</v>
      </c>
      <c r="F456" t="s">
        <v>27</v>
      </c>
      <c r="G456" t="s">
        <v>27</v>
      </c>
      <c r="H456">
        <v>1966</v>
      </c>
      <c r="I456" s="13">
        <v>1966</v>
      </c>
      <c r="J456" s="7">
        <v>44004</v>
      </c>
      <c r="K456" t="s">
        <v>1440</v>
      </c>
      <c r="L456">
        <f>VLOOKUP($C456,Sheet1!$B:$H,2,0)</f>
        <v>402</v>
      </c>
      <c r="M456">
        <f>VLOOKUP($C456,Sheet1!$B:$H,3,0)</f>
        <v>403.07</v>
      </c>
      <c r="N456">
        <f>VLOOKUP($C456,Sheet1!$B:$H,4,0)</f>
        <v>405.84</v>
      </c>
      <c r="O456">
        <f>VLOOKUP($C456,Sheet1!$B:$H,5,0)</f>
        <v>400.63</v>
      </c>
      <c r="P456">
        <f>VLOOKUP($C456,Sheet1!$B:$H,6,0)</f>
        <v>154130</v>
      </c>
      <c r="Q456">
        <f>VLOOKUP($C456,Sheet1!$B:$H,7,0)</f>
        <v>-2.8999999999999998E-3</v>
      </c>
      <c r="R456">
        <f t="shared" si="7"/>
        <v>16376958204</v>
      </c>
      <c r="S456">
        <f>VLOOKUP(C456,investing_crawling!A:B,2,0)</f>
        <v>1130000000</v>
      </c>
      <c r="U456">
        <f>VLOOKUP(C456,investing_crawling!A:C,3,0)</f>
        <v>40738702</v>
      </c>
      <c r="V456">
        <v>210727</v>
      </c>
      <c r="W456" s="15" t="s">
        <v>1039</v>
      </c>
      <c r="X456" s="15">
        <v>210331</v>
      </c>
      <c r="Y456" s="15">
        <v>294.8</v>
      </c>
      <c r="Z456" s="15">
        <v>144.21</v>
      </c>
      <c r="AA456" s="15">
        <v>38.21</v>
      </c>
      <c r="AB456" s="15">
        <v>36.979999999999997</v>
      </c>
      <c r="AC456" s="15">
        <v>201231</v>
      </c>
      <c r="AD456" s="15">
        <v>283.29000000000002</v>
      </c>
      <c r="AE456" s="15">
        <v>138.66999999999999</v>
      </c>
      <c r="AF456" s="15">
        <v>48.04</v>
      </c>
      <c r="AG456" s="15">
        <v>54.09</v>
      </c>
      <c r="AH456" s="15">
        <v>200930</v>
      </c>
      <c r="AI456" s="15">
        <v>285.75</v>
      </c>
      <c r="AJ456" s="15">
        <v>143.51</v>
      </c>
      <c r="AK456" s="15">
        <v>49.66</v>
      </c>
      <c r="AL456" s="15">
        <v>39.28</v>
      </c>
      <c r="AM456" s="15">
        <v>200630</v>
      </c>
      <c r="AN456" s="15">
        <v>271.08999999999997</v>
      </c>
      <c r="AO456" s="15">
        <v>131.19999999999999</v>
      </c>
      <c r="AP456" s="15">
        <v>41.34</v>
      </c>
      <c r="AQ456" s="15">
        <v>53.89</v>
      </c>
    </row>
    <row r="457" spans="1:43">
      <c r="A457" s="1">
        <v>453</v>
      </c>
      <c r="B457" s="16">
        <v>44369</v>
      </c>
      <c r="C457" t="s">
        <v>1041</v>
      </c>
      <c r="D457" t="s">
        <v>1042</v>
      </c>
      <c r="E457" t="s">
        <v>83</v>
      </c>
      <c r="F457" t="s">
        <v>239</v>
      </c>
      <c r="G457" t="s">
        <v>239</v>
      </c>
      <c r="H457">
        <v>1935</v>
      </c>
      <c r="I457" s="13">
        <v>1935</v>
      </c>
      <c r="J457" s="7">
        <v>0</v>
      </c>
      <c r="K457" t="s">
        <v>1441</v>
      </c>
      <c r="L457">
        <f>VLOOKUP($C457,Sheet1!$B:$H,2,0)</f>
        <v>80.099999999999994</v>
      </c>
      <c r="M457">
        <f>VLOOKUP($C457,Sheet1!$B:$H,3,0)</f>
        <v>79.8</v>
      </c>
      <c r="N457">
        <f>VLOOKUP($C457,Sheet1!$B:$H,4,0)</f>
        <v>80.28</v>
      </c>
      <c r="O457">
        <f>VLOOKUP($C457,Sheet1!$B:$H,5,0)</f>
        <v>79.31</v>
      </c>
      <c r="P457">
        <f>VLOOKUP($C457,Sheet1!$B:$H,6,0)</f>
        <v>2190000</v>
      </c>
      <c r="Q457">
        <f>VLOOKUP($C457,Sheet1!$B:$H,7,0)</f>
        <v>7.4999999999999997E-3</v>
      </c>
      <c r="R457">
        <f t="shared" si="7"/>
        <v>29236499999.999996</v>
      </c>
      <c r="S457">
        <f>VLOOKUP(C457,investing_crawling!A:B,2,0)</f>
        <v>43240000000</v>
      </c>
      <c r="U457">
        <f>VLOOKUP(C457,investing_crawling!A:C,3,0)</f>
        <v>365000000</v>
      </c>
      <c r="V457">
        <v>210808</v>
      </c>
      <c r="W457" s="15" t="s">
        <v>1041</v>
      </c>
      <c r="X457" s="15">
        <v>210403</v>
      </c>
      <c r="Y457" s="15">
        <v>11300</v>
      </c>
      <c r="Z457" s="15">
        <v>1348</v>
      </c>
      <c r="AA457" s="15">
        <v>720</v>
      </c>
      <c r="AB457" s="15">
        <v>476</v>
      </c>
      <c r="AC457" s="15">
        <v>210102</v>
      </c>
      <c r="AD457" s="15">
        <v>10460</v>
      </c>
      <c r="AE457" s="15">
        <v>1297</v>
      </c>
      <c r="AF457" s="15">
        <v>705</v>
      </c>
      <c r="AG457" s="15">
        <v>467</v>
      </c>
      <c r="AH457" s="15">
        <v>201003</v>
      </c>
      <c r="AI457" s="15">
        <v>11460</v>
      </c>
      <c r="AJ457" s="15">
        <v>1807</v>
      </c>
      <c r="AK457" s="15">
        <v>906</v>
      </c>
      <c r="AL457" s="15">
        <v>613</v>
      </c>
      <c r="AM457" s="15">
        <v>200627</v>
      </c>
      <c r="AN457" s="15">
        <v>10022</v>
      </c>
      <c r="AO457" s="15">
        <v>1628</v>
      </c>
      <c r="AP457" s="15">
        <v>775</v>
      </c>
      <c r="AQ457" s="15">
        <v>527</v>
      </c>
    </row>
    <row r="458" spans="1:43">
      <c r="A458" s="1">
        <v>454</v>
      </c>
      <c r="B458" s="16">
        <v>44369</v>
      </c>
      <c r="C458" t="s">
        <v>1043</v>
      </c>
      <c r="D458" t="s">
        <v>1044</v>
      </c>
      <c r="E458" t="s">
        <v>60</v>
      </c>
      <c r="F458" t="s">
        <v>176</v>
      </c>
      <c r="G458" t="s">
        <v>176</v>
      </c>
      <c r="H458">
        <v>1972</v>
      </c>
      <c r="I458" s="13">
        <v>1972</v>
      </c>
      <c r="J458" s="7">
        <v>42436</v>
      </c>
      <c r="K458" t="s">
        <v>1442</v>
      </c>
      <c r="L458">
        <f>VLOOKUP($C458,Sheet1!$B:$H,2,0)</f>
        <v>48.74</v>
      </c>
      <c r="M458">
        <f>VLOOKUP($C458,Sheet1!$B:$H,3,0)</f>
        <v>47.67</v>
      </c>
      <c r="N458">
        <f>VLOOKUP($C458,Sheet1!$B:$H,4,0)</f>
        <v>48.79</v>
      </c>
      <c r="O458">
        <f>VLOOKUP($C458,Sheet1!$B:$H,5,0)</f>
        <v>47.62</v>
      </c>
      <c r="P458">
        <f>VLOOKUP($C458,Sheet1!$B:$H,6,0)</f>
        <v>1820000</v>
      </c>
      <c r="Q458">
        <f>VLOOKUP($C458,Sheet1!$B:$H,7,0)</f>
        <v>2.3300000000000001E-2</v>
      </c>
      <c r="R458">
        <f t="shared" si="7"/>
        <v>14467718550.220001</v>
      </c>
      <c r="S458">
        <f>VLOOKUP(C458,investing_crawling!A:B,2,0)</f>
        <v>1220000000</v>
      </c>
      <c r="U458">
        <f>VLOOKUP(C458,investing_crawling!A:C,3,0)</f>
        <v>296834603</v>
      </c>
      <c r="V458">
        <v>210802</v>
      </c>
      <c r="W458" s="15" t="s">
        <v>1043</v>
      </c>
      <c r="X458" s="15">
        <v>210331</v>
      </c>
      <c r="Y458" s="15">
        <v>301.44</v>
      </c>
      <c r="Z458" s="15">
        <v>193.68</v>
      </c>
      <c r="AA458" s="15">
        <v>75.069999999999993</v>
      </c>
      <c r="AB458" s="15">
        <v>3.1</v>
      </c>
      <c r="AC458" s="15">
        <v>201231</v>
      </c>
      <c r="AD458" s="15">
        <v>302.38</v>
      </c>
      <c r="AE458" s="15">
        <v>197.4</v>
      </c>
      <c r="AF458" s="15">
        <v>88.26</v>
      </c>
      <c r="AG458" s="15">
        <v>26.53</v>
      </c>
      <c r="AH458" s="15">
        <v>200930</v>
      </c>
      <c r="AI458" s="15">
        <v>310.04000000000002</v>
      </c>
      <c r="AJ458" s="15">
        <v>203.45</v>
      </c>
      <c r="AK458" s="15">
        <v>30.11</v>
      </c>
      <c r="AL458" s="15">
        <v>-25.26</v>
      </c>
      <c r="AM458" s="15">
        <v>200630</v>
      </c>
      <c r="AN458" s="15">
        <v>307.26</v>
      </c>
      <c r="AO458" s="15">
        <v>204.73</v>
      </c>
      <c r="AP458" s="15">
        <v>91.78</v>
      </c>
      <c r="AQ458" s="15">
        <v>57.77</v>
      </c>
    </row>
    <row r="459" spans="1:43">
      <c r="A459" s="1">
        <v>455</v>
      </c>
      <c r="B459" s="16">
        <v>44369</v>
      </c>
      <c r="C459" t="s">
        <v>1045</v>
      </c>
      <c r="D459" t="s">
        <v>1046</v>
      </c>
      <c r="E459" t="s">
        <v>33</v>
      </c>
      <c r="F459" t="s">
        <v>173</v>
      </c>
      <c r="G459" t="s">
        <v>173</v>
      </c>
      <c r="H459">
        <v>1990</v>
      </c>
      <c r="I459" s="13">
        <v>1990</v>
      </c>
      <c r="J459" s="7">
        <v>42478</v>
      </c>
      <c r="K459" t="s">
        <v>1443</v>
      </c>
      <c r="L459">
        <f>VLOOKUP($C459,Sheet1!$B:$H,2,0)</f>
        <v>343.18</v>
      </c>
      <c r="M459">
        <f>VLOOKUP($C459,Sheet1!$B:$H,3,0)</f>
        <v>346.69</v>
      </c>
      <c r="N459">
        <f>VLOOKUP($C459,Sheet1!$B:$H,4,0)</f>
        <v>348.28</v>
      </c>
      <c r="O459">
        <f>VLOOKUP($C459,Sheet1!$B:$H,5,0)</f>
        <v>337.13</v>
      </c>
      <c r="P459">
        <f>VLOOKUP($C459,Sheet1!$B:$H,6,0)</f>
        <v>1080000</v>
      </c>
      <c r="Q459">
        <f>VLOOKUP($C459,Sheet1!$B:$H,7,0)</f>
        <v>-6.3E-3</v>
      </c>
      <c r="R459">
        <f t="shared" si="7"/>
        <v>18791698068.080002</v>
      </c>
      <c r="S459">
        <f>VLOOKUP(C459,investing_crawling!A:B,2,0)</f>
        <v>6920000000</v>
      </c>
      <c r="U459">
        <f>VLOOKUP(C459,investing_crawling!A:C,3,0)</f>
        <v>54757556</v>
      </c>
      <c r="V459">
        <v>210825</v>
      </c>
      <c r="W459" s="15" t="s">
        <v>1045</v>
      </c>
      <c r="X459" s="15">
        <v>210501</v>
      </c>
      <c r="Y459" s="15">
        <v>1938.52</v>
      </c>
      <c r="Z459" s="15">
        <v>753.79</v>
      </c>
      <c r="AA459" s="15">
        <v>305.32</v>
      </c>
      <c r="AB459" s="15">
        <v>230.29</v>
      </c>
      <c r="AC459" s="15">
        <v>210130</v>
      </c>
      <c r="AD459" s="15">
        <v>2198.6999999999998</v>
      </c>
      <c r="AE459" s="15">
        <v>771.03</v>
      </c>
      <c r="AF459" s="15">
        <v>224.27</v>
      </c>
      <c r="AG459" s="15">
        <v>171.49</v>
      </c>
      <c r="AH459" s="15">
        <v>201031</v>
      </c>
      <c r="AI459" s="15">
        <v>1552.03</v>
      </c>
      <c r="AJ459" s="15">
        <v>545.52</v>
      </c>
      <c r="AK459" s="15">
        <v>101.28</v>
      </c>
      <c r="AL459" s="15">
        <v>74.8</v>
      </c>
      <c r="AM459" s="15">
        <v>200801</v>
      </c>
      <c r="AN459" s="15">
        <v>1228.01</v>
      </c>
      <c r="AO459" s="15">
        <v>329.01</v>
      </c>
      <c r="AP459" s="15">
        <v>12.76</v>
      </c>
      <c r="AQ459" s="15">
        <v>8.0500000000000007</v>
      </c>
    </row>
    <row r="460" spans="1:43">
      <c r="A460" s="1">
        <v>456</v>
      </c>
      <c r="B460" s="16">
        <v>44369</v>
      </c>
      <c r="C460" t="s">
        <v>1047</v>
      </c>
      <c r="D460" t="s">
        <v>1048</v>
      </c>
      <c r="E460" t="s">
        <v>41</v>
      </c>
      <c r="F460" t="s">
        <v>187</v>
      </c>
      <c r="G460" t="s">
        <v>187</v>
      </c>
      <c r="H460">
        <v>1968</v>
      </c>
      <c r="I460" s="13">
        <v>1968</v>
      </c>
      <c r="J460" s="7">
        <v>0</v>
      </c>
      <c r="K460" t="s">
        <v>1187</v>
      </c>
      <c r="L460">
        <f>VLOOKUP($C460,Sheet1!$B:$H,2,0)</f>
        <v>60.99</v>
      </c>
      <c r="M460">
        <f>VLOOKUP($C460,Sheet1!$B:$H,3,0)</f>
        <v>61.46</v>
      </c>
      <c r="N460">
        <f>VLOOKUP($C460,Sheet1!$B:$H,4,0)</f>
        <v>61.76</v>
      </c>
      <c r="O460">
        <f>VLOOKUP($C460,Sheet1!$B:$H,5,0)</f>
        <v>60.74</v>
      </c>
      <c r="P460">
        <f>VLOOKUP($C460,Sheet1!$B:$H,6,0)</f>
        <v>4970000</v>
      </c>
      <c r="Q460">
        <f>VLOOKUP($C460,Sheet1!$B:$H,7,0)</f>
        <v>3.5000000000000001E-3</v>
      </c>
      <c r="R460">
        <f t="shared" si="7"/>
        <v>90855457682.580002</v>
      </c>
      <c r="S460">
        <f>VLOOKUP(C460,investing_crawling!A:B,2,0)</f>
        <v>11750000000</v>
      </c>
      <c r="U460">
        <f>VLOOKUP(C460,investing_crawling!A:C,3,0)</f>
        <v>1489677942</v>
      </c>
      <c r="V460">
        <v>210714</v>
      </c>
      <c r="W460" s="15" t="s">
        <v>1047</v>
      </c>
      <c r="X460" s="15">
        <v>210331</v>
      </c>
      <c r="Y460" s="15">
        <v>5722</v>
      </c>
      <c r="Z460" s="15"/>
      <c r="AA460" s="15"/>
      <c r="AB460" s="15">
        <v>2280</v>
      </c>
      <c r="AC460" s="15">
        <v>201231</v>
      </c>
      <c r="AD460" s="15">
        <v>6029</v>
      </c>
      <c r="AE460" s="15"/>
      <c r="AF460" s="15"/>
      <c r="AG460" s="15">
        <v>1519</v>
      </c>
      <c r="AH460" s="15">
        <v>200930</v>
      </c>
      <c r="AI460" s="15">
        <v>6285</v>
      </c>
      <c r="AJ460" s="15"/>
      <c r="AK460" s="15"/>
      <c r="AL460" s="15">
        <v>1580</v>
      </c>
      <c r="AM460" s="15">
        <v>200630</v>
      </c>
      <c r="AN460" s="15">
        <v>6286</v>
      </c>
      <c r="AO460" s="15"/>
      <c r="AP460" s="15"/>
      <c r="AQ460" s="15">
        <v>689</v>
      </c>
    </row>
    <row r="461" spans="1:43">
      <c r="A461" s="1">
        <v>457</v>
      </c>
      <c r="B461" s="16">
        <v>44369</v>
      </c>
      <c r="C461" t="s">
        <v>1049</v>
      </c>
      <c r="D461" t="s">
        <v>1050</v>
      </c>
      <c r="E461" t="s">
        <v>33</v>
      </c>
      <c r="F461" t="s">
        <v>550</v>
      </c>
      <c r="G461" t="s">
        <v>550</v>
      </c>
      <c r="H461">
        <v>1996</v>
      </c>
      <c r="I461" s="13">
        <v>1996</v>
      </c>
      <c r="J461" s="7">
        <v>41760</v>
      </c>
      <c r="K461" t="s">
        <v>1434</v>
      </c>
      <c r="L461">
        <f>VLOOKUP($C461,Sheet1!$B:$H,2,0)</f>
        <v>23.05</v>
      </c>
      <c r="M461">
        <f>VLOOKUP($C461,Sheet1!$B:$H,3,0)</f>
        <v>22.71</v>
      </c>
      <c r="N461">
        <f>VLOOKUP($C461,Sheet1!$B:$H,4,0)</f>
        <v>23.2</v>
      </c>
      <c r="O461">
        <f>VLOOKUP($C461,Sheet1!$B:$H,5,0)</f>
        <v>22.66</v>
      </c>
      <c r="P461">
        <f>VLOOKUP($C461,Sheet1!$B:$H,6,0)</f>
        <v>3470000</v>
      </c>
      <c r="Q461">
        <f>VLOOKUP($C461,Sheet1!$B:$H,7,0)</f>
        <v>2.0799999999999999E-2</v>
      </c>
      <c r="R461">
        <f t="shared" si="7"/>
        <v>10533645200.75</v>
      </c>
      <c r="S461">
        <f>VLOOKUP(C461,investing_crawling!A:B,2,0)</f>
        <v>4800000000</v>
      </c>
      <c r="U461">
        <f>VLOOKUP(C461,investing_crawling!A:C,3,0)</f>
        <v>456991115</v>
      </c>
      <c r="V461">
        <v>210802</v>
      </c>
      <c r="W461" s="15" t="s">
        <v>1049</v>
      </c>
      <c r="X461" s="15">
        <v>210331</v>
      </c>
      <c r="Y461" s="15">
        <v>1257.19</v>
      </c>
      <c r="Z461" s="15">
        <v>628.64</v>
      </c>
      <c r="AA461" s="15">
        <v>106.89</v>
      </c>
      <c r="AB461" s="15">
        <v>77.75</v>
      </c>
      <c r="AC461" s="15">
        <v>201231</v>
      </c>
      <c r="AD461" s="15">
        <v>1403.77</v>
      </c>
      <c r="AE461" s="15">
        <v>693.62</v>
      </c>
      <c r="AF461" s="15">
        <v>55.85</v>
      </c>
      <c r="AG461" s="15">
        <v>184.45</v>
      </c>
      <c r="AH461" s="15">
        <v>200930</v>
      </c>
      <c r="AI461" s="15">
        <v>1433.02</v>
      </c>
      <c r="AJ461" s="15">
        <v>686.32</v>
      </c>
      <c r="AK461" s="15">
        <v>58.57</v>
      </c>
      <c r="AL461" s="15">
        <v>38.950000000000003</v>
      </c>
      <c r="AM461" s="15">
        <v>200630</v>
      </c>
      <c r="AN461" s="15">
        <v>707.64</v>
      </c>
      <c r="AO461" s="15">
        <v>349.17</v>
      </c>
      <c r="AP461" s="15">
        <v>-169.67</v>
      </c>
      <c r="AQ461" s="15">
        <v>-182.9</v>
      </c>
    </row>
    <row r="462" spans="1:43">
      <c r="A462" s="1">
        <v>458</v>
      </c>
      <c r="B462" s="16">
        <v>44369</v>
      </c>
      <c r="C462" t="s">
        <v>1051</v>
      </c>
      <c r="D462" t="s">
        <v>1052</v>
      </c>
      <c r="E462" t="s">
        <v>33</v>
      </c>
      <c r="F462" t="s">
        <v>550</v>
      </c>
      <c r="G462" t="s">
        <v>550</v>
      </c>
      <c r="H462">
        <v>1996</v>
      </c>
      <c r="I462" s="13">
        <v>1996</v>
      </c>
      <c r="J462" s="7">
        <v>42468</v>
      </c>
      <c r="K462" t="s">
        <v>1434</v>
      </c>
      <c r="L462">
        <f>VLOOKUP($C462,Sheet1!$B:$H,2,0)</f>
        <v>19.63</v>
      </c>
      <c r="M462">
        <f>VLOOKUP($C462,Sheet1!$B:$H,3,0)</f>
        <v>19.22</v>
      </c>
      <c r="N462">
        <f>VLOOKUP($C462,Sheet1!$B:$H,4,0)</f>
        <v>19.77</v>
      </c>
      <c r="O462">
        <f>VLOOKUP($C462,Sheet1!$B:$H,5,0)</f>
        <v>19.18</v>
      </c>
      <c r="P462">
        <f>VLOOKUP($C462,Sheet1!$B:$H,6,0)</f>
        <v>4760000</v>
      </c>
      <c r="Q462">
        <f>VLOOKUP($C462,Sheet1!$B:$H,7,0)</f>
        <v>2.9899999999999999E-2</v>
      </c>
      <c r="R462">
        <f t="shared" si="7"/>
        <v>8970735587.4499989</v>
      </c>
      <c r="S462">
        <f>VLOOKUP(C462,investing_crawling!A:B,2,0)</f>
        <v>4800000000</v>
      </c>
      <c r="U462">
        <f>VLOOKUP(C462,investing_crawling!A:C,3,0)</f>
        <v>456991115</v>
      </c>
      <c r="V462">
        <v>210802</v>
      </c>
      <c r="W462" s="15" t="s">
        <v>1051</v>
      </c>
      <c r="X462" s="15">
        <v>210331</v>
      </c>
      <c r="Y462" s="15">
        <v>1257.19</v>
      </c>
      <c r="Z462" s="15">
        <v>628.64</v>
      </c>
      <c r="AA462" s="15">
        <v>106.89</v>
      </c>
      <c r="AB462" s="15">
        <v>77.75</v>
      </c>
      <c r="AC462" s="15">
        <v>201231</v>
      </c>
      <c r="AD462" s="15">
        <v>1403.77</v>
      </c>
      <c r="AE462" s="15">
        <v>693.62</v>
      </c>
      <c r="AF462" s="15">
        <v>55.85</v>
      </c>
      <c r="AG462" s="15">
        <v>184.45</v>
      </c>
      <c r="AH462" s="15">
        <v>200930</v>
      </c>
      <c r="AI462" s="15">
        <v>1433.02</v>
      </c>
      <c r="AJ462" s="15">
        <v>686.32</v>
      </c>
      <c r="AK462" s="15">
        <v>58.57</v>
      </c>
      <c r="AL462" s="15">
        <v>38.950000000000003</v>
      </c>
      <c r="AM462" s="15">
        <v>200630</v>
      </c>
      <c r="AN462" s="15">
        <v>707.64</v>
      </c>
      <c r="AO462" s="15">
        <v>349.17</v>
      </c>
      <c r="AP462" s="15">
        <v>-169.67</v>
      </c>
      <c r="AQ462" s="15">
        <v>-182.9</v>
      </c>
    </row>
    <row r="463" spans="1:43">
      <c r="A463" s="1">
        <v>459</v>
      </c>
      <c r="B463" s="16">
        <v>44369</v>
      </c>
      <c r="C463" t="s">
        <v>1053</v>
      </c>
      <c r="D463" t="s">
        <v>1054</v>
      </c>
      <c r="E463" t="s">
        <v>6</v>
      </c>
      <c r="F463" t="s">
        <v>351</v>
      </c>
      <c r="G463" t="s">
        <v>351</v>
      </c>
      <c r="H463">
        <v>1862</v>
      </c>
      <c r="I463" s="13">
        <v>1862</v>
      </c>
      <c r="J463" s="7">
        <v>20883</v>
      </c>
      <c r="K463" t="s">
        <v>1216</v>
      </c>
      <c r="L463">
        <f>VLOOKUP($C463,Sheet1!$B:$H,2,0)</f>
        <v>225.03</v>
      </c>
      <c r="M463">
        <f>VLOOKUP($C463,Sheet1!$B:$H,3,0)</f>
        <v>226.63</v>
      </c>
      <c r="N463">
        <f>VLOOKUP($C463,Sheet1!$B:$H,4,0)</f>
        <v>227.35</v>
      </c>
      <c r="O463">
        <f>VLOOKUP($C463,Sheet1!$B:$H,5,0)</f>
        <v>224.99</v>
      </c>
      <c r="P463">
        <f>VLOOKUP($C463,Sheet1!$B:$H,6,0)</f>
        <v>2130000</v>
      </c>
      <c r="Q463">
        <f>VLOOKUP($C463,Sheet1!$B:$H,7,0)</f>
        <v>1.2999999999999999E-3</v>
      </c>
      <c r="R463">
        <f t="shared" si="7"/>
        <v>149487996300.63</v>
      </c>
      <c r="S463">
        <f>VLOOKUP(C463,investing_crawling!A:B,2,0)</f>
        <v>19310000000</v>
      </c>
      <c r="U463">
        <f>VLOOKUP(C463,investing_crawling!A:C,3,0)</f>
        <v>664302521</v>
      </c>
      <c r="V463">
        <v>210721</v>
      </c>
      <c r="W463" s="15" t="s">
        <v>1053</v>
      </c>
      <c r="X463" s="15">
        <v>210331</v>
      </c>
      <c r="Y463" s="15">
        <v>5001</v>
      </c>
      <c r="Z463" s="15">
        <v>4100</v>
      </c>
      <c r="AA463" s="15">
        <v>1993</v>
      </c>
      <c r="AB463" s="15">
        <v>1341</v>
      </c>
      <c r="AC463" s="15">
        <v>201231</v>
      </c>
      <c r="AD463" s="15">
        <v>5141</v>
      </c>
      <c r="AE463" s="15">
        <v>4357</v>
      </c>
      <c r="AF463" s="15">
        <v>2006</v>
      </c>
      <c r="AG463" s="15">
        <v>1380</v>
      </c>
      <c r="AH463" s="15">
        <v>200930</v>
      </c>
      <c r="AI463" s="15">
        <v>4919</v>
      </c>
      <c r="AJ463" s="15">
        <v>4110</v>
      </c>
      <c r="AK463" s="15">
        <v>2031</v>
      </c>
      <c r="AL463" s="15">
        <v>1363</v>
      </c>
      <c r="AM463" s="15">
        <v>200630</v>
      </c>
      <c r="AN463" s="15">
        <v>4244</v>
      </c>
      <c r="AO463" s="15">
        <v>3556</v>
      </c>
      <c r="AP463" s="15">
        <v>1654</v>
      </c>
      <c r="AQ463" s="15">
        <v>1132</v>
      </c>
    </row>
    <row r="464" spans="1:43">
      <c r="A464" s="1">
        <v>460</v>
      </c>
      <c r="B464" s="16">
        <v>44369</v>
      </c>
      <c r="C464" t="s">
        <v>1055</v>
      </c>
      <c r="D464" t="s">
        <v>1056</v>
      </c>
      <c r="E464" t="s">
        <v>6</v>
      </c>
      <c r="F464" t="s">
        <v>54</v>
      </c>
      <c r="G464" t="s">
        <v>54</v>
      </c>
      <c r="H464">
        <v>1967</v>
      </c>
      <c r="I464" s="13">
        <v>1967</v>
      </c>
      <c r="J464" s="7">
        <v>42250</v>
      </c>
      <c r="K464" t="s">
        <v>1201</v>
      </c>
      <c r="L464">
        <f>VLOOKUP($C464,Sheet1!$B:$H,2,0)</f>
        <v>59.67</v>
      </c>
      <c r="M464">
        <f>VLOOKUP($C464,Sheet1!$B:$H,3,0)</f>
        <v>59.2</v>
      </c>
      <c r="N464">
        <f>VLOOKUP($C464,Sheet1!$B:$H,4,0)</f>
        <v>60.41</v>
      </c>
      <c r="O464">
        <f>VLOOKUP($C464,Sheet1!$B:$H,5,0)</f>
        <v>58.96</v>
      </c>
      <c r="P464">
        <f>VLOOKUP($C464,Sheet1!$B:$H,6,0)</f>
        <v>14320000</v>
      </c>
      <c r="Q464">
        <f>VLOOKUP($C464,Sheet1!$B:$H,7,0)</f>
        <v>2.2599999999999999E-2</v>
      </c>
      <c r="R464">
        <f t="shared" si="7"/>
        <v>19307914416.18</v>
      </c>
      <c r="S464">
        <f>VLOOKUP(C464,investing_crawling!A:B,2,0)</f>
        <v>10600000000</v>
      </c>
      <c r="U464">
        <f>VLOOKUP(C464,investing_crawling!A:C,3,0)</f>
        <v>323578254</v>
      </c>
      <c r="V464">
        <v>210719</v>
      </c>
      <c r="W464" s="15" t="s">
        <v>1055</v>
      </c>
      <c r="X464" s="15">
        <v>210331</v>
      </c>
      <c r="Y464" s="15">
        <v>3221</v>
      </c>
      <c r="Z464" s="15">
        <v>1048</v>
      </c>
      <c r="AA464" s="15">
        <v>-1381</v>
      </c>
      <c r="AB464" s="15">
        <v>-1357</v>
      </c>
      <c r="AC464" s="15">
        <v>201231</v>
      </c>
      <c r="AD464" s="15">
        <v>3412</v>
      </c>
      <c r="AE464" s="15">
        <v>1419</v>
      </c>
      <c r="AF464" s="15">
        <v>-2135</v>
      </c>
      <c r="AG464" s="15">
        <v>-1897</v>
      </c>
      <c r="AH464" s="15">
        <v>200930</v>
      </c>
      <c r="AI464" s="15">
        <v>2489</v>
      </c>
      <c r="AJ464" s="15">
        <v>891</v>
      </c>
      <c r="AK464" s="15">
        <v>-1615</v>
      </c>
      <c r="AL464" s="15">
        <v>-1841</v>
      </c>
      <c r="AM464" s="15">
        <v>200630</v>
      </c>
      <c r="AN464" s="15">
        <v>1475</v>
      </c>
      <c r="AO464" s="15">
        <v>261</v>
      </c>
      <c r="AP464" s="15">
        <v>-1637</v>
      </c>
      <c r="AQ464" s="15">
        <v>-1627</v>
      </c>
    </row>
    <row r="465" spans="1:43">
      <c r="A465" s="1">
        <v>461</v>
      </c>
      <c r="B465" s="16">
        <v>44369</v>
      </c>
      <c r="C465" t="s">
        <v>1057</v>
      </c>
      <c r="D465" t="s">
        <v>1058</v>
      </c>
      <c r="E465" t="s">
        <v>10</v>
      </c>
      <c r="F465" t="s">
        <v>130</v>
      </c>
      <c r="G465" t="s">
        <v>130</v>
      </c>
      <c r="H465">
        <v>1977</v>
      </c>
      <c r="I465" s="13">
        <v>1977</v>
      </c>
      <c r="J465" s="7">
        <v>34516</v>
      </c>
      <c r="K465" t="s">
        <v>1446</v>
      </c>
      <c r="L465">
        <f>VLOOKUP($C465,Sheet1!$B:$H,2,0)</f>
        <v>406.72</v>
      </c>
      <c r="M465">
        <f>VLOOKUP($C465,Sheet1!$B:$H,3,0)</f>
        <v>413.2</v>
      </c>
      <c r="N465">
        <f>VLOOKUP($C465,Sheet1!$B:$H,4,0)</f>
        <v>413.24</v>
      </c>
      <c r="O465">
        <f>VLOOKUP($C465,Sheet1!$B:$H,5,0)</f>
        <v>406.2</v>
      </c>
      <c r="P465">
        <f>VLOOKUP($C465,Sheet1!$B:$H,6,0)</f>
        <v>2200000</v>
      </c>
      <c r="Q465">
        <f>VLOOKUP($C465,Sheet1!$B:$H,7,0)</f>
        <v>-1.26E-2</v>
      </c>
      <c r="R465">
        <f t="shared" si="7"/>
        <v>383822526246.40002</v>
      </c>
      <c r="S465">
        <f>VLOOKUP(C465,investing_crawling!A:B,2,0)</f>
        <v>262920000000</v>
      </c>
      <c r="U465">
        <f>VLOOKUP(C465,investing_crawling!A:C,3,0)</f>
        <v>943702120</v>
      </c>
      <c r="V465">
        <v>210719</v>
      </c>
      <c r="W465" s="15" t="s">
        <v>1057</v>
      </c>
      <c r="X465" s="15">
        <v>210331</v>
      </c>
      <c r="Y465" s="15">
        <v>70196</v>
      </c>
      <c r="Z465" s="15"/>
      <c r="AA465" s="15">
        <v>6739</v>
      </c>
      <c r="AB465" s="15">
        <v>4862</v>
      </c>
      <c r="AC465" s="15">
        <v>201231</v>
      </c>
      <c r="AD465" s="15">
        <v>65467</v>
      </c>
      <c r="AE465" s="15"/>
      <c r="AF465" s="15">
        <v>3517</v>
      </c>
      <c r="AG465" s="15">
        <v>2212</v>
      </c>
      <c r="AH465" s="15">
        <v>200930</v>
      </c>
      <c r="AI465" s="15">
        <v>65115</v>
      </c>
      <c r="AJ465" s="15"/>
      <c r="AK465" s="15">
        <v>4651</v>
      </c>
      <c r="AL465" s="15">
        <v>3172</v>
      </c>
      <c r="AM465" s="15">
        <v>200630</v>
      </c>
      <c r="AN465" s="15">
        <v>62138</v>
      </c>
      <c r="AO465" s="15"/>
      <c r="AP465" s="15">
        <v>9241</v>
      </c>
      <c r="AQ465" s="15">
        <v>6637</v>
      </c>
    </row>
    <row r="466" spans="1:43">
      <c r="A466" s="1">
        <v>462</v>
      </c>
      <c r="B466" s="16">
        <v>44369</v>
      </c>
      <c r="C466" t="s">
        <v>1059</v>
      </c>
      <c r="D466" t="s">
        <v>1060</v>
      </c>
      <c r="E466" t="s">
        <v>6</v>
      </c>
      <c r="F466" t="s">
        <v>229</v>
      </c>
      <c r="G466" t="s">
        <v>229</v>
      </c>
      <c r="H466">
        <v>1907</v>
      </c>
      <c r="I466" s="13">
        <v>1907</v>
      </c>
      <c r="J466" s="7">
        <v>37459</v>
      </c>
      <c r="K466" t="s">
        <v>1250</v>
      </c>
      <c r="L466">
        <f>VLOOKUP($C466,Sheet1!$B:$H,2,0)</f>
        <v>213.29</v>
      </c>
      <c r="M466">
        <f>VLOOKUP($C466,Sheet1!$B:$H,3,0)</f>
        <v>215.53</v>
      </c>
      <c r="N466">
        <f>VLOOKUP($C466,Sheet1!$B:$H,4,0)</f>
        <v>216.44</v>
      </c>
      <c r="O466">
        <f>VLOOKUP($C466,Sheet1!$B:$H,5,0)</f>
        <v>213.22</v>
      </c>
      <c r="P466">
        <f>VLOOKUP($C466,Sheet1!$B:$H,6,0)</f>
        <v>1870000</v>
      </c>
      <c r="Q466">
        <f>VLOOKUP($C466,Sheet1!$B:$H,7,0)</f>
        <v>-6.1000000000000004E-3</v>
      </c>
      <c r="R466">
        <f t="shared" si="7"/>
        <v>185675899960.32001</v>
      </c>
      <c r="S466">
        <f>VLOOKUP(C466,investing_crawling!A:B,2,0)</f>
        <v>89500000000</v>
      </c>
      <c r="U466">
        <f>VLOOKUP(C466,investing_crawling!A:C,3,0)</f>
        <v>870532608</v>
      </c>
      <c r="V466">
        <v>210726</v>
      </c>
      <c r="W466" s="15" t="s">
        <v>1059</v>
      </c>
      <c r="X466" s="15">
        <v>210331</v>
      </c>
      <c r="Y466" s="15">
        <v>22908</v>
      </c>
      <c r="Z466" s="15">
        <v>17858</v>
      </c>
      <c r="AA466" s="15">
        <v>2765</v>
      </c>
      <c r="AB466" s="15">
        <v>4792</v>
      </c>
      <c r="AC466" s="15">
        <v>201231</v>
      </c>
      <c r="AD466" s="15">
        <v>24896</v>
      </c>
      <c r="AE466" s="15">
        <v>19145</v>
      </c>
      <c r="AF466" s="15">
        <v>2037</v>
      </c>
      <c r="AG466" s="15">
        <v>-3347</v>
      </c>
      <c r="AH466" s="15">
        <v>200930</v>
      </c>
      <c r="AI466" s="15">
        <v>21238</v>
      </c>
      <c r="AJ466" s="15">
        <v>16683</v>
      </c>
      <c r="AK466" s="15">
        <v>2363</v>
      </c>
      <c r="AL466" s="15">
        <v>1957</v>
      </c>
      <c r="AM466" s="15">
        <v>200630</v>
      </c>
      <c r="AN466" s="15">
        <v>20459</v>
      </c>
      <c r="AO466" s="15">
        <v>16244</v>
      </c>
      <c r="AP466" s="15">
        <v>2212</v>
      </c>
      <c r="AQ466" s="15">
        <v>1768</v>
      </c>
    </row>
    <row r="467" spans="1:43">
      <c r="A467" s="1">
        <v>463</v>
      </c>
      <c r="B467" s="16">
        <v>44369</v>
      </c>
      <c r="C467" t="s">
        <v>1061</v>
      </c>
      <c r="D467" t="s">
        <v>1062</v>
      </c>
      <c r="E467" t="s">
        <v>6</v>
      </c>
      <c r="F467" t="s">
        <v>1063</v>
      </c>
      <c r="G467" t="s">
        <v>1063</v>
      </c>
      <c r="H467">
        <v>1997</v>
      </c>
      <c r="I467" s="13">
        <v>1997</v>
      </c>
      <c r="J467" s="7">
        <v>41902</v>
      </c>
      <c r="K467" t="s">
        <v>1238</v>
      </c>
      <c r="L467">
        <f>VLOOKUP($C467,Sheet1!$B:$H,2,0)</f>
        <v>339.45</v>
      </c>
      <c r="M467">
        <f>VLOOKUP($C467,Sheet1!$B:$H,3,0)</f>
        <v>338.54</v>
      </c>
      <c r="N467">
        <f>VLOOKUP($C467,Sheet1!$B:$H,4,0)</f>
        <v>341.15</v>
      </c>
      <c r="O467">
        <f>VLOOKUP($C467,Sheet1!$B:$H,5,0)</f>
        <v>338.36</v>
      </c>
      <c r="P467">
        <f>VLOOKUP($C467,Sheet1!$B:$H,6,0)</f>
        <v>544090</v>
      </c>
      <c r="Q467">
        <f>VLOOKUP($C467,Sheet1!$B:$H,7,0)</f>
        <v>1.6400000000000001E-2</v>
      </c>
      <c r="R467">
        <f t="shared" si="7"/>
        <v>24568760301.899998</v>
      </c>
      <c r="S467">
        <f>VLOOKUP(C467,investing_crawling!A:B,2,0)</f>
        <v>8460000000</v>
      </c>
      <c r="U467">
        <f>VLOOKUP(C467,investing_crawling!A:C,3,0)</f>
        <v>72378142</v>
      </c>
      <c r="V467">
        <v>210720</v>
      </c>
      <c r="W467" s="15" t="s">
        <v>1061</v>
      </c>
      <c r="X467" s="15">
        <v>210331</v>
      </c>
      <c r="Y467" s="15">
        <v>2057</v>
      </c>
      <c r="Z467" s="15">
        <v>714</v>
      </c>
      <c r="AA467" s="15">
        <v>372</v>
      </c>
      <c r="AB467" s="15">
        <v>203</v>
      </c>
      <c r="AC467" s="15">
        <v>201231</v>
      </c>
      <c r="AD467" s="15">
        <v>2279</v>
      </c>
      <c r="AE467" s="15">
        <v>869</v>
      </c>
      <c r="AF467" s="15">
        <v>510</v>
      </c>
      <c r="AG467" s="15">
        <v>297</v>
      </c>
      <c r="AH467" s="15">
        <v>200930</v>
      </c>
      <c r="AI467" s="15">
        <v>2187</v>
      </c>
      <c r="AJ467" s="15">
        <v>886</v>
      </c>
      <c r="AK467" s="15">
        <v>551</v>
      </c>
      <c r="AL467" s="15">
        <v>208</v>
      </c>
      <c r="AM467" s="15">
        <v>200630</v>
      </c>
      <c r="AN467" s="15">
        <v>1939</v>
      </c>
      <c r="AO467" s="15">
        <v>701</v>
      </c>
      <c r="AP467" s="15">
        <v>381</v>
      </c>
      <c r="AQ467" s="15">
        <v>212</v>
      </c>
    </row>
    <row r="468" spans="1:43">
      <c r="A468" s="1">
        <v>464</v>
      </c>
      <c r="B468" s="16">
        <v>44369</v>
      </c>
      <c r="C468" t="s">
        <v>1064</v>
      </c>
      <c r="D468" t="s">
        <v>1065</v>
      </c>
      <c r="E468" t="s">
        <v>10</v>
      </c>
      <c r="F468" t="s">
        <v>367</v>
      </c>
      <c r="G468" t="s">
        <v>367</v>
      </c>
      <c r="H468">
        <v>1979</v>
      </c>
      <c r="I468" s="13">
        <v>1979</v>
      </c>
      <c r="J468" s="7">
        <v>41902</v>
      </c>
      <c r="K468" t="s">
        <v>1447</v>
      </c>
      <c r="L468">
        <f>VLOOKUP($C468,Sheet1!$B:$H,2,0)</f>
        <v>160.53</v>
      </c>
      <c r="M468">
        <f>VLOOKUP($C468,Sheet1!$B:$H,3,0)</f>
        <v>160.16999999999999</v>
      </c>
      <c r="N468">
        <f>VLOOKUP($C468,Sheet1!$B:$H,4,0)</f>
        <v>161</v>
      </c>
      <c r="O468">
        <f>VLOOKUP($C468,Sheet1!$B:$H,5,0)</f>
        <v>158.38</v>
      </c>
      <c r="P468">
        <f>VLOOKUP($C468,Sheet1!$B:$H,6,0)</f>
        <v>686620</v>
      </c>
      <c r="Q468">
        <f>VLOOKUP($C468,Sheet1!$B:$H,7,0)</f>
        <v>5.6000000000000008E-3</v>
      </c>
      <c r="R468">
        <f t="shared" si="7"/>
        <v>13681877989.950001</v>
      </c>
      <c r="S468">
        <f>VLOOKUP(C468,investing_crawling!A:B,2,0)</f>
        <v>11740000000</v>
      </c>
      <c r="U468">
        <f>VLOOKUP(C468,investing_crawling!A:C,3,0)</f>
        <v>85229415</v>
      </c>
      <c r="V468">
        <v>210726</v>
      </c>
      <c r="W468" s="15" t="s">
        <v>1064</v>
      </c>
      <c r="X468" s="15">
        <v>210331</v>
      </c>
      <c r="Y468" s="15">
        <v>3012.99</v>
      </c>
      <c r="Z468" s="15"/>
      <c r="AA468" s="15">
        <v>295.67</v>
      </c>
      <c r="AB468" s="15">
        <v>209.09</v>
      </c>
      <c r="AC468" s="15">
        <v>201231</v>
      </c>
      <c r="AD468" s="15">
        <v>3086.93</v>
      </c>
      <c r="AE468" s="15"/>
      <c r="AF468" s="15">
        <v>413.96</v>
      </c>
      <c r="AG468" s="15">
        <v>308.70999999999998</v>
      </c>
      <c r="AH468" s="15">
        <v>200930</v>
      </c>
      <c r="AI468" s="15">
        <v>2912.54</v>
      </c>
      <c r="AJ468" s="15"/>
      <c r="AK468" s="15">
        <v>349.67</v>
      </c>
      <c r="AL468" s="15">
        <v>241.28</v>
      </c>
      <c r="AM468" s="15">
        <v>200630</v>
      </c>
      <c r="AN468" s="15">
        <v>2729.75</v>
      </c>
      <c r="AO468" s="15"/>
      <c r="AP468" s="15">
        <v>358.03</v>
      </c>
      <c r="AQ468" s="15">
        <v>251.93</v>
      </c>
    </row>
    <row r="469" spans="1:43">
      <c r="A469" s="1">
        <v>465</v>
      </c>
      <c r="B469" s="16">
        <v>44369</v>
      </c>
      <c r="C469" t="s">
        <v>1066</v>
      </c>
      <c r="D469" t="s">
        <v>1067</v>
      </c>
      <c r="E469" t="s">
        <v>41</v>
      </c>
      <c r="F469" t="s">
        <v>42</v>
      </c>
      <c r="G469" t="s">
        <v>42</v>
      </c>
      <c r="H469">
        <v>1999</v>
      </c>
      <c r="I469" s="13">
        <v>1999</v>
      </c>
      <c r="J469" s="7">
        <v>34394</v>
      </c>
      <c r="K469" t="s">
        <v>1448</v>
      </c>
      <c r="L469">
        <f>VLOOKUP($C469,Sheet1!$B:$H,2,0)</f>
        <v>31.51</v>
      </c>
      <c r="M469">
        <f>VLOOKUP($C469,Sheet1!$B:$H,3,0)</f>
        <v>31.37</v>
      </c>
      <c r="N469">
        <f>VLOOKUP($C469,Sheet1!$B:$H,4,0)</f>
        <v>31.67</v>
      </c>
      <c r="O469">
        <f>VLOOKUP($C469,Sheet1!$B:$H,5,0)</f>
        <v>31.27</v>
      </c>
      <c r="P469">
        <f>VLOOKUP($C469,Sheet1!$B:$H,6,0)</f>
        <v>1820000</v>
      </c>
      <c r="Q469">
        <f>VLOOKUP($C469,Sheet1!$B:$H,7,0)</f>
        <v>1.7399999999999999E-2</v>
      </c>
      <c r="R469">
        <f t="shared" si="7"/>
        <v>6435618533.1199999</v>
      </c>
      <c r="S469">
        <f>VLOOKUP(C469,investing_crawling!A:B,2,0)</f>
        <v>13360000000</v>
      </c>
      <c r="U469">
        <f>VLOOKUP(C469,investing_crawling!A:C,3,0)</f>
        <v>204240512</v>
      </c>
      <c r="V469">
        <v>210802</v>
      </c>
      <c r="W469" s="15" t="s">
        <v>1066</v>
      </c>
      <c r="X469" s="15">
        <v>210331</v>
      </c>
      <c r="Y469" s="15">
        <v>3072</v>
      </c>
      <c r="Z469" s="15"/>
      <c r="AA469" s="15">
        <v>243.2</v>
      </c>
      <c r="AB469" s="15">
        <v>153</v>
      </c>
      <c r="AC469" s="15">
        <v>201231</v>
      </c>
      <c r="AD469" s="15">
        <v>4273.5</v>
      </c>
      <c r="AE469" s="15"/>
      <c r="AF469" s="15">
        <v>170.3</v>
      </c>
      <c r="AG469" s="15">
        <v>135.4</v>
      </c>
      <c r="AH469" s="15">
        <v>200930</v>
      </c>
      <c r="AI469" s="15">
        <v>2996.3</v>
      </c>
      <c r="AJ469" s="15"/>
      <c r="AK469" s="15">
        <v>349</v>
      </c>
      <c r="AL469" s="15">
        <v>231.1</v>
      </c>
      <c r="AM469" s="15">
        <v>200630</v>
      </c>
      <c r="AN469" s="15">
        <v>3021.2</v>
      </c>
      <c r="AO469" s="15"/>
      <c r="AP469" s="15">
        <v>385.1</v>
      </c>
      <c r="AQ469" s="15">
        <v>265.5</v>
      </c>
    </row>
    <row r="470" spans="1:43">
      <c r="A470" s="1">
        <v>466</v>
      </c>
      <c r="B470" s="16">
        <v>44369</v>
      </c>
      <c r="C470" t="s">
        <v>1068</v>
      </c>
      <c r="D470" t="s">
        <v>1069</v>
      </c>
      <c r="E470" t="s">
        <v>138</v>
      </c>
      <c r="F470" t="s">
        <v>573</v>
      </c>
      <c r="G470" t="s">
        <v>573</v>
      </c>
      <c r="H470">
        <v>1980</v>
      </c>
      <c r="I470" s="13">
        <v>1980</v>
      </c>
      <c r="J470" s="7">
        <v>0</v>
      </c>
      <c r="K470" t="s">
        <v>1449</v>
      </c>
      <c r="L470">
        <f>VLOOKUP($C470,Sheet1!$B:$H,2,0)</f>
        <v>82.18</v>
      </c>
      <c r="M470">
        <f>VLOOKUP($C470,Sheet1!$B:$H,3,0)</f>
        <v>81.64</v>
      </c>
      <c r="N470">
        <f>VLOOKUP($C470,Sheet1!$B:$H,4,0)</f>
        <v>82.94</v>
      </c>
      <c r="O470">
        <f>VLOOKUP($C470,Sheet1!$B:$H,5,0)</f>
        <v>81.64</v>
      </c>
      <c r="P470">
        <f>VLOOKUP($C470,Sheet1!$B:$H,6,0)</f>
        <v>3150000</v>
      </c>
      <c r="Q470">
        <f>VLOOKUP($C470,Sheet1!$B:$H,7,0)</f>
        <v>2.2100000000000002E-2</v>
      </c>
      <c r="R470">
        <f t="shared" si="7"/>
        <v>33591910359.700005</v>
      </c>
      <c r="S470">
        <f>VLOOKUP(C470,investing_crawling!A:B,2,0)</f>
        <v>63620000000</v>
      </c>
      <c r="U470">
        <f>VLOOKUP(C470,investing_crawling!A:C,3,0)</f>
        <v>408760165</v>
      </c>
      <c r="V470">
        <v>210728</v>
      </c>
      <c r="W470" s="15" t="s">
        <v>1068</v>
      </c>
      <c r="X470" s="15">
        <v>210331</v>
      </c>
      <c r="Y470" s="15">
        <v>20806</v>
      </c>
      <c r="Z470" s="15">
        <v>-408</v>
      </c>
      <c r="AA470" s="15">
        <v>-666</v>
      </c>
      <c r="AB470" s="15">
        <v>-704</v>
      </c>
      <c r="AC470" s="15">
        <v>201231</v>
      </c>
      <c r="AD470" s="15">
        <v>16604</v>
      </c>
      <c r="AE470" s="15">
        <v>-230</v>
      </c>
      <c r="AF470" s="15">
        <v>-470</v>
      </c>
      <c r="AG470" s="15">
        <v>-359</v>
      </c>
      <c r="AH470" s="15">
        <v>200930</v>
      </c>
      <c r="AI470" s="15">
        <v>15809</v>
      </c>
      <c r="AJ470" s="15">
        <v>-711</v>
      </c>
      <c r="AK470" s="15">
        <v>-621</v>
      </c>
      <c r="AL470" s="15">
        <v>-464</v>
      </c>
      <c r="AM470" s="15">
        <v>200630</v>
      </c>
      <c r="AN470" s="15">
        <v>10397</v>
      </c>
      <c r="AO470" s="15">
        <v>-415</v>
      </c>
      <c r="AP470" s="15">
        <v>1789</v>
      </c>
      <c r="AQ470" s="15">
        <v>1253</v>
      </c>
    </row>
    <row r="471" spans="1:43">
      <c r="A471" s="1">
        <v>467</v>
      </c>
      <c r="B471" s="16">
        <v>44369</v>
      </c>
      <c r="C471" t="s">
        <v>1070</v>
      </c>
      <c r="D471" t="s">
        <v>1071</v>
      </c>
      <c r="E471" t="s">
        <v>60</v>
      </c>
      <c r="F471" t="s">
        <v>560</v>
      </c>
      <c r="G471" t="s">
        <v>560</v>
      </c>
      <c r="H471">
        <v>1998</v>
      </c>
      <c r="I471" s="13">
        <v>1998</v>
      </c>
      <c r="J471" s="7">
        <v>39876</v>
      </c>
      <c r="K471" t="s">
        <v>1201</v>
      </c>
      <c r="L471">
        <f>VLOOKUP($C471,Sheet1!$B:$H,2,0)</f>
        <v>57.1</v>
      </c>
      <c r="M471">
        <f>VLOOKUP($C471,Sheet1!$B:$H,3,0)</f>
        <v>55.65</v>
      </c>
      <c r="N471">
        <f>VLOOKUP($C471,Sheet1!$B:$H,4,0)</f>
        <v>57.19</v>
      </c>
      <c r="O471">
        <f>VLOOKUP($C471,Sheet1!$B:$H,5,0)</f>
        <v>55.58</v>
      </c>
      <c r="P471">
        <f>VLOOKUP($C471,Sheet1!$B:$H,6,0)</f>
        <v>1560000</v>
      </c>
      <c r="Q471">
        <f>VLOOKUP($C471,Sheet1!$B:$H,7,0)</f>
        <v>2.98E-2</v>
      </c>
      <c r="R471">
        <f t="shared" si="7"/>
        <v>21415556220.400002</v>
      </c>
      <c r="S471">
        <f>VLOOKUP(C471,investing_crawling!A:B,2,0)</f>
        <v>3690000000</v>
      </c>
      <c r="U471">
        <f>VLOOKUP(C471,investing_crawling!A:C,3,0)</f>
        <v>375053524</v>
      </c>
      <c r="V471">
        <v>210722</v>
      </c>
      <c r="W471" s="15" t="s">
        <v>1070</v>
      </c>
      <c r="X471" s="15">
        <v>210331</v>
      </c>
      <c r="Y471" s="15">
        <v>910.29</v>
      </c>
      <c r="Z471" s="15">
        <v>423.07</v>
      </c>
      <c r="AA471" s="15">
        <v>36.909999999999997</v>
      </c>
      <c r="AB471" s="15">
        <v>-57.21</v>
      </c>
      <c r="AC471" s="15">
        <v>201231</v>
      </c>
      <c r="AD471" s="15">
        <v>921.16</v>
      </c>
      <c r="AE471" s="15">
        <v>457.79</v>
      </c>
      <c r="AF471" s="15">
        <v>165.33</v>
      </c>
      <c r="AG471" s="15">
        <v>110.45</v>
      </c>
      <c r="AH471" s="15">
        <v>200930</v>
      </c>
      <c r="AI471" s="15">
        <v>918.94</v>
      </c>
      <c r="AJ471" s="15">
        <v>423.4</v>
      </c>
      <c r="AK471" s="15">
        <v>121.09</v>
      </c>
      <c r="AL471" s="15">
        <v>12.75</v>
      </c>
      <c r="AM471" s="15">
        <v>200630</v>
      </c>
      <c r="AN471" s="15">
        <v>943.2</v>
      </c>
      <c r="AO471" s="15">
        <v>444.05</v>
      </c>
      <c r="AP471" s="15">
        <v>57.89</v>
      </c>
      <c r="AQ471" s="15">
        <v>-157.16999999999999</v>
      </c>
    </row>
    <row r="472" spans="1:43">
      <c r="A472" s="1">
        <v>468</v>
      </c>
      <c r="B472" s="16">
        <v>44369</v>
      </c>
      <c r="C472" t="s">
        <v>1072</v>
      </c>
      <c r="D472" t="s">
        <v>1073</v>
      </c>
      <c r="E472" t="s">
        <v>19</v>
      </c>
      <c r="F472" t="s">
        <v>51</v>
      </c>
      <c r="G472" t="s">
        <v>51</v>
      </c>
      <c r="H472">
        <v>1995</v>
      </c>
      <c r="I472" s="13">
        <v>1995</v>
      </c>
      <c r="J472" s="7">
        <v>38749</v>
      </c>
      <c r="K472" t="s">
        <v>1450</v>
      </c>
      <c r="L472">
        <f>VLOOKUP($C472,Sheet1!$B:$H,2,0)</f>
        <v>217.08</v>
      </c>
      <c r="M472">
        <f>VLOOKUP($C472,Sheet1!$B:$H,3,0)</f>
        <v>220.77</v>
      </c>
      <c r="N472">
        <f>VLOOKUP($C472,Sheet1!$B:$H,4,0)</f>
        <v>220.77</v>
      </c>
      <c r="O472">
        <f>VLOOKUP($C472,Sheet1!$B:$H,5,0)</f>
        <v>216</v>
      </c>
      <c r="P472">
        <f>VLOOKUP($C472,Sheet1!$B:$H,6,0)</f>
        <v>422620</v>
      </c>
      <c r="Q472">
        <f>VLOOKUP($C472,Sheet1!$B:$H,7,0)</f>
        <v>-1.29E-2</v>
      </c>
      <c r="R472">
        <f t="shared" si="7"/>
        <v>24476193306</v>
      </c>
      <c r="S472">
        <f>VLOOKUP(C472,investing_crawling!A:B,2,0)</f>
        <v>1280000000</v>
      </c>
      <c r="U472">
        <f>VLOOKUP(C472,investing_crawling!A:C,3,0)</f>
        <v>112751950</v>
      </c>
      <c r="V472">
        <v>210728</v>
      </c>
      <c r="W472" s="15" t="s">
        <v>1072</v>
      </c>
      <c r="X472" s="15">
        <v>210331</v>
      </c>
      <c r="Y472" s="15">
        <v>323.62</v>
      </c>
      <c r="Z472" s="15">
        <v>276.64999999999998</v>
      </c>
      <c r="AA472" s="15">
        <v>210.41</v>
      </c>
      <c r="AB472" s="15">
        <v>150.35</v>
      </c>
      <c r="AC472" s="15">
        <v>201231</v>
      </c>
      <c r="AD472" s="15">
        <v>320.27999999999997</v>
      </c>
      <c r="AE472" s="15">
        <v>274.31</v>
      </c>
      <c r="AF472" s="15">
        <v>205.31</v>
      </c>
      <c r="AG472" s="15">
        <v>157.31</v>
      </c>
      <c r="AH472" s="15">
        <v>200930</v>
      </c>
      <c r="AI472" s="15">
        <v>317.88</v>
      </c>
      <c r="AJ472" s="15">
        <v>272.86</v>
      </c>
      <c r="AK472" s="15">
        <v>206.64</v>
      </c>
      <c r="AL472" s="15">
        <v>170.98</v>
      </c>
      <c r="AM472" s="15">
        <v>200630</v>
      </c>
      <c r="AN472" s="15">
        <v>314.37</v>
      </c>
      <c r="AO472" s="15">
        <v>270.76</v>
      </c>
      <c r="AP472" s="15">
        <v>211.93</v>
      </c>
      <c r="AQ472" s="15">
        <v>152.47999999999999</v>
      </c>
    </row>
    <row r="473" spans="1:43">
      <c r="A473" s="1">
        <v>469</v>
      </c>
      <c r="B473" s="16">
        <v>44369</v>
      </c>
      <c r="C473" t="s">
        <v>1074</v>
      </c>
      <c r="D473" t="s">
        <v>1075</v>
      </c>
      <c r="E473" t="s">
        <v>6</v>
      </c>
      <c r="F473" t="s">
        <v>442</v>
      </c>
      <c r="G473" t="s">
        <v>442</v>
      </c>
      <c r="H473">
        <v>1971</v>
      </c>
      <c r="I473" s="13">
        <v>1971</v>
      </c>
      <c r="J473" s="7">
        <v>42285</v>
      </c>
      <c r="K473" t="s">
        <v>1451</v>
      </c>
      <c r="L473">
        <f>VLOOKUP($C473,Sheet1!$B:$H,2,0)</f>
        <v>171.18</v>
      </c>
      <c r="M473">
        <f>VLOOKUP($C473,Sheet1!$B:$H,3,0)</f>
        <v>173.08</v>
      </c>
      <c r="N473">
        <f>VLOOKUP($C473,Sheet1!$B:$H,4,0)</f>
        <v>173.98</v>
      </c>
      <c r="O473">
        <f>VLOOKUP($C473,Sheet1!$B:$H,5,0)</f>
        <v>170.88</v>
      </c>
      <c r="P473">
        <f>VLOOKUP($C473,Sheet1!$B:$H,6,0)</f>
        <v>823440</v>
      </c>
      <c r="Q473">
        <f>VLOOKUP($C473,Sheet1!$B:$H,7,0)</f>
        <v>-9.4999999999999998E-3</v>
      </c>
      <c r="R473">
        <f t="shared" si="7"/>
        <v>27746772643.080002</v>
      </c>
      <c r="S473">
        <f>VLOOKUP(C473,investing_crawling!A:B,2,0)</f>
        <v>2820000000</v>
      </c>
      <c r="U473">
        <f>VLOOKUP(C473,investing_crawling!A:C,3,0)</f>
        <v>162091206</v>
      </c>
      <c r="V473">
        <v>210802</v>
      </c>
      <c r="W473" s="15" t="s">
        <v>1074</v>
      </c>
      <c r="X473" s="15">
        <v>210331</v>
      </c>
      <c r="Y473" s="15">
        <v>726.1</v>
      </c>
      <c r="Z473" s="15">
        <v>463.7</v>
      </c>
      <c r="AA473" s="15">
        <v>250.4</v>
      </c>
      <c r="AB473" s="15">
        <v>168.6</v>
      </c>
      <c r="AC473" s="15">
        <v>201231</v>
      </c>
      <c r="AD473" s="15">
        <v>713.4</v>
      </c>
      <c r="AE473" s="15">
        <v>452.9</v>
      </c>
      <c r="AF473" s="15">
        <v>250.6</v>
      </c>
      <c r="AG473" s="15">
        <v>176.2</v>
      </c>
      <c r="AH473" s="15">
        <v>200930</v>
      </c>
      <c r="AI473" s="15">
        <v>702.7</v>
      </c>
      <c r="AJ473" s="15">
        <v>462.7</v>
      </c>
      <c r="AK473" s="15">
        <v>275.39999999999998</v>
      </c>
      <c r="AL473" s="15">
        <v>185.8</v>
      </c>
      <c r="AM473" s="15">
        <v>200630</v>
      </c>
      <c r="AN473" s="15">
        <v>678.8</v>
      </c>
      <c r="AO473" s="15">
        <v>443</v>
      </c>
      <c r="AP473" s="15">
        <v>259.7</v>
      </c>
      <c r="AQ473" s="15">
        <v>179</v>
      </c>
    </row>
    <row r="474" spans="1:43">
      <c r="A474" s="1">
        <v>470</v>
      </c>
      <c r="B474" s="16">
        <v>44369</v>
      </c>
      <c r="C474" t="s">
        <v>1076</v>
      </c>
      <c r="D474" t="s">
        <v>1077</v>
      </c>
      <c r="E474" t="s">
        <v>23</v>
      </c>
      <c r="F474" t="s">
        <v>162</v>
      </c>
      <c r="G474" t="s">
        <v>162</v>
      </c>
      <c r="H474" t="s">
        <v>1364</v>
      </c>
      <c r="I474" s="13">
        <v>1983</v>
      </c>
      <c r="J474" s="7">
        <v>30650</v>
      </c>
      <c r="K474" t="s">
        <v>1185</v>
      </c>
      <c r="L474">
        <f>VLOOKUP($C474,Sheet1!$B:$H,2,0)</f>
        <v>56.38</v>
      </c>
      <c r="M474">
        <f>VLOOKUP($C474,Sheet1!$B:$H,3,0)</f>
        <v>56.76</v>
      </c>
      <c r="N474">
        <f>VLOOKUP($C474,Sheet1!$B:$H,4,0)</f>
        <v>56.85</v>
      </c>
      <c r="O474">
        <f>VLOOKUP($C474,Sheet1!$B:$H,5,0)</f>
        <v>56.24</v>
      </c>
      <c r="P474">
        <f>VLOOKUP($C474,Sheet1!$B:$H,6,0)</f>
        <v>14920000</v>
      </c>
      <c r="Q474">
        <f>VLOOKUP($C474,Sheet1!$B:$H,7,0)</f>
        <v>-1.9E-3</v>
      </c>
      <c r="R474">
        <f t="shared" si="7"/>
        <v>233417013148.54001</v>
      </c>
      <c r="S474">
        <f>VLOOKUP(C474,investing_crawling!A:B,2,0)</f>
        <v>129550000000</v>
      </c>
      <c r="U474">
        <f>VLOOKUP(C474,investing_crawling!A:C,3,0)</f>
        <v>4140067633</v>
      </c>
      <c r="V474">
        <v>210720</v>
      </c>
      <c r="W474" s="15" t="s">
        <v>1076</v>
      </c>
      <c r="X474" s="15">
        <v>210331</v>
      </c>
      <c r="Y474" s="15">
        <v>32867</v>
      </c>
      <c r="Z474" s="15">
        <v>19345</v>
      </c>
      <c r="AA474" s="15">
        <v>7770</v>
      </c>
      <c r="AB474" s="15">
        <v>5245</v>
      </c>
      <c r="AC474" s="15">
        <v>201231</v>
      </c>
      <c r="AD474" s="15">
        <v>34692</v>
      </c>
      <c r="AE474" s="15">
        <v>19870</v>
      </c>
      <c r="AF474" s="15">
        <v>6997</v>
      </c>
      <c r="AG474" s="15">
        <v>4588</v>
      </c>
      <c r="AH474" s="15">
        <v>200930</v>
      </c>
      <c r="AI474" s="15">
        <v>31543</v>
      </c>
      <c r="AJ474" s="15">
        <v>19209</v>
      </c>
      <c r="AK474" s="15">
        <v>6586</v>
      </c>
      <c r="AL474" s="15">
        <v>4357</v>
      </c>
      <c r="AM474" s="15">
        <v>200630</v>
      </c>
      <c r="AN474" s="15">
        <v>30447</v>
      </c>
      <c r="AO474" s="15">
        <v>18698</v>
      </c>
      <c r="AP474" s="15">
        <v>7106</v>
      </c>
      <c r="AQ474" s="15">
        <v>4700</v>
      </c>
    </row>
    <row r="475" spans="1:43">
      <c r="A475" s="1">
        <v>471</v>
      </c>
      <c r="B475" s="16">
        <v>44369</v>
      </c>
      <c r="C475" t="s">
        <v>1078</v>
      </c>
      <c r="D475" t="s">
        <v>1079</v>
      </c>
      <c r="E475" t="s">
        <v>10</v>
      </c>
      <c r="F475" t="s">
        <v>120</v>
      </c>
      <c r="G475" t="s">
        <v>120</v>
      </c>
      <c r="H475">
        <v>1989</v>
      </c>
      <c r="I475" s="13">
        <v>1989</v>
      </c>
      <c r="J475" s="7">
        <v>41540</v>
      </c>
      <c r="K475" t="s">
        <v>1169</v>
      </c>
      <c r="L475">
        <f>VLOOKUP($C475,Sheet1!$B:$H,2,0)</f>
        <v>209.67</v>
      </c>
      <c r="M475">
        <f>VLOOKUP($C475,Sheet1!$B:$H,3,0)</f>
        <v>209.17</v>
      </c>
      <c r="N475">
        <f>VLOOKUP($C475,Sheet1!$B:$H,4,0)</f>
        <v>210.17</v>
      </c>
      <c r="O475">
        <f>VLOOKUP($C475,Sheet1!$B:$H,5,0)</f>
        <v>207.23</v>
      </c>
      <c r="P475">
        <f>VLOOKUP($C475,Sheet1!$B:$H,6,0)</f>
        <v>1810000</v>
      </c>
      <c r="Q475">
        <f>VLOOKUP($C475,Sheet1!$B:$H,7,0)</f>
        <v>5.0000000000000001E-3</v>
      </c>
      <c r="R475">
        <f t="shared" si="7"/>
        <v>54276365238.57</v>
      </c>
      <c r="S475">
        <f>VLOOKUP(C475,investing_crawling!A:B,2,0)</f>
        <v>6410000000</v>
      </c>
      <c r="U475">
        <f>VLOOKUP(C475,investing_crawling!A:C,3,0)</f>
        <v>258865671</v>
      </c>
      <c r="V475">
        <v>210727</v>
      </c>
      <c r="W475" s="15" t="s">
        <v>1078</v>
      </c>
      <c r="X475" s="15">
        <v>210331</v>
      </c>
      <c r="Y475" s="15">
        <v>1724.31</v>
      </c>
      <c r="Z475" s="15">
        <v>1531.98</v>
      </c>
      <c r="AA475" s="15">
        <v>887.83</v>
      </c>
      <c r="AB475" s="15">
        <v>653.14</v>
      </c>
      <c r="AC475" s="15">
        <v>201231</v>
      </c>
      <c r="AD475" s="15">
        <v>1627.82</v>
      </c>
      <c r="AE475" s="15">
        <v>1424.72</v>
      </c>
      <c r="AF475" s="15">
        <v>745.79</v>
      </c>
      <c r="AG475" s="15">
        <v>604.19000000000005</v>
      </c>
      <c r="AH475" s="15">
        <v>200930</v>
      </c>
      <c r="AI475" s="15">
        <v>1538.27</v>
      </c>
      <c r="AJ475" s="15">
        <v>1352.09</v>
      </c>
      <c r="AK475" s="15">
        <v>672.24</v>
      </c>
      <c r="AL475" s="15">
        <v>667.43</v>
      </c>
      <c r="AM475" s="15">
        <v>200630</v>
      </c>
      <c r="AN475" s="15">
        <v>1524.48</v>
      </c>
      <c r="AO475" s="15">
        <v>1339.96</v>
      </c>
      <c r="AP475" s="15">
        <v>718.03</v>
      </c>
      <c r="AQ475" s="15">
        <v>837.27</v>
      </c>
    </row>
    <row r="476" spans="1:43">
      <c r="A476" s="1">
        <v>472</v>
      </c>
      <c r="B476" s="16">
        <v>44369</v>
      </c>
      <c r="C476" t="s">
        <v>1080</v>
      </c>
      <c r="D476" t="s">
        <v>1081</v>
      </c>
      <c r="E476" t="s">
        <v>33</v>
      </c>
      <c r="F476" t="s">
        <v>550</v>
      </c>
      <c r="G476" t="s">
        <v>550</v>
      </c>
      <c r="H476">
        <v>1899</v>
      </c>
      <c r="I476" s="13">
        <v>1899</v>
      </c>
      <c r="J476" s="7">
        <v>29036</v>
      </c>
      <c r="K476" t="s">
        <v>1263</v>
      </c>
      <c r="L476">
        <f>VLOOKUP($C476,Sheet1!$B:$H,2,0)</f>
        <v>79.86</v>
      </c>
      <c r="M476">
        <f>VLOOKUP($C476,Sheet1!$B:$H,3,0)</f>
        <v>80.430000000000007</v>
      </c>
      <c r="N476">
        <f>VLOOKUP($C476,Sheet1!$B:$H,4,0)</f>
        <v>80.56</v>
      </c>
      <c r="O476">
        <f>VLOOKUP($C476,Sheet1!$B:$H,5,0)</f>
        <v>79.38</v>
      </c>
      <c r="P476">
        <f>VLOOKUP($C476,Sheet1!$B:$H,6,0)</f>
        <v>1850000</v>
      </c>
      <c r="Q476">
        <f>VLOOKUP($C476,Sheet1!$B:$H,7,0)</f>
        <v>1.8E-3</v>
      </c>
      <c r="R476">
        <f t="shared" si="7"/>
        <v>31317251053.439999</v>
      </c>
      <c r="S476">
        <f>VLOOKUP(C476,investing_crawling!A:B,2,0)</f>
        <v>9240000000</v>
      </c>
      <c r="U476">
        <f>VLOOKUP(C476,investing_crawling!A:C,3,0)</f>
        <v>392151904</v>
      </c>
      <c r="V476">
        <v>210715</v>
      </c>
      <c r="W476" s="15" t="s">
        <v>1080</v>
      </c>
      <c r="X476" s="15">
        <v>210403</v>
      </c>
      <c r="Y476" s="15">
        <v>2582.67</v>
      </c>
      <c r="Z476" s="15">
        <v>1350.57</v>
      </c>
      <c r="AA476" s="15">
        <v>122.49</v>
      </c>
      <c r="AB476" s="15">
        <v>89.52</v>
      </c>
      <c r="AC476" s="15">
        <v>201226</v>
      </c>
      <c r="AD476" s="15">
        <v>2971.54</v>
      </c>
      <c r="AE476" s="15">
        <v>1649.02</v>
      </c>
      <c r="AF476" s="15">
        <v>412</v>
      </c>
      <c r="AG476" s="15">
        <v>347.24</v>
      </c>
      <c r="AH476" s="15">
        <v>200926</v>
      </c>
      <c r="AI476" s="15">
        <v>2608.3200000000002</v>
      </c>
      <c r="AJ476" s="15">
        <v>1329.12</v>
      </c>
      <c r="AK476" s="15">
        <v>319.95</v>
      </c>
      <c r="AL476" s="15">
        <v>256.72000000000003</v>
      </c>
      <c r="AM476" s="15">
        <v>200627</v>
      </c>
      <c r="AN476" s="15">
        <v>1076.29</v>
      </c>
      <c r="AO476" s="15">
        <v>583.34</v>
      </c>
      <c r="AP476" s="15">
        <v>-246.81</v>
      </c>
      <c r="AQ476" s="15">
        <v>-285.61</v>
      </c>
    </row>
    <row r="477" spans="1:43">
      <c r="A477" s="1">
        <v>473</v>
      </c>
      <c r="B477" s="16">
        <v>44369</v>
      </c>
      <c r="C477" t="s">
        <v>1082</v>
      </c>
      <c r="D477" t="s">
        <v>1083</v>
      </c>
      <c r="E477" t="s">
        <v>23</v>
      </c>
      <c r="F477" t="s">
        <v>508</v>
      </c>
      <c r="G477" t="s">
        <v>508</v>
      </c>
      <c r="H477" t="s">
        <v>1452</v>
      </c>
      <c r="I477" s="13">
        <v>2019</v>
      </c>
      <c r="J477" s="7">
        <v>0</v>
      </c>
      <c r="K477" t="s">
        <v>1185</v>
      </c>
      <c r="L477">
        <f>VLOOKUP($C477,Sheet1!$B:$H,2,0)</f>
        <v>42.6</v>
      </c>
      <c r="M477">
        <f>VLOOKUP($C477,Sheet1!$B:$H,3,0)</f>
        <v>42.84</v>
      </c>
      <c r="N477">
        <f>VLOOKUP($C477,Sheet1!$B:$H,4,0)</f>
        <v>43.24</v>
      </c>
      <c r="O477">
        <f>VLOOKUP($C477,Sheet1!$B:$H,5,0)</f>
        <v>42.44</v>
      </c>
      <c r="P477">
        <f>VLOOKUP($C477,Sheet1!$B:$H,6,0)</f>
        <v>11170000</v>
      </c>
      <c r="Q477">
        <f>VLOOKUP($C477,Sheet1!$B:$H,7,0)</f>
        <v>4.1999999999999997E-3</v>
      </c>
      <c r="R477">
        <f t="shared" si="7"/>
        <v>27532117115.400002</v>
      </c>
      <c r="S477">
        <f>VLOOKUP(C477,investing_crawling!A:B,2,0)</f>
        <v>26030000000</v>
      </c>
      <c r="U477">
        <f>VLOOKUP(C477,investing_crawling!A:C,3,0)</f>
        <v>646293829</v>
      </c>
      <c r="V477">
        <v>210811</v>
      </c>
      <c r="W477" s="15" t="s">
        <v>1082</v>
      </c>
      <c r="X477" s="15">
        <v>210331</v>
      </c>
      <c r="Y477" s="15">
        <v>7412</v>
      </c>
      <c r="Z477" s="15">
        <v>3049</v>
      </c>
      <c r="AA477" s="15">
        <v>1400</v>
      </c>
      <c r="AB477" s="15">
        <v>911</v>
      </c>
      <c r="AC477" s="15">
        <v>201231</v>
      </c>
      <c r="AD477" s="15">
        <v>6225</v>
      </c>
      <c r="AE477" s="15">
        <v>2455</v>
      </c>
      <c r="AF477" s="15">
        <v>977</v>
      </c>
      <c r="AG477" s="15">
        <v>810</v>
      </c>
      <c r="AH477" s="15">
        <v>200930</v>
      </c>
      <c r="AI477" s="15">
        <v>6116</v>
      </c>
      <c r="AJ477" s="15">
        <v>2482</v>
      </c>
      <c r="AK477" s="15">
        <v>936</v>
      </c>
      <c r="AL477" s="15">
        <v>615</v>
      </c>
      <c r="AM477" s="15">
        <v>200630</v>
      </c>
      <c r="AN477" s="15">
        <v>6275</v>
      </c>
      <c r="AO477" s="15">
        <v>2911</v>
      </c>
      <c r="AP477" s="15">
        <v>1183</v>
      </c>
      <c r="AQ477" s="15">
        <v>481</v>
      </c>
    </row>
    <row r="478" spans="1:43">
      <c r="A478" s="1">
        <v>474</v>
      </c>
      <c r="B478" s="16">
        <v>44369</v>
      </c>
      <c r="C478" t="s">
        <v>1084</v>
      </c>
      <c r="D478" t="s">
        <v>1085</v>
      </c>
      <c r="E478" t="s">
        <v>10</v>
      </c>
      <c r="F478" t="s">
        <v>14</v>
      </c>
      <c r="G478" t="s">
        <v>14</v>
      </c>
      <c r="H478">
        <v>1961</v>
      </c>
      <c r="I478" s="13">
        <v>1961</v>
      </c>
      <c r="J478" s="7">
        <v>38100</v>
      </c>
      <c r="K478" t="s">
        <v>1474</v>
      </c>
      <c r="L478">
        <f>VLOOKUP($C478,Sheet1!$B:$H,2,0)</f>
        <v>15.26</v>
      </c>
      <c r="M478">
        <f>VLOOKUP($C478,Sheet1!$B:$H,3,0)</f>
        <v>15.27</v>
      </c>
      <c r="N478">
        <f>VLOOKUP($C478,Sheet1!$B:$H,4,0)</f>
        <v>15.37</v>
      </c>
      <c r="O478">
        <f>VLOOKUP($C478,Sheet1!$B:$H,5,0)</f>
        <v>15.15</v>
      </c>
      <c r="P478">
        <f>VLOOKUP($C478,Sheet1!$B:$H,6,0)</f>
        <v>5470000</v>
      </c>
      <c r="Q478">
        <f>VLOOKUP($C478,Sheet1!$B:$H,7,0)</f>
        <v>1.2999999999999999E-3</v>
      </c>
      <c r="R478">
        <f t="shared" si="7"/>
        <v>18444082975.779999</v>
      </c>
      <c r="S478">
        <f>VLOOKUP(C478,investing_crawling!A:B,2,0)</f>
        <v>13760000000</v>
      </c>
      <c r="U478">
        <f>VLOOKUP(C478,investing_crawling!A:C,3,0)</f>
        <v>1208655503</v>
      </c>
      <c r="V478">
        <v>210811</v>
      </c>
      <c r="W478" s="15" t="s">
        <v>1084</v>
      </c>
      <c r="X478" s="15">
        <v>210331</v>
      </c>
      <c r="Y478" s="15">
        <v>4430.3</v>
      </c>
      <c r="Z478" s="15">
        <v>1467.7</v>
      </c>
      <c r="AA478" s="15">
        <v>-266.2</v>
      </c>
      <c r="AB478" s="15">
        <v>-1037.5999999999999</v>
      </c>
      <c r="AC478" s="15">
        <v>201231</v>
      </c>
      <c r="AD478" s="15">
        <v>3623.5</v>
      </c>
      <c r="AE478" s="15">
        <v>1123.0999999999999</v>
      </c>
      <c r="AF478" s="15">
        <v>-881.5</v>
      </c>
      <c r="AG478" s="15">
        <v>-915.8</v>
      </c>
      <c r="AH478" s="15">
        <v>200930</v>
      </c>
      <c r="AI478" s="15">
        <v>2972.1</v>
      </c>
      <c r="AJ478" s="15">
        <v>1260.2</v>
      </c>
      <c r="AK478" s="15">
        <v>351.4</v>
      </c>
      <c r="AL478" s="15">
        <v>185.7</v>
      </c>
      <c r="AM478" s="15">
        <v>200630</v>
      </c>
      <c r="AN478" s="15">
        <v>2731.2</v>
      </c>
      <c r="AO478" s="15">
        <v>1130.5999999999999</v>
      </c>
      <c r="AP478" s="15">
        <v>118.1</v>
      </c>
      <c r="AQ478" s="15">
        <v>39.4</v>
      </c>
    </row>
    <row r="479" spans="1:43">
      <c r="A479" s="1">
        <v>475</v>
      </c>
      <c r="B479" s="16">
        <v>44369</v>
      </c>
      <c r="C479" t="s">
        <v>1086</v>
      </c>
      <c r="D479" t="s">
        <v>1087</v>
      </c>
      <c r="E479" t="s">
        <v>19</v>
      </c>
      <c r="F479" t="s">
        <v>170</v>
      </c>
      <c r="G479" t="s">
        <v>170</v>
      </c>
      <c r="H479">
        <v>1958</v>
      </c>
      <c r="I479" s="13">
        <v>1958</v>
      </c>
      <c r="J479" s="7">
        <v>40168</v>
      </c>
      <c r="K479" t="s">
        <v>1298</v>
      </c>
      <c r="L479">
        <f>VLOOKUP($C479,Sheet1!$B:$H,2,0)</f>
        <v>226.63</v>
      </c>
      <c r="M479">
        <f>VLOOKUP($C479,Sheet1!$B:$H,3,0)</f>
        <v>229.7</v>
      </c>
      <c r="N479">
        <f>VLOOKUP($C479,Sheet1!$B:$H,4,0)</f>
        <v>229.91</v>
      </c>
      <c r="O479">
        <f>VLOOKUP($C479,Sheet1!$B:$H,5,0)</f>
        <v>226.29</v>
      </c>
      <c r="P479">
        <f>VLOOKUP($C479,Sheet1!$B:$H,6,0)</f>
        <v>5090000</v>
      </c>
      <c r="Q479">
        <f>VLOOKUP($C479,Sheet1!$B:$H,7,0)</f>
        <v>-2.8999999999999998E-3</v>
      </c>
      <c r="R479">
        <f t="shared" si="7"/>
        <v>448701930867.33997</v>
      </c>
      <c r="S479">
        <f>VLOOKUP(C479,investing_crawling!A:B,2,0)</f>
        <v>21350000000</v>
      </c>
      <c r="U479">
        <f>VLOOKUP(C479,investing_crawling!A:C,3,0)</f>
        <v>1979887618</v>
      </c>
      <c r="V479">
        <v>210727</v>
      </c>
      <c r="W479" s="15" t="s">
        <v>1086</v>
      </c>
      <c r="X479" s="15">
        <v>210331</v>
      </c>
      <c r="Y479" s="15">
        <v>5729</v>
      </c>
      <c r="Z479" s="15">
        <v>4436</v>
      </c>
      <c r="AA479" s="15">
        <v>3581</v>
      </c>
      <c r="AB479" s="15">
        <v>3026</v>
      </c>
      <c r="AC479" s="15">
        <v>201231</v>
      </c>
      <c r="AD479" s="15">
        <v>5687</v>
      </c>
      <c r="AE479" s="15">
        <v>4533</v>
      </c>
      <c r="AF479" s="15">
        <v>3844</v>
      </c>
      <c r="AG479" s="15">
        <v>3126</v>
      </c>
      <c r="AH479" s="15">
        <v>200930</v>
      </c>
      <c r="AI479" s="15">
        <v>5101</v>
      </c>
      <c r="AJ479" s="15">
        <v>3988</v>
      </c>
      <c r="AK479" s="15">
        <v>3142</v>
      </c>
      <c r="AL479" s="15">
        <v>2137</v>
      </c>
      <c r="AM479" s="15">
        <v>200630</v>
      </c>
      <c r="AN479" s="15">
        <v>4837</v>
      </c>
      <c r="AO479" s="15">
        <v>3724</v>
      </c>
      <c r="AP479" s="15">
        <v>2999</v>
      </c>
      <c r="AQ479" s="15">
        <v>2373</v>
      </c>
    </row>
    <row r="480" spans="1:43">
      <c r="A480" s="1">
        <v>476</v>
      </c>
      <c r="B480" s="16">
        <v>44369</v>
      </c>
      <c r="C480" t="s">
        <v>1088</v>
      </c>
      <c r="D480" t="s">
        <v>1089</v>
      </c>
      <c r="E480" t="s">
        <v>60</v>
      </c>
      <c r="F480" t="s">
        <v>61</v>
      </c>
      <c r="G480" t="s">
        <v>61</v>
      </c>
      <c r="H480">
        <v>1982</v>
      </c>
      <c r="I480" s="13">
        <v>1982</v>
      </c>
      <c r="J480" s="7">
        <v>0</v>
      </c>
      <c r="K480" t="s">
        <v>1185</v>
      </c>
      <c r="L480">
        <f>VLOOKUP($C480,Sheet1!$B:$H,2,0)</f>
        <v>48.82</v>
      </c>
      <c r="M480">
        <f>VLOOKUP($C480,Sheet1!$B:$H,3,0)</f>
        <v>47.81</v>
      </c>
      <c r="N480">
        <f>VLOOKUP($C480,Sheet1!$B:$H,4,0)</f>
        <v>48.96</v>
      </c>
      <c r="O480">
        <f>VLOOKUP($C480,Sheet1!$B:$H,5,0)</f>
        <v>47.78</v>
      </c>
      <c r="P480">
        <f>VLOOKUP($C480,Sheet1!$B:$H,6,0)</f>
        <v>1570000</v>
      </c>
      <c r="Q480">
        <f>VLOOKUP($C480,Sheet1!$B:$H,7,0)</f>
        <v>3.2599999999999997E-2</v>
      </c>
      <c r="R480">
        <f t="shared" si="7"/>
        <v>9347304603.5599995</v>
      </c>
      <c r="S480">
        <f>VLOOKUP(C480,investing_crawling!A:B,2,0)</f>
        <v>1460000000</v>
      </c>
      <c r="U480">
        <f>VLOOKUP(C480,investing_crawling!A:C,3,0)</f>
        <v>191464658</v>
      </c>
      <c r="V480">
        <v>210801</v>
      </c>
      <c r="W480" s="15" t="s">
        <v>1088</v>
      </c>
      <c r="X480" s="15">
        <v>210331</v>
      </c>
      <c r="Y480" s="15">
        <v>379.98</v>
      </c>
      <c r="Z480" s="15">
        <v>189</v>
      </c>
      <c r="AA480" s="15">
        <v>45.37</v>
      </c>
      <c r="AB480" s="15">
        <v>20.55</v>
      </c>
      <c r="AC480" s="15">
        <v>201231</v>
      </c>
      <c r="AD480" s="15">
        <v>376.43</v>
      </c>
      <c r="AE480" s="15">
        <v>187.44</v>
      </c>
      <c r="AF480" s="15">
        <v>-230.48</v>
      </c>
      <c r="AG480" s="15">
        <v>-194.98</v>
      </c>
      <c r="AH480" s="15">
        <v>200930</v>
      </c>
      <c r="AI480" s="15">
        <v>363.96</v>
      </c>
      <c r="AJ480" s="15">
        <v>168.32</v>
      </c>
      <c r="AK480" s="15">
        <v>23.97</v>
      </c>
      <c r="AL480" s="15">
        <v>65.7</v>
      </c>
      <c r="AM480" s="15">
        <v>200630</v>
      </c>
      <c r="AN480" s="15">
        <v>343.03</v>
      </c>
      <c r="AO480" s="15">
        <v>168.6</v>
      </c>
      <c r="AP480" s="15">
        <v>103.65</v>
      </c>
      <c r="AQ480" s="15">
        <v>-185.22</v>
      </c>
    </row>
    <row r="481" spans="1:43">
      <c r="A481" s="1">
        <v>477</v>
      </c>
      <c r="B481" s="16">
        <v>44369</v>
      </c>
      <c r="C481" t="s">
        <v>1090</v>
      </c>
      <c r="D481" t="s">
        <v>1091</v>
      </c>
      <c r="E481" t="s">
        <v>47</v>
      </c>
      <c r="F481" t="s">
        <v>732</v>
      </c>
      <c r="G481" t="s">
        <v>732</v>
      </c>
      <c r="H481">
        <v>1909</v>
      </c>
      <c r="I481" s="13">
        <v>1909</v>
      </c>
      <c r="J481" s="7">
        <v>36341</v>
      </c>
      <c r="K481" t="s">
        <v>1424</v>
      </c>
      <c r="L481">
        <f>VLOOKUP($C481,Sheet1!$B:$H,2,0)</f>
        <v>183.62</v>
      </c>
      <c r="M481">
        <f>VLOOKUP($C481,Sheet1!$B:$H,3,0)</f>
        <v>184.28</v>
      </c>
      <c r="N481">
        <f>VLOOKUP($C481,Sheet1!$B:$H,4,0)</f>
        <v>184.86</v>
      </c>
      <c r="O481">
        <f>VLOOKUP($C481,Sheet1!$B:$H,5,0)</f>
        <v>183.45</v>
      </c>
      <c r="P481">
        <f>VLOOKUP($C481,Sheet1!$B:$H,6,0)</f>
        <v>507450</v>
      </c>
      <c r="Q481">
        <f>VLOOKUP($C481,Sheet1!$B:$H,7,0)</f>
        <v>1.6000000000000001E-3</v>
      </c>
      <c r="R481">
        <f t="shared" si="7"/>
        <v>24359992654.139999</v>
      </c>
      <c r="S481">
        <f>VLOOKUP(C481,investing_crawling!A:B,2,0)</f>
        <v>4880000000</v>
      </c>
      <c r="U481">
        <f>VLOOKUP(C481,investing_crawling!A:C,3,0)</f>
        <v>132665247</v>
      </c>
      <c r="V481">
        <v>210802</v>
      </c>
      <c r="W481" s="15" t="s">
        <v>1090</v>
      </c>
      <c r="X481" s="15">
        <v>210331</v>
      </c>
      <c r="Y481" s="15">
        <v>1068.3399999999999</v>
      </c>
      <c r="Z481" s="15">
        <v>229.27</v>
      </c>
      <c r="AA481" s="15">
        <v>249.51</v>
      </c>
      <c r="AB481" s="15">
        <v>160.61000000000001</v>
      </c>
      <c r="AC481" s="15">
        <v>201231</v>
      </c>
      <c r="AD481" s="15">
        <v>1175.1199999999999</v>
      </c>
      <c r="AE481" s="15">
        <v>302.74</v>
      </c>
      <c r="AF481" s="15">
        <v>196.43</v>
      </c>
      <c r="AG481" s="15">
        <v>114.52</v>
      </c>
      <c r="AH481" s="15">
        <v>200930</v>
      </c>
      <c r="AI481" s="15">
        <v>1309.8900000000001</v>
      </c>
      <c r="AJ481" s="15">
        <v>380.5</v>
      </c>
      <c r="AK481" s="15">
        <v>288.10000000000002</v>
      </c>
      <c r="AL481" s="15">
        <v>199.79</v>
      </c>
      <c r="AM481" s="15">
        <v>200630</v>
      </c>
      <c r="AN481" s="15">
        <v>1322.58</v>
      </c>
      <c r="AO481" s="15">
        <v>396.52</v>
      </c>
      <c r="AP481" s="15">
        <v>298.89999999999998</v>
      </c>
      <c r="AQ481" s="15">
        <v>209.92</v>
      </c>
    </row>
    <row r="482" spans="1:43">
      <c r="A482" s="1">
        <v>478</v>
      </c>
      <c r="B482" s="16">
        <v>44369</v>
      </c>
      <c r="C482" t="s">
        <v>1092</v>
      </c>
      <c r="D482" t="s">
        <v>1093</v>
      </c>
      <c r="E482" t="s">
        <v>41</v>
      </c>
      <c r="F482" t="s">
        <v>75</v>
      </c>
      <c r="G482" t="s">
        <v>75</v>
      </c>
      <c r="H482">
        <v>1967</v>
      </c>
      <c r="I482" s="13">
        <v>1967</v>
      </c>
      <c r="J482" s="7">
        <v>43804</v>
      </c>
      <c r="K482" t="s">
        <v>1454</v>
      </c>
      <c r="L482">
        <f>VLOOKUP($C482,Sheet1!$B:$H,2,0)</f>
        <v>77.7</v>
      </c>
      <c r="M482">
        <f>VLOOKUP($C482,Sheet1!$B:$H,3,0)</f>
        <v>78.75</v>
      </c>
      <c r="N482">
        <f>VLOOKUP($C482,Sheet1!$B:$H,4,0)</f>
        <v>78.75</v>
      </c>
      <c r="O482">
        <f>VLOOKUP($C482,Sheet1!$B:$H,5,0)</f>
        <v>77.63</v>
      </c>
      <c r="P482">
        <f>VLOOKUP($C482,Sheet1!$B:$H,6,0)</f>
        <v>487850</v>
      </c>
      <c r="Q482">
        <f>VLOOKUP($C482,Sheet1!$B:$H,7,0)</f>
        <v>-3.7000000000000002E-3</v>
      </c>
      <c r="R482">
        <f t="shared" si="7"/>
        <v>13782468579.6</v>
      </c>
      <c r="S482">
        <f>VLOOKUP(C482,investing_crawling!A:B,2,0)</f>
        <v>8450000000</v>
      </c>
      <c r="U482">
        <f>VLOOKUP(C482,investing_crawling!A:C,3,0)</f>
        <v>177380548</v>
      </c>
      <c r="V482">
        <v>210726</v>
      </c>
      <c r="W482" s="15" t="s">
        <v>1092</v>
      </c>
      <c r="X482" s="15">
        <v>210331</v>
      </c>
      <c r="Y482" s="15">
        <v>2156.87</v>
      </c>
      <c r="Z482" s="15"/>
      <c r="AA482" s="15">
        <v>327.12</v>
      </c>
      <c r="AB482" s="15">
        <v>229.53</v>
      </c>
      <c r="AC482" s="15">
        <v>201231</v>
      </c>
      <c r="AD482" s="15">
        <v>2312.4699999999998</v>
      </c>
      <c r="AE482" s="15"/>
      <c r="AF482" s="15">
        <v>459.28</v>
      </c>
      <c r="AG482" s="15">
        <v>312.14999999999998</v>
      </c>
      <c r="AH482" s="15">
        <v>200930</v>
      </c>
      <c r="AI482" s="15">
        <v>2039.82</v>
      </c>
      <c r="AJ482" s="15"/>
      <c r="AK482" s="15">
        <v>251.26</v>
      </c>
      <c r="AL482" s="15">
        <v>151.68</v>
      </c>
      <c r="AM482" s="15">
        <v>200630</v>
      </c>
      <c r="AN482" s="15">
        <v>1936.03</v>
      </c>
      <c r="AO482" s="15"/>
      <c r="AP482" s="15">
        <v>136.44</v>
      </c>
      <c r="AQ482" s="15">
        <v>71.260000000000005</v>
      </c>
    </row>
    <row r="483" spans="1:43">
      <c r="A483" s="1">
        <v>479</v>
      </c>
      <c r="B483" s="16">
        <v>44369</v>
      </c>
      <c r="C483" t="s">
        <v>1094</v>
      </c>
      <c r="D483" t="s">
        <v>1095</v>
      </c>
      <c r="E483" t="s">
        <v>6</v>
      </c>
      <c r="F483" t="s">
        <v>255</v>
      </c>
      <c r="G483" t="s">
        <v>255</v>
      </c>
      <c r="H483" t="s">
        <v>1455</v>
      </c>
      <c r="I483" s="13">
        <v>1999</v>
      </c>
      <c r="J483" s="7">
        <v>43523</v>
      </c>
      <c r="K483" t="s">
        <v>1324</v>
      </c>
      <c r="L483">
        <f>VLOOKUP($C483,Sheet1!$B:$H,2,0)</f>
        <v>84.19</v>
      </c>
      <c r="M483">
        <f>VLOOKUP($C483,Sheet1!$B:$H,3,0)</f>
        <v>83.59</v>
      </c>
      <c r="N483">
        <f>VLOOKUP($C483,Sheet1!$B:$H,4,0)</f>
        <v>84.3</v>
      </c>
      <c r="O483">
        <f>VLOOKUP($C483,Sheet1!$B:$H,5,0)</f>
        <v>83.17</v>
      </c>
      <c r="P483">
        <f>VLOOKUP($C483,Sheet1!$B:$H,6,0)</f>
        <v>1180000</v>
      </c>
      <c r="Q483">
        <f>VLOOKUP($C483,Sheet1!$B:$H,7,0)</f>
        <v>1.7299999999999999E-2</v>
      </c>
      <c r="R483">
        <f t="shared" si="7"/>
        <v>15911714847.58</v>
      </c>
      <c r="S483">
        <f>VLOOKUP(C483,investing_crawling!A:B,2,0)</f>
        <v>7460000000</v>
      </c>
      <c r="U483">
        <f>VLOOKUP(C483,investing_crawling!A:C,3,0)</f>
        <v>188997682</v>
      </c>
      <c r="V483">
        <v>210726</v>
      </c>
      <c r="W483" s="15" t="s">
        <v>1094</v>
      </c>
      <c r="X483" s="15">
        <v>210331</v>
      </c>
      <c r="Y483" s="15">
        <v>1830.2</v>
      </c>
      <c r="Z483" s="15">
        <v>538.20000000000005</v>
      </c>
      <c r="AA483" s="15">
        <v>191.6</v>
      </c>
      <c r="AB483" s="15">
        <v>112.4</v>
      </c>
      <c r="AC483" s="15">
        <v>201231</v>
      </c>
      <c r="AD483" s="15">
        <v>2023.7</v>
      </c>
      <c r="AE483" s="15">
        <v>505.5</v>
      </c>
      <c r="AF483" s="15">
        <v>161.1</v>
      </c>
      <c r="AG483" s="15">
        <v>87.9</v>
      </c>
      <c r="AH483" s="15">
        <v>200930</v>
      </c>
      <c r="AI483" s="15">
        <v>1865.1</v>
      </c>
      <c r="AJ483" s="15">
        <v>566.20000000000005</v>
      </c>
      <c r="AK483" s="15">
        <v>206.7</v>
      </c>
      <c r="AL483" s="15">
        <v>128.1</v>
      </c>
      <c r="AM483" s="15">
        <v>200630</v>
      </c>
      <c r="AN483" s="15">
        <v>1737.4</v>
      </c>
      <c r="AO483" s="15">
        <v>486.7</v>
      </c>
      <c r="AP483" s="15">
        <v>159.4</v>
      </c>
      <c r="AQ483" s="15">
        <v>86.8</v>
      </c>
    </row>
    <row r="484" spans="1:43">
      <c r="A484" s="1">
        <v>480</v>
      </c>
      <c r="B484" s="16">
        <v>44369</v>
      </c>
      <c r="C484" t="s">
        <v>1096</v>
      </c>
      <c r="D484" t="s">
        <v>1097</v>
      </c>
      <c r="E484" t="s">
        <v>83</v>
      </c>
      <c r="F484" t="s">
        <v>346</v>
      </c>
      <c r="G484" t="s">
        <v>346</v>
      </c>
      <c r="H484">
        <v>1962</v>
      </c>
      <c r="I484" s="13">
        <v>1962</v>
      </c>
      <c r="J484" s="7">
        <v>30194</v>
      </c>
      <c r="K484" t="s">
        <v>1456</v>
      </c>
      <c r="L484">
        <f>VLOOKUP($C484,Sheet1!$B:$H,2,0)</f>
        <v>141.66</v>
      </c>
      <c r="M484">
        <f>VLOOKUP($C484,Sheet1!$B:$H,3,0)</f>
        <v>142.44</v>
      </c>
      <c r="N484">
        <f>VLOOKUP($C484,Sheet1!$B:$H,4,0)</f>
        <v>142.78</v>
      </c>
      <c r="O484">
        <f>VLOOKUP($C484,Sheet1!$B:$H,5,0)</f>
        <v>141.27000000000001</v>
      </c>
      <c r="P484">
        <f>VLOOKUP($C484,Sheet1!$B:$H,6,0)</f>
        <v>6920000</v>
      </c>
      <c r="Q484">
        <f>VLOOKUP($C484,Sheet1!$B:$H,7,0)</f>
        <v>-2.5999999999999999E-3</v>
      </c>
      <c r="R484">
        <f t="shared" si="7"/>
        <v>398557804164.29999</v>
      </c>
      <c r="S484">
        <f>VLOOKUP(C484,investing_crawling!A:B,2,0)</f>
        <v>562840000000</v>
      </c>
      <c r="U484">
        <f>VLOOKUP(C484,investing_crawling!A:C,3,0)</f>
        <v>2813481605</v>
      </c>
      <c r="V484">
        <v>210816</v>
      </c>
      <c r="W484" s="15" t="s">
        <v>1096</v>
      </c>
      <c r="X484" s="15">
        <v>210430</v>
      </c>
      <c r="Y484" s="15">
        <v>138310</v>
      </c>
      <c r="Z484" s="15">
        <v>35038</v>
      </c>
      <c r="AA484" s="15">
        <v>6909</v>
      </c>
      <c r="AB484" s="15">
        <v>2730</v>
      </c>
      <c r="AC484" s="15">
        <v>210131</v>
      </c>
      <c r="AD484" s="15">
        <v>152079</v>
      </c>
      <c r="AE484" s="15">
        <v>36818</v>
      </c>
      <c r="AF484" s="15">
        <v>-1913</v>
      </c>
      <c r="AG484" s="15">
        <v>-2091</v>
      </c>
      <c r="AH484" s="15">
        <v>201031</v>
      </c>
      <c r="AI484" s="15">
        <v>134708</v>
      </c>
      <c r="AJ484" s="15">
        <v>34369</v>
      </c>
      <c r="AK484" s="15">
        <v>4778</v>
      </c>
      <c r="AL484" s="15">
        <v>5135</v>
      </c>
      <c r="AM484" s="15">
        <v>200731</v>
      </c>
      <c r="AN484" s="15">
        <v>137742</v>
      </c>
      <c r="AO484" s="15">
        <v>35053</v>
      </c>
      <c r="AP484" s="15">
        <v>6059</v>
      </c>
      <c r="AQ484" s="15">
        <v>6476</v>
      </c>
    </row>
    <row r="485" spans="1:43">
      <c r="A485" s="1">
        <v>481</v>
      </c>
      <c r="B485" s="16">
        <v>44369</v>
      </c>
      <c r="C485" t="s">
        <v>1098</v>
      </c>
      <c r="D485" t="s">
        <v>1099</v>
      </c>
      <c r="E485" t="s">
        <v>83</v>
      </c>
      <c r="F485" t="s">
        <v>1100</v>
      </c>
      <c r="G485" t="s">
        <v>1100</v>
      </c>
      <c r="H485">
        <v>2014</v>
      </c>
      <c r="I485" s="13">
        <v>2014</v>
      </c>
      <c r="J485" s="7">
        <v>29220</v>
      </c>
      <c r="K485" t="s">
        <v>1213</v>
      </c>
      <c r="L485">
        <f>VLOOKUP($C485,Sheet1!$B:$H,2,0)</f>
        <v>52.84</v>
      </c>
      <c r="M485">
        <f>VLOOKUP($C485,Sheet1!$B:$H,3,0)</f>
        <v>53.01</v>
      </c>
      <c r="N485">
        <f>VLOOKUP($C485,Sheet1!$B:$H,4,0)</f>
        <v>53.18</v>
      </c>
      <c r="O485">
        <f>VLOOKUP($C485,Sheet1!$B:$H,5,0)</f>
        <v>52.51</v>
      </c>
      <c r="P485">
        <f>VLOOKUP($C485,Sheet1!$B:$H,6,0)</f>
        <v>4580000</v>
      </c>
      <c r="Q485">
        <f>VLOOKUP($C485,Sheet1!$B:$H,7,0)</f>
        <v>3.3999999999999998E-3</v>
      </c>
      <c r="R485">
        <f t="shared" si="7"/>
        <v>45674601047.120003</v>
      </c>
      <c r="S485">
        <f>VLOOKUP(C485,investing_crawling!A:B,2,0)</f>
        <v>133590000000</v>
      </c>
      <c r="U485">
        <f>VLOOKUP(C485,investing_crawling!A:C,3,0)</f>
        <v>864394418</v>
      </c>
      <c r="V485">
        <v>210630</v>
      </c>
      <c r="W485" s="15" t="s">
        <v>1098</v>
      </c>
      <c r="X485" s="15">
        <v>210228</v>
      </c>
      <c r="Y485" s="15">
        <v>32779</v>
      </c>
      <c r="Z485" s="15">
        <v>6781</v>
      </c>
      <c r="AA485" s="15">
        <v>832</v>
      </c>
      <c r="AB485" s="15">
        <v>1025</v>
      </c>
      <c r="AC485" s="15">
        <v>201130</v>
      </c>
      <c r="AD485" s="15">
        <v>31438</v>
      </c>
      <c r="AE485" s="15">
        <v>6630</v>
      </c>
      <c r="AF485" s="15">
        <v>-534</v>
      </c>
      <c r="AG485" s="15">
        <v>-306</v>
      </c>
      <c r="AH485" s="15">
        <v>200831</v>
      </c>
      <c r="AI485" s="15">
        <v>34746</v>
      </c>
      <c r="AJ485" s="15">
        <v>6803</v>
      </c>
      <c r="AK485" s="15">
        <v>650</v>
      </c>
      <c r="AL485" s="15">
        <v>372</v>
      </c>
      <c r="AM485" s="15">
        <v>200531</v>
      </c>
      <c r="AN485" s="15">
        <v>34631</v>
      </c>
      <c r="AO485" s="15">
        <v>6438</v>
      </c>
      <c r="AP485" s="15">
        <v>-1655</v>
      </c>
      <c r="AQ485" s="15">
        <v>-1708</v>
      </c>
    </row>
    <row r="486" spans="1:43">
      <c r="A486" s="1">
        <v>482</v>
      </c>
      <c r="B486" s="16">
        <v>44369</v>
      </c>
      <c r="C486" t="s">
        <v>1101</v>
      </c>
      <c r="D486" t="s">
        <v>1102</v>
      </c>
      <c r="E486" t="s">
        <v>23</v>
      </c>
      <c r="F486" t="s">
        <v>508</v>
      </c>
      <c r="G486" t="s">
        <v>508</v>
      </c>
      <c r="H486">
        <v>1923</v>
      </c>
      <c r="I486" s="13">
        <v>1923</v>
      </c>
      <c r="J486" s="7">
        <v>27941</v>
      </c>
      <c r="K486" t="s">
        <v>1457</v>
      </c>
      <c r="L486">
        <f>VLOOKUP($C486,Sheet1!$B:$H,2,0)</f>
        <v>178.84</v>
      </c>
      <c r="M486">
        <f>VLOOKUP($C486,Sheet1!$B:$H,3,0)</f>
        <v>180.18</v>
      </c>
      <c r="N486">
        <f>VLOOKUP($C486,Sheet1!$B:$H,4,0)</f>
        <v>181.01</v>
      </c>
      <c r="O486">
        <f>VLOOKUP($C486,Sheet1!$B:$H,5,0)</f>
        <v>178.74</v>
      </c>
      <c r="P486">
        <f>VLOOKUP($C486,Sheet1!$B:$H,6,0)</f>
        <v>7480000</v>
      </c>
      <c r="Q486">
        <f>VLOOKUP($C486,Sheet1!$B:$H,7,0)</f>
        <v>1.1000000000000001E-3</v>
      </c>
      <c r="R486">
        <f t="shared" si="7"/>
        <v>324940129252.72003</v>
      </c>
      <c r="S486">
        <f>VLOOKUP(C486,investing_crawling!A:B,2,0)</f>
        <v>58350000000</v>
      </c>
      <c r="U486">
        <f>VLOOKUP(C486,investing_crawling!A:C,3,0)</f>
        <v>1816932058</v>
      </c>
      <c r="V486">
        <v>210809</v>
      </c>
      <c r="W486" s="15" t="s">
        <v>1101</v>
      </c>
      <c r="X486" s="15">
        <v>210403</v>
      </c>
      <c r="Y486" s="15">
        <v>15613</v>
      </c>
      <c r="Z486" s="15">
        <v>5831</v>
      </c>
      <c r="AA486" s="15">
        <v>1337</v>
      </c>
      <c r="AB486" s="15">
        <v>901</v>
      </c>
      <c r="AC486" s="15">
        <v>210102</v>
      </c>
      <c r="AD486" s="15">
        <v>16249</v>
      </c>
      <c r="AE486" s="15">
        <v>4474</v>
      </c>
      <c r="AF486" s="15">
        <v>146</v>
      </c>
      <c r="AG486" s="15">
        <v>17</v>
      </c>
      <c r="AH486" s="15">
        <v>201003</v>
      </c>
      <c r="AI486" s="15">
        <v>14707</v>
      </c>
      <c r="AJ486" s="15">
        <v>3694</v>
      </c>
      <c r="AK486" s="15">
        <v>-846</v>
      </c>
      <c r="AL486" s="15">
        <v>-710</v>
      </c>
      <c r="AM486" s="15">
        <v>200627</v>
      </c>
      <c r="AN486" s="15">
        <v>11779</v>
      </c>
      <c r="AO486" s="15">
        <v>3883</v>
      </c>
      <c r="AP486" s="15">
        <v>-4996</v>
      </c>
      <c r="AQ486" s="15">
        <v>-4721</v>
      </c>
    </row>
    <row r="487" spans="1:43">
      <c r="A487" s="1">
        <v>483</v>
      </c>
      <c r="B487" s="16">
        <v>44369</v>
      </c>
      <c r="C487" t="s">
        <v>1103</v>
      </c>
      <c r="D487" t="s">
        <v>1104</v>
      </c>
      <c r="E487" t="s">
        <v>6</v>
      </c>
      <c r="F487" t="s">
        <v>933</v>
      </c>
      <c r="G487" t="s">
        <v>933</v>
      </c>
      <c r="H487">
        <v>1968</v>
      </c>
      <c r="I487" s="13">
        <v>1968</v>
      </c>
      <c r="J487" s="7">
        <v>0</v>
      </c>
      <c r="K487" t="s">
        <v>1199</v>
      </c>
      <c r="L487">
        <f>VLOOKUP($C487,Sheet1!$B:$H,2,0)</f>
        <v>140.07</v>
      </c>
      <c r="M487">
        <f>VLOOKUP($C487,Sheet1!$B:$H,3,0)</f>
        <v>141.09</v>
      </c>
      <c r="N487">
        <f>VLOOKUP($C487,Sheet1!$B:$H,4,0)</f>
        <v>141.24</v>
      </c>
      <c r="O487">
        <f>VLOOKUP($C487,Sheet1!$B:$H,5,0)</f>
        <v>139.96</v>
      </c>
      <c r="P487">
        <f>VLOOKUP($C487,Sheet1!$B:$H,6,0)</f>
        <v>1120000</v>
      </c>
      <c r="Q487">
        <f>VLOOKUP($C487,Sheet1!$B:$H,7,0)</f>
        <v>-4.3E-3</v>
      </c>
      <c r="R487">
        <f t="shared" si="7"/>
        <v>59115224460.809998</v>
      </c>
      <c r="S487">
        <f>VLOOKUP(C487,investing_crawling!A:B,2,0)</f>
        <v>15600000000</v>
      </c>
      <c r="U487">
        <f>VLOOKUP(C487,investing_crawling!A:C,3,0)</f>
        <v>422040583</v>
      </c>
      <c r="V487">
        <v>210727</v>
      </c>
      <c r="W487" s="15" t="s">
        <v>1103</v>
      </c>
      <c r="X487" s="15">
        <v>210331</v>
      </c>
      <c r="Y487" s="15">
        <v>4112</v>
      </c>
      <c r="Z487" s="15">
        <v>1972</v>
      </c>
      <c r="AA487" s="15">
        <v>650</v>
      </c>
      <c r="AB487" s="15">
        <v>421</v>
      </c>
      <c r="AC487" s="15">
        <v>201231</v>
      </c>
      <c r="AD487" s="15">
        <v>4067</v>
      </c>
      <c r="AE487" s="15">
        <v>1935</v>
      </c>
      <c r="AF487" s="15">
        <v>653</v>
      </c>
      <c r="AG487" s="15">
        <v>438</v>
      </c>
      <c r="AH487" s="15">
        <v>200930</v>
      </c>
      <c r="AI487" s="15">
        <v>3861</v>
      </c>
      <c r="AJ487" s="15">
        <v>1854</v>
      </c>
      <c r="AK487" s="15">
        <v>628</v>
      </c>
      <c r="AL487" s="15">
        <v>390</v>
      </c>
      <c r="AM487" s="15">
        <v>200630</v>
      </c>
      <c r="AN487" s="15">
        <v>3561</v>
      </c>
      <c r="AO487" s="15">
        <v>1684</v>
      </c>
      <c r="AP487" s="15">
        <v>527</v>
      </c>
      <c r="AQ487" s="15">
        <v>307</v>
      </c>
    </row>
    <row r="488" spans="1:43">
      <c r="A488" s="1">
        <v>484</v>
      </c>
      <c r="B488" s="16">
        <v>44369</v>
      </c>
      <c r="C488" t="s">
        <v>1105</v>
      </c>
      <c r="D488" t="s">
        <v>1106</v>
      </c>
      <c r="E488" t="s">
        <v>10</v>
      </c>
      <c r="F488" t="s">
        <v>114</v>
      </c>
      <c r="G488" t="s">
        <v>114</v>
      </c>
      <c r="H488">
        <v>1958</v>
      </c>
      <c r="I488" s="13">
        <v>1958</v>
      </c>
      <c r="J488" s="7">
        <v>0</v>
      </c>
      <c r="K488" t="s">
        <v>1458</v>
      </c>
      <c r="L488">
        <f>VLOOKUP($C488,Sheet1!$B:$H,2,0)</f>
        <v>318.5</v>
      </c>
      <c r="M488">
        <f>VLOOKUP($C488,Sheet1!$B:$H,3,0)</f>
        <v>321.45</v>
      </c>
      <c r="N488">
        <f>VLOOKUP($C488,Sheet1!$B:$H,4,0)</f>
        <v>321.45</v>
      </c>
      <c r="O488">
        <f>VLOOKUP($C488,Sheet1!$B:$H,5,0)</f>
        <v>316.11</v>
      </c>
      <c r="P488">
        <f>VLOOKUP($C488,Sheet1!$B:$H,6,0)</f>
        <v>343980</v>
      </c>
      <c r="Q488">
        <f>VLOOKUP($C488,Sheet1!$B:$H,7,0)</f>
        <v>-1.1599999999999999E-2</v>
      </c>
      <c r="R488">
        <f t="shared" si="7"/>
        <v>19651608613</v>
      </c>
      <c r="S488">
        <f>VLOOKUP(C488,investing_crawling!A:B,2,0)</f>
        <v>2510000000</v>
      </c>
      <c r="U488">
        <f>VLOOKUP(C488,investing_crawling!A:C,3,0)</f>
        <v>61700498</v>
      </c>
      <c r="V488">
        <v>210726</v>
      </c>
      <c r="W488" s="15" t="s">
        <v>1105</v>
      </c>
      <c r="X488" s="15">
        <v>210403</v>
      </c>
      <c r="Y488" s="15">
        <v>608.54</v>
      </c>
      <c r="Z488" s="15">
        <v>354.4</v>
      </c>
      <c r="AA488" s="15">
        <v>171.27</v>
      </c>
      <c r="AB488" s="15">
        <v>148.13</v>
      </c>
      <c r="AC488" s="15">
        <v>201231</v>
      </c>
      <c r="AD488" s="15">
        <v>786.66</v>
      </c>
      <c r="AE488" s="15">
        <v>466.09</v>
      </c>
      <c r="AF488" s="15">
        <v>263.70999999999998</v>
      </c>
      <c r="AG488" s="15">
        <v>218.31</v>
      </c>
      <c r="AH488" s="15">
        <v>200926</v>
      </c>
      <c r="AI488" s="15">
        <v>593.78</v>
      </c>
      <c r="AJ488" s="15">
        <v>331.44</v>
      </c>
      <c r="AK488" s="15">
        <v>158.38</v>
      </c>
      <c r="AL488" s="15">
        <v>126.77</v>
      </c>
      <c r="AM488" s="15">
        <v>200627</v>
      </c>
      <c r="AN488" s="15">
        <v>519.98</v>
      </c>
      <c r="AO488" s="15">
        <v>306.85000000000002</v>
      </c>
      <c r="AP488" s="15">
        <v>155.11000000000001</v>
      </c>
      <c r="AQ488" s="15">
        <v>122.93</v>
      </c>
    </row>
    <row r="489" spans="1:43">
      <c r="A489" s="1">
        <v>485</v>
      </c>
      <c r="B489" s="16">
        <v>44369</v>
      </c>
      <c r="C489" t="s">
        <v>1107</v>
      </c>
      <c r="D489" t="s">
        <v>1108</v>
      </c>
      <c r="E489" t="s">
        <v>37</v>
      </c>
      <c r="F489" t="s">
        <v>72</v>
      </c>
      <c r="G489" t="s">
        <v>72</v>
      </c>
      <c r="H489">
        <v>1896</v>
      </c>
      <c r="I489" s="13">
        <v>1896</v>
      </c>
      <c r="J489" s="7">
        <v>39752</v>
      </c>
      <c r="K489" t="s">
        <v>1198</v>
      </c>
      <c r="L489">
        <f>VLOOKUP($C489,Sheet1!$B:$H,2,0)</f>
        <v>92.97</v>
      </c>
      <c r="M489">
        <f>VLOOKUP($C489,Sheet1!$B:$H,3,0)</f>
        <v>94.23</v>
      </c>
      <c r="N489">
        <f>VLOOKUP($C489,Sheet1!$B:$H,4,0)</f>
        <v>94.23</v>
      </c>
      <c r="O489">
        <f>VLOOKUP($C489,Sheet1!$B:$H,5,0)</f>
        <v>92.72</v>
      </c>
      <c r="P489">
        <f>VLOOKUP($C489,Sheet1!$B:$H,6,0)</f>
        <v>1320000</v>
      </c>
      <c r="Q489">
        <f>VLOOKUP($C489,Sheet1!$B:$H,7,0)</f>
        <v>-0.01</v>
      </c>
      <c r="R489">
        <f t="shared" si="7"/>
        <v>29325948347.07</v>
      </c>
      <c r="S489">
        <f>VLOOKUP(C489,investing_crawling!A:B,2,0)</f>
        <v>7820000000</v>
      </c>
      <c r="U489">
        <f>VLOOKUP(C489,investing_crawling!A:C,3,0)</f>
        <v>315434531</v>
      </c>
      <c r="V489">
        <v>210802</v>
      </c>
      <c r="W489" s="15" t="s">
        <v>1107</v>
      </c>
      <c r="X489" s="15">
        <v>210331</v>
      </c>
      <c r="Y489" s="15">
        <v>2691.4</v>
      </c>
      <c r="Z489" s="15"/>
      <c r="AA489" s="15">
        <v>629.29999999999995</v>
      </c>
      <c r="AB489" s="15">
        <v>510.4</v>
      </c>
      <c r="AC489" s="15">
        <v>201231</v>
      </c>
      <c r="AD489" s="15">
        <v>1933.4</v>
      </c>
      <c r="AE489" s="15"/>
      <c r="AF489" s="15">
        <v>332.1</v>
      </c>
      <c r="AG489" s="15">
        <v>239.3</v>
      </c>
      <c r="AH489" s="15">
        <v>200930</v>
      </c>
      <c r="AI489" s="15">
        <v>1651</v>
      </c>
      <c r="AJ489" s="15"/>
      <c r="AK489" s="15">
        <v>370.2</v>
      </c>
      <c r="AL489" s="15">
        <v>267.10000000000002</v>
      </c>
      <c r="AM489" s="15">
        <v>200630</v>
      </c>
      <c r="AN489" s="15">
        <v>1548.7</v>
      </c>
      <c r="AO489" s="15"/>
      <c r="AP489" s="15">
        <v>338.8</v>
      </c>
      <c r="AQ489" s="15">
        <v>242.3</v>
      </c>
    </row>
    <row r="490" spans="1:43">
      <c r="A490" s="1">
        <v>486</v>
      </c>
      <c r="B490" s="16">
        <v>44369</v>
      </c>
      <c r="C490" t="s">
        <v>1109</v>
      </c>
      <c r="D490" t="s">
        <v>1110</v>
      </c>
      <c r="E490" t="s">
        <v>41</v>
      </c>
      <c r="F490" t="s">
        <v>187</v>
      </c>
      <c r="G490" t="s">
        <v>187</v>
      </c>
      <c r="H490">
        <v>1852</v>
      </c>
      <c r="I490" s="13">
        <v>1852</v>
      </c>
      <c r="J490" s="7">
        <v>27941</v>
      </c>
      <c r="K490" t="s">
        <v>1298</v>
      </c>
      <c r="L490">
        <f>VLOOKUP($C490,Sheet1!$B:$H,2,0)</f>
        <v>47.26</v>
      </c>
      <c r="M490">
        <f>VLOOKUP($C490,Sheet1!$B:$H,3,0)</f>
        <v>47.15</v>
      </c>
      <c r="N490">
        <f>VLOOKUP($C490,Sheet1!$B:$H,4,0)</f>
        <v>47.4</v>
      </c>
      <c r="O490">
        <f>VLOOKUP($C490,Sheet1!$B:$H,5,0)</f>
        <v>46.8</v>
      </c>
      <c r="P490">
        <f>VLOOKUP($C490,Sheet1!$B:$H,6,0)</f>
        <v>17880000</v>
      </c>
      <c r="Q490">
        <f>VLOOKUP($C490,Sheet1!$B:$H,7,0)</f>
        <v>1.1599999999999999E-2</v>
      </c>
      <c r="R490">
        <f t="shared" si="7"/>
        <v>195352589137.25998</v>
      </c>
      <c r="S490">
        <f>VLOOKUP(C490,investing_crawling!A:B,2,0)</f>
        <v>38420000000</v>
      </c>
      <c r="U490">
        <f>VLOOKUP(C490,investing_crawling!A:C,3,0)</f>
        <v>4133571501</v>
      </c>
      <c r="V490">
        <v>210713</v>
      </c>
      <c r="W490" s="15" t="s">
        <v>1109</v>
      </c>
      <c r="X490" s="15">
        <v>210331</v>
      </c>
      <c r="Y490" s="15">
        <v>19301</v>
      </c>
      <c r="Z490" s="15"/>
      <c r="AA490" s="15"/>
      <c r="AB490" s="15">
        <v>4742</v>
      </c>
      <c r="AC490" s="15">
        <v>201231</v>
      </c>
      <c r="AD490" s="15">
        <v>19120</v>
      </c>
      <c r="AE490" s="15"/>
      <c r="AF490" s="15"/>
      <c r="AG490" s="15">
        <v>2992</v>
      </c>
      <c r="AH490" s="15">
        <v>200930</v>
      </c>
      <c r="AI490" s="15">
        <v>20294</v>
      </c>
      <c r="AJ490" s="15"/>
      <c r="AK490" s="15"/>
      <c r="AL490" s="15">
        <v>2035</v>
      </c>
      <c r="AM490" s="15">
        <v>200630</v>
      </c>
      <c r="AN490" s="15">
        <v>19757</v>
      </c>
      <c r="AO490" s="15"/>
      <c r="AP490" s="15"/>
      <c r="AQ490" s="15">
        <v>-2379</v>
      </c>
    </row>
    <row r="491" spans="1:43">
      <c r="A491" s="1">
        <v>487</v>
      </c>
      <c r="B491" s="16">
        <v>44369</v>
      </c>
      <c r="C491" t="s">
        <v>1111</v>
      </c>
      <c r="D491" t="s">
        <v>1112</v>
      </c>
      <c r="E491" t="s">
        <v>60</v>
      </c>
      <c r="F491" t="s">
        <v>560</v>
      </c>
      <c r="G491" t="s">
        <v>560</v>
      </c>
      <c r="H491">
        <v>1970</v>
      </c>
      <c r="I491" s="13">
        <v>1970</v>
      </c>
      <c r="J491" s="7">
        <v>39843</v>
      </c>
      <c r="K491" t="s">
        <v>1459</v>
      </c>
      <c r="L491">
        <f>VLOOKUP($C491,Sheet1!$B:$H,2,0)</f>
        <v>76.7</v>
      </c>
      <c r="M491">
        <f>VLOOKUP($C491,Sheet1!$B:$H,3,0)</f>
        <v>74.97</v>
      </c>
      <c r="N491">
        <f>VLOOKUP($C491,Sheet1!$B:$H,4,0)</f>
        <v>76.7</v>
      </c>
      <c r="O491">
        <f>VLOOKUP($C491,Sheet1!$B:$H,5,0)</f>
        <v>74.62</v>
      </c>
      <c r="P491">
        <f>VLOOKUP($C491,Sheet1!$B:$H,6,0)</f>
        <v>1690000</v>
      </c>
      <c r="Q491">
        <f>VLOOKUP($C491,Sheet1!$B:$H,7,0)</f>
        <v>2.58E-2</v>
      </c>
      <c r="R491">
        <f t="shared" si="7"/>
        <v>32023822350</v>
      </c>
      <c r="S491">
        <f>VLOOKUP(C491,investing_crawling!A:B,2,0)</f>
        <v>4400000000</v>
      </c>
      <c r="U491">
        <f>VLOOKUP(C491,investing_crawling!A:C,3,0)</f>
        <v>417520500</v>
      </c>
      <c r="V491">
        <v>210803</v>
      </c>
      <c r="W491" s="15" t="s">
        <v>1111</v>
      </c>
      <c r="X491" s="15">
        <v>210331</v>
      </c>
      <c r="Y491" s="15">
        <v>1052.06</v>
      </c>
      <c r="Z491" s="15">
        <v>442.13</v>
      </c>
      <c r="AA491" s="15">
        <v>129.08000000000001</v>
      </c>
      <c r="AB491" s="15">
        <v>71.55</v>
      </c>
      <c r="AC491" s="15">
        <v>201231</v>
      </c>
      <c r="AD491" s="15">
        <v>1122.02</v>
      </c>
      <c r="AE491" s="15">
        <v>509.5</v>
      </c>
      <c r="AF491" s="15">
        <v>91.59</v>
      </c>
      <c r="AG491" s="15">
        <v>163.72999999999999</v>
      </c>
      <c r="AH491" s="15">
        <v>200930</v>
      </c>
      <c r="AI491" s="15">
        <v>1036.8699999999999</v>
      </c>
      <c r="AJ491" s="15">
        <v>409.22</v>
      </c>
      <c r="AK491" s="15">
        <v>44.9</v>
      </c>
      <c r="AL491" s="15">
        <v>325.58</v>
      </c>
      <c r="AM491" s="15">
        <v>200630</v>
      </c>
      <c r="AN491" s="15">
        <v>1188.47</v>
      </c>
      <c r="AO491" s="15">
        <v>535.53</v>
      </c>
      <c r="AP491" s="15">
        <v>132.04</v>
      </c>
      <c r="AQ491" s="15">
        <v>179.25</v>
      </c>
    </row>
    <row r="492" spans="1:43">
      <c r="A492" s="1">
        <v>488</v>
      </c>
      <c r="B492" s="16">
        <v>44369</v>
      </c>
      <c r="C492" t="s">
        <v>1113</v>
      </c>
      <c r="D492" t="s">
        <v>1114</v>
      </c>
      <c r="E492" t="s">
        <v>10</v>
      </c>
      <c r="F492" t="s">
        <v>66</v>
      </c>
      <c r="G492" t="s">
        <v>66</v>
      </c>
      <c r="H492">
        <v>1923</v>
      </c>
      <c r="I492" s="13">
        <v>1923</v>
      </c>
      <c r="J492" s="7">
        <v>43973</v>
      </c>
      <c r="K492" t="s">
        <v>1460</v>
      </c>
      <c r="L492">
        <f>VLOOKUP($C492,Sheet1!$B:$H,2,0)</f>
        <v>340.16</v>
      </c>
      <c r="M492">
        <f>VLOOKUP($C492,Sheet1!$B:$H,3,0)</f>
        <v>347.15</v>
      </c>
      <c r="N492">
        <f>VLOOKUP($C492,Sheet1!$B:$H,4,0)</f>
        <v>347.15</v>
      </c>
      <c r="O492">
        <f>VLOOKUP($C492,Sheet1!$B:$H,5,0)</f>
        <v>339.5</v>
      </c>
      <c r="P492">
        <f>VLOOKUP($C492,Sheet1!$B:$H,6,0)</f>
        <v>297150</v>
      </c>
      <c r="Q492">
        <f>VLOOKUP($C492,Sheet1!$B:$H,7,0)</f>
        <v>-2.12E-2</v>
      </c>
      <c r="R492">
        <f t="shared" si="7"/>
        <v>25111870132.160004</v>
      </c>
      <c r="S492">
        <f>VLOOKUP(C492,investing_crawling!A:B,2,0)</f>
        <v>2330000000</v>
      </c>
      <c r="U492">
        <f>VLOOKUP(C492,investing_crawling!A:C,3,0)</f>
        <v>73823701</v>
      </c>
      <c r="V492">
        <v>210728</v>
      </c>
      <c r="W492" s="15" t="s">
        <v>1113</v>
      </c>
      <c r="X492" s="15">
        <v>210331</v>
      </c>
      <c r="Y492" s="15">
        <v>670.7</v>
      </c>
      <c r="Z492" s="15">
        <v>271.89999999999998</v>
      </c>
      <c r="AA492" s="15">
        <v>175.6</v>
      </c>
      <c r="AB492" s="15">
        <v>151.19999999999999</v>
      </c>
      <c r="AC492" s="15">
        <v>201231</v>
      </c>
      <c r="AD492" s="15">
        <v>580.20000000000005</v>
      </c>
      <c r="AE492" s="15">
        <v>211.1</v>
      </c>
      <c r="AF492" s="15">
        <v>116.1</v>
      </c>
      <c r="AG492" s="15">
        <v>98.4</v>
      </c>
      <c r="AH492" s="15">
        <v>200930</v>
      </c>
      <c r="AI492" s="15">
        <v>548</v>
      </c>
      <c r="AJ492" s="15">
        <v>194.6</v>
      </c>
      <c r="AK492" s="15">
        <v>99.2</v>
      </c>
      <c r="AL492" s="15">
        <v>82.3</v>
      </c>
      <c r="AM492" s="15">
        <v>200630</v>
      </c>
      <c r="AN492" s="15">
        <v>527.20000000000005</v>
      </c>
      <c r="AO492" s="15">
        <v>195.1</v>
      </c>
      <c r="AP492" s="15">
        <v>103.6</v>
      </c>
      <c r="AQ492" s="15">
        <v>91.2</v>
      </c>
    </row>
    <row r="493" spans="1:43">
      <c r="A493" s="1">
        <v>489</v>
      </c>
      <c r="B493" s="16">
        <v>44369</v>
      </c>
      <c r="C493" t="s">
        <v>1115</v>
      </c>
      <c r="D493" t="s">
        <v>1116</v>
      </c>
      <c r="E493" t="s">
        <v>19</v>
      </c>
      <c r="F493" t="s">
        <v>142</v>
      </c>
      <c r="G493" t="s">
        <v>142</v>
      </c>
      <c r="H493">
        <v>1970</v>
      </c>
      <c r="I493" s="13">
        <v>1970</v>
      </c>
      <c r="J493" s="7">
        <v>39995</v>
      </c>
      <c r="K493" t="s">
        <v>1163</v>
      </c>
      <c r="L493">
        <f>VLOOKUP($C493,Sheet1!$B:$H,2,0)</f>
        <v>75.55</v>
      </c>
      <c r="M493">
        <f>VLOOKUP($C493,Sheet1!$B:$H,3,0)</f>
        <v>75.540000000000006</v>
      </c>
      <c r="N493">
        <f>VLOOKUP($C493,Sheet1!$B:$H,4,0)</f>
        <v>76.38</v>
      </c>
      <c r="O493">
        <f>VLOOKUP($C493,Sheet1!$B:$H,5,0)</f>
        <v>75.11</v>
      </c>
      <c r="P493">
        <f>VLOOKUP($C493,Sheet1!$B:$H,6,0)</f>
        <v>2030000</v>
      </c>
      <c r="Q493">
        <f>VLOOKUP($C493,Sheet1!$B:$H,7,0)</f>
        <v>4.3E-3</v>
      </c>
      <c r="R493">
        <f t="shared" si="7"/>
        <v>23152515537.299999</v>
      </c>
      <c r="S493">
        <f>VLOOKUP(C493,investing_crawling!A:B,2,0)</f>
        <v>16290000000</v>
      </c>
      <c r="U493">
        <f>VLOOKUP(C493,investing_crawling!A:C,3,0)</f>
        <v>306452886</v>
      </c>
      <c r="V493">
        <v>210728</v>
      </c>
      <c r="W493" s="15" t="s">
        <v>1115</v>
      </c>
      <c r="X493" s="15">
        <v>210402</v>
      </c>
      <c r="Y493" s="15">
        <v>4137</v>
      </c>
      <c r="Z493" s="15">
        <v>1124</v>
      </c>
      <c r="AA493" s="15">
        <v>317</v>
      </c>
      <c r="AB493" s="15">
        <v>197</v>
      </c>
      <c r="AC493" s="15">
        <v>210101</v>
      </c>
      <c r="AD493" s="15">
        <v>3943</v>
      </c>
      <c r="AE493" s="15">
        <v>948</v>
      </c>
      <c r="AF493" s="15">
        <v>158</v>
      </c>
      <c r="AG493" s="15">
        <v>62</v>
      </c>
      <c r="AH493" s="15">
        <v>201002</v>
      </c>
      <c r="AI493" s="15">
        <v>3922</v>
      </c>
      <c r="AJ493" s="15">
        <v>902</v>
      </c>
      <c r="AK493" s="15">
        <v>70</v>
      </c>
      <c r="AL493" s="15">
        <v>-60</v>
      </c>
      <c r="AM493" s="15">
        <v>200703</v>
      </c>
      <c r="AN493" s="15">
        <v>4287</v>
      </c>
      <c r="AO493" s="15">
        <v>1083</v>
      </c>
      <c r="AP493" s="15">
        <v>261</v>
      </c>
      <c r="AQ493" s="15">
        <v>148</v>
      </c>
    </row>
    <row r="494" spans="1:43">
      <c r="A494" s="1">
        <v>490</v>
      </c>
      <c r="B494" s="16">
        <v>44369</v>
      </c>
      <c r="C494" t="s">
        <v>1117</v>
      </c>
      <c r="D494" t="s">
        <v>1118</v>
      </c>
      <c r="E494" t="s">
        <v>19</v>
      </c>
      <c r="F494" t="s">
        <v>170</v>
      </c>
      <c r="G494" t="s">
        <v>170</v>
      </c>
      <c r="H494">
        <v>1851</v>
      </c>
      <c r="I494" s="13">
        <v>1851</v>
      </c>
      <c r="J494" s="7">
        <v>38989</v>
      </c>
      <c r="K494" t="s">
        <v>1461</v>
      </c>
      <c r="L494">
        <f>VLOOKUP($C494,Sheet1!$B:$H,2,0)</f>
        <v>24.58</v>
      </c>
      <c r="M494">
        <f>VLOOKUP($C494,Sheet1!$B:$H,3,0)</f>
        <v>24.71</v>
      </c>
      <c r="N494">
        <f>VLOOKUP($C494,Sheet1!$B:$H,4,0)</f>
        <v>24.91</v>
      </c>
      <c r="O494">
        <f>VLOOKUP($C494,Sheet1!$B:$H,5,0)</f>
        <v>24.55</v>
      </c>
      <c r="P494">
        <f>VLOOKUP($C494,Sheet1!$B:$H,6,0)</f>
        <v>2970000</v>
      </c>
      <c r="Q494">
        <f>VLOOKUP($C494,Sheet1!$B:$H,7,0)</f>
        <v>4.5000000000000014E-3</v>
      </c>
      <c r="R494">
        <f t="shared" si="7"/>
        <v>10059419493.859999</v>
      </c>
      <c r="S494">
        <f>VLOOKUP(C494,investing_crawling!A:B,2,0)</f>
        <v>4860000000</v>
      </c>
      <c r="U494">
        <f>VLOOKUP(C494,investing_crawling!A:C,3,0)</f>
        <v>409252217</v>
      </c>
      <c r="V494">
        <v>210804</v>
      </c>
      <c r="W494" s="15" t="s">
        <v>1117</v>
      </c>
      <c r="X494" s="15">
        <v>210331</v>
      </c>
      <c r="Y494" s="15">
        <v>1210</v>
      </c>
      <c r="Z494" s="15">
        <v>504</v>
      </c>
      <c r="AA494" s="15">
        <v>232.8</v>
      </c>
      <c r="AB494" s="15">
        <v>181.8</v>
      </c>
      <c r="AC494" s="15">
        <v>201231</v>
      </c>
      <c r="AD494" s="15">
        <v>1271.8</v>
      </c>
      <c r="AE494" s="15">
        <v>514.6</v>
      </c>
      <c r="AF494" s="15">
        <v>227.1</v>
      </c>
      <c r="AG494" s="15">
        <v>177.1</v>
      </c>
      <c r="AH494" s="15">
        <v>200930</v>
      </c>
      <c r="AI494" s="15">
        <v>1258.5</v>
      </c>
      <c r="AJ494" s="15">
        <v>537.6</v>
      </c>
      <c r="AK494" s="15">
        <v>285.2</v>
      </c>
      <c r="AL494" s="15">
        <v>228.6</v>
      </c>
      <c r="AM494" s="15">
        <v>200630</v>
      </c>
      <c r="AN494" s="15">
        <v>1114.7</v>
      </c>
      <c r="AO494" s="15">
        <v>453.3</v>
      </c>
      <c r="AP494" s="15">
        <v>221.8</v>
      </c>
      <c r="AQ494" s="15">
        <v>161.9</v>
      </c>
    </row>
    <row r="495" spans="1:43">
      <c r="A495" s="1">
        <v>491</v>
      </c>
      <c r="B495" s="16">
        <v>44369</v>
      </c>
      <c r="C495" t="s">
        <v>1119</v>
      </c>
      <c r="D495" t="s">
        <v>1120</v>
      </c>
      <c r="E495" t="s">
        <v>47</v>
      </c>
      <c r="F495" t="s">
        <v>90</v>
      </c>
      <c r="G495" t="s">
        <v>90</v>
      </c>
      <c r="H495">
        <v>2015</v>
      </c>
      <c r="I495" s="13">
        <v>2015</v>
      </c>
      <c r="J495" s="7">
        <v>0</v>
      </c>
      <c r="K495" t="s">
        <v>1250</v>
      </c>
      <c r="L495">
        <f>VLOOKUP($C495,Sheet1!$B:$H,2,0)</f>
        <v>59.45</v>
      </c>
      <c r="M495">
        <f>VLOOKUP($C495,Sheet1!$B:$H,3,0)</f>
        <v>59.15</v>
      </c>
      <c r="N495">
        <f>VLOOKUP($C495,Sheet1!$B:$H,4,0)</f>
        <v>59.61</v>
      </c>
      <c r="O495">
        <f>VLOOKUP($C495,Sheet1!$B:$H,5,0)</f>
        <v>58.68</v>
      </c>
      <c r="P495">
        <f>VLOOKUP($C495,Sheet1!$B:$H,6,0)</f>
        <v>1440000</v>
      </c>
      <c r="Q495">
        <f>VLOOKUP($C495,Sheet1!$B:$H,7,0)</f>
        <v>1.9400000000000001E-2</v>
      </c>
      <c r="R495">
        <f t="shared" si="7"/>
        <v>15820616591.35</v>
      </c>
      <c r="S495">
        <f>VLOOKUP(C495,investing_crawling!A:B,2,0)</f>
        <v>17550000000</v>
      </c>
      <c r="U495">
        <f>VLOOKUP(C495,investing_crawling!A:C,3,0)</f>
        <v>266116343</v>
      </c>
      <c r="V495">
        <v>210804</v>
      </c>
      <c r="W495" s="15" t="s">
        <v>1119</v>
      </c>
      <c r="X495" s="15">
        <v>210331</v>
      </c>
      <c r="Y495" s="15">
        <v>4437.8</v>
      </c>
      <c r="Z495" s="15">
        <v>749.6</v>
      </c>
      <c r="AA495" s="15">
        <v>197.1</v>
      </c>
      <c r="AB495" s="15">
        <v>112.5</v>
      </c>
      <c r="AC495" s="15">
        <v>201231</v>
      </c>
      <c r="AD495" s="15">
        <v>4401.5</v>
      </c>
      <c r="AE495" s="15">
        <v>752.9</v>
      </c>
      <c r="AF495" s="15">
        <v>231.9</v>
      </c>
      <c r="AG495" s="15">
        <v>152</v>
      </c>
      <c r="AH495" s="15">
        <v>200930</v>
      </c>
      <c r="AI495" s="15">
        <v>4471.5</v>
      </c>
      <c r="AJ495" s="15">
        <v>813.4</v>
      </c>
      <c r="AK495" s="15">
        <v>-1055.3</v>
      </c>
      <c r="AL495" s="15">
        <v>-1156</v>
      </c>
      <c r="AM495" s="15">
        <v>200630</v>
      </c>
      <c r="AN495" s="15">
        <v>4236.3</v>
      </c>
      <c r="AO495" s="15">
        <v>770</v>
      </c>
      <c r="AP495" s="15">
        <v>271</v>
      </c>
      <c r="AQ495" s="15">
        <v>178.5</v>
      </c>
    </row>
    <row r="496" spans="1:43">
      <c r="A496" s="1">
        <v>492</v>
      </c>
      <c r="B496" s="16">
        <v>44369</v>
      </c>
      <c r="C496" t="s">
        <v>1121</v>
      </c>
      <c r="D496" t="s">
        <v>1122</v>
      </c>
      <c r="E496" t="s">
        <v>60</v>
      </c>
      <c r="F496" t="s">
        <v>105</v>
      </c>
      <c r="G496" t="s">
        <v>105</v>
      </c>
      <c r="H496">
        <v>1900</v>
      </c>
      <c r="I496" s="13">
        <v>1900</v>
      </c>
      <c r="J496" s="7">
        <v>0</v>
      </c>
      <c r="K496" t="s">
        <v>1462</v>
      </c>
      <c r="L496">
        <f>VLOOKUP($C496,Sheet1!$B:$H,2,0)</f>
        <v>38.64</v>
      </c>
      <c r="M496">
        <f>VLOOKUP($C496,Sheet1!$B:$H,3,0)</f>
        <v>38.340000000000003</v>
      </c>
      <c r="N496">
        <f>VLOOKUP($C496,Sheet1!$B:$H,4,0)</f>
        <v>38.72</v>
      </c>
      <c r="O496">
        <f>VLOOKUP($C496,Sheet1!$B:$H,5,0)</f>
        <v>38</v>
      </c>
      <c r="P496">
        <f>VLOOKUP($C496,Sheet1!$B:$H,6,0)</f>
        <v>4570000</v>
      </c>
      <c r="Q496">
        <f>VLOOKUP($C496,Sheet1!$B:$H,7,0)</f>
        <v>1.7899999999999999E-2</v>
      </c>
      <c r="R496">
        <f t="shared" si="7"/>
        <v>28949667600</v>
      </c>
      <c r="S496">
        <f>VLOOKUP(C496,investing_crawling!A:B,2,0)</f>
        <v>8310000000</v>
      </c>
      <c r="U496">
        <f>VLOOKUP(C496,investing_crawling!A:C,3,0)</f>
        <v>749215000</v>
      </c>
      <c r="V496">
        <v>210729</v>
      </c>
      <c r="W496" s="15" t="s">
        <v>1121</v>
      </c>
      <c r="X496" s="15">
        <v>210331</v>
      </c>
      <c r="Y496" s="15">
        <v>2506</v>
      </c>
      <c r="Z496" s="15">
        <v>1076</v>
      </c>
      <c r="AA496" s="15">
        <v>956</v>
      </c>
      <c r="AB496" s="15">
        <v>681</v>
      </c>
      <c r="AC496" s="15">
        <v>201231</v>
      </c>
      <c r="AD496" s="15">
        <v>2063</v>
      </c>
      <c r="AE496" s="15">
        <v>671</v>
      </c>
      <c r="AF496" s="15">
        <v>843</v>
      </c>
      <c r="AG496" s="15">
        <v>292</v>
      </c>
      <c r="AH496" s="15">
        <v>200930</v>
      </c>
      <c r="AI496" s="15">
        <v>2110</v>
      </c>
      <c r="AJ496" s="15">
        <v>720</v>
      </c>
      <c r="AK496" s="15">
        <v>487</v>
      </c>
      <c r="AL496" s="15">
        <v>283</v>
      </c>
      <c r="AM496" s="15">
        <v>200630</v>
      </c>
      <c r="AN496" s="15">
        <v>1631</v>
      </c>
      <c r="AO496" s="15">
        <v>348</v>
      </c>
      <c r="AP496" s="15">
        <v>232</v>
      </c>
      <c r="AQ496" s="15">
        <v>72</v>
      </c>
    </row>
    <row r="497" spans="1:43">
      <c r="A497" s="1">
        <v>493</v>
      </c>
      <c r="B497" s="16">
        <v>44369</v>
      </c>
      <c r="C497" t="s">
        <v>1123</v>
      </c>
      <c r="D497" t="s">
        <v>1124</v>
      </c>
      <c r="E497" t="s">
        <v>33</v>
      </c>
      <c r="F497" t="s">
        <v>1125</v>
      </c>
      <c r="G497" t="s">
        <v>1125</v>
      </c>
      <c r="H497">
        <v>1911</v>
      </c>
      <c r="I497" s="13">
        <v>1911</v>
      </c>
      <c r="J497" s="7">
        <v>0</v>
      </c>
      <c r="K497" t="s">
        <v>1463</v>
      </c>
      <c r="L497">
        <f>VLOOKUP($C497,Sheet1!$B:$H,2,0)</f>
        <v>237.83</v>
      </c>
      <c r="M497">
        <f>VLOOKUP($C497,Sheet1!$B:$H,3,0)</f>
        <v>239.61</v>
      </c>
      <c r="N497">
        <f>VLOOKUP($C497,Sheet1!$B:$H,4,0)</f>
        <v>239.87</v>
      </c>
      <c r="O497">
        <f>VLOOKUP($C497,Sheet1!$B:$H,5,0)</f>
        <v>236</v>
      </c>
      <c r="P497">
        <f>VLOOKUP($C497,Sheet1!$B:$H,6,0)</f>
        <v>438410</v>
      </c>
      <c r="Q497">
        <f>VLOOKUP($C497,Sheet1!$B:$H,7,0)</f>
        <v>3.0999999999999999E-3</v>
      </c>
      <c r="R497">
        <f t="shared" si="7"/>
        <v>14894044292.5</v>
      </c>
      <c r="S497">
        <f>VLOOKUP(C497,investing_crawling!A:B,2,0)</f>
        <v>20490000000</v>
      </c>
      <c r="U497">
        <f>VLOOKUP(C497,investing_crawling!A:C,3,0)</f>
        <v>62624750</v>
      </c>
      <c r="V497">
        <v>210720</v>
      </c>
      <c r="W497" s="15" t="s">
        <v>1123</v>
      </c>
      <c r="X497" s="15">
        <v>210331</v>
      </c>
      <c r="Y497" s="15">
        <v>5358</v>
      </c>
      <c r="Z497" s="15">
        <v>1148</v>
      </c>
      <c r="AA497" s="15">
        <v>618</v>
      </c>
      <c r="AB497" s="15">
        <v>433</v>
      </c>
      <c r="AC497" s="15">
        <v>201231</v>
      </c>
      <c r="AD497" s="15">
        <v>5798</v>
      </c>
      <c r="AE497" s="15">
        <v>1364</v>
      </c>
      <c r="AF497" s="15">
        <v>716</v>
      </c>
      <c r="AG497" s="15">
        <v>497</v>
      </c>
      <c r="AH497" s="15">
        <v>200930</v>
      </c>
      <c r="AI497" s="15">
        <v>5291</v>
      </c>
      <c r="AJ497" s="15">
        <v>1155</v>
      </c>
      <c r="AK497" s="15">
        <v>570</v>
      </c>
      <c r="AL497" s="15">
        <v>397</v>
      </c>
      <c r="AM497" s="15">
        <v>200630</v>
      </c>
      <c r="AN497" s="15">
        <v>4042</v>
      </c>
      <c r="AO497" s="15">
        <v>631</v>
      </c>
      <c r="AP497" s="15">
        <v>77</v>
      </c>
      <c r="AQ497" s="15">
        <v>35</v>
      </c>
    </row>
    <row r="498" spans="1:43">
      <c r="A498" s="1">
        <v>494</v>
      </c>
      <c r="B498" s="16">
        <v>44369</v>
      </c>
      <c r="C498" t="s">
        <v>1126</v>
      </c>
      <c r="D498" t="s">
        <v>1127</v>
      </c>
      <c r="E498" t="s">
        <v>138</v>
      </c>
      <c r="F498" t="s">
        <v>669</v>
      </c>
      <c r="G498" t="s">
        <v>669</v>
      </c>
      <c r="H498">
        <v>1908</v>
      </c>
      <c r="I498" s="13">
        <v>1908</v>
      </c>
      <c r="J498" s="7">
        <v>27484</v>
      </c>
      <c r="K498" t="s">
        <v>1403</v>
      </c>
      <c r="L498">
        <f>VLOOKUP($C498,Sheet1!$B:$H,2,0)</f>
        <v>26.89</v>
      </c>
      <c r="M498">
        <f>VLOOKUP($C498,Sheet1!$B:$H,3,0)</f>
        <v>26.75</v>
      </c>
      <c r="N498">
        <f>VLOOKUP($C498,Sheet1!$B:$H,4,0)</f>
        <v>26.99</v>
      </c>
      <c r="O498">
        <f>VLOOKUP($C498,Sheet1!$B:$H,5,0)</f>
        <v>26.62</v>
      </c>
      <c r="P498">
        <f>VLOOKUP($C498,Sheet1!$B:$H,6,0)</f>
        <v>8060000.0000000009</v>
      </c>
      <c r="Q498">
        <f>VLOOKUP($C498,Sheet1!$B:$H,7,0)</f>
        <v>2.0899999999999998E-2</v>
      </c>
      <c r="R498">
        <f t="shared" si="7"/>
        <v>32664959645.280003</v>
      </c>
      <c r="S498">
        <f>VLOOKUP(C498,investing_crawling!A:B,2,0)</f>
        <v>8420000000</v>
      </c>
      <c r="U498">
        <f>VLOOKUP(C498,investing_crawling!A:C,3,0)</f>
        <v>1214762352</v>
      </c>
      <c r="V498">
        <v>210803</v>
      </c>
      <c r="W498" s="15" t="s">
        <v>1126</v>
      </c>
      <c r="X498" s="15">
        <v>210331</v>
      </c>
      <c r="Y498" s="15">
        <v>2612</v>
      </c>
      <c r="Z498" s="15">
        <v>1659</v>
      </c>
      <c r="AA498" s="15">
        <v>739</v>
      </c>
      <c r="AB498" s="15">
        <v>426</v>
      </c>
      <c r="AC498" s="15">
        <v>201231</v>
      </c>
      <c r="AD498" s="15">
        <v>2092</v>
      </c>
      <c r="AE498" s="15">
        <v>1575</v>
      </c>
      <c r="AF498" s="15">
        <v>410</v>
      </c>
      <c r="AG498" s="15">
        <v>116</v>
      </c>
      <c r="AH498" s="15">
        <v>200930</v>
      </c>
      <c r="AI498" s="15">
        <v>1933</v>
      </c>
      <c r="AJ498" s="15">
        <v>1532</v>
      </c>
      <c r="AK498" s="15">
        <v>641</v>
      </c>
      <c r="AL498" s="15">
        <v>309</v>
      </c>
      <c r="AM498" s="15">
        <v>200630</v>
      </c>
      <c r="AN498" s="15">
        <v>1781</v>
      </c>
      <c r="AO498" s="15">
        <v>1495</v>
      </c>
      <c r="AP498" s="15">
        <v>612</v>
      </c>
      <c r="AQ498" s="15">
        <v>303</v>
      </c>
    </row>
    <row r="499" spans="1:43">
      <c r="A499" s="1">
        <v>495</v>
      </c>
      <c r="B499" s="16">
        <v>44369</v>
      </c>
      <c r="C499" t="s">
        <v>1128</v>
      </c>
      <c r="D499" t="s">
        <v>1129</v>
      </c>
      <c r="E499" t="s">
        <v>41</v>
      </c>
      <c r="F499" t="s">
        <v>133</v>
      </c>
      <c r="G499" t="s">
        <v>133</v>
      </c>
      <c r="H499">
        <v>2016</v>
      </c>
      <c r="I499" s="13">
        <v>2016</v>
      </c>
      <c r="J499" s="7">
        <v>42374</v>
      </c>
      <c r="K499" t="s">
        <v>1329</v>
      </c>
      <c r="L499">
        <f>VLOOKUP($C499,Sheet1!$B:$H,2,0)</f>
        <v>259.77</v>
      </c>
      <c r="M499">
        <f>VLOOKUP($C499,Sheet1!$B:$H,3,0)</f>
        <v>262.8</v>
      </c>
      <c r="N499">
        <f>VLOOKUP($C499,Sheet1!$B:$H,4,0)</f>
        <v>262.83999999999997</v>
      </c>
      <c r="O499">
        <f>VLOOKUP($C499,Sheet1!$B:$H,5,0)</f>
        <v>258.39999999999998</v>
      </c>
      <c r="P499">
        <f>VLOOKUP($C499,Sheet1!$B:$H,6,0)</f>
        <v>1240000</v>
      </c>
      <c r="Q499">
        <f>VLOOKUP($C499,Sheet1!$B:$H,7,0)</f>
        <v>-6.1000000000000004E-3</v>
      </c>
      <c r="R499">
        <f t="shared" si="7"/>
        <v>33504290867.039997</v>
      </c>
      <c r="S499">
        <f>VLOOKUP(C499,investing_crawling!A:B,2,0)</f>
        <v>9480000000</v>
      </c>
      <c r="U499">
        <f>VLOOKUP(C499,investing_crawling!A:C,3,0)</f>
        <v>128976752</v>
      </c>
      <c r="V499">
        <v>210804</v>
      </c>
      <c r="W499" s="15" t="s">
        <v>1128</v>
      </c>
      <c r="X499" s="15">
        <v>210331</v>
      </c>
      <c r="Y499" s="15">
        <v>2590</v>
      </c>
      <c r="Z499" s="15"/>
      <c r="AA499" s="15">
        <v>452</v>
      </c>
      <c r="AB499" s="15">
        <v>733</v>
      </c>
      <c r="AC499" s="15">
        <v>201231</v>
      </c>
      <c r="AD499" s="15">
        <v>2764</v>
      </c>
      <c r="AE499" s="15"/>
      <c r="AF499" s="15">
        <v>585</v>
      </c>
      <c r="AG499" s="15">
        <v>476</v>
      </c>
      <c r="AH499" s="15">
        <v>200930</v>
      </c>
      <c r="AI499" s="15">
        <v>2009</v>
      </c>
      <c r="AJ499" s="15"/>
      <c r="AK499" s="15">
        <v>158</v>
      </c>
      <c r="AL499" s="15">
        <v>121</v>
      </c>
      <c r="AM499" s="15">
        <v>200630</v>
      </c>
      <c r="AN499" s="15">
        <v>2113</v>
      </c>
      <c r="AO499" s="15"/>
      <c r="AP499" s="15">
        <v>163</v>
      </c>
      <c r="AQ499" s="15">
        <v>94</v>
      </c>
    </row>
    <row r="500" spans="1:43">
      <c r="A500" s="1">
        <v>496</v>
      </c>
      <c r="B500" s="16">
        <v>44369</v>
      </c>
      <c r="C500" t="s">
        <v>1130</v>
      </c>
      <c r="D500" t="s">
        <v>1131</v>
      </c>
      <c r="E500" t="s">
        <v>33</v>
      </c>
      <c r="F500" t="s">
        <v>236</v>
      </c>
      <c r="G500" t="s">
        <v>236</v>
      </c>
      <c r="H500">
        <v>2002</v>
      </c>
      <c r="I500" s="13">
        <v>2002</v>
      </c>
      <c r="J500" s="7">
        <v>39766</v>
      </c>
      <c r="K500" t="s">
        <v>1374</v>
      </c>
      <c r="L500">
        <f>VLOOKUP($C500,Sheet1!$B:$H,2,0)</f>
        <v>135.61000000000001</v>
      </c>
      <c r="M500">
        <f>VLOOKUP($C500,Sheet1!$B:$H,3,0)</f>
        <v>133.72999999999999</v>
      </c>
      <c r="N500">
        <f>VLOOKUP($C500,Sheet1!$B:$H,4,0)</f>
        <v>136.15</v>
      </c>
      <c r="O500">
        <f>VLOOKUP($C500,Sheet1!$B:$H,5,0)</f>
        <v>133.35</v>
      </c>
      <c r="P500">
        <f>VLOOKUP($C500,Sheet1!$B:$H,6,0)</f>
        <v>2230000</v>
      </c>
      <c r="Q500">
        <f>VLOOKUP($C500,Sheet1!$B:$H,7,0)</f>
        <v>2.8400000000000002E-2</v>
      </c>
      <c r="R500">
        <f t="shared" si="7"/>
        <v>15684398060.030001</v>
      </c>
      <c r="S500">
        <f>VLOOKUP(C500,investing_crawling!A:B,2,0)</f>
        <v>1870000000</v>
      </c>
      <c r="U500">
        <f>VLOOKUP(C500,investing_crawling!A:C,3,0)</f>
        <v>115658123</v>
      </c>
      <c r="V500">
        <v>210727</v>
      </c>
      <c r="W500" s="15" t="s">
        <v>1130</v>
      </c>
      <c r="X500" s="15">
        <v>210331</v>
      </c>
      <c r="Y500" s="15">
        <v>725.78</v>
      </c>
      <c r="Z500" s="15">
        <v>203.77</v>
      </c>
      <c r="AA500" s="15">
        <v>-177.05</v>
      </c>
      <c r="AB500" s="15">
        <v>-280.98</v>
      </c>
      <c r="AC500" s="15">
        <v>201231</v>
      </c>
      <c r="AD500" s="15">
        <v>686</v>
      </c>
      <c r="AE500" s="15">
        <v>207.41</v>
      </c>
      <c r="AF500" s="15">
        <v>-178.61</v>
      </c>
      <c r="AG500" s="15">
        <v>-269.5</v>
      </c>
      <c r="AH500" s="15">
        <v>200930</v>
      </c>
      <c r="AI500" s="15">
        <v>370.45</v>
      </c>
      <c r="AJ500" s="15">
        <v>83.75</v>
      </c>
      <c r="AK500" s="15">
        <v>-286.14999999999998</v>
      </c>
      <c r="AL500" s="15">
        <v>-758.14</v>
      </c>
      <c r="AM500" s="15">
        <v>200630</v>
      </c>
      <c r="AN500" s="15">
        <v>85.7</v>
      </c>
      <c r="AO500" s="15">
        <v>-154.57</v>
      </c>
      <c r="AP500" s="15">
        <v>-523.63</v>
      </c>
      <c r="AQ500" s="15">
        <v>-637.55999999999995</v>
      </c>
    </row>
    <row r="501" spans="1:43">
      <c r="A501" s="1">
        <v>497</v>
      </c>
      <c r="B501" s="16">
        <v>44369</v>
      </c>
      <c r="C501" t="s">
        <v>1132</v>
      </c>
      <c r="D501" t="s">
        <v>1133</v>
      </c>
      <c r="E501" t="s">
        <v>37</v>
      </c>
      <c r="F501" t="s">
        <v>93</v>
      </c>
      <c r="G501" t="s">
        <v>93</v>
      </c>
      <c r="H501">
        <v>1909</v>
      </c>
      <c r="I501" s="13">
        <v>1909</v>
      </c>
      <c r="J501" s="7">
        <v>20883</v>
      </c>
      <c r="K501" t="s">
        <v>1187</v>
      </c>
      <c r="L501">
        <f>VLOOKUP($C501,Sheet1!$B:$H,2,0)</f>
        <v>70</v>
      </c>
      <c r="M501">
        <f>VLOOKUP($C501,Sheet1!$B:$H,3,0)</f>
        <v>71.13</v>
      </c>
      <c r="N501">
        <f>VLOOKUP($C501,Sheet1!$B:$H,4,0)</f>
        <v>71.13</v>
      </c>
      <c r="O501">
        <f>VLOOKUP($C501,Sheet1!$B:$H,5,0)</f>
        <v>69.86</v>
      </c>
      <c r="P501">
        <f>VLOOKUP($C501,Sheet1!$B:$H,6,0)</f>
        <v>2360000</v>
      </c>
      <c r="Q501">
        <f>VLOOKUP($C501,Sheet1!$B:$H,7,0)</f>
        <v>-1.24E-2</v>
      </c>
      <c r="R501">
        <f t="shared" si="7"/>
        <v>37674476000</v>
      </c>
      <c r="S501">
        <f>VLOOKUP(C501,investing_crawling!A:B,2,0)</f>
        <v>12260000000</v>
      </c>
      <c r="U501">
        <f>VLOOKUP(C501,investing_crawling!A:C,3,0)</f>
        <v>538206800</v>
      </c>
      <c r="V501">
        <v>210804</v>
      </c>
      <c r="W501" s="15" t="s">
        <v>1132</v>
      </c>
      <c r="X501" s="15">
        <v>210331</v>
      </c>
      <c r="Y501" s="15">
        <v>3541</v>
      </c>
      <c r="Z501" s="15"/>
      <c r="AA501" s="15">
        <v>507</v>
      </c>
      <c r="AB501" s="15">
        <v>362</v>
      </c>
      <c r="AC501" s="15">
        <v>201231</v>
      </c>
      <c r="AD501" s="15">
        <v>2947</v>
      </c>
      <c r="AE501" s="15"/>
      <c r="AF501" s="15">
        <v>426</v>
      </c>
      <c r="AG501" s="15">
        <v>288</v>
      </c>
      <c r="AH501" s="15">
        <v>200930</v>
      </c>
      <c r="AI501" s="15">
        <v>3182</v>
      </c>
      <c r="AJ501" s="15"/>
      <c r="AK501" s="15">
        <v>813</v>
      </c>
      <c r="AL501" s="15">
        <v>603</v>
      </c>
      <c r="AM501" s="15">
        <v>200630</v>
      </c>
      <c r="AN501" s="15">
        <v>2586</v>
      </c>
      <c r="AO501" s="15"/>
      <c r="AP501" s="15">
        <v>422</v>
      </c>
      <c r="AQ501" s="15">
        <v>287</v>
      </c>
    </row>
    <row r="502" spans="1:43">
      <c r="A502" s="1">
        <v>498</v>
      </c>
      <c r="B502" s="16">
        <v>44369</v>
      </c>
      <c r="C502" t="s">
        <v>1134</v>
      </c>
      <c r="D502" t="s">
        <v>1135</v>
      </c>
      <c r="E502" t="s">
        <v>19</v>
      </c>
      <c r="F502" t="s">
        <v>30</v>
      </c>
      <c r="G502" t="s">
        <v>30</v>
      </c>
      <c r="H502">
        <v>1984</v>
      </c>
      <c r="I502" s="13">
        <v>1984</v>
      </c>
      <c r="J502" s="7">
        <v>36472</v>
      </c>
      <c r="K502" t="s">
        <v>1163</v>
      </c>
      <c r="L502">
        <f>VLOOKUP($C502,Sheet1!$B:$H,2,0)</f>
        <v>127.93</v>
      </c>
      <c r="M502">
        <f>VLOOKUP($C502,Sheet1!$B:$H,3,0)</f>
        <v>127.73</v>
      </c>
      <c r="N502">
        <f>VLOOKUP($C502,Sheet1!$B:$H,4,0)</f>
        <v>131.06</v>
      </c>
      <c r="O502">
        <f>VLOOKUP($C502,Sheet1!$B:$H,5,0)</f>
        <v>127.73</v>
      </c>
      <c r="P502">
        <f>VLOOKUP($C502,Sheet1!$B:$H,6,0)</f>
        <v>1530000</v>
      </c>
      <c r="Q502">
        <f>VLOOKUP($C502,Sheet1!$B:$H,7,0)</f>
        <v>7.3000000000000001E-3</v>
      </c>
      <c r="R502">
        <f t="shared" si="7"/>
        <v>31450311200</v>
      </c>
      <c r="S502">
        <f>VLOOKUP(C502,investing_crawling!A:B,2,0)</f>
        <v>3150000000</v>
      </c>
      <c r="U502">
        <f>VLOOKUP(C502,investing_crawling!A:C,3,0)</f>
        <v>245840000</v>
      </c>
      <c r="V502">
        <v>210727</v>
      </c>
      <c r="W502" s="15" t="s">
        <v>1134</v>
      </c>
      <c r="X502" s="15">
        <v>210403</v>
      </c>
      <c r="Y502" s="15">
        <v>850.99</v>
      </c>
      <c r="Z502" s="15">
        <v>570.4</v>
      </c>
      <c r="AA502" s="15">
        <v>199.78</v>
      </c>
      <c r="AB502" s="15">
        <v>187.88</v>
      </c>
      <c r="AC502" s="15">
        <v>210102</v>
      </c>
      <c r="AD502" s="15">
        <v>803.4</v>
      </c>
      <c r="AE502" s="15">
        <v>547</v>
      </c>
      <c r="AF502" s="15">
        <v>172.43</v>
      </c>
      <c r="AG502" s="15">
        <v>170.97</v>
      </c>
      <c r="AH502" s="15">
        <v>200926</v>
      </c>
      <c r="AI502" s="15">
        <v>766.53</v>
      </c>
      <c r="AJ502" s="15">
        <v>541.72</v>
      </c>
      <c r="AK502" s="15">
        <v>205.42</v>
      </c>
      <c r="AL502" s="15">
        <v>193.82</v>
      </c>
      <c r="AM502" s="15">
        <v>200627</v>
      </c>
      <c r="AN502" s="15">
        <v>726.67</v>
      </c>
      <c r="AO502" s="15">
        <v>493.87</v>
      </c>
      <c r="AP502" s="15">
        <v>175.51</v>
      </c>
      <c r="AQ502" s="15">
        <v>93.84</v>
      </c>
    </row>
    <row r="503" spans="1:43">
      <c r="A503" s="1">
        <v>499</v>
      </c>
      <c r="B503" s="16">
        <v>44369</v>
      </c>
      <c r="C503" t="s">
        <v>1136</v>
      </c>
      <c r="D503" t="s">
        <v>1137</v>
      </c>
      <c r="E503" t="s">
        <v>6</v>
      </c>
      <c r="F503" t="s">
        <v>354</v>
      </c>
      <c r="G503" t="s">
        <v>354</v>
      </c>
      <c r="H503">
        <v>2011</v>
      </c>
      <c r="I503" s="13">
        <v>2011</v>
      </c>
      <c r="J503" s="7">
        <v>40848</v>
      </c>
      <c r="K503" t="s">
        <v>1464</v>
      </c>
      <c r="L503">
        <f>VLOOKUP($C503,Sheet1!$B:$H,2,0)</f>
        <v>119.28</v>
      </c>
      <c r="M503">
        <f>VLOOKUP($C503,Sheet1!$B:$H,3,0)</f>
        <v>119.67</v>
      </c>
      <c r="N503">
        <f>VLOOKUP($C503,Sheet1!$B:$H,4,0)</f>
        <v>119.85</v>
      </c>
      <c r="O503">
        <f>VLOOKUP($C503,Sheet1!$B:$H,5,0)</f>
        <v>118.92</v>
      </c>
      <c r="P503">
        <f>VLOOKUP($C503,Sheet1!$B:$H,6,0)</f>
        <v>666020</v>
      </c>
      <c r="Q503">
        <f>VLOOKUP($C503,Sheet1!$B:$H,7,0)</f>
        <v>9.7999999999999997E-3</v>
      </c>
      <c r="R503">
        <f t="shared" si="7"/>
        <v>21475360855.200001</v>
      </c>
      <c r="S503">
        <f>VLOOKUP(C503,investing_crawling!A:B,2,0)</f>
        <v>5010000000</v>
      </c>
      <c r="U503">
        <f>VLOOKUP(C503,investing_crawling!A:C,3,0)</f>
        <v>180041590</v>
      </c>
      <c r="V503">
        <v>210804</v>
      </c>
      <c r="W503" s="15" t="s">
        <v>1136</v>
      </c>
      <c r="X503" s="15">
        <v>210331</v>
      </c>
      <c r="Y503" s="15">
        <v>1256</v>
      </c>
      <c r="Z503" s="15">
        <v>490</v>
      </c>
      <c r="AA503" s="15">
        <v>133</v>
      </c>
      <c r="AB503" s="15">
        <v>87</v>
      </c>
      <c r="AC503" s="15">
        <v>201231</v>
      </c>
      <c r="AD503" s="15">
        <v>1373</v>
      </c>
      <c r="AE503" s="15">
        <v>526</v>
      </c>
      <c r="AF503" s="15">
        <v>179</v>
      </c>
      <c r="AG503" s="15">
        <v>148</v>
      </c>
      <c r="AH503" s="15">
        <v>200930</v>
      </c>
      <c r="AI503" s="15">
        <v>1220</v>
      </c>
      <c r="AJ503" s="15">
        <v>461</v>
      </c>
      <c r="AK503" s="15">
        <v>73</v>
      </c>
      <c r="AL503" s="15">
        <v>37</v>
      </c>
      <c r="AM503" s="15">
        <v>200630</v>
      </c>
      <c r="AN503" s="15">
        <v>1160</v>
      </c>
      <c r="AO503" s="15">
        <v>434</v>
      </c>
      <c r="AP503" s="15">
        <v>54</v>
      </c>
      <c r="AQ503" s="15">
        <v>31</v>
      </c>
    </row>
    <row r="504" spans="1:43">
      <c r="A504" s="1">
        <v>500</v>
      </c>
      <c r="B504" s="16">
        <v>44369</v>
      </c>
      <c r="C504" t="s">
        <v>1138</v>
      </c>
      <c r="D504" t="s">
        <v>1139</v>
      </c>
      <c r="E504" t="s">
        <v>33</v>
      </c>
      <c r="F504" t="s">
        <v>289</v>
      </c>
      <c r="G504" t="s">
        <v>289</v>
      </c>
      <c r="H504">
        <v>1997</v>
      </c>
      <c r="I504" s="13">
        <v>1997</v>
      </c>
      <c r="J504" s="7">
        <v>35709</v>
      </c>
      <c r="K504" t="s">
        <v>1224</v>
      </c>
      <c r="L504">
        <f>VLOOKUP($C504,Sheet1!$B:$H,2,0)</f>
        <v>119.9</v>
      </c>
      <c r="M504">
        <f>VLOOKUP($C504,Sheet1!$B:$H,3,0)</f>
        <v>120.68</v>
      </c>
      <c r="N504">
        <f>VLOOKUP($C504,Sheet1!$B:$H,4,0)</f>
        <v>120.81</v>
      </c>
      <c r="O504">
        <f>VLOOKUP($C504,Sheet1!$B:$H,5,0)</f>
        <v>119.62</v>
      </c>
      <c r="P504">
        <f>VLOOKUP($C504,Sheet1!$B:$H,6,0)</f>
        <v>1240000</v>
      </c>
      <c r="Q504">
        <f>VLOOKUP($C504,Sheet1!$B:$H,7,0)</f>
        <v>-5.9999999999999995E-4</v>
      </c>
      <c r="R504">
        <f t="shared" si="7"/>
        <v>21586986641</v>
      </c>
      <c r="S504">
        <f>VLOOKUP(C504,investing_crawling!A:B,2,0)</f>
        <v>5010000000</v>
      </c>
      <c r="U504">
        <f>VLOOKUP(C504,investing_crawling!A:C,3,0)</f>
        <v>180041590</v>
      </c>
      <c r="V504">
        <v>210804</v>
      </c>
      <c r="W504" s="15" t="s">
        <v>1138</v>
      </c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</row>
    <row r="505" spans="1:43">
      <c r="A505" s="1">
        <v>501</v>
      </c>
      <c r="B505" s="16">
        <v>44369</v>
      </c>
      <c r="C505" t="s">
        <v>1140</v>
      </c>
      <c r="D505" t="s">
        <v>1141</v>
      </c>
      <c r="E505" t="s">
        <v>19</v>
      </c>
      <c r="F505" t="s">
        <v>662</v>
      </c>
      <c r="G505" t="s">
        <v>662</v>
      </c>
      <c r="H505">
        <v>1969</v>
      </c>
      <c r="I505" s="13">
        <v>1969</v>
      </c>
      <c r="J505" s="7">
        <v>43822</v>
      </c>
      <c r="K505" t="s">
        <v>1233</v>
      </c>
      <c r="L505">
        <f>VLOOKUP($C505,Sheet1!$B:$H,2,0)</f>
        <v>502.92</v>
      </c>
      <c r="M505">
        <f>VLOOKUP($C505,Sheet1!$B:$H,3,0)</f>
        <v>505.37</v>
      </c>
      <c r="N505">
        <f>VLOOKUP($C505,Sheet1!$B:$H,4,0)</f>
        <v>507.05</v>
      </c>
      <c r="O505">
        <f>VLOOKUP($C505,Sheet1!$B:$H,5,0)</f>
        <v>500.31</v>
      </c>
      <c r="P505">
        <f>VLOOKUP($C505,Sheet1!$B:$H,6,0)</f>
        <v>226630</v>
      </c>
      <c r="Q505">
        <f>VLOOKUP($C505,Sheet1!$B:$H,7,0)</f>
        <v>1.18E-2</v>
      </c>
      <c r="R505">
        <f t="shared" si="7"/>
        <v>26911880364.600002</v>
      </c>
      <c r="S505">
        <f>VLOOKUP(C505,investing_crawling!A:B,2,0)</f>
        <v>4740000000</v>
      </c>
      <c r="U505">
        <f>VLOOKUP(C505,investing_crawling!A:C,3,0)</f>
        <v>53511255</v>
      </c>
      <c r="V505">
        <v>210802</v>
      </c>
      <c r="W505" s="15" t="s">
        <v>1140</v>
      </c>
      <c r="X505" s="15">
        <v>210403</v>
      </c>
      <c r="Y505" s="15">
        <v>1347</v>
      </c>
      <c r="Z505" s="15">
        <v>655</v>
      </c>
      <c r="AA505" s="15">
        <v>272</v>
      </c>
      <c r="AB505" s="15">
        <v>228</v>
      </c>
      <c r="AC505" s="15">
        <v>201231</v>
      </c>
      <c r="AD505" s="15">
        <v>1308</v>
      </c>
      <c r="AE505" s="15">
        <v>618</v>
      </c>
      <c r="AF505" s="15">
        <v>231</v>
      </c>
      <c r="AG505" s="15">
        <v>199</v>
      </c>
      <c r="AH505" s="15">
        <v>200926</v>
      </c>
      <c r="AI505" s="15">
        <v>1132</v>
      </c>
      <c r="AJ505" s="15">
        <v>493</v>
      </c>
      <c r="AK505" s="15">
        <v>150</v>
      </c>
      <c r="AL505" s="15">
        <v>116</v>
      </c>
      <c r="AM505" s="15">
        <v>200627</v>
      </c>
      <c r="AN505" s="15">
        <v>956</v>
      </c>
      <c r="AO505" s="15">
        <v>419</v>
      </c>
      <c r="AP505" s="15">
        <v>119</v>
      </c>
      <c r="AQ505" s="15">
        <v>100</v>
      </c>
    </row>
    <row r="506" spans="1:43">
      <c r="A506" s="1">
        <v>502</v>
      </c>
      <c r="B506" s="16">
        <v>44369</v>
      </c>
      <c r="C506" t="s">
        <v>1142</v>
      </c>
      <c r="D506" t="s">
        <v>1143</v>
      </c>
      <c r="E506" t="s">
        <v>10</v>
      </c>
      <c r="F506" t="s">
        <v>11</v>
      </c>
      <c r="G506" t="s">
        <v>11</v>
      </c>
      <c r="H506">
        <v>1927</v>
      </c>
      <c r="I506" s="13">
        <v>1927</v>
      </c>
      <c r="J506" s="7">
        <v>37110</v>
      </c>
      <c r="K506" t="s">
        <v>1465</v>
      </c>
      <c r="L506">
        <f>VLOOKUP($C506,Sheet1!$B:$H,2,0)</f>
        <v>166.22</v>
      </c>
      <c r="M506">
        <f>VLOOKUP($C506,Sheet1!$B:$H,3,0)</f>
        <v>169.49</v>
      </c>
      <c r="N506">
        <f>VLOOKUP($C506,Sheet1!$B:$H,4,0)</f>
        <v>169.54</v>
      </c>
      <c r="O506">
        <f>VLOOKUP($C506,Sheet1!$B:$H,5,0)</f>
        <v>166.03</v>
      </c>
      <c r="P506">
        <f>VLOOKUP($C506,Sheet1!$B:$H,6,0)</f>
        <v>914970</v>
      </c>
      <c r="Q506">
        <f>VLOOKUP($C506,Sheet1!$B:$H,7,0)</f>
        <v>-1.2500000000000001E-2</v>
      </c>
      <c r="R506">
        <f t="shared" si="7"/>
        <v>34653894828.220001</v>
      </c>
      <c r="S506">
        <f>VLOOKUP(C506,investing_crawling!A:B,2,0)</f>
        <v>7090000000</v>
      </c>
      <c r="U506">
        <f>VLOOKUP(C506,investing_crawling!A:C,3,0)</f>
        <v>208482101</v>
      </c>
      <c r="V506">
        <v>210728</v>
      </c>
      <c r="W506" s="15" t="s">
        <v>1142</v>
      </c>
      <c r="X506" s="15">
        <v>210331</v>
      </c>
      <c r="Y506" s="15">
        <v>1847.4</v>
      </c>
      <c r="Z506" s="15">
        <v>1331</v>
      </c>
      <c r="AA506" s="15">
        <v>265.60000000000002</v>
      </c>
      <c r="AB506" s="15">
        <v>198.1</v>
      </c>
      <c r="AC506" s="15">
        <v>201231</v>
      </c>
      <c r="AD506" s="15">
        <v>2085.3000000000002</v>
      </c>
      <c r="AE506" s="15">
        <v>1438</v>
      </c>
      <c r="AF506" s="15">
        <v>240.7</v>
      </c>
      <c r="AG506" s="15">
        <v>333.7</v>
      </c>
      <c r="AH506" s="15">
        <v>200930</v>
      </c>
      <c r="AI506" s="15">
        <v>1929.3</v>
      </c>
      <c r="AJ506" s="15">
        <v>1359.9</v>
      </c>
      <c r="AK506" s="15">
        <v>299.2</v>
      </c>
      <c r="AL506" s="15">
        <v>242.5</v>
      </c>
      <c r="AM506" s="15">
        <v>200630</v>
      </c>
      <c r="AN506" s="15">
        <v>1226.0999999999999</v>
      </c>
      <c r="AO506" s="15">
        <v>801.6</v>
      </c>
      <c r="AP506" s="15">
        <v>-171.7</v>
      </c>
      <c r="AQ506" s="15">
        <v>-206.6</v>
      </c>
    </row>
    <row r="507" spans="1:43">
      <c r="A507" s="1">
        <v>503</v>
      </c>
      <c r="B507" s="16">
        <v>44369</v>
      </c>
      <c r="C507" t="s">
        <v>1144</v>
      </c>
      <c r="D507" t="s">
        <v>1145</v>
      </c>
      <c r="E507" t="s">
        <v>41</v>
      </c>
      <c r="F507" t="s">
        <v>308</v>
      </c>
      <c r="G507" t="s">
        <v>308</v>
      </c>
      <c r="H507">
        <v>1873</v>
      </c>
      <c r="I507" s="13">
        <v>1873</v>
      </c>
      <c r="J507" s="7">
        <v>37064</v>
      </c>
      <c r="K507" t="s">
        <v>1292</v>
      </c>
      <c r="L507">
        <f>VLOOKUP($C507,Sheet1!$B:$H,2,0)</f>
        <v>58.13</v>
      </c>
      <c r="M507">
        <f>VLOOKUP($C507,Sheet1!$B:$H,3,0)</f>
        <v>58.44</v>
      </c>
      <c r="N507">
        <f>VLOOKUP($C507,Sheet1!$B:$H,4,0)</f>
        <v>58.72</v>
      </c>
      <c r="O507">
        <f>VLOOKUP($C507,Sheet1!$B:$H,5,0)</f>
        <v>57.79</v>
      </c>
      <c r="P507">
        <f>VLOOKUP($C507,Sheet1!$B:$H,6,0)</f>
        <v>749970</v>
      </c>
      <c r="Q507">
        <f>VLOOKUP($C507,Sheet1!$B:$H,7,0)</f>
        <v>4.3E-3</v>
      </c>
      <c r="R507">
        <f t="shared" si="7"/>
        <v>9522601583.6900005</v>
      </c>
      <c r="S507">
        <f>VLOOKUP(C507,investing_crawling!A:B,2,0)</f>
        <v>1470000000</v>
      </c>
      <c r="U507">
        <f>VLOOKUP(C507,investing_crawling!A:C,3,0)</f>
        <v>163815613</v>
      </c>
      <c r="V507">
        <v>210718</v>
      </c>
      <c r="W507" s="15" t="s">
        <v>1144</v>
      </c>
      <c r="X507" s="15">
        <v>210331</v>
      </c>
      <c r="Y507" s="15">
        <v>731</v>
      </c>
      <c r="Z507" s="15"/>
      <c r="AA507" s="15"/>
      <c r="AB507" s="15">
        <v>322</v>
      </c>
      <c r="AC507" s="15">
        <v>201231</v>
      </c>
      <c r="AD507" s="15">
        <v>737</v>
      </c>
      <c r="AE507" s="15"/>
      <c r="AF507" s="15"/>
      <c r="AG507" s="15">
        <v>284</v>
      </c>
      <c r="AH507" s="15">
        <v>200930</v>
      </c>
      <c r="AI507" s="15">
        <v>738</v>
      </c>
      <c r="AJ507" s="15"/>
      <c r="AK507" s="15"/>
      <c r="AL507" s="15">
        <v>175</v>
      </c>
      <c r="AM507" s="15">
        <v>200630</v>
      </c>
      <c r="AN507" s="15">
        <v>712</v>
      </c>
      <c r="AO507" s="15"/>
      <c r="AP507" s="15"/>
      <c r="AQ507" s="15">
        <v>66</v>
      </c>
    </row>
    <row r="508" spans="1:43">
      <c r="A508" s="1">
        <v>504</v>
      </c>
      <c r="B508" s="16">
        <v>44369</v>
      </c>
      <c r="C508" t="s">
        <v>1146</v>
      </c>
      <c r="D508" t="s">
        <v>1147</v>
      </c>
      <c r="E508" t="s">
        <v>10</v>
      </c>
      <c r="F508" t="s">
        <v>14</v>
      </c>
      <c r="G508" t="s">
        <v>14</v>
      </c>
      <c r="H508">
        <v>1952</v>
      </c>
      <c r="I508" s="13">
        <v>1952</v>
      </c>
      <c r="J508" s="7">
        <v>41446</v>
      </c>
      <c r="K508" t="s">
        <v>1466</v>
      </c>
      <c r="L508">
        <f>VLOOKUP($C508,Sheet1!$B:$H,2,0)</f>
        <v>174.19</v>
      </c>
      <c r="M508">
        <f>VLOOKUP($C508,Sheet1!$B:$H,3,0)</f>
        <v>177.19</v>
      </c>
      <c r="N508">
        <f>VLOOKUP($C508,Sheet1!$B:$H,4,0)</f>
        <v>177.19</v>
      </c>
      <c r="O508">
        <f>VLOOKUP($C508,Sheet1!$B:$H,5,0)</f>
        <v>173.87</v>
      </c>
      <c r="P508">
        <f>VLOOKUP($C508,Sheet1!$B:$H,6,0)</f>
        <v>1370000</v>
      </c>
      <c r="Q508">
        <f>VLOOKUP($C508,Sheet1!$B:$H,7,0)</f>
        <v>-1.41E-2</v>
      </c>
      <c r="R508">
        <f t="shared" si="7"/>
        <v>82735617416.949997</v>
      </c>
      <c r="S508">
        <f>VLOOKUP(C508,investing_crawling!A:B,2,0)</f>
        <v>7010000000</v>
      </c>
      <c r="U508">
        <f>VLOOKUP(C508,investing_crawling!A:C,3,0)</f>
        <v>474973405</v>
      </c>
      <c r="V508">
        <v>210718</v>
      </c>
      <c r="W508" s="15" t="s">
        <v>1146</v>
      </c>
      <c r="X508" s="15">
        <v>210331</v>
      </c>
      <c r="Y508" s="15">
        <v>1871</v>
      </c>
      <c r="Z508" s="15">
        <v>1328</v>
      </c>
      <c r="AA508" s="15">
        <v>687</v>
      </c>
      <c r="AB508" s="15">
        <v>559</v>
      </c>
      <c r="AC508" s="15">
        <v>201231</v>
      </c>
      <c r="AD508" s="15">
        <v>1807</v>
      </c>
      <c r="AE508" s="15">
        <v>1209</v>
      </c>
      <c r="AF508" s="15">
        <v>420</v>
      </c>
      <c r="AG508" s="15">
        <v>359</v>
      </c>
      <c r="AH508" s="15">
        <v>200930</v>
      </c>
      <c r="AI508" s="15">
        <v>1786</v>
      </c>
      <c r="AJ508" s="15">
        <v>1243</v>
      </c>
      <c r="AK508" s="15">
        <v>597</v>
      </c>
      <c r="AL508" s="15">
        <v>479</v>
      </c>
      <c r="AM508" s="15">
        <v>200630</v>
      </c>
      <c r="AN508" s="15">
        <v>1548</v>
      </c>
      <c r="AO508" s="15">
        <v>1102</v>
      </c>
      <c r="AP508" s="15">
        <v>482</v>
      </c>
      <c r="AQ508" s="15">
        <v>377</v>
      </c>
    </row>
  </sheetData>
  <autoFilter ref="A3:N508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baseColWidth="10" defaultColWidth="11.1640625" defaultRowHeight="17"/>
  <cols>
    <col min="1" max="1" width="20.1640625" bestFit="1" customWidth="1"/>
  </cols>
  <sheetData>
    <row r="1" spans="1:8">
      <c r="A1" s="1" t="s">
        <v>1475</v>
      </c>
      <c r="B1" s="1" t="s">
        <v>1476</v>
      </c>
      <c r="C1" s="1" t="s">
        <v>1477</v>
      </c>
      <c r="D1" s="1" t="s">
        <v>1478</v>
      </c>
      <c r="E1" s="1" t="s">
        <v>1479</v>
      </c>
      <c r="F1" s="1" t="s">
        <v>1480</v>
      </c>
      <c r="G1" s="1" t="s">
        <v>1481</v>
      </c>
      <c r="H1" s="1" t="s">
        <v>1482</v>
      </c>
    </row>
    <row r="2" spans="1:8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baseColWidth="10" defaultColWidth="11.1640625" defaultRowHeight="17"/>
  <sheetData>
    <row r="1" spans="1:9" ht="18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ht="18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ht="18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ht="18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ht="18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ht="18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ht="18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ht="18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ht="18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ht="18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ht="18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ht="18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ht="18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ht="18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ht="18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ht="18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ht="18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ht="18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ht="18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ht="18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ht="18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ht="18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ht="18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ht="18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ht="18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ht="18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ht="18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ht="18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ht="18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ht="18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ht="18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ht="18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ht="18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ht="18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ht="18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ht="18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ht="18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ht="18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ht="18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ht="18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ht="18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ht="18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ht="18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ht="18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ht="18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ht="18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ht="18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ht="18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ht="18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ht="18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ht="18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ht="18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ht="18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ht="18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ht="18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ht="18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ht="18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ht="18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ht="18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ht="18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ht="18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ht="18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ht="18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ht="18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ht="18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ht="18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ht="18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ht="18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ht="18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ht="18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ht="18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ht="18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ht="18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ht="18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ht="18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ht="18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ht="18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ht="18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ht="18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ht="18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ht="18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ht="18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ht="18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ht="18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ht="18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ht="18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ht="18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ht="18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ht="18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ht="18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ht="18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ht="18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ht="18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ht="18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ht="18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ht="18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ht="18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ht="18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ht="18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ht="18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ht="18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ht="18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ht="18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ht="18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ht="18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ht="18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ht="18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ht="18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ht="18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ht="18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ht="18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ht="18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ht="18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ht="18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ht="18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ht="18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ht="18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ht="18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ht="18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ht="18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ht="18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ht="18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ht="18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ht="18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ht="18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ht="18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ht="18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ht="18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ht="18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ht="18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ht="18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ht="18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ht="18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ht="18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ht="18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ht="18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ht="18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ht="18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ht="18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ht="18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ht="18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ht="18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ht="18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ht="18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ht="18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ht="18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ht="18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ht="18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ht="18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ht="18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ht="18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ht="18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ht="18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ht="18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ht="18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ht="18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ht="18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ht="18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ht="18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ht="18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ht="18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ht="18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ht="18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ht="18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ht="18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ht="18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ht="18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ht="18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ht="18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ht="18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ht="18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ht="18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ht="18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ht="18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ht="18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ht="18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ht="18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ht="18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ht="18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ht="18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ht="18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ht="18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ht="18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ht="18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ht="18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ht="18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ht="18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ht="18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ht="18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ht="18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ht="18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ht="18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ht="18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ht="18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ht="18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ht="18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ht="18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ht="18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ht="18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ht="18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ht="18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ht="18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ht="18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ht="18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ht="18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ht="18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ht="18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ht="18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ht="18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ht="18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ht="18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ht="18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ht="18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ht="18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ht="18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ht="18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ht="18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ht="18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ht="18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ht="18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ht="18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ht="18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ht="18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ht="18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ht="18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ht="18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ht="18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ht="18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ht="18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ht="18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ht="18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ht="18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ht="18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ht="18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ht="18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ht="18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ht="18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ht="18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ht="18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ht="18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ht="18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ht="18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ht="18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ht="18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ht="18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ht="18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ht="18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ht="18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ht="18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ht="18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ht="18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ht="18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ht="18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ht="18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ht="18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ht="18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ht="18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ht="18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ht="18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ht="18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ht="18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ht="18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ht="18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ht="18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ht="18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ht="18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ht="18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ht="18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ht="18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ht="18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ht="18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ht="18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ht="18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ht="18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ht="18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ht="18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ht="18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ht="18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ht="18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ht="18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ht="18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ht="18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ht="18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ht="18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ht="18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ht="18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ht="18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ht="18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ht="18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ht="18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ht="18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ht="18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ht="18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ht="18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ht="18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ht="18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ht="18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ht="18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ht="18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ht="18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ht="18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ht="18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ht="18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ht="18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ht="18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ht="18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ht="18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ht="18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ht="18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ht="18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ht="18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ht="18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ht="18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ht="18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ht="18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ht="18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ht="18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ht="18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ht="18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ht="18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ht="18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ht="18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ht="18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ht="18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ht="18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ht="18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ht="18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ht="18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ht="18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ht="18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ht="18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ht="18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ht="18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ht="18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ht="18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ht="18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ht="18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ht="18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ht="18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ht="18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ht="18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ht="18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ht="18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ht="18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ht="18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ht="18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ht="18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ht="18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ht="18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ht="18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ht="18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ht="18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ht="18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ht="18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ht="18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ht="18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ht="18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ht="18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ht="18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ht="18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ht="18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ht="18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ht="18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ht="18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ht="18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ht="18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ht="18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ht="18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ht="18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ht="18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ht="18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ht="18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ht="18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ht="18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ht="18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ht="18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ht="18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ht="18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ht="18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ht="18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ht="18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ht="18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ht="18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ht="18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ht="18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ht="18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ht="18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ht="18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ht="18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ht="18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ht="18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ht="18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ht="18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ht="18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ht="18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ht="18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ht="18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ht="18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ht="18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ht="18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ht="18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ht="18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ht="18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ht="18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ht="18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ht="18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ht="18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ht="18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ht="18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ht="18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ht="18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ht="18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ht="18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ht="18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ht="18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ht="18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ht="18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ht="18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ht="18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ht="18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ht="18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ht="18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ht="18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ht="18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ht="18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ht="18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ht="18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ht="18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ht="18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ht="18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ht="18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ht="18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ht="18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ht="18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ht="18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ht="18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ht="18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ht="18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ht="18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ht="18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ht="18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ht="18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ht="18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ht="18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ht="18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ht="18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ht="18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ht="18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ht="18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ht="18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ht="18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ht="18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ht="18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ht="18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ht="18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ht="18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ht="18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ht="18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ht="18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ht="18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ht="18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ht="18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ht="18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ht="18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ht="18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ht="18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ht="18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ht="18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ht="18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ht="18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ht="18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ht="18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ht="18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ht="18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ht="18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ht="18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ht="18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ht="18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ht="18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ht="18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ht="18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ht="18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ht="18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ht="18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ht="18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ht="18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ht="18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ht="18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ht="18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ht="18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ht="18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ht="18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ht="18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ht="18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ht="18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ht="18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ht="18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ht="18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ht="18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ht="18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ht="18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ht="18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ht="18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ht="18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ht="18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ht="18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F10" sqref="F10"/>
    </sheetView>
  </sheetViews>
  <sheetFormatPr baseColWidth="10" defaultColWidth="8.83203125" defaultRowHeight="17"/>
  <cols>
    <col min="1" max="1" width="11" bestFit="1" customWidth="1"/>
    <col min="2" max="2" width="33.5" bestFit="1" customWidth="1"/>
  </cols>
  <sheetData>
    <row r="1" spans="1:2">
      <c r="A1" t="s">
        <v>1490</v>
      </c>
      <c r="B1" t="s">
        <v>1491</v>
      </c>
    </row>
    <row r="2" spans="1:2">
      <c r="A2" s="13" t="s">
        <v>0</v>
      </c>
      <c r="B2" s="13" t="s">
        <v>1492</v>
      </c>
    </row>
    <row r="3" spans="1:2">
      <c r="A3" s="13" t="s">
        <v>4</v>
      </c>
      <c r="B3" s="13" t="s">
        <v>1493</v>
      </c>
    </row>
    <row r="4" spans="1:2">
      <c r="A4" s="13" t="s">
        <v>8</v>
      </c>
      <c r="B4" s="13" t="s">
        <v>1494</v>
      </c>
    </row>
    <row r="5" spans="1:2">
      <c r="A5" s="13" t="s">
        <v>12</v>
      </c>
      <c r="B5" s="13" t="s">
        <v>1495</v>
      </c>
    </row>
    <row r="6" spans="1:2">
      <c r="A6" s="13" t="s">
        <v>15</v>
      </c>
      <c r="B6" s="13" t="s">
        <v>1496</v>
      </c>
    </row>
    <row r="7" spans="1:2">
      <c r="A7" s="13" t="s">
        <v>17</v>
      </c>
      <c r="B7" s="13" t="s">
        <v>1497</v>
      </c>
    </row>
    <row r="8" spans="1:2">
      <c r="A8" s="13" t="s">
        <v>21</v>
      </c>
      <c r="B8" s="13" t="s">
        <v>1498</v>
      </c>
    </row>
    <row r="9" spans="1:2">
      <c r="A9" s="13" t="s">
        <v>25</v>
      </c>
      <c r="B9" s="13" t="s">
        <v>1499</v>
      </c>
    </row>
    <row r="10" spans="1:2">
      <c r="A10" s="13" t="s">
        <v>28</v>
      </c>
      <c r="B10" s="13" t="s">
        <v>1500</v>
      </c>
    </row>
    <row r="11" spans="1:2">
      <c r="A11" s="13" t="s">
        <v>31</v>
      </c>
      <c r="B11" s="13" t="s">
        <v>1501</v>
      </c>
    </row>
    <row r="12" spans="1:2">
      <c r="A12" s="13" t="s">
        <v>35</v>
      </c>
      <c r="B12" s="13" t="s">
        <v>1502</v>
      </c>
    </row>
    <row r="13" spans="1:2">
      <c r="A13" s="13" t="s">
        <v>39</v>
      </c>
      <c r="B13" s="13" t="s">
        <v>1503</v>
      </c>
    </row>
    <row r="14" spans="1:2">
      <c r="A14" s="13" t="s">
        <v>43</v>
      </c>
      <c r="B14" s="13" t="s">
        <v>1504</v>
      </c>
    </row>
    <row r="15" spans="1:2">
      <c r="A15" s="13" t="s">
        <v>45</v>
      </c>
      <c r="B15" s="13" t="s">
        <v>1505</v>
      </c>
    </row>
    <row r="16" spans="1:2">
      <c r="A16" s="13" t="s">
        <v>49</v>
      </c>
      <c r="B16" s="13" t="s">
        <v>1506</v>
      </c>
    </row>
    <row r="17" spans="1:2">
      <c r="A17" s="13" t="s">
        <v>52</v>
      </c>
      <c r="B17" s="13" t="s">
        <v>1507</v>
      </c>
    </row>
    <row r="18" spans="1:2">
      <c r="A18" s="13" t="s">
        <v>55</v>
      </c>
      <c r="B18" s="13" t="s">
        <v>1508</v>
      </c>
    </row>
    <row r="19" spans="1:2">
      <c r="A19" s="13" t="s">
        <v>58</v>
      </c>
      <c r="B19" s="13" t="s">
        <v>1509</v>
      </c>
    </row>
    <row r="20" spans="1:2">
      <c r="A20" s="13" t="s">
        <v>62</v>
      </c>
      <c r="B20" s="13" t="s">
        <v>1510</v>
      </c>
    </row>
    <row r="21" spans="1:2">
      <c r="A21" s="13" t="s">
        <v>64</v>
      </c>
      <c r="B21" s="13" t="s">
        <v>1511</v>
      </c>
    </row>
    <row r="22" spans="1:2">
      <c r="A22" s="13" t="s">
        <v>67</v>
      </c>
      <c r="B22" s="13" t="s">
        <v>1512</v>
      </c>
    </row>
    <row r="23" spans="1:2">
      <c r="A23" s="13" t="s">
        <v>70</v>
      </c>
      <c r="B23" s="13" t="s">
        <v>1513</v>
      </c>
    </row>
    <row r="24" spans="1:2">
      <c r="A24" s="13" t="s">
        <v>73</v>
      </c>
      <c r="B24" s="13" t="s">
        <v>1514</v>
      </c>
    </row>
    <row r="25" spans="1:2">
      <c r="A25" s="13" t="s">
        <v>76</v>
      </c>
      <c r="B25" s="13" t="s">
        <v>1515</v>
      </c>
    </row>
    <row r="26" spans="1:2">
      <c r="A26" s="13" t="s">
        <v>79</v>
      </c>
      <c r="B26" s="13" t="s">
        <v>1516</v>
      </c>
    </row>
    <row r="27" spans="1:2">
      <c r="A27" s="13" t="s">
        <v>81</v>
      </c>
      <c r="B27" s="13" t="s">
        <v>1517</v>
      </c>
    </row>
    <row r="28" spans="1:2">
      <c r="A28" s="13" t="s">
        <v>85</v>
      </c>
      <c r="B28" s="13" t="s">
        <v>1518</v>
      </c>
    </row>
    <row r="29" spans="1:2">
      <c r="A29" s="13" t="s">
        <v>88</v>
      </c>
      <c r="B29" s="13" t="s">
        <v>1519</v>
      </c>
    </row>
    <row r="30" spans="1:2">
      <c r="A30" s="13" t="s">
        <v>91</v>
      </c>
      <c r="B30" s="13" t="s">
        <v>1520</v>
      </c>
    </row>
    <row r="31" spans="1:2">
      <c r="A31" s="13" t="s">
        <v>94</v>
      </c>
      <c r="B31" s="13" t="s">
        <v>1521</v>
      </c>
    </row>
    <row r="32" spans="1:2">
      <c r="A32" s="13" t="s">
        <v>96</v>
      </c>
      <c r="B32" s="13" t="s">
        <v>1522</v>
      </c>
    </row>
    <row r="33" spans="1:2">
      <c r="A33" s="13" t="s">
        <v>98</v>
      </c>
      <c r="B33" s="13" t="s">
        <v>1523</v>
      </c>
    </row>
    <row r="34" spans="1:2">
      <c r="A34" s="13" t="s">
        <v>101</v>
      </c>
      <c r="B34" s="13" t="s">
        <v>1524</v>
      </c>
    </row>
    <row r="35" spans="1:2">
      <c r="A35" s="13" t="s">
        <v>103</v>
      </c>
      <c r="B35" s="13" t="s">
        <v>1525</v>
      </c>
    </row>
    <row r="36" spans="1:2">
      <c r="A36" s="13" t="s">
        <v>106</v>
      </c>
      <c r="B36" s="13" t="s">
        <v>1526</v>
      </c>
    </row>
    <row r="37" spans="1:2">
      <c r="A37" s="13" t="s">
        <v>109</v>
      </c>
      <c r="B37" s="13" t="s">
        <v>1527</v>
      </c>
    </row>
    <row r="38" spans="1:2">
      <c r="A38" s="13" t="s">
        <v>112</v>
      </c>
      <c r="B38" s="13" t="s">
        <v>1528</v>
      </c>
    </row>
    <row r="39" spans="1:2">
      <c r="A39" s="13" t="s">
        <v>115</v>
      </c>
      <c r="B39" s="13" t="s">
        <v>1529</v>
      </c>
    </row>
    <row r="40" spans="1:2">
      <c r="A40" s="13" t="s">
        <v>118</v>
      </c>
      <c r="B40" s="13" t="s">
        <v>1530</v>
      </c>
    </row>
    <row r="41" spans="1:2">
      <c r="A41" s="13" t="s">
        <v>121</v>
      </c>
      <c r="B41" s="13" t="s">
        <v>1531</v>
      </c>
    </row>
    <row r="42" spans="1:2">
      <c r="A42" s="13" t="s">
        <v>124</v>
      </c>
      <c r="B42" s="13" t="s">
        <v>1532</v>
      </c>
    </row>
    <row r="43" spans="1:2">
      <c r="A43" s="13" t="s">
        <v>126</v>
      </c>
      <c r="B43" s="13" t="s">
        <v>1533</v>
      </c>
    </row>
    <row r="44" spans="1:2">
      <c r="A44" s="13" t="s">
        <v>128</v>
      </c>
      <c r="B44" s="13" t="s">
        <v>1534</v>
      </c>
    </row>
    <row r="45" spans="1:2">
      <c r="A45" s="13" t="s">
        <v>131</v>
      </c>
      <c r="B45" s="13" t="s">
        <v>1535</v>
      </c>
    </row>
    <row r="46" spans="1:2">
      <c r="A46" s="13" t="s">
        <v>134</v>
      </c>
      <c r="B46" s="13" t="s">
        <v>1536</v>
      </c>
    </row>
    <row r="47" spans="1:2">
      <c r="A47" s="13" t="s">
        <v>136</v>
      </c>
      <c r="B47" s="13" t="s">
        <v>1537</v>
      </c>
    </row>
    <row r="48" spans="1:2">
      <c r="A48" s="13" t="s">
        <v>140</v>
      </c>
      <c r="B48" s="13" t="s">
        <v>1538</v>
      </c>
    </row>
    <row r="49" spans="1:2">
      <c r="A49" s="13" t="s">
        <v>143</v>
      </c>
      <c r="B49" s="13" t="s">
        <v>1539</v>
      </c>
    </row>
    <row r="50" spans="1:2">
      <c r="A50" s="13" t="s">
        <v>146</v>
      </c>
      <c r="B50" s="13" t="s">
        <v>1540</v>
      </c>
    </row>
    <row r="51" spans="1:2">
      <c r="A51" s="13" t="s">
        <v>149</v>
      </c>
      <c r="B51" s="13" t="s">
        <v>1541</v>
      </c>
    </row>
    <row r="52" spans="1:2">
      <c r="A52" s="13" t="s">
        <v>152</v>
      </c>
      <c r="B52" s="13" t="s">
        <v>1542</v>
      </c>
    </row>
    <row r="53" spans="1:2">
      <c r="A53" s="13" t="s">
        <v>155</v>
      </c>
      <c r="B53" s="13" t="s">
        <v>1543</v>
      </c>
    </row>
    <row r="54" spans="1:2">
      <c r="A54" s="13" t="s">
        <v>157</v>
      </c>
      <c r="B54" s="13" t="s">
        <v>1544</v>
      </c>
    </row>
    <row r="55" spans="1:2">
      <c r="A55" s="13" t="s">
        <v>160</v>
      </c>
      <c r="B55" s="13" t="s">
        <v>1545</v>
      </c>
    </row>
    <row r="56" spans="1:2">
      <c r="A56" s="13" t="s">
        <v>163</v>
      </c>
      <c r="B56" s="13" t="s">
        <v>1546</v>
      </c>
    </row>
    <row r="57" spans="1:2">
      <c r="A57" s="13" t="s">
        <v>166</v>
      </c>
      <c r="B57" s="13" t="s">
        <v>1547</v>
      </c>
    </row>
    <row r="58" spans="1:2">
      <c r="A58" s="13" t="s">
        <v>168</v>
      </c>
      <c r="B58" s="13" t="s">
        <v>1548</v>
      </c>
    </row>
    <row r="59" spans="1:2">
      <c r="A59" s="13" t="s">
        <v>171</v>
      </c>
      <c r="B59" s="13" t="s">
        <v>1549</v>
      </c>
    </row>
    <row r="60" spans="1:2">
      <c r="A60" s="13" t="s">
        <v>174</v>
      </c>
      <c r="B60" s="13" t="s">
        <v>1550</v>
      </c>
    </row>
    <row r="61" spans="1:2">
      <c r="A61" s="13" t="s">
        <v>177</v>
      </c>
      <c r="B61" s="13" t="s">
        <v>1551</v>
      </c>
    </row>
    <row r="62" spans="1:2">
      <c r="A62" s="13" t="s">
        <v>179</v>
      </c>
      <c r="B62" s="13" t="s">
        <v>1552</v>
      </c>
    </row>
    <row r="63" spans="1:2">
      <c r="A63" s="13" t="s">
        <v>182</v>
      </c>
      <c r="B63" s="13" t="s">
        <v>1553</v>
      </c>
    </row>
    <row r="64" spans="1:2">
      <c r="A64" s="13" t="s">
        <v>185</v>
      </c>
      <c r="B64" s="13" t="s">
        <v>1554</v>
      </c>
    </row>
    <row r="65" spans="1:2">
      <c r="A65" s="13" t="s">
        <v>188</v>
      </c>
      <c r="B65" s="13" t="s">
        <v>1555</v>
      </c>
    </row>
    <row r="66" spans="1:2">
      <c r="A66" s="13" t="s">
        <v>190</v>
      </c>
      <c r="B66" s="13" t="s">
        <v>1556</v>
      </c>
    </row>
    <row r="67" spans="1:2">
      <c r="A67" s="13" t="s">
        <v>192</v>
      </c>
      <c r="B67" s="13" t="s">
        <v>1557</v>
      </c>
    </row>
    <row r="68" spans="1:2">
      <c r="A68" s="13" t="s">
        <v>194</v>
      </c>
      <c r="B68" s="13" t="s">
        <v>1558</v>
      </c>
    </row>
    <row r="69" spans="1:2">
      <c r="A69" s="13" t="s">
        <v>197</v>
      </c>
      <c r="B69" s="13" t="s">
        <v>1559</v>
      </c>
    </row>
    <row r="70" spans="1:2">
      <c r="A70" s="13" t="s">
        <v>200</v>
      </c>
      <c r="B70" s="13" t="s">
        <v>1560</v>
      </c>
    </row>
    <row r="71" spans="1:2">
      <c r="A71" s="13" t="s">
        <v>203</v>
      </c>
      <c r="B71" s="13" t="s">
        <v>1561</v>
      </c>
    </row>
    <row r="72" spans="1:2">
      <c r="A72" s="13" t="s">
        <v>205</v>
      </c>
      <c r="B72" s="13" t="s">
        <v>1562</v>
      </c>
    </row>
    <row r="73" spans="1:2">
      <c r="A73" s="13" t="s">
        <v>207</v>
      </c>
      <c r="B73" s="13" t="s">
        <v>1563</v>
      </c>
    </row>
    <row r="74" spans="1:2">
      <c r="A74" s="13" t="s">
        <v>210</v>
      </c>
      <c r="B74" s="13" t="s">
        <v>1564</v>
      </c>
    </row>
    <row r="75" spans="1:2">
      <c r="A75" s="13" t="s">
        <v>212</v>
      </c>
      <c r="B75" s="13" t="s">
        <v>1565</v>
      </c>
    </row>
    <row r="76" spans="1:2">
      <c r="A76" s="13" t="s">
        <v>214</v>
      </c>
      <c r="B76" s="13" t="s">
        <v>1566</v>
      </c>
    </row>
    <row r="77" spans="1:2">
      <c r="A77" s="13" t="s">
        <v>216</v>
      </c>
      <c r="B77" s="13" t="s">
        <v>1567</v>
      </c>
    </row>
    <row r="78" spans="1:2">
      <c r="A78" s="13" t="s">
        <v>218</v>
      </c>
      <c r="B78" s="13" t="s">
        <v>1568</v>
      </c>
    </row>
    <row r="79" spans="1:2">
      <c r="A79" s="13" t="s">
        <v>220</v>
      </c>
      <c r="B79" s="13" t="s">
        <v>1569</v>
      </c>
    </row>
    <row r="80" spans="1:2">
      <c r="A80" s="13" t="s">
        <v>222</v>
      </c>
      <c r="B80" s="13" t="s">
        <v>1570</v>
      </c>
    </row>
    <row r="81" spans="1:2">
      <c r="A81" s="13" t="s">
        <v>224</v>
      </c>
      <c r="B81" s="13" t="s">
        <v>1571</v>
      </c>
    </row>
    <row r="82" spans="1:2">
      <c r="A82" s="13" t="s">
        <v>227</v>
      </c>
      <c r="B82" s="13" t="s">
        <v>1572</v>
      </c>
    </row>
    <row r="83" spans="1:2">
      <c r="A83" s="13" t="s">
        <v>230</v>
      </c>
      <c r="B83" s="13" t="s">
        <v>1573</v>
      </c>
    </row>
    <row r="84" spans="1:2">
      <c r="A84" s="13" t="s">
        <v>232</v>
      </c>
      <c r="B84" s="13" t="s">
        <v>1574</v>
      </c>
    </row>
    <row r="85" spans="1:2">
      <c r="A85" s="13" t="s">
        <v>234</v>
      </c>
      <c r="B85" s="13" t="s">
        <v>1575</v>
      </c>
    </row>
    <row r="86" spans="1:2">
      <c r="A86" s="13" t="s">
        <v>237</v>
      </c>
      <c r="B86" s="13" t="s">
        <v>1576</v>
      </c>
    </row>
    <row r="87" spans="1:2">
      <c r="A87" s="13" t="s">
        <v>240</v>
      </c>
      <c r="B87" s="13" t="s">
        <v>1577</v>
      </c>
    </row>
    <row r="88" spans="1:2">
      <c r="A88" s="13" t="s">
        <v>242</v>
      </c>
      <c r="B88" s="13" t="s">
        <v>1578</v>
      </c>
    </row>
    <row r="89" spans="1:2">
      <c r="A89" s="13" t="s">
        <v>244</v>
      </c>
      <c r="B89" s="13" t="s">
        <v>1579</v>
      </c>
    </row>
    <row r="90" spans="1:2">
      <c r="A90" s="13" t="s">
        <v>246</v>
      </c>
      <c r="B90" s="13" t="s">
        <v>1580</v>
      </c>
    </row>
    <row r="91" spans="1:2">
      <c r="A91" s="13" t="s">
        <v>249</v>
      </c>
      <c r="B91" s="13" t="s">
        <v>1581</v>
      </c>
    </row>
    <row r="92" spans="1:2">
      <c r="A92" s="13" t="s">
        <v>251</v>
      </c>
      <c r="B92" s="13" t="s">
        <v>1582</v>
      </c>
    </row>
    <row r="93" spans="1:2">
      <c r="A93" s="13" t="s">
        <v>253</v>
      </c>
      <c r="B93" s="13" t="s">
        <v>1583</v>
      </c>
    </row>
    <row r="94" spans="1:2">
      <c r="A94" s="13" t="s">
        <v>256</v>
      </c>
      <c r="B94" s="13" t="s">
        <v>1584</v>
      </c>
    </row>
    <row r="95" spans="1:2">
      <c r="A95" s="13" t="s">
        <v>259</v>
      </c>
      <c r="B95" s="13" t="s">
        <v>1585</v>
      </c>
    </row>
    <row r="96" spans="1:2">
      <c r="A96" s="13" t="s">
        <v>262</v>
      </c>
      <c r="B96" s="13" t="s">
        <v>1586</v>
      </c>
    </row>
    <row r="97" spans="1:2">
      <c r="A97" s="13" t="s">
        <v>264</v>
      </c>
      <c r="B97" s="13" t="s">
        <v>1587</v>
      </c>
    </row>
    <row r="98" spans="1:2">
      <c r="A98" s="13" t="s">
        <v>266</v>
      </c>
      <c r="B98" s="13" t="s">
        <v>1588</v>
      </c>
    </row>
    <row r="99" spans="1:2">
      <c r="A99" s="13" t="s">
        <v>268</v>
      </c>
      <c r="B99" s="13" t="s">
        <v>1589</v>
      </c>
    </row>
    <row r="100" spans="1:2">
      <c r="A100" s="13" t="s">
        <v>270</v>
      </c>
      <c r="B100" s="13" t="s">
        <v>1590</v>
      </c>
    </row>
    <row r="101" spans="1:2">
      <c r="A101" s="13" t="s">
        <v>273</v>
      </c>
      <c r="B101" s="13" t="s">
        <v>1591</v>
      </c>
    </row>
    <row r="102" spans="1:2">
      <c r="A102" s="13" t="s">
        <v>276</v>
      </c>
      <c r="B102" s="13" t="s">
        <v>1592</v>
      </c>
    </row>
    <row r="103" spans="1:2">
      <c r="A103" s="13" t="s">
        <v>278</v>
      </c>
      <c r="B103" s="13" t="s">
        <v>1593</v>
      </c>
    </row>
    <row r="104" spans="1:2">
      <c r="A104" s="13" t="s">
        <v>281</v>
      </c>
      <c r="B104" s="13" t="s">
        <v>1594</v>
      </c>
    </row>
    <row r="105" spans="1:2">
      <c r="A105" s="13" t="s">
        <v>284</v>
      </c>
      <c r="B105" s="13" t="s">
        <v>1595</v>
      </c>
    </row>
    <row r="106" spans="1:2">
      <c r="A106" s="13" t="s">
        <v>287</v>
      </c>
      <c r="B106" s="13" t="s">
        <v>1596</v>
      </c>
    </row>
    <row r="107" spans="1:2">
      <c r="A107" s="13" t="s">
        <v>290</v>
      </c>
      <c r="B107" s="13" t="s">
        <v>1597</v>
      </c>
    </row>
    <row r="108" spans="1:2">
      <c r="A108" s="13" t="s">
        <v>292</v>
      </c>
      <c r="B108" s="13" t="s">
        <v>1598</v>
      </c>
    </row>
    <row r="109" spans="1:2">
      <c r="A109" s="13" t="s">
        <v>295</v>
      </c>
      <c r="B109" s="13" t="s">
        <v>1599</v>
      </c>
    </row>
    <row r="110" spans="1:2">
      <c r="A110" s="13" t="s">
        <v>297</v>
      </c>
      <c r="B110" s="13" t="s">
        <v>1600</v>
      </c>
    </row>
    <row r="111" spans="1:2">
      <c r="A111" s="13" t="s">
        <v>299</v>
      </c>
      <c r="B111" s="13" t="s">
        <v>1601</v>
      </c>
    </row>
    <row r="112" spans="1:2">
      <c r="A112" s="13" t="s">
        <v>302</v>
      </c>
      <c r="B112" s="13" t="s">
        <v>1602</v>
      </c>
    </row>
    <row r="113" spans="1:2">
      <c r="A113" s="13" t="s">
        <v>304</v>
      </c>
      <c r="B113" s="13" t="s">
        <v>1603</v>
      </c>
    </row>
    <row r="114" spans="1:2">
      <c r="A114" s="13" t="s">
        <v>306</v>
      </c>
      <c r="B114" s="13" t="s">
        <v>1604</v>
      </c>
    </row>
    <row r="115" spans="1:2">
      <c r="A115" s="13" t="s">
        <v>309</v>
      </c>
      <c r="B115" s="13" t="s">
        <v>1605</v>
      </c>
    </row>
    <row r="116" spans="1:2">
      <c r="A116" s="13" t="s">
        <v>311</v>
      </c>
      <c r="B116" s="13" t="s">
        <v>1606</v>
      </c>
    </row>
    <row r="117" spans="1:2">
      <c r="A117" s="13" t="s">
        <v>313</v>
      </c>
      <c r="B117" s="13" t="s">
        <v>1607</v>
      </c>
    </row>
    <row r="118" spans="1:2">
      <c r="A118" s="13" t="s">
        <v>315</v>
      </c>
      <c r="B118" s="13" t="s">
        <v>1608</v>
      </c>
    </row>
    <row r="119" spans="1:2">
      <c r="A119" s="13" t="s">
        <v>317</v>
      </c>
      <c r="B119" s="13" t="s">
        <v>1609</v>
      </c>
    </row>
    <row r="120" spans="1:2">
      <c r="A120" s="13" t="s">
        <v>320</v>
      </c>
      <c r="B120" s="13" t="s">
        <v>1610</v>
      </c>
    </row>
    <row r="121" spans="1:2">
      <c r="A121" s="13" t="s">
        <v>322</v>
      </c>
      <c r="B121" s="13" t="s">
        <v>1611</v>
      </c>
    </row>
    <row r="122" spans="1:2">
      <c r="A122" s="13" t="s">
        <v>324</v>
      </c>
      <c r="B122" s="13" t="s">
        <v>1612</v>
      </c>
    </row>
    <row r="123" spans="1:2">
      <c r="A123" s="13" t="s">
        <v>326</v>
      </c>
      <c r="B123" s="13" t="s">
        <v>1613</v>
      </c>
    </row>
    <row r="124" spans="1:2">
      <c r="A124" s="13" t="s">
        <v>328</v>
      </c>
      <c r="B124" s="13" t="s">
        <v>1614</v>
      </c>
    </row>
    <row r="125" spans="1:2">
      <c r="A125" s="13" t="s">
        <v>330</v>
      </c>
      <c r="B125" s="13" t="s">
        <v>1615</v>
      </c>
    </row>
    <row r="126" spans="1:2">
      <c r="A126" s="13" t="s">
        <v>332</v>
      </c>
      <c r="B126" s="13" t="s">
        <v>1616</v>
      </c>
    </row>
    <row r="127" spans="1:2">
      <c r="A127" s="13" t="s">
        <v>334</v>
      </c>
      <c r="B127" s="13" t="s">
        <v>1617</v>
      </c>
    </row>
    <row r="128" spans="1:2">
      <c r="A128" s="13" t="s">
        <v>336</v>
      </c>
      <c r="B128" s="13" t="s">
        <v>1618</v>
      </c>
    </row>
    <row r="129" spans="1:2">
      <c r="A129" s="13" t="s">
        <v>338</v>
      </c>
      <c r="B129" s="13" t="s">
        <v>1619</v>
      </c>
    </row>
    <row r="130" spans="1:2">
      <c r="A130" s="13" t="s">
        <v>340</v>
      </c>
      <c r="B130" s="13" t="s">
        <v>1620</v>
      </c>
    </row>
    <row r="131" spans="1:2">
      <c r="A131" s="13" t="s">
        <v>342</v>
      </c>
      <c r="B131" s="13" t="s">
        <v>1621</v>
      </c>
    </row>
    <row r="132" spans="1:2">
      <c r="A132" s="13" t="s">
        <v>344</v>
      </c>
      <c r="B132" s="13" t="s">
        <v>1622</v>
      </c>
    </row>
    <row r="133" spans="1:2">
      <c r="A133" s="13" t="s">
        <v>347</v>
      </c>
      <c r="B133" s="13" t="s">
        <v>1623</v>
      </c>
    </row>
    <row r="134" spans="1:2">
      <c r="A134" s="13" t="s">
        <v>349</v>
      </c>
      <c r="B134" s="13" t="s">
        <v>1624</v>
      </c>
    </row>
    <row r="135" spans="1:2">
      <c r="A135" s="13" t="s">
        <v>352</v>
      </c>
      <c r="B135" s="13" t="s">
        <v>1625</v>
      </c>
    </row>
    <row r="136" spans="1:2">
      <c r="A136" s="13" t="s">
        <v>355</v>
      </c>
      <c r="B136" s="13" t="s">
        <v>1626</v>
      </c>
    </row>
    <row r="137" spans="1:2">
      <c r="A137" s="13" t="s">
        <v>358</v>
      </c>
      <c r="B137" s="13" t="s">
        <v>1627</v>
      </c>
    </row>
    <row r="138" spans="1:2">
      <c r="A138" s="13" t="s">
        <v>361</v>
      </c>
      <c r="B138" s="13" t="s">
        <v>1628</v>
      </c>
    </row>
    <row r="139" spans="1:2">
      <c r="A139" s="13" t="s">
        <v>363</v>
      </c>
      <c r="B139" s="13" t="s">
        <v>1629</v>
      </c>
    </row>
    <row r="140" spans="1:2">
      <c r="A140" s="13" t="s">
        <v>365</v>
      </c>
      <c r="B140" s="13" t="s">
        <v>1630</v>
      </c>
    </row>
    <row r="141" spans="1:2">
      <c r="A141" s="13" t="s">
        <v>368</v>
      </c>
      <c r="B141" s="13" t="s">
        <v>1631</v>
      </c>
    </row>
    <row r="142" spans="1:2">
      <c r="A142" s="13" t="s">
        <v>371</v>
      </c>
      <c r="B142" s="13" t="s">
        <v>1632</v>
      </c>
    </row>
    <row r="143" spans="1:2">
      <c r="A143" s="13" t="s">
        <v>373</v>
      </c>
      <c r="B143" s="13" t="s">
        <v>1633</v>
      </c>
    </row>
    <row r="144" spans="1:2">
      <c r="A144" s="13" t="s">
        <v>375</v>
      </c>
      <c r="B144" s="13" t="s">
        <v>1634</v>
      </c>
    </row>
    <row r="145" spans="1:2">
      <c r="A145" s="13" t="s">
        <v>377</v>
      </c>
      <c r="B145" s="13" t="s">
        <v>1635</v>
      </c>
    </row>
    <row r="146" spans="1:2">
      <c r="A146" s="13" t="s">
        <v>379</v>
      </c>
      <c r="B146" s="13" t="s">
        <v>1636</v>
      </c>
    </row>
    <row r="147" spans="1:2">
      <c r="A147" s="13" t="s">
        <v>381</v>
      </c>
      <c r="B147" s="13" t="s">
        <v>1637</v>
      </c>
    </row>
    <row r="148" spans="1:2">
      <c r="A148" s="13" t="s">
        <v>383</v>
      </c>
      <c r="B148" s="13" t="s">
        <v>1638</v>
      </c>
    </row>
    <row r="149" spans="1:2">
      <c r="A149" s="13" t="s">
        <v>385</v>
      </c>
      <c r="B149" s="13" t="s">
        <v>1639</v>
      </c>
    </row>
    <row r="150" spans="1:2">
      <c r="A150" s="13" t="s">
        <v>388</v>
      </c>
      <c r="B150" s="13" t="s">
        <v>1640</v>
      </c>
    </row>
    <row r="151" spans="1:2">
      <c r="A151" s="13" t="s">
        <v>390</v>
      </c>
      <c r="B151" s="13" t="s">
        <v>1641</v>
      </c>
    </row>
    <row r="152" spans="1:2">
      <c r="A152" s="13" t="s">
        <v>392</v>
      </c>
      <c r="B152" s="13" t="s">
        <v>1642</v>
      </c>
    </row>
    <row r="153" spans="1:2">
      <c r="A153" s="13" t="s">
        <v>395</v>
      </c>
      <c r="B153" s="13" t="s">
        <v>1643</v>
      </c>
    </row>
    <row r="154" spans="1:2">
      <c r="A154" s="13" t="s">
        <v>397</v>
      </c>
      <c r="B154" s="13" t="s">
        <v>1644</v>
      </c>
    </row>
    <row r="155" spans="1:2">
      <c r="A155" s="13" t="s">
        <v>399</v>
      </c>
      <c r="B155" s="13" t="s">
        <v>1645</v>
      </c>
    </row>
    <row r="156" spans="1:2">
      <c r="A156" s="13" t="s">
        <v>401</v>
      </c>
      <c r="B156" s="13" t="s">
        <v>1646</v>
      </c>
    </row>
    <row r="157" spans="1:2">
      <c r="A157" s="13" t="s">
        <v>403</v>
      </c>
      <c r="B157" s="13" t="s">
        <v>1647</v>
      </c>
    </row>
    <row r="158" spans="1:2">
      <c r="A158" s="13" t="s">
        <v>406</v>
      </c>
      <c r="B158" s="13" t="s">
        <v>1648</v>
      </c>
    </row>
    <row r="159" spans="1:2">
      <c r="A159" s="13" t="s">
        <v>408</v>
      </c>
      <c r="B159" s="13" t="s">
        <v>1649</v>
      </c>
    </row>
    <row r="160" spans="1:2">
      <c r="A160" s="13" t="s">
        <v>410</v>
      </c>
      <c r="B160" s="13" t="s">
        <v>1650</v>
      </c>
    </row>
    <row r="161" spans="1:2">
      <c r="A161" s="13" t="s">
        <v>413</v>
      </c>
      <c r="B161" s="13" t="s">
        <v>1651</v>
      </c>
    </row>
    <row r="162" spans="1:2">
      <c r="A162" s="13" t="s">
        <v>415</v>
      </c>
      <c r="B162" s="13" t="s">
        <v>1652</v>
      </c>
    </row>
    <row r="163" spans="1:2">
      <c r="A163" s="13" t="s">
        <v>417</v>
      </c>
      <c r="B163" s="13" t="s">
        <v>1653</v>
      </c>
    </row>
    <row r="164" spans="1:2">
      <c r="A164" s="13" t="s">
        <v>420</v>
      </c>
      <c r="B164" s="13" t="s">
        <v>1654</v>
      </c>
    </row>
    <row r="165" spans="1:2">
      <c r="A165" s="13" t="s">
        <v>422</v>
      </c>
      <c r="B165" s="13" t="s">
        <v>1655</v>
      </c>
    </row>
    <row r="166" spans="1:2">
      <c r="A166" s="13" t="s">
        <v>424</v>
      </c>
      <c r="B166" s="13" t="s">
        <v>1656</v>
      </c>
    </row>
    <row r="167" spans="1:2">
      <c r="A167" s="13" t="s">
        <v>426</v>
      </c>
      <c r="B167" s="13" t="s">
        <v>1657</v>
      </c>
    </row>
    <row r="168" spans="1:2">
      <c r="A168" s="13" t="s">
        <v>428</v>
      </c>
      <c r="B168" s="13" t="s">
        <v>1658</v>
      </c>
    </row>
    <row r="169" spans="1:2">
      <c r="A169" s="13" t="s">
        <v>430</v>
      </c>
      <c r="B169" s="13" t="s">
        <v>1659</v>
      </c>
    </row>
    <row r="170" spans="1:2">
      <c r="A170" s="13" t="s">
        <v>432</v>
      </c>
      <c r="B170" s="13" t="s">
        <v>1660</v>
      </c>
    </row>
    <row r="171" spans="1:2">
      <c r="A171" s="13" t="s">
        <v>434</v>
      </c>
      <c r="B171" s="13" t="s">
        <v>1661</v>
      </c>
    </row>
    <row r="172" spans="1:2">
      <c r="A172" s="13" t="s">
        <v>436</v>
      </c>
      <c r="B172" s="13" t="s">
        <v>1662</v>
      </c>
    </row>
    <row r="173" spans="1:2">
      <c r="A173" s="13" t="s">
        <v>438</v>
      </c>
      <c r="B173" s="13" t="s">
        <v>1663</v>
      </c>
    </row>
    <row r="174" spans="1:2">
      <c r="A174" s="13" t="s">
        <v>440</v>
      </c>
      <c r="B174" s="13" t="s">
        <v>1664</v>
      </c>
    </row>
    <row r="175" spans="1:2">
      <c r="A175" s="13" t="s">
        <v>443</v>
      </c>
      <c r="B175" s="13" t="s">
        <v>1665</v>
      </c>
    </row>
    <row r="176" spans="1:2">
      <c r="A176" s="13" t="s">
        <v>445</v>
      </c>
      <c r="B176" s="13" t="s">
        <v>1666</v>
      </c>
    </row>
    <row r="177" spans="1:2">
      <c r="A177" s="13" t="s">
        <v>447</v>
      </c>
      <c r="B177" s="13" t="s">
        <v>1667</v>
      </c>
    </row>
    <row r="178" spans="1:2">
      <c r="A178" s="13" t="s">
        <v>449</v>
      </c>
      <c r="B178" s="13" t="s">
        <v>1668</v>
      </c>
    </row>
    <row r="179" spans="1:2">
      <c r="A179" s="13" t="s">
        <v>452</v>
      </c>
      <c r="B179" s="13" t="s">
        <v>1669</v>
      </c>
    </row>
    <row r="180" spans="1:2">
      <c r="A180" s="13" t="s">
        <v>454</v>
      </c>
      <c r="B180" s="13" t="s">
        <v>1670</v>
      </c>
    </row>
    <row r="181" spans="1:2">
      <c r="A181" s="13" t="s">
        <v>456</v>
      </c>
      <c r="B181" s="13" t="s">
        <v>1671</v>
      </c>
    </row>
    <row r="182" spans="1:2">
      <c r="A182" s="13" t="s">
        <v>458</v>
      </c>
      <c r="B182" s="13" t="s">
        <v>1672</v>
      </c>
    </row>
    <row r="183" spans="1:2">
      <c r="A183" s="13" t="s">
        <v>461</v>
      </c>
      <c r="B183" s="13" t="s">
        <v>1673</v>
      </c>
    </row>
    <row r="184" spans="1:2">
      <c r="A184" s="13" t="s">
        <v>463</v>
      </c>
      <c r="B184" s="13" t="s">
        <v>1674</v>
      </c>
    </row>
    <row r="185" spans="1:2">
      <c r="A185" s="13" t="s">
        <v>465</v>
      </c>
      <c r="B185" s="13" t="s">
        <v>1675</v>
      </c>
    </row>
    <row r="186" spans="1:2">
      <c r="A186" s="13" t="s">
        <v>467</v>
      </c>
      <c r="B186" s="13" t="s">
        <v>1676</v>
      </c>
    </row>
    <row r="187" spans="1:2">
      <c r="A187" s="13" t="s">
        <v>469</v>
      </c>
      <c r="B187" s="13" t="s">
        <v>1677</v>
      </c>
    </row>
    <row r="188" spans="1:2">
      <c r="A188" s="13" t="s">
        <v>471</v>
      </c>
      <c r="B188" s="13" t="s">
        <v>1678</v>
      </c>
    </row>
    <row r="189" spans="1:2">
      <c r="A189" s="13" t="s">
        <v>473</v>
      </c>
      <c r="B189" s="13" t="s">
        <v>1679</v>
      </c>
    </row>
    <row r="190" spans="1:2">
      <c r="A190" s="13" t="s">
        <v>475</v>
      </c>
      <c r="B190" s="13" t="s">
        <v>1680</v>
      </c>
    </row>
    <row r="191" spans="1:2">
      <c r="A191" s="13" t="s">
        <v>477</v>
      </c>
      <c r="B191" s="13" t="s">
        <v>1681</v>
      </c>
    </row>
    <row r="192" spans="1:2">
      <c r="A192" s="13" t="s">
        <v>480</v>
      </c>
      <c r="B192" s="13" t="s">
        <v>1682</v>
      </c>
    </row>
    <row r="193" spans="1:2">
      <c r="A193" s="13" t="s">
        <v>482</v>
      </c>
      <c r="B193" s="13" t="s">
        <v>1683</v>
      </c>
    </row>
    <row r="194" spans="1:2">
      <c r="A194" s="13" t="s">
        <v>484</v>
      </c>
      <c r="B194" s="13" t="s">
        <v>1684</v>
      </c>
    </row>
    <row r="195" spans="1:2">
      <c r="A195" s="13" t="s">
        <v>486</v>
      </c>
      <c r="B195" s="13" t="s">
        <v>1685</v>
      </c>
    </row>
    <row r="196" spans="1:2">
      <c r="A196" s="13" t="s">
        <v>488</v>
      </c>
      <c r="B196" s="13" t="s">
        <v>1686</v>
      </c>
    </row>
    <row r="197" spans="1:2">
      <c r="A197" s="13" t="s">
        <v>490</v>
      </c>
      <c r="B197" s="13" t="s">
        <v>1687</v>
      </c>
    </row>
    <row r="198" spans="1:2">
      <c r="A198" s="13" t="s">
        <v>492</v>
      </c>
      <c r="B198" s="13" t="s">
        <v>1688</v>
      </c>
    </row>
    <row r="199" spans="1:2">
      <c r="A199" s="13" t="s">
        <v>494</v>
      </c>
      <c r="B199" s="13" t="s">
        <v>1689</v>
      </c>
    </row>
    <row r="200" spans="1:2">
      <c r="A200" s="13" t="s">
        <v>496</v>
      </c>
      <c r="B200" s="13" t="s">
        <v>1690</v>
      </c>
    </row>
    <row r="201" spans="1:2">
      <c r="A201" s="13" t="s">
        <v>499</v>
      </c>
      <c r="B201" s="13" t="s">
        <v>1691</v>
      </c>
    </row>
    <row r="202" spans="1:2">
      <c r="A202" s="13" t="s">
        <v>502</v>
      </c>
      <c r="B202" s="13" t="s">
        <v>1692</v>
      </c>
    </row>
    <row r="203" spans="1:2">
      <c r="A203" s="13" t="s">
        <v>504</v>
      </c>
      <c r="B203" s="13" t="s">
        <v>1693</v>
      </c>
    </row>
    <row r="204" spans="1:2">
      <c r="A204" s="13" t="s">
        <v>506</v>
      </c>
      <c r="B204" s="13" t="s">
        <v>1694</v>
      </c>
    </row>
    <row r="205" spans="1:2">
      <c r="A205" s="13" t="s">
        <v>509</v>
      </c>
      <c r="B205" s="13" t="s">
        <v>1695</v>
      </c>
    </row>
    <row r="206" spans="1:2">
      <c r="A206" s="13" t="s">
        <v>511</v>
      </c>
      <c r="B206" s="13" t="s">
        <v>1696</v>
      </c>
    </row>
    <row r="207" spans="1:2">
      <c r="A207" s="13" t="s">
        <v>513</v>
      </c>
      <c r="B207" s="13" t="s">
        <v>1697</v>
      </c>
    </row>
    <row r="208" spans="1:2">
      <c r="A208" s="13" t="s">
        <v>516</v>
      </c>
      <c r="B208" s="13" t="s">
        <v>1698</v>
      </c>
    </row>
    <row r="209" spans="1:2">
      <c r="A209" s="13" t="s">
        <v>519</v>
      </c>
      <c r="B209" s="13" t="s">
        <v>1699</v>
      </c>
    </row>
    <row r="210" spans="1:2">
      <c r="A210" s="13" t="s">
        <v>522</v>
      </c>
      <c r="B210" s="13" t="s">
        <v>1700</v>
      </c>
    </row>
    <row r="211" spans="1:2">
      <c r="A211" s="13" t="s">
        <v>524</v>
      </c>
      <c r="B211" s="13" t="s">
        <v>1701</v>
      </c>
    </row>
    <row r="212" spans="1:2">
      <c r="A212" s="13" t="s">
        <v>526</v>
      </c>
      <c r="B212" s="13" t="s">
        <v>1702</v>
      </c>
    </row>
    <row r="213" spans="1:2">
      <c r="A213" s="13" t="s">
        <v>528</v>
      </c>
      <c r="B213" s="13" t="s">
        <v>1703</v>
      </c>
    </row>
    <row r="214" spans="1:2">
      <c r="A214" s="13" t="s">
        <v>530</v>
      </c>
      <c r="B214" s="13" t="s">
        <v>1704</v>
      </c>
    </row>
    <row r="215" spans="1:2">
      <c r="A215" s="13" t="s">
        <v>532</v>
      </c>
      <c r="B215" s="13" t="s">
        <v>1705</v>
      </c>
    </row>
    <row r="216" spans="1:2">
      <c r="A216" s="13" t="s">
        <v>534</v>
      </c>
      <c r="B216" s="13" t="s">
        <v>1706</v>
      </c>
    </row>
    <row r="217" spans="1:2">
      <c r="A217" s="13" t="s">
        <v>536</v>
      </c>
      <c r="B217" s="13" t="s">
        <v>1707</v>
      </c>
    </row>
    <row r="218" spans="1:2">
      <c r="A218" s="13" t="s">
        <v>538</v>
      </c>
      <c r="B218" s="13" t="s">
        <v>1708</v>
      </c>
    </row>
    <row r="219" spans="1:2">
      <c r="A219" s="13" t="s">
        <v>540</v>
      </c>
      <c r="B219" s="13" t="s">
        <v>1709</v>
      </c>
    </row>
    <row r="220" spans="1:2">
      <c r="A220" s="13" t="s">
        <v>542</v>
      </c>
      <c r="B220" s="13" t="s">
        <v>1710</v>
      </c>
    </row>
    <row r="221" spans="1:2">
      <c r="A221" s="13" t="s">
        <v>544</v>
      </c>
      <c r="B221" s="13" t="s">
        <v>1711</v>
      </c>
    </row>
    <row r="222" spans="1:2">
      <c r="A222" s="13" t="s">
        <v>546</v>
      </c>
      <c r="B222" s="13" t="s">
        <v>1712</v>
      </c>
    </row>
    <row r="223" spans="1:2">
      <c r="A223" s="13" t="s">
        <v>548</v>
      </c>
      <c r="B223" s="13" t="s">
        <v>1713</v>
      </c>
    </row>
    <row r="224" spans="1:2">
      <c r="A224" s="13" t="s">
        <v>551</v>
      </c>
      <c r="B224" s="13" t="s">
        <v>1714</v>
      </c>
    </row>
    <row r="225" spans="1:2">
      <c r="A225" s="13" t="s">
        <v>553</v>
      </c>
      <c r="B225" s="13" t="s">
        <v>1715</v>
      </c>
    </row>
    <row r="226" spans="1:2">
      <c r="A226" s="13" t="s">
        <v>556</v>
      </c>
      <c r="B226" s="13" t="s">
        <v>1716</v>
      </c>
    </row>
    <row r="227" spans="1:2">
      <c r="A227" s="13" t="s">
        <v>558</v>
      </c>
      <c r="B227" s="13" t="s">
        <v>1717</v>
      </c>
    </row>
    <row r="228" spans="1:2">
      <c r="A228" s="13" t="s">
        <v>561</v>
      </c>
      <c r="B228" s="13" t="s">
        <v>1718</v>
      </c>
    </row>
    <row r="229" spans="1:2">
      <c r="A229" s="13" t="s">
        <v>563</v>
      </c>
      <c r="B229" s="13" t="s">
        <v>1719</v>
      </c>
    </row>
    <row r="230" spans="1:2">
      <c r="A230" s="13" t="s">
        <v>565</v>
      </c>
      <c r="B230" s="13" t="s">
        <v>1720</v>
      </c>
    </row>
    <row r="231" spans="1:2">
      <c r="A231" s="13" t="s">
        <v>567</v>
      </c>
      <c r="B231" s="13" t="s">
        <v>1721</v>
      </c>
    </row>
    <row r="232" spans="1:2">
      <c r="A232" s="13" t="s">
        <v>569</v>
      </c>
      <c r="B232" s="13" t="s">
        <v>1722</v>
      </c>
    </row>
    <row r="233" spans="1:2">
      <c r="A233" s="13" t="s">
        <v>571</v>
      </c>
      <c r="B233" s="13" t="s">
        <v>1723</v>
      </c>
    </row>
    <row r="234" spans="1:2">
      <c r="A234" s="13" t="s">
        <v>574</v>
      </c>
      <c r="B234" s="13" t="s">
        <v>1724</v>
      </c>
    </row>
    <row r="235" spans="1:2">
      <c r="A235" s="13" t="s">
        <v>576</v>
      </c>
      <c r="B235" s="13" t="s">
        <v>1725</v>
      </c>
    </row>
    <row r="236" spans="1:2">
      <c r="A236" s="13" t="s">
        <v>579</v>
      </c>
      <c r="B236" s="13" t="s">
        <v>1726</v>
      </c>
    </row>
    <row r="237" spans="1:2">
      <c r="A237" s="13" t="s">
        <v>581</v>
      </c>
      <c r="B237" s="13" t="s">
        <v>1727</v>
      </c>
    </row>
    <row r="238" spans="1:2">
      <c r="A238" s="13" t="s">
        <v>583</v>
      </c>
      <c r="B238" s="13" t="s">
        <v>1728</v>
      </c>
    </row>
    <row r="239" spans="1:2">
      <c r="A239" s="13" t="s">
        <v>586</v>
      </c>
      <c r="B239" s="13" t="s">
        <v>1729</v>
      </c>
    </row>
    <row r="240" spans="1:2">
      <c r="A240" s="13" t="s">
        <v>588</v>
      </c>
      <c r="B240" s="13" t="s">
        <v>1730</v>
      </c>
    </row>
    <row r="241" spans="1:2">
      <c r="A241" s="13" t="s">
        <v>590</v>
      </c>
      <c r="B241" s="13" t="s">
        <v>1731</v>
      </c>
    </row>
    <row r="242" spans="1:2">
      <c r="A242" s="13" t="s">
        <v>592</v>
      </c>
      <c r="B242" s="13" t="s">
        <v>1732</v>
      </c>
    </row>
    <row r="243" spans="1:2">
      <c r="A243" s="13" t="s">
        <v>594</v>
      </c>
      <c r="B243" s="13" t="s">
        <v>1733</v>
      </c>
    </row>
    <row r="244" spans="1:2">
      <c r="A244" s="13" t="s">
        <v>596</v>
      </c>
      <c r="B244" s="13" t="s">
        <v>1734</v>
      </c>
    </row>
    <row r="245" spans="1:2">
      <c r="A245" s="13" t="s">
        <v>598</v>
      </c>
      <c r="B245" s="13" t="s">
        <v>1735</v>
      </c>
    </row>
    <row r="246" spans="1:2">
      <c r="A246" s="13" t="s">
        <v>600</v>
      </c>
      <c r="B246" s="13" t="s">
        <v>1736</v>
      </c>
    </row>
    <row r="247" spans="1:2">
      <c r="A247" s="13" t="s">
        <v>602</v>
      </c>
      <c r="B247" s="13" t="s">
        <v>1737</v>
      </c>
    </row>
    <row r="248" spans="1:2">
      <c r="A248" s="13" t="s">
        <v>604</v>
      </c>
      <c r="B248" s="13" t="s">
        <v>1738</v>
      </c>
    </row>
    <row r="249" spans="1:2">
      <c r="A249" s="13" t="s">
        <v>606</v>
      </c>
      <c r="B249" s="13" t="s">
        <v>1739</v>
      </c>
    </row>
    <row r="250" spans="1:2">
      <c r="A250" s="13" t="s">
        <v>608</v>
      </c>
      <c r="B250" s="13" t="s">
        <v>1740</v>
      </c>
    </row>
    <row r="251" spans="1:2">
      <c r="A251" s="13" t="s">
        <v>610</v>
      </c>
      <c r="B251" s="13" t="s">
        <v>1741</v>
      </c>
    </row>
    <row r="252" spans="1:2">
      <c r="A252" s="13" t="s">
        <v>612</v>
      </c>
      <c r="B252" s="13" t="s">
        <v>1742</v>
      </c>
    </row>
    <row r="253" spans="1:2">
      <c r="A253" s="13" t="s">
        <v>614</v>
      </c>
      <c r="B253" s="13" t="s">
        <v>1743</v>
      </c>
    </row>
    <row r="254" spans="1:2">
      <c r="A254" s="13" t="s">
        <v>616</v>
      </c>
      <c r="B254" s="13" t="s">
        <v>1744</v>
      </c>
    </row>
    <row r="255" spans="1:2">
      <c r="A255" s="13" t="s">
        <v>618</v>
      </c>
      <c r="B255" s="13" t="s">
        <v>1745</v>
      </c>
    </row>
    <row r="256" spans="1:2">
      <c r="A256" s="13" t="s">
        <v>621</v>
      </c>
      <c r="B256" s="13" t="s">
        <v>1746</v>
      </c>
    </row>
    <row r="257" spans="1:2">
      <c r="A257" s="13" t="s">
        <v>623</v>
      </c>
      <c r="B257" s="13" t="s">
        <v>1747</v>
      </c>
    </row>
    <row r="258" spans="1:2">
      <c r="A258" s="13" t="s">
        <v>625</v>
      </c>
      <c r="B258" s="13" t="s">
        <v>1748</v>
      </c>
    </row>
    <row r="259" spans="1:2">
      <c r="A259" s="13" t="s">
        <v>627</v>
      </c>
      <c r="B259" s="13" t="s">
        <v>1749</v>
      </c>
    </row>
    <row r="260" spans="1:2">
      <c r="A260" s="13" t="s">
        <v>629</v>
      </c>
      <c r="B260" s="13" t="s">
        <v>1750</v>
      </c>
    </row>
    <row r="261" spans="1:2">
      <c r="A261" s="13" t="s">
        <v>632</v>
      </c>
      <c r="B261" s="13" t="s">
        <v>1751</v>
      </c>
    </row>
    <row r="262" spans="1:2">
      <c r="A262" s="13" t="s">
        <v>634</v>
      </c>
      <c r="B262" s="13" t="s">
        <v>1752</v>
      </c>
    </row>
    <row r="263" spans="1:2">
      <c r="A263" s="13" t="s">
        <v>636</v>
      </c>
      <c r="B263" s="13" t="s">
        <v>1753</v>
      </c>
    </row>
    <row r="264" spans="1:2">
      <c r="A264" s="13" t="s">
        <v>638</v>
      </c>
      <c r="B264" s="13" t="s">
        <v>1754</v>
      </c>
    </row>
    <row r="265" spans="1:2">
      <c r="A265" s="13" t="s">
        <v>641</v>
      </c>
      <c r="B265" s="13" t="s">
        <v>1755</v>
      </c>
    </row>
    <row r="266" spans="1:2">
      <c r="A266" s="13" t="s">
        <v>644</v>
      </c>
      <c r="B266" s="13" t="s">
        <v>1756</v>
      </c>
    </row>
    <row r="267" spans="1:2">
      <c r="A267" s="13" t="s">
        <v>646</v>
      </c>
      <c r="B267" s="13" t="s">
        <v>1757</v>
      </c>
    </row>
    <row r="268" spans="1:2">
      <c r="A268" s="13" t="s">
        <v>648</v>
      </c>
      <c r="B268" s="13" t="s">
        <v>1758</v>
      </c>
    </row>
    <row r="269" spans="1:2">
      <c r="A269" s="13" t="s">
        <v>650</v>
      </c>
      <c r="B269" s="13" t="s">
        <v>1759</v>
      </c>
    </row>
    <row r="270" spans="1:2">
      <c r="A270" s="13" t="s">
        <v>652</v>
      </c>
      <c r="B270" s="13" t="s">
        <v>1760</v>
      </c>
    </row>
    <row r="271" spans="1:2">
      <c r="A271" s="13" t="s">
        <v>654</v>
      </c>
      <c r="B271" s="13" t="s">
        <v>1761</v>
      </c>
    </row>
    <row r="272" spans="1:2">
      <c r="A272" s="13" t="s">
        <v>656</v>
      </c>
      <c r="B272" s="13" t="s">
        <v>1762</v>
      </c>
    </row>
    <row r="273" spans="1:2">
      <c r="A273" s="13" t="s">
        <v>658</v>
      </c>
      <c r="B273" s="13" t="s">
        <v>1763</v>
      </c>
    </row>
    <row r="274" spans="1:2">
      <c r="A274" s="13" t="s">
        <v>660</v>
      </c>
      <c r="B274" s="13" t="s">
        <v>1764</v>
      </c>
    </row>
    <row r="275" spans="1:2">
      <c r="A275" s="13" t="s">
        <v>663</v>
      </c>
      <c r="B275" s="13" t="s">
        <v>1765</v>
      </c>
    </row>
    <row r="276" spans="1:2">
      <c r="A276" s="13" t="s">
        <v>665</v>
      </c>
      <c r="B276" s="13" t="s">
        <v>1766</v>
      </c>
    </row>
    <row r="277" spans="1:2">
      <c r="A277" s="13" t="s">
        <v>667</v>
      </c>
      <c r="B277" s="13" t="s">
        <v>1767</v>
      </c>
    </row>
    <row r="278" spans="1:2">
      <c r="A278" s="13" t="s">
        <v>670</v>
      </c>
      <c r="B278" s="13" t="s">
        <v>1768</v>
      </c>
    </row>
    <row r="279" spans="1:2">
      <c r="A279" s="13" t="s">
        <v>672</v>
      </c>
      <c r="B279" s="13" t="s">
        <v>1769</v>
      </c>
    </row>
    <row r="280" spans="1:2">
      <c r="A280" s="13" t="s">
        <v>674</v>
      </c>
      <c r="B280" s="13" t="s">
        <v>1770</v>
      </c>
    </row>
    <row r="281" spans="1:2">
      <c r="A281" s="13" t="s">
        <v>677</v>
      </c>
      <c r="B281" s="13" t="s">
        <v>1771</v>
      </c>
    </row>
    <row r="282" spans="1:2">
      <c r="A282" s="13" t="s">
        <v>679</v>
      </c>
      <c r="B282" s="13" t="s">
        <v>1772</v>
      </c>
    </row>
    <row r="283" spans="1:2">
      <c r="A283" s="13" t="s">
        <v>681</v>
      </c>
      <c r="B283" s="13" t="s">
        <v>1773</v>
      </c>
    </row>
    <row r="284" spans="1:2">
      <c r="A284" s="13" t="s">
        <v>683</v>
      </c>
      <c r="B284" s="13" t="s">
        <v>1774</v>
      </c>
    </row>
    <row r="285" spans="1:2">
      <c r="A285" s="13" t="s">
        <v>685</v>
      </c>
      <c r="B285" s="13" t="s">
        <v>1775</v>
      </c>
    </row>
    <row r="286" spans="1:2">
      <c r="A286" s="13" t="s">
        <v>687</v>
      </c>
      <c r="B286" s="13" t="s">
        <v>1776</v>
      </c>
    </row>
    <row r="287" spans="1:2">
      <c r="A287" s="13" t="s">
        <v>689</v>
      </c>
      <c r="B287" s="13" t="s">
        <v>1777</v>
      </c>
    </row>
    <row r="288" spans="1:2">
      <c r="A288" s="13" t="s">
        <v>692</v>
      </c>
      <c r="B288" s="13" t="s">
        <v>1778</v>
      </c>
    </row>
    <row r="289" spans="1:2">
      <c r="A289" s="13" t="s">
        <v>694</v>
      </c>
      <c r="B289" s="13" t="s">
        <v>1779</v>
      </c>
    </row>
    <row r="290" spans="1:2">
      <c r="A290" s="13" t="s">
        <v>696</v>
      </c>
      <c r="B290" s="13" t="s">
        <v>1780</v>
      </c>
    </row>
    <row r="291" spans="1:2">
      <c r="A291" s="13" t="s">
        <v>698</v>
      </c>
      <c r="B291" s="13" t="s">
        <v>1781</v>
      </c>
    </row>
    <row r="292" spans="1:2">
      <c r="A292" s="13" t="s">
        <v>700</v>
      </c>
      <c r="B292" s="13" t="s">
        <v>1782</v>
      </c>
    </row>
    <row r="293" spans="1:2">
      <c r="A293" s="13" t="s">
        <v>702</v>
      </c>
      <c r="B293" s="13" t="s">
        <v>1783</v>
      </c>
    </row>
    <row r="294" spans="1:2">
      <c r="A294" s="13" t="s">
        <v>704</v>
      </c>
      <c r="B294" s="13" t="s">
        <v>1784</v>
      </c>
    </row>
    <row r="295" spans="1:2">
      <c r="A295" s="13" t="s">
        <v>707</v>
      </c>
      <c r="B295" s="13" t="s">
        <v>1785</v>
      </c>
    </row>
    <row r="296" spans="1:2">
      <c r="A296" s="13" t="s">
        <v>709</v>
      </c>
      <c r="B296" s="13" t="s">
        <v>1786</v>
      </c>
    </row>
    <row r="297" spans="1:2">
      <c r="A297" s="13" t="s">
        <v>711</v>
      </c>
      <c r="B297" s="13" t="s">
        <v>1787</v>
      </c>
    </row>
    <row r="298" spans="1:2">
      <c r="A298" s="13" t="s">
        <v>713</v>
      </c>
      <c r="B298" s="13" t="s">
        <v>1788</v>
      </c>
    </row>
    <row r="299" spans="1:2">
      <c r="A299" s="13" t="s">
        <v>716</v>
      </c>
      <c r="B299" s="13" t="s">
        <v>1789</v>
      </c>
    </row>
    <row r="300" spans="1:2">
      <c r="A300" s="13" t="s">
        <v>718</v>
      </c>
      <c r="B300" s="13" t="s">
        <v>1790</v>
      </c>
    </row>
    <row r="301" spans="1:2">
      <c r="A301" s="13" t="s">
        <v>720</v>
      </c>
      <c r="B301" s="13" t="s">
        <v>1791</v>
      </c>
    </row>
    <row r="302" spans="1:2">
      <c r="A302" s="13" t="s">
        <v>722</v>
      </c>
      <c r="B302" s="13" t="s">
        <v>1792</v>
      </c>
    </row>
    <row r="303" spans="1:2">
      <c r="A303" s="13" t="s">
        <v>724</v>
      </c>
      <c r="B303" s="13" t="s">
        <v>1793</v>
      </c>
    </row>
    <row r="304" spans="1:2">
      <c r="A304" s="13" t="s">
        <v>726</v>
      </c>
      <c r="B304" s="13" t="s">
        <v>1794</v>
      </c>
    </row>
    <row r="305" spans="1:2">
      <c r="A305" s="13" t="s">
        <v>728</v>
      </c>
      <c r="B305" s="13" t="s">
        <v>1795</v>
      </c>
    </row>
    <row r="306" spans="1:2">
      <c r="A306" s="13" t="s">
        <v>730</v>
      </c>
      <c r="B306" s="13" t="s">
        <v>1796</v>
      </c>
    </row>
    <row r="307" spans="1:2">
      <c r="A307" s="13" t="s">
        <v>733</v>
      </c>
      <c r="B307" s="13" t="s">
        <v>1797</v>
      </c>
    </row>
    <row r="308" spans="1:2">
      <c r="A308" s="13" t="s">
        <v>735</v>
      </c>
      <c r="B308" s="13" t="s">
        <v>1798</v>
      </c>
    </row>
    <row r="309" spans="1:2">
      <c r="A309" s="13" t="s">
        <v>737</v>
      </c>
      <c r="B309" s="13" t="s">
        <v>1799</v>
      </c>
    </row>
    <row r="310" spans="1:2">
      <c r="A310" s="13" t="s">
        <v>739</v>
      </c>
      <c r="B310" s="13" t="s">
        <v>1800</v>
      </c>
    </row>
    <row r="311" spans="1:2">
      <c r="A311" s="13" t="s">
        <v>741</v>
      </c>
      <c r="B311" s="13" t="s">
        <v>1801</v>
      </c>
    </row>
    <row r="312" spans="1:2">
      <c r="A312" s="13" t="s">
        <v>743</v>
      </c>
      <c r="B312" s="13" t="s">
        <v>1802</v>
      </c>
    </row>
    <row r="313" spans="1:2">
      <c r="A313" s="13" t="s">
        <v>745</v>
      </c>
      <c r="B313" s="13" t="s">
        <v>1803</v>
      </c>
    </row>
    <row r="314" spans="1:2">
      <c r="A314" s="13" t="s">
        <v>747</v>
      </c>
      <c r="B314" s="13" t="s">
        <v>1804</v>
      </c>
    </row>
    <row r="315" spans="1:2">
      <c r="A315" s="13" t="s">
        <v>749</v>
      </c>
      <c r="B315" s="13" t="s">
        <v>1805</v>
      </c>
    </row>
    <row r="316" spans="1:2">
      <c r="A316" s="13" t="s">
        <v>751</v>
      </c>
      <c r="B316" s="13" t="s">
        <v>1806</v>
      </c>
    </row>
    <row r="317" spans="1:2">
      <c r="A317" s="13" t="s">
        <v>753</v>
      </c>
      <c r="B317" s="13" t="s">
        <v>1807</v>
      </c>
    </row>
    <row r="318" spans="1:2">
      <c r="A318" s="13" t="s">
        <v>755</v>
      </c>
      <c r="B318" s="13" t="s">
        <v>1808</v>
      </c>
    </row>
    <row r="319" spans="1:2">
      <c r="A319" s="13" t="s">
        <v>757</v>
      </c>
      <c r="B319" s="13" t="s">
        <v>1809</v>
      </c>
    </row>
    <row r="320" spans="1:2">
      <c r="A320" s="13" t="s">
        <v>759</v>
      </c>
      <c r="B320" s="13" t="s">
        <v>1810</v>
      </c>
    </row>
    <row r="321" spans="1:2">
      <c r="A321" s="13" t="s">
        <v>761</v>
      </c>
      <c r="B321" s="13" t="s">
        <v>1811</v>
      </c>
    </row>
    <row r="322" spans="1:2">
      <c r="A322" s="13" t="s">
        <v>763</v>
      </c>
      <c r="B322" s="13" t="s">
        <v>1812</v>
      </c>
    </row>
    <row r="323" spans="1:2">
      <c r="A323" s="13" t="s">
        <v>765</v>
      </c>
      <c r="B323" s="13" t="s">
        <v>1813</v>
      </c>
    </row>
    <row r="324" spans="1:2">
      <c r="A324" s="13" t="s">
        <v>768</v>
      </c>
      <c r="B324" s="13" t="s">
        <v>1814</v>
      </c>
    </row>
    <row r="325" spans="1:2">
      <c r="A325" s="13" t="s">
        <v>770</v>
      </c>
      <c r="B325" s="13" t="s">
        <v>1815</v>
      </c>
    </row>
    <row r="326" spans="1:2">
      <c r="A326" s="13" t="s">
        <v>772</v>
      </c>
      <c r="B326" s="13" t="s">
        <v>1816</v>
      </c>
    </row>
    <row r="327" spans="1:2">
      <c r="A327" s="13" t="s">
        <v>774</v>
      </c>
      <c r="B327" s="13" t="s">
        <v>1817</v>
      </c>
    </row>
    <row r="328" spans="1:2">
      <c r="A328" s="13" t="s">
        <v>776</v>
      </c>
      <c r="B328" s="13" t="s">
        <v>1818</v>
      </c>
    </row>
    <row r="329" spans="1:2">
      <c r="A329" s="13" t="s">
        <v>778</v>
      </c>
      <c r="B329" s="13" t="s">
        <v>1819</v>
      </c>
    </row>
    <row r="330" spans="1:2">
      <c r="A330" s="13" t="s">
        <v>780</v>
      </c>
      <c r="B330" s="13" t="s">
        <v>1820</v>
      </c>
    </row>
    <row r="331" spans="1:2">
      <c r="A331" s="13" t="s">
        <v>782</v>
      </c>
      <c r="B331" s="13" t="s">
        <v>1821</v>
      </c>
    </row>
    <row r="332" spans="1:2">
      <c r="A332" s="13" t="s">
        <v>784</v>
      </c>
      <c r="B332" s="13" t="s">
        <v>1822</v>
      </c>
    </row>
    <row r="333" spans="1:2">
      <c r="A333" s="13" t="s">
        <v>786</v>
      </c>
      <c r="B333" s="13" t="s">
        <v>1823</v>
      </c>
    </row>
    <row r="334" spans="1:2">
      <c r="A334" s="13" t="s">
        <v>788</v>
      </c>
      <c r="B334" s="13" t="s">
        <v>1824</v>
      </c>
    </row>
    <row r="335" spans="1:2">
      <c r="A335" s="13" t="s">
        <v>790</v>
      </c>
      <c r="B335" s="13" t="s">
        <v>1825</v>
      </c>
    </row>
    <row r="336" spans="1:2">
      <c r="A336" s="13" t="s">
        <v>793</v>
      </c>
      <c r="B336" s="13" t="s">
        <v>1826</v>
      </c>
    </row>
    <row r="337" spans="1:2">
      <c r="A337" s="13" t="s">
        <v>796</v>
      </c>
      <c r="B337" s="13" t="s">
        <v>1827</v>
      </c>
    </row>
    <row r="338" spans="1:2">
      <c r="A338" s="13" t="s">
        <v>799</v>
      </c>
      <c r="B338" s="13" t="s">
        <v>1828</v>
      </c>
    </row>
    <row r="339" spans="1:2">
      <c r="A339" s="13" t="s">
        <v>801</v>
      </c>
      <c r="B339" s="13" t="s">
        <v>1829</v>
      </c>
    </row>
    <row r="340" spans="1:2">
      <c r="A340" s="13" t="s">
        <v>803</v>
      </c>
      <c r="B340" s="13" t="s">
        <v>1830</v>
      </c>
    </row>
    <row r="341" spans="1:2">
      <c r="A341" s="13" t="s">
        <v>805</v>
      </c>
      <c r="B341" s="13" t="s">
        <v>1831</v>
      </c>
    </row>
    <row r="342" spans="1:2">
      <c r="A342" s="13" t="s">
        <v>807</v>
      </c>
      <c r="B342" s="13" t="s">
        <v>1832</v>
      </c>
    </row>
    <row r="343" spans="1:2">
      <c r="A343" s="13" t="s">
        <v>809</v>
      </c>
      <c r="B343" s="13" t="s">
        <v>1833</v>
      </c>
    </row>
    <row r="344" spans="1:2">
      <c r="A344" s="13" t="s">
        <v>811</v>
      </c>
      <c r="B344" s="13" t="s">
        <v>1834</v>
      </c>
    </row>
    <row r="345" spans="1:2">
      <c r="A345" s="13" t="s">
        <v>813</v>
      </c>
      <c r="B345" s="13" t="s">
        <v>1835</v>
      </c>
    </row>
    <row r="346" spans="1:2">
      <c r="A346" s="13" t="s">
        <v>815</v>
      </c>
      <c r="B346" s="13" t="s">
        <v>1836</v>
      </c>
    </row>
    <row r="347" spans="1:2">
      <c r="A347" s="13" t="s">
        <v>817</v>
      </c>
      <c r="B347" s="13" t="s">
        <v>1837</v>
      </c>
    </row>
    <row r="348" spans="1:2">
      <c r="A348" s="13" t="s">
        <v>819</v>
      </c>
      <c r="B348" s="13" t="s">
        <v>1838</v>
      </c>
    </row>
    <row r="349" spans="1:2">
      <c r="A349" s="13" t="s">
        <v>821</v>
      </c>
      <c r="B349" s="13" t="s">
        <v>1839</v>
      </c>
    </row>
    <row r="350" spans="1:2">
      <c r="A350" s="13" t="s">
        <v>823</v>
      </c>
      <c r="B350" s="13" t="s">
        <v>1840</v>
      </c>
    </row>
    <row r="351" spans="1:2">
      <c r="A351" s="13" t="s">
        <v>826</v>
      </c>
      <c r="B351" s="13" t="s">
        <v>1841</v>
      </c>
    </row>
    <row r="352" spans="1:2">
      <c r="A352" s="13" t="s">
        <v>828</v>
      </c>
      <c r="B352" s="13" t="s">
        <v>1842</v>
      </c>
    </row>
    <row r="353" spans="1:2">
      <c r="A353" s="13" t="s">
        <v>830</v>
      </c>
      <c r="B353" s="13" t="s">
        <v>1843</v>
      </c>
    </row>
    <row r="354" spans="1:2">
      <c r="A354" s="13" t="s">
        <v>832</v>
      </c>
      <c r="B354" s="13" t="s">
        <v>1844</v>
      </c>
    </row>
    <row r="355" spans="1:2">
      <c r="A355" s="13" t="s">
        <v>834</v>
      </c>
      <c r="B355" s="13" t="s">
        <v>1845</v>
      </c>
    </row>
    <row r="356" spans="1:2">
      <c r="A356" s="13" t="s">
        <v>836</v>
      </c>
      <c r="B356" s="13" t="s">
        <v>1846</v>
      </c>
    </row>
    <row r="357" spans="1:2">
      <c r="A357" s="13" t="s">
        <v>838</v>
      </c>
      <c r="B357" s="13" t="s">
        <v>1847</v>
      </c>
    </row>
    <row r="358" spans="1:2">
      <c r="A358" s="13" t="s">
        <v>840</v>
      </c>
      <c r="B358" s="13" t="s">
        <v>1848</v>
      </c>
    </row>
    <row r="359" spans="1:2">
      <c r="A359" s="13" t="s">
        <v>842</v>
      </c>
      <c r="B359" s="13" t="s">
        <v>1849</v>
      </c>
    </row>
    <row r="360" spans="1:2">
      <c r="A360" s="13" t="s">
        <v>844</v>
      </c>
      <c r="B360" s="13" t="s">
        <v>1850</v>
      </c>
    </row>
    <row r="361" spans="1:2">
      <c r="A361" s="13" t="s">
        <v>846</v>
      </c>
      <c r="B361" s="13" t="s">
        <v>1851</v>
      </c>
    </row>
    <row r="362" spans="1:2">
      <c r="A362" s="13" t="s">
        <v>848</v>
      </c>
      <c r="B362" s="13" t="s">
        <v>1852</v>
      </c>
    </row>
    <row r="363" spans="1:2">
      <c r="A363" s="13" t="s">
        <v>850</v>
      </c>
      <c r="B363" s="13" t="s">
        <v>1853</v>
      </c>
    </row>
    <row r="364" spans="1:2">
      <c r="A364" s="13" t="s">
        <v>852</v>
      </c>
      <c r="B364" s="13" t="s">
        <v>1854</v>
      </c>
    </row>
    <row r="365" spans="1:2">
      <c r="A365" s="13" t="s">
        <v>854</v>
      </c>
      <c r="B365" s="13" t="s">
        <v>1855</v>
      </c>
    </row>
    <row r="366" spans="1:2">
      <c r="A366" s="13" t="s">
        <v>856</v>
      </c>
      <c r="B366" s="13" t="s">
        <v>1856</v>
      </c>
    </row>
    <row r="367" spans="1:2">
      <c r="A367" s="13" t="s">
        <v>858</v>
      </c>
      <c r="B367" s="13" t="s">
        <v>1857</v>
      </c>
    </row>
    <row r="368" spans="1:2">
      <c r="A368" s="13" t="s">
        <v>860</v>
      </c>
      <c r="B368" s="13" t="s">
        <v>1858</v>
      </c>
    </row>
    <row r="369" spans="1:2">
      <c r="A369" s="13" t="s">
        <v>862</v>
      </c>
      <c r="B369" s="13" t="s">
        <v>1859</v>
      </c>
    </row>
    <row r="370" spans="1:2">
      <c r="A370" s="13" t="s">
        <v>865</v>
      </c>
      <c r="B370" s="13" t="s">
        <v>1860</v>
      </c>
    </row>
    <row r="371" spans="1:2">
      <c r="A371" s="13" t="s">
        <v>867</v>
      </c>
      <c r="B371" s="13" t="s">
        <v>1861</v>
      </c>
    </row>
    <row r="372" spans="1:2">
      <c r="A372" s="13" t="s">
        <v>869</v>
      </c>
      <c r="B372" s="13" t="s">
        <v>1862</v>
      </c>
    </row>
    <row r="373" spans="1:2">
      <c r="A373" s="13" t="s">
        <v>871</v>
      </c>
      <c r="B373" s="13" t="s">
        <v>1863</v>
      </c>
    </row>
    <row r="374" spans="1:2">
      <c r="A374" s="13" t="s">
        <v>873</v>
      </c>
      <c r="B374" s="13" t="s">
        <v>1864</v>
      </c>
    </row>
    <row r="375" spans="1:2">
      <c r="A375" s="13" t="s">
        <v>875</v>
      </c>
      <c r="B375" s="13" t="s">
        <v>1865</v>
      </c>
    </row>
    <row r="376" spans="1:2">
      <c r="A376" s="13" t="s">
        <v>877</v>
      </c>
      <c r="B376" s="13" t="s">
        <v>1866</v>
      </c>
    </row>
    <row r="377" spans="1:2">
      <c r="A377" s="13" t="s">
        <v>879</v>
      </c>
      <c r="B377" s="13" t="s">
        <v>1867</v>
      </c>
    </row>
    <row r="378" spans="1:2">
      <c r="A378" s="13" t="s">
        <v>881</v>
      </c>
      <c r="B378" s="13" t="s">
        <v>1868</v>
      </c>
    </row>
    <row r="379" spans="1:2">
      <c r="A379" s="13" t="s">
        <v>883</v>
      </c>
      <c r="B379" s="13" t="s">
        <v>1869</v>
      </c>
    </row>
    <row r="380" spans="1:2">
      <c r="A380" s="13" t="s">
        <v>885</v>
      </c>
      <c r="B380" s="13" t="s">
        <v>1870</v>
      </c>
    </row>
    <row r="381" spans="1:2">
      <c r="A381" s="13" t="s">
        <v>887</v>
      </c>
      <c r="B381" s="13" t="s">
        <v>1871</v>
      </c>
    </row>
    <row r="382" spans="1:2">
      <c r="A382" s="13" t="s">
        <v>889</v>
      </c>
      <c r="B382" s="13" t="s">
        <v>1872</v>
      </c>
    </row>
    <row r="383" spans="1:2">
      <c r="A383" s="13" t="s">
        <v>891</v>
      </c>
      <c r="B383" s="13" t="s">
        <v>1873</v>
      </c>
    </row>
    <row r="384" spans="1:2">
      <c r="A384" s="13" t="s">
        <v>893</v>
      </c>
      <c r="B384" s="13" t="s">
        <v>1874</v>
      </c>
    </row>
    <row r="385" spans="1:2">
      <c r="A385" s="13" t="s">
        <v>895</v>
      </c>
      <c r="B385" s="13" t="s">
        <v>1875</v>
      </c>
    </row>
    <row r="386" spans="1:2">
      <c r="A386" s="13" t="s">
        <v>897</v>
      </c>
      <c r="B386" s="13" t="s">
        <v>1876</v>
      </c>
    </row>
    <row r="387" spans="1:2">
      <c r="A387" s="13" t="s">
        <v>899</v>
      </c>
      <c r="B387" s="13" t="s">
        <v>1877</v>
      </c>
    </row>
    <row r="388" spans="1:2">
      <c r="A388" s="13" t="s">
        <v>901</v>
      </c>
      <c r="B388" s="13" t="s">
        <v>1878</v>
      </c>
    </row>
    <row r="389" spans="1:2">
      <c r="A389" s="13" t="s">
        <v>903</v>
      </c>
      <c r="B389" s="13" t="s">
        <v>1879</v>
      </c>
    </row>
    <row r="390" spans="1:2">
      <c r="A390" s="13" t="s">
        <v>905</v>
      </c>
      <c r="B390" s="13" t="s">
        <v>1880</v>
      </c>
    </row>
    <row r="391" spans="1:2">
      <c r="A391" s="13" t="s">
        <v>907</v>
      </c>
      <c r="B391" s="13" t="s">
        <v>1881</v>
      </c>
    </row>
    <row r="392" spans="1:2">
      <c r="A392" s="13" t="s">
        <v>909</v>
      </c>
      <c r="B392" s="13" t="s">
        <v>1882</v>
      </c>
    </row>
    <row r="393" spans="1:2">
      <c r="A393" s="13" t="s">
        <v>911</v>
      </c>
      <c r="B393" s="13" t="s">
        <v>1883</v>
      </c>
    </row>
    <row r="394" spans="1:2">
      <c r="A394" s="13" t="s">
        <v>913</v>
      </c>
      <c r="B394" s="13" t="s">
        <v>1884</v>
      </c>
    </row>
    <row r="395" spans="1:2">
      <c r="A395" s="13" t="s">
        <v>915</v>
      </c>
      <c r="B395" s="13" t="s">
        <v>1885</v>
      </c>
    </row>
    <row r="396" spans="1:2">
      <c r="A396" s="13" t="s">
        <v>917</v>
      </c>
      <c r="B396" s="13" t="s">
        <v>1886</v>
      </c>
    </row>
    <row r="397" spans="1:2">
      <c r="A397" s="13" t="s">
        <v>919</v>
      </c>
      <c r="B397" s="13" t="s">
        <v>1887</v>
      </c>
    </row>
    <row r="398" spans="1:2">
      <c r="A398" s="13" t="s">
        <v>921</v>
      </c>
      <c r="B398" s="13" t="s">
        <v>1888</v>
      </c>
    </row>
    <row r="399" spans="1:2">
      <c r="A399" s="13" t="s">
        <v>923</v>
      </c>
      <c r="B399" s="13" t="s">
        <v>1889</v>
      </c>
    </row>
    <row r="400" spans="1:2">
      <c r="A400" s="13" t="s">
        <v>925</v>
      </c>
      <c r="B400" s="13" t="s">
        <v>1890</v>
      </c>
    </row>
    <row r="401" spans="1:2">
      <c r="A401" s="13" t="s">
        <v>927</v>
      </c>
      <c r="B401" s="13" t="s">
        <v>1891</v>
      </c>
    </row>
    <row r="402" spans="1:2">
      <c r="A402" s="13" t="s">
        <v>929</v>
      </c>
      <c r="B402" s="13" t="s">
        <v>1892</v>
      </c>
    </row>
    <row r="403" spans="1:2">
      <c r="A403" s="13" t="s">
        <v>931</v>
      </c>
      <c r="B403" s="13" t="s">
        <v>1893</v>
      </c>
    </row>
    <row r="404" spans="1:2">
      <c r="A404" s="13" t="s">
        <v>934</v>
      </c>
      <c r="B404" s="13" t="s">
        <v>1894</v>
      </c>
    </row>
    <row r="405" spans="1:2">
      <c r="A405" s="13" t="s">
        <v>936</v>
      </c>
      <c r="B405" s="13" t="s">
        <v>1895</v>
      </c>
    </row>
    <row r="406" spans="1:2">
      <c r="A406" s="13" t="s">
        <v>939</v>
      </c>
      <c r="B406" s="13" t="s">
        <v>1896</v>
      </c>
    </row>
    <row r="407" spans="1:2">
      <c r="A407" s="13" t="s">
        <v>941</v>
      </c>
      <c r="B407" s="13" t="s">
        <v>1897</v>
      </c>
    </row>
    <row r="408" spans="1:2">
      <c r="A408" s="13" t="s">
        <v>943</v>
      </c>
      <c r="B408" s="13" t="s">
        <v>1898</v>
      </c>
    </row>
    <row r="409" spans="1:2">
      <c r="A409" s="13" t="s">
        <v>945</v>
      </c>
      <c r="B409" s="13" t="s">
        <v>1899</v>
      </c>
    </row>
    <row r="410" spans="1:2">
      <c r="A410" s="13" t="s">
        <v>947</v>
      </c>
      <c r="B410" s="13" t="s">
        <v>1900</v>
      </c>
    </row>
    <row r="411" spans="1:2">
      <c r="A411" s="13" t="s">
        <v>949</v>
      </c>
      <c r="B411" s="13" t="s">
        <v>1901</v>
      </c>
    </row>
    <row r="412" spans="1:2">
      <c r="A412" s="13" t="s">
        <v>951</v>
      </c>
      <c r="B412" s="13" t="s">
        <v>1902</v>
      </c>
    </row>
    <row r="413" spans="1:2">
      <c r="A413" s="13" t="s">
        <v>953</v>
      </c>
      <c r="B413" s="13" t="s">
        <v>1903</v>
      </c>
    </row>
    <row r="414" spans="1:2">
      <c r="A414" s="13" t="s">
        <v>955</v>
      </c>
      <c r="B414" s="13" t="s">
        <v>1904</v>
      </c>
    </row>
    <row r="415" spans="1:2">
      <c r="A415" s="13" t="s">
        <v>957</v>
      </c>
      <c r="B415" s="13" t="s">
        <v>1905</v>
      </c>
    </row>
    <row r="416" spans="1:2">
      <c r="A416" s="13" t="s">
        <v>959</v>
      </c>
      <c r="B416" s="13" t="s">
        <v>1906</v>
      </c>
    </row>
    <row r="417" spans="1:2">
      <c r="A417" s="13" t="s">
        <v>961</v>
      </c>
      <c r="B417" s="13" t="s">
        <v>1907</v>
      </c>
    </row>
    <row r="418" spans="1:2">
      <c r="A418" s="13" t="s">
        <v>963</v>
      </c>
      <c r="B418" s="13" t="s">
        <v>1908</v>
      </c>
    </row>
    <row r="419" spans="1:2">
      <c r="A419" s="13" t="s">
        <v>965</v>
      </c>
      <c r="B419" s="13" t="s">
        <v>1909</v>
      </c>
    </row>
    <row r="420" spans="1:2">
      <c r="A420" s="13" t="s">
        <v>967</v>
      </c>
      <c r="B420" s="13" t="s">
        <v>1910</v>
      </c>
    </row>
    <row r="421" spans="1:2">
      <c r="A421" s="13" t="s">
        <v>969</v>
      </c>
      <c r="B421" s="13" t="s">
        <v>1911</v>
      </c>
    </row>
    <row r="422" spans="1:2">
      <c r="A422" s="13" t="s">
        <v>971</v>
      </c>
      <c r="B422" s="13" t="s">
        <v>1912</v>
      </c>
    </row>
    <row r="423" spans="1:2">
      <c r="A423" s="13" t="s">
        <v>973</v>
      </c>
      <c r="B423" s="13" t="s">
        <v>1913</v>
      </c>
    </row>
    <row r="424" spans="1:2">
      <c r="A424" s="13" t="s">
        <v>975</v>
      </c>
      <c r="B424" s="13" t="s">
        <v>1914</v>
      </c>
    </row>
    <row r="425" spans="1:2">
      <c r="A425" s="13" t="s">
        <v>977</v>
      </c>
      <c r="B425" s="13" t="s">
        <v>1915</v>
      </c>
    </row>
    <row r="426" spans="1:2">
      <c r="A426" s="13" t="s">
        <v>979</v>
      </c>
      <c r="B426" s="13" t="s">
        <v>1916</v>
      </c>
    </row>
    <row r="427" spans="1:2">
      <c r="A427" s="13" t="s">
        <v>981</v>
      </c>
      <c r="B427" s="13" t="s">
        <v>1917</v>
      </c>
    </row>
    <row r="428" spans="1:2">
      <c r="A428" s="13" t="s">
        <v>983</v>
      </c>
      <c r="B428" s="13" t="s">
        <v>1918</v>
      </c>
    </row>
    <row r="429" spans="1:2">
      <c r="A429" s="13" t="s">
        <v>985</v>
      </c>
      <c r="B429" s="13" t="s">
        <v>1919</v>
      </c>
    </row>
    <row r="430" spans="1:2">
      <c r="A430" s="13" t="s">
        <v>987</v>
      </c>
      <c r="B430" s="13" t="s">
        <v>1920</v>
      </c>
    </row>
    <row r="431" spans="1:2">
      <c r="A431" s="13" t="s">
        <v>989</v>
      </c>
      <c r="B431" s="13" t="s">
        <v>1921</v>
      </c>
    </row>
    <row r="432" spans="1:2">
      <c r="A432" s="13" t="s">
        <v>991</v>
      </c>
      <c r="B432" s="13" t="s">
        <v>1922</v>
      </c>
    </row>
    <row r="433" spans="1:2">
      <c r="A433" s="13" t="s">
        <v>993</v>
      </c>
      <c r="B433" s="13" t="s">
        <v>1923</v>
      </c>
    </row>
    <row r="434" spans="1:2">
      <c r="A434" s="13" t="s">
        <v>996</v>
      </c>
      <c r="B434" s="13" t="s">
        <v>1924</v>
      </c>
    </row>
    <row r="435" spans="1:2">
      <c r="A435" s="13" t="s">
        <v>999</v>
      </c>
      <c r="B435" s="13" t="s">
        <v>1925</v>
      </c>
    </row>
    <row r="436" spans="1:2">
      <c r="A436" s="13" t="s">
        <v>1001</v>
      </c>
      <c r="B436" s="13" t="s">
        <v>1926</v>
      </c>
    </row>
    <row r="437" spans="1:2">
      <c r="A437" s="13" t="s">
        <v>1003</v>
      </c>
      <c r="B437" s="13" t="s">
        <v>1927</v>
      </c>
    </row>
    <row r="438" spans="1:2">
      <c r="A438" s="13" t="s">
        <v>1005</v>
      </c>
      <c r="B438" s="13" t="s">
        <v>1928</v>
      </c>
    </row>
    <row r="439" spans="1:2">
      <c r="A439" s="13" t="s">
        <v>1007</v>
      </c>
      <c r="B439" s="13" t="s">
        <v>1929</v>
      </c>
    </row>
    <row r="440" spans="1:2">
      <c r="A440" s="13" t="s">
        <v>1009</v>
      </c>
      <c r="B440" s="13" t="s">
        <v>1930</v>
      </c>
    </row>
    <row r="441" spans="1:2">
      <c r="A441" s="13" t="s">
        <v>1011</v>
      </c>
      <c r="B441" s="13" t="s">
        <v>1931</v>
      </c>
    </row>
    <row r="442" spans="1:2">
      <c r="A442" s="13" t="s">
        <v>1013</v>
      </c>
      <c r="B442" s="13" t="s">
        <v>1932</v>
      </c>
    </row>
    <row r="443" spans="1:2">
      <c r="A443" s="13" t="s">
        <v>1015</v>
      </c>
      <c r="B443" s="13" t="s">
        <v>1933</v>
      </c>
    </row>
    <row r="444" spans="1:2">
      <c r="A444" s="13" t="s">
        <v>1017</v>
      </c>
      <c r="B444" s="13" t="s">
        <v>1934</v>
      </c>
    </row>
    <row r="445" spans="1:2">
      <c r="A445" s="13" t="s">
        <v>1019</v>
      </c>
      <c r="B445" s="13" t="s">
        <v>1935</v>
      </c>
    </row>
    <row r="446" spans="1:2">
      <c r="A446" s="13" t="s">
        <v>1021</v>
      </c>
      <c r="B446" s="13" t="s">
        <v>1936</v>
      </c>
    </row>
    <row r="447" spans="1:2">
      <c r="A447" s="13" t="s">
        <v>1023</v>
      </c>
      <c r="B447" s="13" t="s">
        <v>1937</v>
      </c>
    </row>
    <row r="448" spans="1:2">
      <c r="A448" s="13" t="s">
        <v>1025</v>
      </c>
      <c r="B448" s="13" t="s">
        <v>1938</v>
      </c>
    </row>
    <row r="449" spans="1:2">
      <c r="A449" s="13" t="s">
        <v>1027</v>
      </c>
      <c r="B449" s="13" t="s">
        <v>1939</v>
      </c>
    </row>
    <row r="450" spans="1:2">
      <c r="A450" s="13" t="s">
        <v>1029</v>
      </c>
      <c r="B450" s="13" t="s">
        <v>1940</v>
      </c>
    </row>
    <row r="451" spans="1:2">
      <c r="A451" s="13" t="s">
        <v>1031</v>
      </c>
      <c r="B451" s="13" t="s">
        <v>1941</v>
      </c>
    </row>
    <row r="452" spans="1:2">
      <c r="A452" s="13" t="s">
        <v>1033</v>
      </c>
      <c r="B452" s="13" t="s">
        <v>1942</v>
      </c>
    </row>
    <row r="453" spans="1:2">
      <c r="A453" s="13" t="s">
        <v>1035</v>
      </c>
      <c r="B453" s="13" t="s">
        <v>1943</v>
      </c>
    </row>
    <row r="454" spans="1:2">
      <c r="A454" s="13" t="s">
        <v>1037</v>
      </c>
      <c r="B454" s="13" t="s">
        <v>1944</v>
      </c>
    </row>
    <row r="455" spans="1:2">
      <c r="A455" s="13" t="s">
        <v>1039</v>
      </c>
      <c r="B455" s="13" t="s">
        <v>1945</v>
      </c>
    </row>
    <row r="456" spans="1:2">
      <c r="A456" s="13" t="s">
        <v>1041</v>
      </c>
      <c r="B456" s="13" t="s">
        <v>1946</v>
      </c>
    </row>
    <row r="457" spans="1:2">
      <c r="A457" s="13" t="s">
        <v>1043</v>
      </c>
      <c r="B457" s="13" t="s">
        <v>1947</v>
      </c>
    </row>
    <row r="458" spans="1:2">
      <c r="A458" s="13" t="s">
        <v>1045</v>
      </c>
      <c r="B458" s="13" t="s">
        <v>1948</v>
      </c>
    </row>
    <row r="459" spans="1:2">
      <c r="A459" s="13" t="s">
        <v>1047</v>
      </c>
      <c r="B459" s="13" t="s">
        <v>1949</v>
      </c>
    </row>
    <row r="460" spans="1:2">
      <c r="A460" s="13" t="s">
        <v>1049</v>
      </c>
      <c r="B460" s="13" t="s">
        <v>1950</v>
      </c>
    </row>
    <row r="461" spans="1:2">
      <c r="A461" s="13" t="s">
        <v>1051</v>
      </c>
      <c r="B461" s="13" t="s">
        <v>1951</v>
      </c>
    </row>
    <row r="462" spans="1:2">
      <c r="A462" s="13" t="s">
        <v>1053</v>
      </c>
      <c r="B462" s="13" t="s">
        <v>1952</v>
      </c>
    </row>
    <row r="463" spans="1:2">
      <c r="A463" s="13" t="s">
        <v>1055</v>
      </c>
      <c r="B463" s="13" t="s">
        <v>1953</v>
      </c>
    </row>
    <row r="464" spans="1:2">
      <c r="A464" s="13" t="s">
        <v>1057</v>
      </c>
      <c r="B464" s="13" t="s">
        <v>1954</v>
      </c>
    </row>
    <row r="465" spans="1:2">
      <c r="A465" s="13" t="s">
        <v>1059</v>
      </c>
      <c r="B465" s="13" t="s">
        <v>1955</v>
      </c>
    </row>
    <row r="466" spans="1:2">
      <c r="A466" s="13" t="s">
        <v>1061</v>
      </c>
      <c r="B466" s="13" t="s">
        <v>1956</v>
      </c>
    </row>
    <row r="467" spans="1:2">
      <c r="A467" s="13" t="s">
        <v>1064</v>
      </c>
      <c r="B467" s="13" t="s">
        <v>1957</v>
      </c>
    </row>
    <row r="468" spans="1:2">
      <c r="A468" s="13" t="s">
        <v>1066</v>
      </c>
      <c r="B468" s="13" t="s">
        <v>1958</v>
      </c>
    </row>
    <row r="469" spans="1:2">
      <c r="A469" s="13" t="s">
        <v>1068</v>
      </c>
      <c r="B469" s="13" t="s">
        <v>1959</v>
      </c>
    </row>
    <row r="470" spans="1:2">
      <c r="A470" s="13" t="s">
        <v>1070</v>
      </c>
      <c r="B470" s="13" t="s">
        <v>1960</v>
      </c>
    </row>
    <row r="471" spans="1:2">
      <c r="A471" s="13" t="s">
        <v>1072</v>
      </c>
      <c r="B471" s="13" t="s">
        <v>1961</v>
      </c>
    </row>
    <row r="472" spans="1:2">
      <c r="A472" s="13" t="s">
        <v>1074</v>
      </c>
      <c r="B472" s="13" t="s">
        <v>1962</v>
      </c>
    </row>
    <row r="473" spans="1:2">
      <c r="A473" s="13" t="s">
        <v>1076</v>
      </c>
      <c r="B473" s="13" t="s">
        <v>1963</v>
      </c>
    </row>
    <row r="474" spans="1:2">
      <c r="A474" s="13" t="s">
        <v>1078</v>
      </c>
      <c r="B474" s="13" t="s">
        <v>1964</v>
      </c>
    </row>
    <row r="475" spans="1:2">
      <c r="A475" s="13" t="s">
        <v>1080</v>
      </c>
      <c r="B475" s="13" t="s">
        <v>1965</v>
      </c>
    </row>
    <row r="476" spans="1:2">
      <c r="A476" s="13" t="s">
        <v>1082</v>
      </c>
      <c r="B476" s="13" t="s">
        <v>1966</v>
      </c>
    </row>
    <row r="477" spans="1:2">
      <c r="A477" s="13" t="s">
        <v>1084</v>
      </c>
      <c r="B477" s="13" t="s">
        <v>1967</v>
      </c>
    </row>
    <row r="478" spans="1:2">
      <c r="A478" s="13" t="s">
        <v>1086</v>
      </c>
      <c r="B478" s="13" t="s">
        <v>1968</v>
      </c>
    </row>
    <row r="479" spans="1:2">
      <c r="A479" s="13" t="s">
        <v>1088</v>
      </c>
      <c r="B479" s="13" t="s">
        <v>1969</v>
      </c>
    </row>
    <row r="480" spans="1:2">
      <c r="A480" s="13" t="s">
        <v>1090</v>
      </c>
      <c r="B480" s="13" t="s">
        <v>1970</v>
      </c>
    </row>
    <row r="481" spans="1:2">
      <c r="A481" s="13" t="s">
        <v>1092</v>
      </c>
      <c r="B481" s="13" t="s">
        <v>1971</v>
      </c>
    </row>
    <row r="482" spans="1:2">
      <c r="A482" s="13" t="s">
        <v>1094</v>
      </c>
      <c r="B482" s="13" t="s">
        <v>1972</v>
      </c>
    </row>
    <row r="483" spans="1:2">
      <c r="A483" s="13" t="s">
        <v>1096</v>
      </c>
      <c r="B483" s="13" t="s">
        <v>1973</v>
      </c>
    </row>
    <row r="484" spans="1:2">
      <c r="A484" s="13" t="s">
        <v>1098</v>
      </c>
      <c r="B484" s="13" t="s">
        <v>1974</v>
      </c>
    </row>
    <row r="485" spans="1:2">
      <c r="A485" s="13" t="s">
        <v>1101</v>
      </c>
      <c r="B485" s="13" t="s">
        <v>1975</v>
      </c>
    </row>
    <row r="486" spans="1:2">
      <c r="A486" s="13" t="s">
        <v>1103</v>
      </c>
      <c r="B486" s="13" t="s">
        <v>1976</v>
      </c>
    </row>
    <row r="487" spans="1:2">
      <c r="A487" s="13" t="s">
        <v>1105</v>
      </c>
      <c r="B487" s="13" t="s">
        <v>1977</v>
      </c>
    </row>
    <row r="488" spans="1:2">
      <c r="A488" s="13" t="s">
        <v>1107</v>
      </c>
      <c r="B488" s="13" t="s">
        <v>1978</v>
      </c>
    </row>
    <row r="489" spans="1:2">
      <c r="A489" s="13" t="s">
        <v>1109</v>
      </c>
      <c r="B489" s="13" t="s">
        <v>1979</v>
      </c>
    </row>
    <row r="490" spans="1:2">
      <c r="A490" s="13" t="s">
        <v>1111</v>
      </c>
      <c r="B490" s="13" t="s">
        <v>1980</v>
      </c>
    </row>
    <row r="491" spans="1:2">
      <c r="A491" s="13" t="s">
        <v>1113</v>
      </c>
      <c r="B491" s="13" t="s">
        <v>1981</v>
      </c>
    </row>
    <row r="492" spans="1:2">
      <c r="A492" s="13" t="s">
        <v>1115</v>
      </c>
      <c r="B492" s="13" t="s">
        <v>1982</v>
      </c>
    </row>
    <row r="493" spans="1:2">
      <c r="A493" s="13" t="s">
        <v>1117</v>
      </c>
      <c r="B493" s="13" t="s">
        <v>1983</v>
      </c>
    </row>
    <row r="494" spans="1:2">
      <c r="A494" s="13" t="s">
        <v>1119</v>
      </c>
      <c r="B494" s="13" t="s">
        <v>1984</v>
      </c>
    </row>
    <row r="495" spans="1:2">
      <c r="A495" s="13" t="s">
        <v>1121</v>
      </c>
      <c r="B495" s="13" t="s">
        <v>1985</v>
      </c>
    </row>
    <row r="496" spans="1:2">
      <c r="A496" s="13" t="s">
        <v>1123</v>
      </c>
      <c r="B496" s="13" t="s">
        <v>1986</v>
      </c>
    </row>
    <row r="497" spans="1:2">
      <c r="A497" s="13" t="s">
        <v>1126</v>
      </c>
      <c r="B497" s="13" t="s">
        <v>1987</v>
      </c>
    </row>
    <row r="498" spans="1:2">
      <c r="A498" s="13" t="s">
        <v>1128</v>
      </c>
      <c r="B498" s="13" t="s">
        <v>1988</v>
      </c>
    </row>
    <row r="499" spans="1:2">
      <c r="A499" s="13" t="s">
        <v>1130</v>
      </c>
      <c r="B499" s="13" t="s">
        <v>1989</v>
      </c>
    </row>
    <row r="500" spans="1:2">
      <c r="A500" s="13" t="s">
        <v>1132</v>
      </c>
      <c r="B500" s="13" t="s">
        <v>1990</v>
      </c>
    </row>
    <row r="501" spans="1:2">
      <c r="A501" s="13" t="s">
        <v>1134</v>
      </c>
      <c r="B501" s="13" t="s">
        <v>1991</v>
      </c>
    </row>
    <row r="502" spans="1:2">
      <c r="A502" s="13" t="s">
        <v>1136</v>
      </c>
      <c r="B502" s="13" t="s">
        <v>1992</v>
      </c>
    </row>
    <row r="503" spans="1:2">
      <c r="A503" s="13" t="s">
        <v>1138</v>
      </c>
      <c r="B503" s="13" t="s">
        <v>1993</v>
      </c>
    </row>
    <row r="504" spans="1:2">
      <c r="A504" s="13" t="s">
        <v>1140</v>
      </c>
      <c r="B504" s="13" t="s">
        <v>1994</v>
      </c>
    </row>
    <row r="505" spans="1:2">
      <c r="A505" s="13" t="s">
        <v>1142</v>
      </c>
      <c r="B505" s="13" t="s">
        <v>1995</v>
      </c>
    </row>
    <row r="506" spans="1:2">
      <c r="A506" s="13" t="s">
        <v>1144</v>
      </c>
      <c r="B506" s="13" t="s">
        <v>1996</v>
      </c>
    </row>
    <row r="507" spans="1:2">
      <c r="A507" s="13" t="s">
        <v>1146</v>
      </c>
      <c r="B507" s="13" t="s">
        <v>1997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D13" sqref="D13"/>
    </sheetView>
  </sheetViews>
  <sheetFormatPr baseColWidth="10" defaultColWidth="8.83203125" defaultRowHeight="17"/>
  <cols>
    <col min="1" max="1" width="9.5" bestFit="1" customWidth="1"/>
    <col min="2" max="2" width="18.83203125" customWidth="1"/>
    <col min="3" max="3" width="17.83203125" bestFit="1" customWidth="1"/>
    <col min="4" max="4" width="14.1640625" bestFit="1" customWidth="1"/>
  </cols>
  <sheetData>
    <row r="1" spans="1:4">
      <c r="A1" t="s">
        <v>1476</v>
      </c>
      <c r="B1" t="s">
        <v>1487</v>
      </c>
      <c r="C1" t="s">
        <v>1488</v>
      </c>
      <c r="D1" t="s">
        <v>1489</v>
      </c>
    </row>
    <row r="2" spans="1:4">
      <c r="A2" s="13" t="s">
        <v>4</v>
      </c>
      <c r="B2">
        <v>32960000000</v>
      </c>
      <c r="C2">
        <v>579675002</v>
      </c>
      <c r="D2">
        <v>210726</v>
      </c>
    </row>
    <row r="3" spans="1:4">
      <c r="A3" s="13" t="s">
        <v>8</v>
      </c>
      <c r="B3">
        <v>37340000000</v>
      </c>
      <c r="C3">
        <v>1776820148</v>
      </c>
      <c r="D3">
        <v>210720</v>
      </c>
    </row>
    <row r="4" spans="1:4">
      <c r="A4" s="13" t="s">
        <v>12</v>
      </c>
      <c r="B4">
        <v>50200000000</v>
      </c>
      <c r="C4">
        <v>1766222336</v>
      </c>
      <c r="D4">
        <v>210722</v>
      </c>
    </row>
    <row r="5" spans="1:4">
      <c r="A5" s="13" t="s">
        <v>15</v>
      </c>
      <c r="B5">
        <v>847520000</v>
      </c>
      <c r="C5">
        <v>45295979</v>
      </c>
      <c r="D5">
        <v>210728</v>
      </c>
    </row>
    <row r="6" spans="1:4">
      <c r="A6" s="13" t="s">
        <v>17</v>
      </c>
      <c r="B6">
        <v>45680000000</v>
      </c>
      <c r="C6">
        <v>665635732</v>
      </c>
      <c r="D6">
        <v>210623</v>
      </c>
    </row>
    <row r="7" spans="1:4">
      <c r="A7" s="13" t="s">
        <v>21</v>
      </c>
      <c r="B7">
        <v>8570000000</v>
      </c>
      <c r="C7">
        <v>777016759</v>
      </c>
      <c r="D7">
        <v>210804</v>
      </c>
    </row>
    <row r="8" spans="1:4">
      <c r="A8" s="13" t="s">
        <v>25</v>
      </c>
      <c r="B8">
        <v>13680000000</v>
      </c>
      <c r="C8">
        <v>478000000</v>
      </c>
      <c r="D8">
        <v>210616</v>
      </c>
    </row>
    <row r="9" spans="1:4">
      <c r="A9" s="13" t="s">
        <v>28</v>
      </c>
      <c r="B9">
        <v>11420000000</v>
      </c>
      <c r="C9">
        <v>1215020976</v>
      </c>
      <c r="D9">
        <v>210727</v>
      </c>
    </row>
    <row r="10" spans="1:4">
      <c r="A10" s="13" t="s">
        <v>31</v>
      </c>
      <c r="B10">
        <v>10740000000</v>
      </c>
      <c r="C10">
        <v>65431834</v>
      </c>
      <c r="D10">
        <v>210816</v>
      </c>
    </row>
    <row r="11" spans="1:4">
      <c r="A11" s="13" t="s">
        <v>35</v>
      </c>
      <c r="B11">
        <v>9960000000</v>
      </c>
      <c r="C11">
        <v>666257334</v>
      </c>
      <c r="D11">
        <v>210809</v>
      </c>
    </row>
    <row r="12" spans="1:4">
      <c r="A12" s="13" t="s">
        <v>39</v>
      </c>
      <c r="B12">
        <v>22850000000</v>
      </c>
      <c r="C12">
        <v>679667234</v>
      </c>
      <c r="D12">
        <v>210727</v>
      </c>
    </row>
    <row r="13" spans="1:4">
      <c r="A13" s="13" t="s">
        <v>43</v>
      </c>
      <c r="B13">
        <v>5820000000</v>
      </c>
      <c r="C13">
        <v>304697515</v>
      </c>
      <c r="D13">
        <v>210817</v>
      </c>
    </row>
    <row r="14" spans="1:4">
      <c r="A14" s="13" t="s">
        <v>45</v>
      </c>
      <c r="B14">
        <v>9260000000</v>
      </c>
      <c r="C14">
        <v>221314258</v>
      </c>
      <c r="D14">
        <v>210728</v>
      </c>
    </row>
    <row r="15" spans="1:4">
      <c r="A15" s="13" t="s">
        <v>49</v>
      </c>
      <c r="B15">
        <v>3280000000</v>
      </c>
      <c r="C15">
        <v>162991685</v>
      </c>
      <c r="D15">
        <v>210802</v>
      </c>
    </row>
    <row r="16" spans="1:4">
      <c r="A16" s="13" t="s">
        <v>52</v>
      </c>
      <c r="B16">
        <v>2730000000</v>
      </c>
      <c r="C16">
        <v>124481793</v>
      </c>
      <c r="D16">
        <v>210728</v>
      </c>
    </row>
    <row r="17" spans="1:4">
      <c r="A17" s="13" t="s">
        <v>55</v>
      </c>
      <c r="B17">
        <v>3220000000</v>
      </c>
      <c r="C17">
        <v>116721826</v>
      </c>
      <c r="D17">
        <v>210810</v>
      </c>
    </row>
    <row r="18" spans="1:4">
      <c r="A18" s="13" t="s">
        <v>58</v>
      </c>
      <c r="B18">
        <v>1930000000</v>
      </c>
      <c r="C18">
        <v>147503288</v>
      </c>
      <c r="D18">
        <v>210725</v>
      </c>
    </row>
    <row r="19" spans="1:4">
      <c r="A19" s="13" t="s">
        <v>62</v>
      </c>
      <c r="B19">
        <v>1930000000</v>
      </c>
      <c r="C19">
        <v>147503288</v>
      </c>
      <c r="D19">
        <v>210725</v>
      </c>
    </row>
    <row r="20" spans="1:4">
      <c r="A20" s="13" t="s">
        <v>64</v>
      </c>
      <c r="B20">
        <v>2820000000</v>
      </c>
      <c r="C20">
        <v>79136575</v>
      </c>
      <c r="D20">
        <v>210727</v>
      </c>
    </row>
    <row r="21" spans="1:4">
      <c r="A21" s="13" t="s">
        <v>67</v>
      </c>
      <c r="B21">
        <v>2740000000</v>
      </c>
      <c r="C21">
        <v>89978097</v>
      </c>
      <c r="D21">
        <v>210728</v>
      </c>
    </row>
    <row r="22" spans="1:4">
      <c r="A22" s="13" t="s">
        <v>70</v>
      </c>
      <c r="B22">
        <v>3400000000</v>
      </c>
      <c r="C22">
        <v>250134552</v>
      </c>
      <c r="D22">
        <v>210804</v>
      </c>
    </row>
    <row r="23" spans="1:4">
      <c r="A23" s="13" t="s">
        <v>73</v>
      </c>
      <c r="B23">
        <v>47170000000</v>
      </c>
      <c r="C23">
        <v>299338684</v>
      </c>
      <c r="D23">
        <v>210804</v>
      </c>
    </row>
    <row r="24" spans="1:4">
      <c r="A24" s="13" t="s">
        <v>76</v>
      </c>
      <c r="B24">
        <v>196680000000</v>
      </c>
      <c r="C24">
        <v>670163793</v>
      </c>
      <c r="D24">
        <v>210728</v>
      </c>
    </row>
    <row r="25" spans="1:4">
      <c r="A25" s="13" t="s">
        <v>79</v>
      </c>
      <c r="B25">
        <v>196680000000</v>
      </c>
      <c r="C25">
        <v>670163793</v>
      </c>
      <c r="D25">
        <v>210728</v>
      </c>
    </row>
    <row r="26" spans="1:4">
      <c r="A26" s="13" t="s">
        <v>81</v>
      </c>
      <c r="B26">
        <v>25830000000</v>
      </c>
      <c r="C26">
        <v>1850637974</v>
      </c>
      <c r="D26">
        <v>210728</v>
      </c>
    </row>
    <row r="27" spans="1:4">
      <c r="A27" s="13" t="s">
        <v>85</v>
      </c>
      <c r="B27">
        <v>419130000000</v>
      </c>
      <c r="C27">
        <v>504323736</v>
      </c>
      <c r="D27">
        <v>210728</v>
      </c>
    </row>
    <row r="28" spans="1:4">
      <c r="A28" s="13" t="s">
        <v>88</v>
      </c>
      <c r="B28">
        <v>12550000000</v>
      </c>
      <c r="C28">
        <v>1541792948</v>
      </c>
      <c r="D28">
        <v>210823</v>
      </c>
    </row>
    <row r="29" spans="1:4">
      <c r="A29" s="13" t="s">
        <v>91</v>
      </c>
      <c r="B29">
        <v>5920000000</v>
      </c>
      <c r="C29">
        <v>255552619</v>
      </c>
      <c r="D29">
        <v>210805</v>
      </c>
    </row>
    <row r="30" spans="1:4">
      <c r="A30" s="13" t="s">
        <v>94</v>
      </c>
      <c r="B30">
        <v>12830000000</v>
      </c>
      <c r="C30">
        <v>641383123</v>
      </c>
      <c r="D30">
        <v>210728</v>
      </c>
    </row>
    <row r="31" spans="1:4">
      <c r="A31" s="13" t="s">
        <v>96</v>
      </c>
      <c r="B31">
        <v>15450000000</v>
      </c>
      <c r="C31">
        <v>499750400</v>
      </c>
      <c r="D31">
        <v>210728</v>
      </c>
    </row>
    <row r="32" spans="1:4">
      <c r="A32" s="13" t="s">
        <v>98</v>
      </c>
      <c r="B32">
        <v>35590000000</v>
      </c>
      <c r="C32">
        <v>803302859</v>
      </c>
      <c r="D32">
        <v>210720</v>
      </c>
    </row>
    <row r="33" spans="1:4">
      <c r="A33" s="13" t="s">
        <v>101</v>
      </c>
      <c r="B33">
        <v>43750000000</v>
      </c>
      <c r="C33">
        <v>858140647</v>
      </c>
      <c r="D33">
        <v>210803</v>
      </c>
    </row>
    <row r="34" spans="1:4">
      <c r="A34" s="13" t="s">
        <v>103</v>
      </c>
      <c r="B34">
        <v>8210000000</v>
      </c>
      <c r="C34">
        <v>445696083</v>
      </c>
      <c r="D34">
        <v>210803</v>
      </c>
    </row>
    <row r="35" spans="1:4">
      <c r="A35" s="13" t="s">
        <v>106</v>
      </c>
      <c r="B35">
        <v>3820000000</v>
      </c>
      <c r="C35">
        <v>181469196</v>
      </c>
      <c r="D35">
        <v>210803</v>
      </c>
    </row>
    <row r="36" spans="1:4">
      <c r="A36" s="13" t="s">
        <v>109</v>
      </c>
      <c r="B36">
        <v>12290000000</v>
      </c>
      <c r="C36">
        <v>115904879</v>
      </c>
      <c r="D36">
        <v>210726</v>
      </c>
    </row>
    <row r="37" spans="1:4">
      <c r="A37" s="13" t="s">
        <v>112</v>
      </c>
      <c r="B37">
        <v>196280000000</v>
      </c>
      <c r="C37">
        <v>205410717</v>
      </c>
      <c r="D37">
        <v>210804</v>
      </c>
    </row>
    <row r="38" spans="1:4">
      <c r="A38" s="13" t="s">
        <v>115</v>
      </c>
      <c r="B38">
        <v>4550000000</v>
      </c>
      <c r="C38">
        <v>230919176</v>
      </c>
      <c r="D38">
        <v>210802</v>
      </c>
    </row>
    <row r="39" spans="1:4">
      <c r="A39" s="13" t="s">
        <v>118</v>
      </c>
      <c r="B39">
        <v>25160000000</v>
      </c>
      <c r="C39">
        <v>574553986</v>
      </c>
      <c r="D39">
        <v>210727</v>
      </c>
    </row>
    <row r="40" spans="1:4">
      <c r="A40" s="13" t="s">
        <v>121</v>
      </c>
      <c r="B40">
        <v>9110000000</v>
      </c>
      <c r="C40">
        <v>597615720</v>
      </c>
      <c r="D40">
        <v>210727</v>
      </c>
    </row>
    <row r="41" spans="1:4">
      <c r="A41" s="13" t="s">
        <v>124</v>
      </c>
      <c r="B41">
        <v>6200000000</v>
      </c>
      <c r="C41">
        <v>368826918</v>
      </c>
      <c r="D41">
        <v>210824</v>
      </c>
    </row>
    <row r="42" spans="1:4">
      <c r="A42" s="13" t="s">
        <v>126</v>
      </c>
      <c r="B42">
        <v>1740000000</v>
      </c>
      <c r="C42">
        <v>87151573</v>
      </c>
      <c r="D42">
        <v>210808</v>
      </c>
    </row>
    <row r="43" spans="1:4">
      <c r="A43" s="13" t="s">
        <v>128</v>
      </c>
      <c r="B43">
        <v>124570000000</v>
      </c>
      <c r="C43">
        <v>244840654</v>
      </c>
      <c r="D43">
        <v>210720</v>
      </c>
    </row>
    <row r="44" spans="1:4">
      <c r="A44" s="13" t="s">
        <v>131</v>
      </c>
      <c r="B44">
        <v>11370000000</v>
      </c>
      <c r="C44">
        <v>225630496</v>
      </c>
      <c r="D44">
        <v>210729</v>
      </c>
    </row>
    <row r="45" spans="1:4">
      <c r="A45" s="13" t="s">
        <v>134</v>
      </c>
      <c r="B45">
        <v>11370000000</v>
      </c>
      <c r="C45">
        <v>225630496</v>
      </c>
      <c r="D45">
        <v>210729</v>
      </c>
    </row>
    <row r="46" spans="1:4">
      <c r="A46" s="13" t="s">
        <v>136</v>
      </c>
      <c r="B46">
        <v>4960000000</v>
      </c>
      <c r="C46">
        <v>377972835</v>
      </c>
      <c r="D46">
        <v>210803</v>
      </c>
    </row>
    <row r="47" spans="1:4">
      <c r="A47" s="13" t="s">
        <v>140</v>
      </c>
      <c r="B47">
        <v>325410000000</v>
      </c>
      <c r="C47">
        <v>16687631000</v>
      </c>
      <c r="D47">
        <v>210802</v>
      </c>
    </row>
    <row r="48" spans="1:4">
      <c r="A48" s="13" t="s">
        <v>143</v>
      </c>
      <c r="B48">
        <v>19830000000</v>
      </c>
      <c r="C48">
        <v>917660832</v>
      </c>
      <c r="D48">
        <v>210818</v>
      </c>
    </row>
    <row r="49" spans="1:4">
      <c r="A49" s="13" t="s">
        <v>146</v>
      </c>
      <c r="B49">
        <v>13860000000</v>
      </c>
      <c r="C49">
        <v>270462749</v>
      </c>
      <c r="D49">
        <v>210803</v>
      </c>
    </row>
    <row r="50" spans="1:4">
      <c r="A50" s="13" t="s">
        <v>149</v>
      </c>
      <c r="B50">
        <v>68280000000</v>
      </c>
      <c r="C50">
        <v>558702110</v>
      </c>
      <c r="D50">
        <v>210802</v>
      </c>
    </row>
    <row r="51" spans="1:4">
      <c r="A51" s="13" t="s">
        <v>152</v>
      </c>
      <c r="B51">
        <v>2460000000</v>
      </c>
      <c r="C51">
        <v>76321815</v>
      </c>
      <c r="D51">
        <v>210804</v>
      </c>
    </row>
    <row r="52" spans="1:4">
      <c r="A52" s="13" t="s">
        <v>155</v>
      </c>
      <c r="B52">
        <v>2460000000</v>
      </c>
      <c r="C52">
        <v>76321815</v>
      </c>
      <c r="D52">
        <v>210804</v>
      </c>
    </row>
    <row r="53" spans="1:4">
      <c r="A53" s="13" t="s">
        <v>157</v>
      </c>
      <c r="B53">
        <v>9970000000</v>
      </c>
      <c r="C53">
        <v>60566633</v>
      </c>
      <c r="D53">
        <v>210809</v>
      </c>
    </row>
    <row r="54" spans="1:4">
      <c r="A54" s="13" t="s">
        <v>160</v>
      </c>
      <c r="B54">
        <v>172920000000</v>
      </c>
      <c r="C54">
        <v>7140000000</v>
      </c>
      <c r="D54">
        <v>210721</v>
      </c>
    </row>
    <row r="55" spans="1:4">
      <c r="A55" s="13" t="s">
        <v>163</v>
      </c>
      <c r="B55">
        <v>3200000000</v>
      </c>
      <c r="C55">
        <v>130671944</v>
      </c>
      <c r="D55">
        <v>210810</v>
      </c>
    </row>
    <row r="56" spans="1:4">
      <c r="A56" s="13" t="s">
        <v>166</v>
      </c>
      <c r="B56">
        <v>3890000000</v>
      </c>
      <c r="C56">
        <v>220062949</v>
      </c>
      <c r="D56">
        <v>210830</v>
      </c>
    </row>
    <row r="57" spans="1:4">
      <c r="A57" s="13" t="s">
        <v>168</v>
      </c>
      <c r="B57">
        <v>14650000000</v>
      </c>
      <c r="C57">
        <v>425518320</v>
      </c>
      <c r="D57">
        <v>210803</v>
      </c>
    </row>
    <row r="58" spans="1:4">
      <c r="A58" s="13" t="s">
        <v>171</v>
      </c>
      <c r="B58">
        <v>14260000000</v>
      </c>
      <c r="C58">
        <v>22036780</v>
      </c>
      <c r="D58">
        <v>210919</v>
      </c>
    </row>
    <row r="59" spans="1:4">
      <c r="A59" s="13" t="s">
        <v>174</v>
      </c>
      <c r="B59">
        <v>2250000000</v>
      </c>
      <c r="C59">
        <v>139604637</v>
      </c>
      <c r="D59">
        <v>210803</v>
      </c>
    </row>
    <row r="60" spans="1:4">
      <c r="A60" s="13" t="s">
        <v>177</v>
      </c>
      <c r="B60">
        <v>7300000000</v>
      </c>
      <c r="C60">
        <v>83007729</v>
      </c>
      <c r="D60">
        <v>210726</v>
      </c>
    </row>
    <row r="61" spans="1:4">
      <c r="A61" s="13" t="s">
        <v>179</v>
      </c>
      <c r="B61">
        <v>25490000000</v>
      </c>
      <c r="C61">
        <v>1041590528</v>
      </c>
      <c r="D61">
        <v>210728</v>
      </c>
    </row>
    <row r="62" spans="1:4">
      <c r="A62" s="13" t="s">
        <v>182</v>
      </c>
      <c r="B62">
        <v>12120000000</v>
      </c>
      <c r="C62">
        <v>328254521</v>
      </c>
      <c r="D62">
        <v>210804</v>
      </c>
    </row>
    <row r="63" spans="1:4">
      <c r="A63" s="13" t="s">
        <v>185</v>
      </c>
      <c r="B63">
        <v>45330000000</v>
      </c>
      <c r="C63">
        <v>8569317603</v>
      </c>
      <c r="D63">
        <v>210713</v>
      </c>
    </row>
    <row r="64" spans="1:4">
      <c r="A64" s="13" t="s">
        <v>188</v>
      </c>
      <c r="B64">
        <v>7940000000</v>
      </c>
      <c r="C64">
        <v>875480847</v>
      </c>
      <c r="D64">
        <v>210714</v>
      </c>
    </row>
    <row r="65" spans="1:4">
      <c r="A65" s="13" t="s">
        <v>190</v>
      </c>
      <c r="B65">
        <v>11820000000</v>
      </c>
      <c r="C65">
        <v>502851993</v>
      </c>
      <c r="D65">
        <v>210728</v>
      </c>
    </row>
    <row r="66" spans="1:4">
      <c r="A66" s="13" t="s">
        <v>192</v>
      </c>
      <c r="B66">
        <v>18860000000</v>
      </c>
      <c r="C66">
        <v>290818504</v>
      </c>
      <c r="D66">
        <v>210811</v>
      </c>
    </row>
    <row r="67" spans="1:4">
      <c r="A67" s="13" t="s">
        <v>194</v>
      </c>
      <c r="B67">
        <v>248840000000</v>
      </c>
      <c r="C67">
        <v>1526793</v>
      </c>
      <c r="D67">
        <v>210729</v>
      </c>
    </row>
    <row r="68" spans="1:4">
      <c r="A68" s="13" t="s">
        <v>197</v>
      </c>
      <c r="B68">
        <v>50340000000</v>
      </c>
      <c r="C68">
        <v>250398562</v>
      </c>
      <c r="D68">
        <v>210830</v>
      </c>
    </row>
    <row r="69" spans="1:4">
      <c r="A69" s="13" t="s">
        <v>200</v>
      </c>
      <c r="B69">
        <v>2700000000</v>
      </c>
      <c r="C69">
        <v>29763614</v>
      </c>
      <c r="D69">
        <v>210804</v>
      </c>
    </row>
    <row r="70" spans="1:4">
      <c r="A70" s="13" t="s">
        <v>203</v>
      </c>
      <c r="B70">
        <v>12600000000</v>
      </c>
      <c r="C70">
        <v>150554750</v>
      </c>
      <c r="D70">
        <v>210726</v>
      </c>
    </row>
    <row r="71" spans="1:4">
      <c r="A71" s="13" t="s">
        <v>205</v>
      </c>
      <c r="B71">
        <v>12600000000</v>
      </c>
      <c r="C71">
        <v>150554750</v>
      </c>
      <c r="D71">
        <v>210726</v>
      </c>
    </row>
    <row r="72" spans="1:4">
      <c r="A72" s="13" t="s">
        <v>207</v>
      </c>
      <c r="B72">
        <v>56970000000</v>
      </c>
      <c r="C72">
        <v>584810068</v>
      </c>
      <c r="D72">
        <v>210727</v>
      </c>
    </row>
    <row r="73" spans="1:4">
      <c r="A73" s="13" t="s">
        <v>210</v>
      </c>
      <c r="B73">
        <v>56970000000</v>
      </c>
      <c r="C73">
        <v>584810068</v>
      </c>
      <c r="D73">
        <v>210727</v>
      </c>
    </row>
    <row r="74" spans="1:4">
      <c r="A74" s="13" t="s">
        <v>212</v>
      </c>
      <c r="B74">
        <v>11900000000</v>
      </c>
      <c r="C74">
        <v>239847758</v>
      </c>
      <c r="D74">
        <v>210728</v>
      </c>
    </row>
    <row r="75" spans="1:4">
      <c r="A75" s="13" t="s">
        <v>214</v>
      </c>
      <c r="B75">
        <v>3480000000</v>
      </c>
      <c r="C75">
        <v>156074252</v>
      </c>
      <c r="D75">
        <v>210802</v>
      </c>
    </row>
    <row r="76" spans="1:4">
      <c r="A76" s="13" t="s">
        <v>216</v>
      </c>
      <c r="B76">
        <v>10120000000</v>
      </c>
      <c r="C76">
        <v>1420910855</v>
      </c>
      <c r="D76">
        <v>210728</v>
      </c>
    </row>
    <row r="77" spans="1:4">
      <c r="A77" s="13" t="s">
        <v>218</v>
      </c>
      <c r="B77">
        <v>42810000000</v>
      </c>
      <c r="C77">
        <v>2231000000</v>
      </c>
      <c r="D77">
        <v>210728</v>
      </c>
    </row>
    <row r="78" spans="1:4">
      <c r="A78" s="13" t="s">
        <v>220</v>
      </c>
      <c r="B78">
        <v>24690000000</v>
      </c>
      <c r="C78">
        <v>408302326</v>
      </c>
      <c r="D78">
        <v>210602</v>
      </c>
    </row>
    <row r="79" spans="1:4">
      <c r="A79" s="13" t="s">
        <v>222</v>
      </c>
      <c r="B79">
        <v>4820000000</v>
      </c>
      <c r="C79">
        <v>116125688</v>
      </c>
      <c r="D79">
        <v>210809</v>
      </c>
    </row>
    <row r="80" spans="1:4">
      <c r="A80" s="13" t="s">
        <v>224</v>
      </c>
      <c r="B80">
        <v>3360000000</v>
      </c>
      <c r="C80">
        <v>478695399</v>
      </c>
      <c r="D80">
        <v>210608</v>
      </c>
    </row>
    <row r="81" spans="1:4">
      <c r="A81" s="13" t="s">
        <v>227</v>
      </c>
      <c r="B81">
        <v>17210000000</v>
      </c>
      <c r="C81">
        <v>132988670</v>
      </c>
      <c r="D81">
        <v>210802</v>
      </c>
    </row>
    <row r="82" spans="1:4">
      <c r="A82" s="13" t="s">
        <v>230</v>
      </c>
      <c r="B82">
        <v>1540000000</v>
      </c>
      <c r="C82">
        <v>399419748</v>
      </c>
      <c r="D82">
        <v>210722</v>
      </c>
    </row>
    <row r="83" spans="1:4">
      <c r="A83" s="13" t="s">
        <v>232</v>
      </c>
      <c r="B83">
        <v>2800000000</v>
      </c>
      <c r="C83">
        <v>278265000</v>
      </c>
      <c r="D83">
        <v>210725</v>
      </c>
    </row>
    <row r="84" spans="1:4">
      <c r="A84" s="13" t="s">
        <v>234</v>
      </c>
      <c r="B84">
        <v>5170000000</v>
      </c>
      <c r="C84">
        <v>208698623</v>
      </c>
      <c r="D84">
        <v>210811</v>
      </c>
    </row>
    <row r="85" spans="1:4">
      <c r="A85" s="13" t="s">
        <v>237</v>
      </c>
      <c r="B85">
        <v>8970000000</v>
      </c>
      <c r="C85">
        <v>303009350</v>
      </c>
      <c r="D85">
        <v>210608</v>
      </c>
    </row>
    <row r="86" spans="1:4">
      <c r="A86" s="13" t="s">
        <v>240</v>
      </c>
      <c r="B86">
        <v>15410000000</v>
      </c>
      <c r="C86">
        <v>456800844</v>
      </c>
      <c r="D86">
        <v>210721</v>
      </c>
    </row>
    <row r="87" spans="1:4">
      <c r="A87" s="13" t="s">
        <v>242</v>
      </c>
      <c r="B87">
        <v>156570000000</v>
      </c>
      <c r="C87">
        <v>290147927</v>
      </c>
      <c r="D87">
        <v>210803</v>
      </c>
    </row>
    <row r="88" spans="1:4">
      <c r="A88" s="13" t="s">
        <v>244</v>
      </c>
      <c r="B88">
        <v>18950000000</v>
      </c>
      <c r="C88">
        <v>163151136</v>
      </c>
      <c r="D88">
        <v>210617</v>
      </c>
    </row>
    <row r="89" spans="1:4">
      <c r="A89" s="13" t="s">
        <v>246</v>
      </c>
      <c r="B89">
        <v>831000000</v>
      </c>
      <c r="C89">
        <v>1130540516</v>
      </c>
      <c r="D89">
        <v>210628</v>
      </c>
    </row>
    <row r="90" spans="1:4">
      <c r="A90" s="13" t="s">
        <v>249</v>
      </c>
      <c r="B90">
        <v>18270000000</v>
      </c>
      <c r="C90">
        <v>868998500</v>
      </c>
      <c r="D90">
        <v>210804</v>
      </c>
    </row>
    <row r="91" spans="1:4">
      <c r="A91" s="13" t="s">
        <v>251</v>
      </c>
      <c r="B91">
        <v>3760000000</v>
      </c>
      <c r="C91">
        <v>170341553</v>
      </c>
      <c r="D91">
        <v>210829</v>
      </c>
    </row>
    <row r="92" spans="1:4">
      <c r="A92" s="13" t="s">
        <v>253</v>
      </c>
      <c r="B92">
        <v>43000000000</v>
      </c>
      <c r="C92">
        <v>547787152</v>
      </c>
      <c r="D92">
        <v>210729</v>
      </c>
    </row>
    <row r="93" spans="1:4">
      <c r="A93" s="13" t="s">
        <v>256</v>
      </c>
      <c r="B93">
        <v>3520000000</v>
      </c>
      <c r="C93">
        <v>106685785</v>
      </c>
      <c r="D93">
        <v>210729</v>
      </c>
    </row>
    <row r="94" spans="1:4">
      <c r="A94" s="13" t="s">
        <v>259</v>
      </c>
      <c r="B94">
        <v>23880000000</v>
      </c>
      <c r="C94">
        <v>335657390</v>
      </c>
      <c r="D94">
        <v>210804</v>
      </c>
    </row>
    <row r="95" spans="1:4">
      <c r="A95" s="13" t="s">
        <v>262</v>
      </c>
      <c r="B95">
        <v>18920000000</v>
      </c>
      <c r="C95">
        <v>140523893</v>
      </c>
      <c r="D95">
        <v>210803</v>
      </c>
    </row>
    <row r="96" spans="1:4">
      <c r="A96" s="13" t="s">
        <v>264</v>
      </c>
      <c r="B96">
        <v>5990000000</v>
      </c>
      <c r="C96">
        <v>112632584</v>
      </c>
      <c r="D96">
        <v>210725</v>
      </c>
    </row>
    <row r="97" spans="1:4">
      <c r="A97" s="13" t="s">
        <v>266</v>
      </c>
      <c r="B97">
        <v>115070000000</v>
      </c>
      <c r="C97">
        <v>582734777</v>
      </c>
      <c r="D97">
        <v>210726</v>
      </c>
    </row>
    <row r="98" spans="1:4">
      <c r="A98" s="13" t="s">
        <v>268</v>
      </c>
      <c r="B98">
        <v>7800000000</v>
      </c>
      <c r="C98">
        <v>580495853</v>
      </c>
      <c r="D98">
        <v>210729</v>
      </c>
    </row>
    <row r="99" spans="1:4">
      <c r="A99" s="13" t="s">
        <v>270</v>
      </c>
      <c r="B99">
        <v>5480000000</v>
      </c>
      <c r="C99">
        <v>301317068</v>
      </c>
      <c r="D99">
        <v>210803</v>
      </c>
    </row>
    <row r="100" spans="1:4">
      <c r="A100" s="13" t="s">
        <v>273</v>
      </c>
      <c r="B100">
        <v>4200000000</v>
      </c>
      <c r="C100">
        <v>214514904</v>
      </c>
      <c r="D100">
        <v>210808</v>
      </c>
    </row>
    <row r="101" spans="1:4">
      <c r="A101" s="13" t="s">
        <v>276</v>
      </c>
      <c r="B101">
        <v>3040000000</v>
      </c>
      <c r="C101">
        <v>50252814</v>
      </c>
      <c r="D101">
        <v>210810</v>
      </c>
    </row>
    <row r="102" spans="1:4">
      <c r="A102" s="13" t="s">
        <v>278</v>
      </c>
      <c r="B102">
        <v>14180000000</v>
      </c>
      <c r="C102">
        <v>1965640029</v>
      </c>
      <c r="D102">
        <v>210719</v>
      </c>
    </row>
    <row r="103" spans="1:4">
      <c r="A103" s="13" t="s">
        <v>281</v>
      </c>
      <c r="B103">
        <v>48880000000</v>
      </c>
      <c r="C103">
        <v>188666161</v>
      </c>
      <c r="D103">
        <v>210722</v>
      </c>
    </row>
    <row r="104" spans="1:4">
      <c r="A104" s="13" t="s">
        <v>284</v>
      </c>
      <c r="B104">
        <v>96330000000</v>
      </c>
      <c r="C104">
        <v>1928059179</v>
      </c>
      <c r="D104">
        <v>210722</v>
      </c>
    </row>
    <row r="105" spans="1:4">
      <c r="A105" s="13" t="s">
        <v>287</v>
      </c>
      <c r="B105">
        <v>6320000000</v>
      </c>
      <c r="C105">
        <v>28150479</v>
      </c>
      <c r="D105">
        <v>210726</v>
      </c>
    </row>
    <row r="106" spans="1:4">
      <c r="A106" s="13" t="s">
        <v>290</v>
      </c>
      <c r="B106">
        <v>38270000000</v>
      </c>
      <c r="C106">
        <v>449690575</v>
      </c>
      <c r="D106">
        <v>210726</v>
      </c>
    </row>
    <row r="107" spans="1:4">
      <c r="A107" s="13" t="s">
        <v>292</v>
      </c>
      <c r="B107">
        <v>4970000000</v>
      </c>
      <c r="C107">
        <v>245245902</v>
      </c>
      <c r="D107">
        <v>210804</v>
      </c>
    </row>
    <row r="108" spans="1:4">
      <c r="A108" s="13" t="s">
        <v>295</v>
      </c>
      <c r="B108">
        <v>163000000000</v>
      </c>
      <c r="C108">
        <v>344300000</v>
      </c>
      <c r="D108">
        <v>210804</v>
      </c>
    </row>
    <row r="109" spans="1:4">
      <c r="A109" s="13" t="s">
        <v>297</v>
      </c>
      <c r="B109">
        <v>9860000000</v>
      </c>
      <c r="C109">
        <v>161096632</v>
      </c>
      <c r="D109">
        <v>210802</v>
      </c>
    </row>
    <row r="110" spans="1:4">
      <c r="A110" s="13" t="s">
        <v>299</v>
      </c>
      <c r="B110">
        <v>8650000000</v>
      </c>
      <c r="C110">
        <v>105053197</v>
      </c>
      <c r="D110">
        <v>210721</v>
      </c>
    </row>
    <row r="111" spans="1:4">
      <c r="A111" s="13" t="s">
        <v>302</v>
      </c>
      <c r="B111">
        <v>48850000000</v>
      </c>
      <c r="C111">
        <v>4225514401</v>
      </c>
      <c r="D111">
        <v>210817</v>
      </c>
    </row>
    <row r="112" spans="1:4">
      <c r="A112" s="13" t="s">
        <v>304</v>
      </c>
      <c r="B112">
        <v>40760000000</v>
      </c>
      <c r="C112">
        <v>2086686521</v>
      </c>
      <c r="D112">
        <v>210713</v>
      </c>
    </row>
    <row r="113" spans="1:4">
      <c r="A113" s="13" t="s">
        <v>306</v>
      </c>
      <c r="B113">
        <v>3590000000</v>
      </c>
      <c r="C113">
        <v>425930159</v>
      </c>
      <c r="D113">
        <v>210719</v>
      </c>
    </row>
    <row r="114" spans="1:4">
      <c r="A114" s="13" t="s">
        <v>309</v>
      </c>
      <c r="B114">
        <v>3150000000</v>
      </c>
      <c r="C114">
        <v>124167045</v>
      </c>
      <c r="D114">
        <v>210727</v>
      </c>
    </row>
    <row r="115" spans="1:4">
      <c r="A115" s="13" t="s">
        <v>311</v>
      </c>
      <c r="B115">
        <v>7520000000</v>
      </c>
      <c r="C115">
        <v>124372035</v>
      </c>
      <c r="D115">
        <v>210804</v>
      </c>
    </row>
    <row r="116" spans="1:4">
      <c r="A116" s="13" t="s">
        <v>313</v>
      </c>
      <c r="B116">
        <v>7520000000</v>
      </c>
      <c r="C116">
        <v>124372035</v>
      </c>
      <c r="D116">
        <v>210804</v>
      </c>
    </row>
    <row r="117" spans="1:4">
      <c r="A117" s="13" t="s">
        <v>315</v>
      </c>
      <c r="B117">
        <v>6900000000</v>
      </c>
      <c r="C117">
        <v>289459560</v>
      </c>
      <c r="D117">
        <v>210728</v>
      </c>
    </row>
    <row r="118" spans="1:4">
      <c r="A118" s="13" t="s">
        <v>317</v>
      </c>
      <c r="B118">
        <v>33430000000</v>
      </c>
      <c r="C118">
        <v>4311680667</v>
      </c>
      <c r="D118">
        <v>210727</v>
      </c>
    </row>
    <row r="119" spans="1:4">
      <c r="A119" s="13" t="s">
        <v>320</v>
      </c>
      <c r="B119">
        <v>16830000000</v>
      </c>
      <c r="C119">
        <v>1055411884</v>
      </c>
      <c r="D119">
        <v>210804</v>
      </c>
    </row>
    <row r="120" spans="1:4">
      <c r="A120" s="13" t="s">
        <v>322</v>
      </c>
      <c r="B120">
        <v>16720000000</v>
      </c>
      <c r="C120">
        <v>845968780</v>
      </c>
      <c r="D120">
        <v>210729</v>
      </c>
    </row>
    <row r="121" spans="1:4">
      <c r="A121" s="13" t="s">
        <v>324</v>
      </c>
      <c r="B121">
        <v>104160000000</v>
      </c>
      <c r="C121">
        <v>4594016301</v>
      </c>
      <c r="D121">
        <v>210728</v>
      </c>
    </row>
    <row r="122" spans="1:4">
      <c r="A122" s="13" t="s">
        <v>326</v>
      </c>
      <c r="B122">
        <v>1480000000</v>
      </c>
      <c r="C122">
        <v>139612779</v>
      </c>
      <c r="D122">
        <v>210720</v>
      </c>
    </row>
    <row r="123" spans="1:4">
      <c r="A123" s="13" t="s">
        <v>328</v>
      </c>
      <c r="B123">
        <v>11730000000</v>
      </c>
      <c r="C123">
        <v>479946865</v>
      </c>
      <c r="D123">
        <v>210630</v>
      </c>
    </row>
    <row r="124" spans="1:4">
      <c r="A124" s="13" t="s">
        <v>330</v>
      </c>
      <c r="B124">
        <v>22450000000</v>
      </c>
      <c r="C124">
        <v>1349418454</v>
      </c>
      <c r="D124">
        <v>210804</v>
      </c>
    </row>
    <row r="125" spans="1:4">
      <c r="A125" s="13" t="s">
        <v>332</v>
      </c>
      <c r="B125">
        <v>12690000000</v>
      </c>
      <c r="C125">
        <v>342813258</v>
      </c>
      <c r="D125">
        <v>210804</v>
      </c>
    </row>
    <row r="126" spans="1:4">
      <c r="A126" s="13" t="s">
        <v>334</v>
      </c>
      <c r="B126">
        <v>8610000000</v>
      </c>
      <c r="C126">
        <v>193413998</v>
      </c>
      <c r="D126">
        <v>210630</v>
      </c>
    </row>
    <row r="127" spans="1:4">
      <c r="A127" s="13" t="s">
        <v>336</v>
      </c>
      <c r="B127">
        <v>2470000000</v>
      </c>
      <c r="C127">
        <v>49151068</v>
      </c>
      <c r="D127">
        <v>210602</v>
      </c>
    </row>
    <row r="128" spans="1:4">
      <c r="A128" s="13" t="s">
        <v>338</v>
      </c>
      <c r="B128">
        <v>2470000000</v>
      </c>
      <c r="C128">
        <v>236578498</v>
      </c>
      <c r="D128">
        <v>210920</v>
      </c>
    </row>
    <row r="129" spans="1:4">
      <c r="A129" s="13" t="s">
        <v>340</v>
      </c>
      <c r="B129">
        <v>12200000000</v>
      </c>
      <c r="C129">
        <v>851356832</v>
      </c>
      <c r="D129">
        <v>210802</v>
      </c>
    </row>
    <row r="130" spans="1:4">
      <c r="A130" s="13" t="s">
        <v>342</v>
      </c>
      <c r="B130">
        <v>14440000000</v>
      </c>
      <c r="C130">
        <v>737101000</v>
      </c>
      <c r="D130">
        <v>210804</v>
      </c>
    </row>
    <row r="131" spans="1:4">
      <c r="A131" s="13" t="s">
        <v>344</v>
      </c>
      <c r="B131">
        <v>178630000000</v>
      </c>
      <c r="C131">
        <v>442141000</v>
      </c>
      <c r="D131">
        <v>210922</v>
      </c>
    </row>
    <row r="132" spans="1:4">
      <c r="A132" s="13" t="s">
        <v>347</v>
      </c>
      <c r="B132">
        <v>5900000000</v>
      </c>
      <c r="C132">
        <v>432189646</v>
      </c>
      <c r="D132">
        <v>210720</v>
      </c>
    </row>
    <row r="133" spans="1:4">
      <c r="A133" s="13" t="s">
        <v>349</v>
      </c>
      <c r="B133">
        <v>10540000000</v>
      </c>
      <c r="C133">
        <v>757400000</v>
      </c>
      <c r="D133">
        <v>210719</v>
      </c>
    </row>
    <row r="134" spans="1:4">
      <c r="A134" s="13" t="s">
        <v>352</v>
      </c>
      <c r="B134">
        <v>20890000000</v>
      </c>
      <c r="C134">
        <v>146202578</v>
      </c>
      <c r="D134">
        <v>210802</v>
      </c>
    </row>
    <row r="135" spans="1:4">
      <c r="A135" s="13" t="s">
        <v>355</v>
      </c>
      <c r="B135">
        <v>271050000000</v>
      </c>
      <c r="C135">
        <v>1316567871</v>
      </c>
      <c r="D135">
        <v>210803</v>
      </c>
    </row>
    <row r="136" spans="1:4">
      <c r="A136" s="13" t="s">
        <v>358</v>
      </c>
      <c r="B136">
        <v>271050000000</v>
      </c>
      <c r="C136">
        <v>1316567871</v>
      </c>
      <c r="D136">
        <v>210803</v>
      </c>
    </row>
    <row r="137" spans="1:4">
      <c r="A137" s="13" t="s">
        <v>361</v>
      </c>
      <c r="B137">
        <v>24800000000</v>
      </c>
      <c r="C137">
        <v>713278866</v>
      </c>
      <c r="D137">
        <v>210721</v>
      </c>
    </row>
    <row r="138" spans="1:4">
      <c r="A138" s="13" t="s">
        <v>363</v>
      </c>
      <c r="B138">
        <v>6190000000</v>
      </c>
      <c r="C138">
        <v>130842674</v>
      </c>
      <c r="D138">
        <v>210628</v>
      </c>
    </row>
    <row r="139" spans="1:4">
      <c r="A139" s="13" t="s">
        <v>365</v>
      </c>
      <c r="B139">
        <v>11530000000</v>
      </c>
      <c r="C139">
        <v>106200000</v>
      </c>
      <c r="D139">
        <v>210804</v>
      </c>
    </row>
    <row r="140" spans="1:4">
      <c r="A140" s="13" t="s">
        <v>368</v>
      </c>
      <c r="B140">
        <v>39830000000</v>
      </c>
      <c r="C140">
        <v>313438923</v>
      </c>
      <c r="D140">
        <v>210819</v>
      </c>
    </row>
    <row r="141" spans="1:4">
      <c r="A141" s="13" t="s">
        <v>371</v>
      </c>
      <c r="B141">
        <v>12650000000</v>
      </c>
      <c r="C141">
        <v>639646873</v>
      </c>
      <c r="D141">
        <v>210714</v>
      </c>
    </row>
    <row r="142" spans="1:4">
      <c r="A142" s="13" t="s">
        <v>373</v>
      </c>
      <c r="B142">
        <v>3490000000</v>
      </c>
      <c r="C142">
        <v>218318121</v>
      </c>
      <c r="D142">
        <v>210810</v>
      </c>
    </row>
    <row r="143" spans="1:4">
      <c r="A143" s="13" t="s">
        <v>375</v>
      </c>
      <c r="B143">
        <v>4500000000</v>
      </c>
      <c r="C143">
        <v>676900000</v>
      </c>
      <c r="D143">
        <v>210802</v>
      </c>
    </row>
    <row r="144" spans="1:4">
      <c r="A144" s="13" t="s">
        <v>377</v>
      </c>
      <c r="B144">
        <v>2030000000</v>
      </c>
      <c r="C144">
        <v>96705873</v>
      </c>
      <c r="D144">
        <v>210802</v>
      </c>
    </row>
    <row r="145" spans="1:4">
      <c r="A145" s="13" t="s">
        <v>379</v>
      </c>
      <c r="B145">
        <v>3100000000</v>
      </c>
      <c r="C145">
        <v>180997368</v>
      </c>
      <c r="D145">
        <v>210809</v>
      </c>
    </row>
    <row r="146" spans="1:4">
      <c r="A146" s="13" t="s">
        <v>381</v>
      </c>
      <c r="B146">
        <v>4170000000</v>
      </c>
      <c r="C146">
        <v>281587692</v>
      </c>
      <c r="D146">
        <v>210804</v>
      </c>
    </row>
    <row r="147" spans="1:4">
      <c r="A147" s="13" t="s">
        <v>383</v>
      </c>
      <c r="B147">
        <v>6320000000</v>
      </c>
      <c r="C147">
        <v>306344970</v>
      </c>
      <c r="D147">
        <v>210727</v>
      </c>
    </row>
    <row r="148" spans="1:4">
      <c r="A148" s="13" t="s">
        <v>385</v>
      </c>
      <c r="B148">
        <v>10780000000</v>
      </c>
      <c r="C148">
        <v>505312656</v>
      </c>
      <c r="D148">
        <v>210809</v>
      </c>
    </row>
    <row r="149" spans="1:4">
      <c r="A149" s="13" t="s">
        <v>388</v>
      </c>
      <c r="B149">
        <v>10780000000</v>
      </c>
      <c r="C149">
        <v>505312656</v>
      </c>
      <c r="D149">
        <v>210809</v>
      </c>
    </row>
    <row r="150" spans="1:4">
      <c r="A150" s="13" t="s">
        <v>390</v>
      </c>
      <c r="B150">
        <v>16770000000</v>
      </c>
      <c r="C150">
        <v>527345026</v>
      </c>
      <c r="D150">
        <v>210804</v>
      </c>
    </row>
    <row r="151" spans="1:4">
      <c r="A151" s="13" t="s">
        <v>392</v>
      </c>
      <c r="B151">
        <v>33750000000</v>
      </c>
      <c r="C151">
        <v>236205490</v>
      </c>
      <c r="D151">
        <v>210901</v>
      </c>
    </row>
    <row r="152" spans="1:4">
      <c r="A152" s="13" t="s">
        <v>395</v>
      </c>
      <c r="B152">
        <v>25700000000</v>
      </c>
      <c r="C152">
        <v>231953872</v>
      </c>
      <c r="D152">
        <v>210901</v>
      </c>
    </row>
    <row r="153" spans="1:4">
      <c r="A153" s="13" t="s">
        <v>397</v>
      </c>
      <c r="B153">
        <v>18040000000</v>
      </c>
      <c r="C153">
        <v>806524337</v>
      </c>
      <c r="D153">
        <v>210803</v>
      </c>
    </row>
    <row r="154" spans="1:4">
      <c r="A154" s="13" t="s">
        <v>399</v>
      </c>
      <c r="B154">
        <v>4230000000</v>
      </c>
      <c r="C154">
        <v>38828393</v>
      </c>
      <c r="D154">
        <v>210721</v>
      </c>
    </row>
    <row r="155" spans="1:4">
      <c r="A155" s="13" t="s">
        <v>401</v>
      </c>
      <c r="B155">
        <v>6900000000</v>
      </c>
      <c r="C155">
        <v>143927272</v>
      </c>
      <c r="D155">
        <v>210721</v>
      </c>
    </row>
    <row r="156" spans="1:4">
      <c r="A156" s="13" t="s">
        <v>403</v>
      </c>
      <c r="B156">
        <v>40650000000</v>
      </c>
      <c r="C156">
        <v>746989442</v>
      </c>
      <c r="D156">
        <v>210721</v>
      </c>
    </row>
    <row r="157" spans="1:4">
      <c r="A157" s="13" t="s">
        <v>406</v>
      </c>
      <c r="B157">
        <v>12930000000</v>
      </c>
      <c r="C157">
        <v>193727361</v>
      </c>
      <c r="D157">
        <v>210727</v>
      </c>
    </row>
    <row r="158" spans="1:4">
      <c r="A158" s="13" t="s">
        <v>408</v>
      </c>
      <c r="B158">
        <v>24070000000</v>
      </c>
      <c r="C158">
        <v>769218956</v>
      </c>
      <c r="D158">
        <v>210804</v>
      </c>
    </row>
    <row r="159" spans="1:4">
      <c r="A159" s="13" t="s">
        <v>410</v>
      </c>
      <c r="B159">
        <v>1060000000</v>
      </c>
      <c r="C159">
        <v>374985270</v>
      </c>
      <c r="D159">
        <v>210727</v>
      </c>
    </row>
    <row r="160" spans="1:4">
      <c r="A160" s="13" t="s">
        <v>413</v>
      </c>
      <c r="B160">
        <v>19150000000</v>
      </c>
      <c r="C160">
        <v>532142336</v>
      </c>
      <c r="D160">
        <v>210804</v>
      </c>
    </row>
    <row r="161" spans="1:4">
      <c r="A161" s="13" t="s">
        <v>415</v>
      </c>
      <c r="B161">
        <v>17730000000</v>
      </c>
      <c r="C161">
        <v>254806966</v>
      </c>
      <c r="D161">
        <v>210805</v>
      </c>
    </row>
    <row r="162" spans="1:4">
      <c r="A162" s="13" t="s">
        <v>417</v>
      </c>
      <c r="B162">
        <v>8640000000</v>
      </c>
      <c r="C162">
        <v>136516171</v>
      </c>
      <c r="D162">
        <v>210728</v>
      </c>
    </row>
    <row r="163" spans="1:4">
      <c r="A163" s="13" t="s">
        <v>420</v>
      </c>
      <c r="B163">
        <v>17760000000</v>
      </c>
      <c r="C163">
        <v>398500000</v>
      </c>
      <c r="D163">
        <v>210802</v>
      </c>
    </row>
    <row r="164" spans="1:4">
      <c r="A164" s="13" t="s">
        <v>422</v>
      </c>
      <c r="B164">
        <v>13290000000</v>
      </c>
      <c r="C164">
        <v>681261636</v>
      </c>
      <c r="D164">
        <v>210720</v>
      </c>
    </row>
    <row r="165" spans="1:4">
      <c r="A165" s="13" t="s">
        <v>424</v>
      </c>
      <c r="B165">
        <v>11650000000</v>
      </c>
      <c r="C165">
        <v>285900000</v>
      </c>
      <c r="D165">
        <v>210802</v>
      </c>
    </row>
    <row r="166" spans="1:4">
      <c r="A166" s="13" t="s">
        <v>426</v>
      </c>
      <c r="B166">
        <v>13750000000</v>
      </c>
      <c r="C166">
        <v>379438053</v>
      </c>
      <c r="D166">
        <v>210728</v>
      </c>
    </row>
    <row r="167" spans="1:4">
      <c r="A167" s="13" t="s">
        <v>428</v>
      </c>
      <c r="B167">
        <v>4470000000</v>
      </c>
      <c r="C167">
        <v>621636777</v>
      </c>
      <c r="D167">
        <v>210726</v>
      </c>
    </row>
    <row r="168" spans="1:4">
      <c r="A168" s="13" t="s">
        <v>430</v>
      </c>
      <c r="B168">
        <v>5630000000</v>
      </c>
      <c r="C168">
        <v>287626027</v>
      </c>
      <c r="D168">
        <v>210803</v>
      </c>
    </row>
    <row r="169" spans="1:4">
      <c r="A169" s="13" t="s">
        <v>432</v>
      </c>
      <c r="B169">
        <v>17060000000</v>
      </c>
      <c r="C169">
        <v>599700000</v>
      </c>
      <c r="D169">
        <v>210809</v>
      </c>
    </row>
    <row r="170" spans="1:4">
      <c r="A170" s="13" t="s">
        <v>434</v>
      </c>
      <c r="B170">
        <v>870630000</v>
      </c>
      <c r="C170">
        <v>135698889</v>
      </c>
      <c r="D170">
        <v>210802</v>
      </c>
    </row>
    <row r="171" spans="1:4">
      <c r="A171" s="13" t="s">
        <v>436</v>
      </c>
      <c r="B171">
        <v>10530000000</v>
      </c>
      <c r="C171">
        <v>200659948</v>
      </c>
      <c r="D171">
        <v>210803</v>
      </c>
    </row>
    <row r="172" spans="1:4">
      <c r="A172" s="13" t="s">
        <v>438</v>
      </c>
      <c r="B172">
        <v>10080000000</v>
      </c>
      <c r="C172">
        <v>583605122</v>
      </c>
      <c r="D172">
        <v>210804</v>
      </c>
    </row>
    <row r="173" spans="1:4">
      <c r="A173" s="13" t="s">
        <v>440</v>
      </c>
      <c r="B173">
        <v>4380000000</v>
      </c>
      <c r="C173">
        <v>121702526</v>
      </c>
      <c r="D173">
        <v>210727</v>
      </c>
    </row>
    <row r="174" spans="1:4">
      <c r="A174" s="13" t="s">
        <v>443</v>
      </c>
      <c r="B174">
        <v>4380000000</v>
      </c>
      <c r="C174">
        <v>121702526</v>
      </c>
      <c r="D174">
        <v>210727</v>
      </c>
    </row>
    <row r="175" spans="1:4">
      <c r="A175" s="13" t="s">
        <v>445</v>
      </c>
      <c r="B175">
        <v>2490000000</v>
      </c>
      <c r="C175">
        <v>374005379</v>
      </c>
      <c r="D175">
        <v>210802</v>
      </c>
    </row>
    <row r="176" spans="1:4">
      <c r="A176" s="13" t="s">
        <v>447</v>
      </c>
      <c r="B176">
        <v>1460000000</v>
      </c>
      <c r="C176">
        <v>64998910</v>
      </c>
      <c r="D176">
        <v>210728</v>
      </c>
    </row>
    <row r="177" spans="1:4">
      <c r="A177" s="13" t="s">
        <v>449</v>
      </c>
      <c r="B177">
        <v>14710000000</v>
      </c>
      <c r="C177">
        <v>362511874</v>
      </c>
      <c r="D177">
        <v>210818</v>
      </c>
    </row>
    <row r="178" spans="1:4">
      <c r="A178" s="13" t="s">
        <v>452</v>
      </c>
      <c r="B178">
        <v>2050000000</v>
      </c>
      <c r="C178">
        <v>127102598</v>
      </c>
      <c r="D178">
        <v>210804</v>
      </c>
    </row>
    <row r="179" spans="1:4">
      <c r="A179" s="13" t="s">
        <v>454</v>
      </c>
      <c r="B179">
        <v>5410000000</v>
      </c>
      <c r="C179">
        <v>229267502</v>
      </c>
      <c r="D179">
        <v>210810</v>
      </c>
    </row>
    <row r="180" spans="1:4">
      <c r="A180" s="13" t="s">
        <v>456</v>
      </c>
      <c r="B180">
        <v>9360000000</v>
      </c>
      <c r="C180">
        <v>343466162</v>
      </c>
      <c r="D180">
        <v>210803</v>
      </c>
    </row>
    <row r="181" spans="1:4">
      <c r="A181" s="13" t="s">
        <v>458</v>
      </c>
      <c r="B181">
        <v>12340000000</v>
      </c>
      <c r="C181">
        <v>40083525</v>
      </c>
      <c r="D181">
        <v>210725</v>
      </c>
    </row>
    <row r="182" spans="1:4">
      <c r="A182" s="13" t="s">
        <v>461</v>
      </c>
      <c r="B182">
        <v>34180000000</v>
      </c>
      <c r="C182">
        <v>977000000</v>
      </c>
      <c r="D182">
        <v>210804</v>
      </c>
    </row>
    <row r="183" spans="1:4">
      <c r="A183" s="13" t="s">
        <v>463</v>
      </c>
      <c r="B183">
        <v>4240000000</v>
      </c>
      <c r="C183">
        <v>146970608</v>
      </c>
      <c r="D183">
        <v>210728</v>
      </c>
    </row>
    <row r="184" spans="1:4">
      <c r="A184" s="13" t="s">
        <v>465</v>
      </c>
      <c r="B184">
        <v>11570000000</v>
      </c>
      <c r="C184">
        <v>168885812</v>
      </c>
      <c r="D184">
        <v>210802</v>
      </c>
    </row>
    <row r="185" spans="1:4">
      <c r="A185" s="13" t="s">
        <v>467</v>
      </c>
      <c r="B185">
        <v>1380000000</v>
      </c>
      <c r="C185">
        <v>133728460</v>
      </c>
      <c r="D185">
        <v>210802</v>
      </c>
    </row>
    <row r="186" spans="1:4">
      <c r="A186" s="13" t="s">
        <v>469</v>
      </c>
      <c r="B186">
        <v>180990000000</v>
      </c>
      <c r="C186">
        <v>4234000000</v>
      </c>
      <c r="D186">
        <v>210729</v>
      </c>
    </row>
    <row r="187" spans="1:4">
      <c r="A187" s="13" t="s">
        <v>471</v>
      </c>
      <c r="B187">
        <v>2470000000</v>
      </c>
      <c r="C187">
        <v>59614886</v>
      </c>
      <c r="D187">
        <v>210727</v>
      </c>
    </row>
    <row r="188" spans="1:4">
      <c r="A188" s="13" t="s">
        <v>473</v>
      </c>
      <c r="B188">
        <v>94400000000</v>
      </c>
      <c r="C188">
        <v>2835464834</v>
      </c>
      <c r="D188">
        <v>210727</v>
      </c>
    </row>
    <row r="189" spans="1:4">
      <c r="A189" s="13" t="s">
        <v>475</v>
      </c>
      <c r="B189">
        <v>5700000000</v>
      </c>
      <c r="C189">
        <v>574341239</v>
      </c>
      <c r="D189">
        <v>210712</v>
      </c>
    </row>
    <row r="190" spans="1:4">
      <c r="A190" s="13" t="s">
        <v>477</v>
      </c>
      <c r="B190">
        <v>822100000</v>
      </c>
      <c r="C190">
        <v>77759995</v>
      </c>
      <c r="D190">
        <v>210804</v>
      </c>
    </row>
    <row r="191" spans="1:4">
      <c r="A191" s="13" t="s">
        <v>480</v>
      </c>
      <c r="B191">
        <v>78750000000</v>
      </c>
      <c r="C191">
        <v>265342075</v>
      </c>
      <c r="D191">
        <v>210623</v>
      </c>
    </row>
    <row r="192" spans="1:4">
      <c r="A192" s="13" t="s">
        <v>482</v>
      </c>
      <c r="B192">
        <v>12700000000</v>
      </c>
      <c r="C192">
        <v>620125558</v>
      </c>
      <c r="D192">
        <v>210803</v>
      </c>
    </row>
    <row r="193" spans="1:4">
      <c r="A193" s="13" t="s">
        <v>484</v>
      </c>
      <c r="B193">
        <v>4150000000</v>
      </c>
      <c r="C193">
        <v>711595529</v>
      </c>
      <c r="D193">
        <v>210721</v>
      </c>
    </row>
    <row r="194" spans="1:4">
      <c r="A194" s="13" t="s">
        <v>486</v>
      </c>
      <c r="B194">
        <v>10810000000</v>
      </c>
      <c r="C194">
        <v>543900432</v>
      </c>
      <c r="D194">
        <v>210728</v>
      </c>
    </row>
    <row r="195" spans="1:4">
      <c r="A195" s="13" t="s">
        <v>488</v>
      </c>
      <c r="B195">
        <v>2400000000</v>
      </c>
      <c r="C195">
        <v>176306959</v>
      </c>
      <c r="D195">
        <v>210719</v>
      </c>
    </row>
    <row r="196" spans="1:4">
      <c r="A196" s="13" t="s">
        <v>490</v>
      </c>
      <c r="B196">
        <v>14840000000</v>
      </c>
      <c r="C196">
        <v>666769382</v>
      </c>
      <c r="D196">
        <v>210802</v>
      </c>
    </row>
    <row r="197" spans="1:4">
      <c r="A197" s="13" t="s">
        <v>492</v>
      </c>
      <c r="B197">
        <v>2340000000</v>
      </c>
      <c r="C197">
        <v>83349560</v>
      </c>
      <c r="D197">
        <v>210804</v>
      </c>
    </row>
    <row r="198" spans="1:4">
      <c r="A198" s="13" t="s">
        <v>494</v>
      </c>
      <c r="B198">
        <v>4590000000</v>
      </c>
      <c r="C198">
        <v>128876577</v>
      </c>
      <c r="D198">
        <v>210802</v>
      </c>
    </row>
    <row r="199" spans="1:4">
      <c r="A199" s="13" t="s">
        <v>496</v>
      </c>
      <c r="B199">
        <v>129050000000</v>
      </c>
      <c r="C199">
        <v>3991644459</v>
      </c>
      <c r="D199">
        <v>210727</v>
      </c>
    </row>
    <row r="200" spans="1:4">
      <c r="A200" s="13" t="s">
        <v>499</v>
      </c>
      <c r="B200">
        <v>2720000000</v>
      </c>
      <c r="C200">
        <v>163317652</v>
      </c>
      <c r="D200">
        <v>210728</v>
      </c>
    </row>
    <row r="201" spans="1:4">
      <c r="A201" s="13" t="s">
        <v>502</v>
      </c>
      <c r="B201">
        <v>9370000000</v>
      </c>
      <c r="C201">
        <v>338525535</v>
      </c>
      <c r="D201">
        <v>210728</v>
      </c>
    </row>
    <row r="202" spans="1:4">
      <c r="A202" s="13" t="s">
        <v>504</v>
      </c>
      <c r="B202">
        <v>6460000000</v>
      </c>
      <c r="C202">
        <v>138598332</v>
      </c>
      <c r="D202">
        <v>210803</v>
      </c>
    </row>
    <row r="203" spans="1:4">
      <c r="A203" s="13" t="s">
        <v>506</v>
      </c>
      <c r="B203">
        <v>12440000000</v>
      </c>
      <c r="C203">
        <v>580207609</v>
      </c>
      <c r="D203">
        <v>210810</v>
      </c>
    </row>
    <row r="204" spans="1:4">
      <c r="A204" s="13" t="s">
        <v>509</v>
      </c>
      <c r="B204">
        <v>12440000000</v>
      </c>
      <c r="C204">
        <v>580207609</v>
      </c>
      <c r="D204">
        <v>210810</v>
      </c>
    </row>
    <row r="205" spans="1:4">
      <c r="A205" s="13" t="s">
        <v>511</v>
      </c>
      <c r="B205">
        <v>6890000000</v>
      </c>
      <c r="C205">
        <v>504322686</v>
      </c>
      <c r="D205">
        <v>210802</v>
      </c>
    </row>
    <row r="206" spans="1:4">
      <c r="A206" s="13" t="s">
        <v>513</v>
      </c>
      <c r="B206">
        <v>19050000000</v>
      </c>
      <c r="C206">
        <v>1465526823</v>
      </c>
      <c r="D206">
        <v>210726</v>
      </c>
    </row>
    <row r="207" spans="1:4">
      <c r="A207" s="13" t="s">
        <v>516</v>
      </c>
      <c r="B207">
        <v>19050000000</v>
      </c>
      <c r="C207">
        <v>1465526823</v>
      </c>
      <c r="D207">
        <v>210726</v>
      </c>
    </row>
    <row r="208" spans="1:4">
      <c r="A208" s="13" t="s">
        <v>519</v>
      </c>
      <c r="B208">
        <v>4400000000</v>
      </c>
      <c r="C208">
        <v>192144000</v>
      </c>
      <c r="D208">
        <v>210803</v>
      </c>
    </row>
    <row r="209" spans="1:4">
      <c r="A209" s="13" t="s">
        <v>522</v>
      </c>
      <c r="B209">
        <v>4180000000</v>
      </c>
      <c r="C209">
        <v>86964523</v>
      </c>
      <c r="D209">
        <v>210803</v>
      </c>
    </row>
    <row r="210" spans="1:4">
      <c r="A210" s="13" t="s">
        <v>524</v>
      </c>
      <c r="B210">
        <v>2820000000</v>
      </c>
      <c r="C210">
        <v>62954539</v>
      </c>
      <c r="D210">
        <v>210803</v>
      </c>
    </row>
    <row r="211" spans="1:4">
      <c r="A211" s="13" t="s">
        <v>526</v>
      </c>
      <c r="B211">
        <v>38570000000</v>
      </c>
      <c r="C211">
        <v>283553159</v>
      </c>
      <c r="D211">
        <v>210727</v>
      </c>
    </row>
    <row r="212" spans="1:4">
      <c r="A212" s="13" t="s">
        <v>528</v>
      </c>
      <c r="B212">
        <v>76220000000</v>
      </c>
      <c r="C212">
        <v>8778641000</v>
      </c>
      <c r="D212">
        <v>210715</v>
      </c>
    </row>
    <row r="213" spans="1:4">
      <c r="A213" s="13" t="s">
        <v>530</v>
      </c>
      <c r="B213">
        <v>18630000000</v>
      </c>
      <c r="C213">
        <v>611800000</v>
      </c>
      <c r="D213">
        <v>210629</v>
      </c>
    </row>
    <row r="214" spans="1:4">
      <c r="A214" s="13" t="s">
        <v>532</v>
      </c>
      <c r="B214">
        <v>122250000000</v>
      </c>
      <c r="C214">
        <v>1450670870</v>
      </c>
      <c r="D214">
        <v>210803</v>
      </c>
    </row>
    <row r="215" spans="1:4">
      <c r="A215" s="13" t="s">
        <v>534</v>
      </c>
      <c r="B215">
        <v>16910000000</v>
      </c>
      <c r="C215">
        <v>144472216</v>
      </c>
      <c r="D215">
        <v>210721</v>
      </c>
    </row>
    <row r="216" spans="1:4">
      <c r="A216" s="13" t="s">
        <v>536</v>
      </c>
      <c r="B216">
        <v>25560000000</v>
      </c>
      <c r="C216">
        <v>1254178166</v>
      </c>
      <c r="D216">
        <v>210727</v>
      </c>
    </row>
    <row r="217" spans="1:4">
      <c r="A217" s="13" t="s">
        <v>538</v>
      </c>
      <c r="B217">
        <v>4870000000</v>
      </c>
      <c r="C217">
        <v>103053356</v>
      </c>
      <c r="D217">
        <v>210727</v>
      </c>
    </row>
    <row r="218" spans="1:4">
      <c r="A218" s="13" t="s">
        <v>540</v>
      </c>
      <c r="B218">
        <v>7510000000</v>
      </c>
      <c r="C218">
        <v>295215722</v>
      </c>
      <c r="D218">
        <v>210804</v>
      </c>
    </row>
    <row r="219" spans="1:4">
      <c r="A219" s="13" t="s">
        <v>542</v>
      </c>
      <c r="B219">
        <v>60590000000</v>
      </c>
      <c r="C219">
        <v>339762194</v>
      </c>
      <c r="D219">
        <v>210719</v>
      </c>
    </row>
    <row r="220" spans="1:4">
      <c r="A220" s="13" t="s">
        <v>544</v>
      </c>
      <c r="B220">
        <v>11880000000</v>
      </c>
      <c r="C220">
        <v>52110145</v>
      </c>
      <c r="D220">
        <v>210729</v>
      </c>
    </row>
    <row r="221" spans="1:4">
      <c r="A221" s="13" t="s">
        <v>546</v>
      </c>
      <c r="B221">
        <v>12860000000</v>
      </c>
      <c r="C221">
        <v>889718906</v>
      </c>
      <c r="D221">
        <v>210719</v>
      </c>
    </row>
    <row r="222" spans="1:4">
      <c r="A222" s="13" t="s">
        <v>548</v>
      </c>
      <c r="B222">
        <v>6860000000</v>
      </c>
      <c r="C222">
        <v>349115441</v>
      </c>
      <c r="D222">
        <v>210802</v>
      </c>
    </row>
    <row r="223" spans="1:4">
      <c r="A223" s="13" t="s">
        <v>551</v>
      </c>
      <c r="B223">
        <v>20870000000</v>
      </c>
      <c r="C223">
        <v>357191014</v>
      </c>
      <c r="D223">
        <v>210728</v>
      </c>
    </row>
    <row r="224" spans="1:4">
      <c r="A224" s="13" t="s">
        <v>553</v>
      </c>
      <c r="B224">
        <v>5470000000</v>
      </c>
      <c r="C224">
        <v>137568617</v>
      </c>
      <c r="D224">
        <v>210725</v>
      </c>
    </row>
    <row r="225" spans="1:4">
      <c r="A225" s="13" t="s">
        <v>556</v>
      </c>
      <c r="B225">
        <v>52650000000</v>
      </c>
      <c r="C225">
        <v>336936865</v>
      </c>
      <c r="D225">
        <v>210727</v>
      </c>
    </row>
    <row r="226" spans="1:4">
      <c r="A226" s="13" t="s">
        <v>558</v>
      </c>
      <c r="B226">
        <v>3290000000</v>
      </c>
      <c r="C226">
        <v>538933779</v>
      </c>
      <c r="D226">
        <v>210803</v>
      </c>
    </row>
    <row r="227" spans="1:4">
      <c r="A227" s="13" t="s">
        <v>561</v>
      </c>
      <c r="B227">
        <v>10620000000</v>
      </c>
      <c r="C227">
        <v>142268492</v>
      </c>
      <c r="D227">
        <v>210809</v>
      </c>
    </row>
    <row r="228" spans="1:4">
      <c r="A228" s="13" t="s">
        <v>563</v>
      </c>
      <c r="B228">
        <v>8410000000</v>
      </c>
      <c r="C228">
        <v>206996453</v>
      </c>
      <c r="D228">
        <v>210728</v>
      </c>
    </row>
    <row r="229" spans="1:4">
      <c r="A229" s="13" t="s">
        <v>565</v>
      </c>
      <c r="B229">
        <v>5210000000</v>
      </c>
      <c r="C229">
        <v>309011780</v>
      </c>
      <c r="D229">
        <v>210727</v>
      </c>
    </row>
    <row r="230" spans="1:4">
      <c r="A230" s="13" t="s">
        <v>567</v>
      </c>
      <c r="B230">
        <v>27560000000</v>
      </c>
      <c r="C230">
        <v>1304000000</v>
      </c>
      <c r="D230">
        <v>210830</v>
      </c>
    </row>
    <row r="231" spans="1:4">
      <c r="A231" s="13" t="s">
        <v>569</v>
      </c>
      <c r="B231">
        <v>3260000000</v>
      </c>
      <c r="C231">
        <v>278533722</v>
      </c>
      <c r="D231">
        <v>210727</v>
      </c>
    </row>
    <row r="232" spans="1:4">
      <c r="A232" s="13" t="s">
        <v>571</v>
      </c>
      <c r="B232">
        <v>11290000000</v>
      </c>
      <c r="C232">
        <v>162442987</v>
      </c>
      <c r="D232">
        <v>210803</v>
      </c>
    </row>
    <row r="233" spans="1:4">
      <c r="A233" s="13" t="s">
        <v>574</v>
      </c>
      <c r="B233">
        <v>5320000000</v>
      </c>
      <c r="C233">
        <v>256233027</v>
      </c>
      <c r="D233">
        <v>210803</v>
      </c>
    </row>
    <row r="234" spans="1:4">
      <c r="A234" s="13" t="s">
        <v>576</v>
      </c>
      <c r="B234">
        <v>141350000000</v>
      </c>
      <c r="C234">
        <v>1063258434</v>
      </c>
      <c r="D234">
        <v>210816</v>
      </c>
    </row>
    <row r="235" spans="1:4">
      <c r="A235" s="13" t="s">
        <v>579</v>
      </c>
      <c r="B235">
        <v>32630000000</v>
      </c>
      <c r="C235">
        <v>694600000</v>
      </c>
      <c r="D235">
        <v>210715</v>
      </c>
    </row>
    <row r="236" spans="1:4">
      <c r="A236" s="13" t="s">
        <v>581</v>
      </c>
      <c r="B236">
        <v>9870000000</v>
      </c>
      <c r="C236">
        <v>542074906</v>
      </c>
      <c r="D236">
        <v>210825</v>
      </c>
    </row>
    <row r="237" spans="1:4">
      <c r="A237" s="13" t="s">
        <v>583</v>
      </c>
      <c r="B237">
        <v>967000000</v>
      </c>
      <c r="C237">
        <v>706086096</v>
      </c>
      <c r="D237">
        <v>210728</v>
      </c>
    </row>
    <row r="238" spans="1:4">
      <c r="A238" s="13" t="s">
        <v>586</v>
      </c>
      <c r="B238">
        <v>4830000000</v>
      </c>
      <c r="C238">
        <v>434325032</v>
      </c>
      <c r="D238">
        <v>210804</v>
      </c>
    </row>
    <row r="239" spans="1:4">
      <c r="A239" s="13" t="s">
        <v>588</v>
      </c>
      <c r="B239">
        <v>61080000000</v>
      </c>
      <c r="C239">
        <v>1253000000</v>
      </c>
      <c r="D239">
        <v>210825</v>
      </c>
    </row>
    <row r="240" spans="1:4">
      <c r="A240" s="13" t="s">
        <v>590</v>
      </c>
      <c r="B240">
        <v>78890000000</v>
      </c>
      <c r="C240">
        <v>129014427</v>
      </c>
      <c r="D240">
        <v>210727</v>
      </c>
    </row>
    <row r="241" spans="1:4">
      <c r="A241" s="13" t="s">
        <v>592</v>
      </c>
      <c r="B241">
        <v>2550000000</v>
      </c>
      <c r="C241">
        <v>1018052923</v>
      </c>
      <c r="D241">
        <v>210728</v>
      </c>
    </row>
    <row r="242" spans="1:4">
      <c r="A242" s="13" t="s">
        <v>594</v>
      </c>
      <c r="B242">
        <v>9380000000</v>
      </c>
      <c r="C242">
        <v>40232340</v>
      </c>
      <c r="D242">
        <v>210804</v>
      </c>
    </row>
    <row r="243" spans="1:4">
      <c r="A243" s="13" t="s">
        <v>596</v>
      </c>
      <c r="B243">
        <v>2410000000</v>
      </c>
      <c r="C243">
        <v>75931032</v>
      </c>
      <c r="D243">
        <v>210726</v>
      </c>
    </row>
    <row r="244" spans="1:4">
      <c r="A244" s="13" t="s">
        <v>598</v>
      </c>
      <c r="B244">
        <v>2860000000</v>
      </c>
      <c r="C244">
        <v>85280654</v>
      </c>
      <c r="D244">
        <v>210729</v>
      </c>
    </row>
    <row r="245" spans="1:4">
      <c r="A245" s="13" t="s">
        <v>600</v>
      </c>
      <c r="B245">
        <v>4330000000</v>
      </c>
      <c r="C245">
        <v>398500000</v>
      </c>
      <c r="D245">
        <v>210628</v>
      </c>
    </row>
    <row r="246" spans="1:4">
      <c r="A246" s="13" t="s">
        <v>602</v>
      </c>
      <c r="B246">
        <v>12890000000</v>
      </c>
      <c r="C246">
        <v>315882732</v>
      </c>
      <c r="D246">
        <v>210725</v>
      </c>
    </row>
    <row r="247" spans="1:4">
      <c r="A247" s="13" t="s">
        <v>604</v>
      </c>
      <c r="B247">
        <v>12890000000</v>
      </c>
      <c r="C247">
        <v>315882732</v>
      </c>
      <c r="D247">
        <v>210725</v>
      </c>
    </row>
    <row r="248" spans="1:4">
      <c r="A248" s="13" t="s">
        <v>606</v>
      </c>
      <c r="B248">
        <v>2700000000</v>
      </c>
      <c r="C248">
        <v>219923477</v>
      </c>
      <c r="D248">
        <v>210802</v>
      </c>
    </row>
    <row r="249" spans="1:4">
      <c r="A249" s="13" t="s">
        <v>608</v>
      </c>
      <c r="B249">
        <v>5480000000</v>
      </c>
      <c r="C249">
        <v>419452801</v>
      </c>
      <c r="D249">
        <v>210808</v>
      </c>
    </row>
    <row r="250" spans="1:4">
      <c r="A250" s="13" t="s">
        <v>610</v>
      </c>
      <c r="B250">
        <v>77710000000</v>
      </c>
      <c r="C250">
        <v>4038000000</v>
      </c>
      <c r="D250">
        <v>210728</v>
      </c>
    </row>
    <row r="251" spans="1:4">
      <c r="A251" s="13" t="s">
        <v>612</v>
      </c>
      <c r="B251">
        <v>6270000000</v>
      </c>
      <c r="C251">
        <v>562765755</v>
      </c>
      <c r="D251">
        <v>210728</v>
      </c>
    </row>
    <row r="252" spans="1:4">
      <c r="A252" s="13" t="s">
        <v>614</v>
      </c>
      <c r="B252">
        <v>73780000000</v>
      </c>
      <c r="C252">
        <v>893522828</v>
      </c>
      <c r="D252">
        <v>210718</v>
      </c>
    </row>
    <row r="253" spans="1:4">
      <c r="A253" s="13" t="s">
        <v>616</v>
      </c>
      <c r="B253">
        <v>20590000000</v>
      </c>
      <c r="C253">
        <v>391739284</v>
      </c>
      <c r="D253">
        <v>210728</v>
      </c>
    </row>
    <row r="254" spans="1:4">
      <c r="A254" s="13" t="s">
        <v>618</v>
      </c>
      <c r="B254">
        <v>8960000000</v>
      </c>
      <c r="C254">
        <v>393375648</v>
      </c>
      <c r="D254">
        <v>210726</v>
      </c>
    </row>
    <row r="255" spans="1:4">
      <c r="A255" s="13" t="s">
        <v>621</v>
      </c>
      <c r="B255">
        <v>7550000000</v>
      </c>
      <c r="C255">
        <v>248919878</v>
      </c>
      <c r="D255">
        <v>210808</v>
      </c>
    </row>
    <row r="256" spans="1:4">
      <c r="A256" s="13" t="s">
        <v>623</v>
      </c>
      <c r="B256">
        <v>8890000000</v>
      </c>
      <c r="C256">
        <v>273259266</v>
      </c>
      <c r="D256">
        <v>210825</v>
      </c>
    </row>
    <row r="257" spans="1:4">
      <c r="A257" s="13" t="s">
        <v>625</v>
      </c>
      <c r="B257">
        <v>4550000000</v>
      </c>
      <c r="C257">
        <v>118412888</v>
      </c>
      <c r="D257">
        <v>210719</v>
      </c>
    </row>
    <row r="258" spans="1:4">
      <c r="A258" s="13" t="s">
        <v>627</v>
      </c>
      <c r="B258">
        <v>6210000000</v>
      </c>
      <c r="C258">
        <v>461451089</v>
      </c>
      <c r="D258">
        <v>210728</v>
      </c>
    </row>
    <row r="259" spans="1:4">
      <c r="A259" s="13" t="s">
        <v>629</v>
      </c>
      <c r="B259">
        <v>6210000000</v>
      </c>
      <c r="C259">
        <v>461451089</v>
      </c>
      <c r="D259">
        <v>210728</v>
      </c>
    </row>
    <row r="260" spans="1:4">
      <c r="A260" s="13" t="s">
        <v>632</v>
      </c>
      <c r="B260">
        <v>12010000000</v>
      </c>
      <c r="C260">
        <v>191661174</v>
      </c>
      <c r="D260">
        <v>210727</v>
      </c>
    </row>
    <row r="261" spans="1:4">
      <c r="A261" s="13" t="s">
        <v>634</v>
      </c>
      <c r="B261">
        <v>4160000000</v>
      </c>
      <c r="C261">
        <v>288731091</v>
      </c>
      <c r="D261">
        <v>210804</v>
      </c>
    </row>
    <row r="262" spans="1:4">
      <c r="A262" s="13" t="s">
        <v>636</v>
      </c>
      <c r="B262">
        <v>1720000000</v>
      </c>
      <c r="C262">
        <v>74185575</v>
      </c>
      <c r="D262">
        <v>210823</v>
      </c>
    </row>
    <row r="263" spans="1:4">
      <c r="A263" s="13" t="s">
        <v>638</v>
      </c>
      <c r="B263">
        <v>13710000000</v>
      </c>
      <c r="C263">
        <v>130215393</v>
      </c>
      <c r="D263">
        <v>210808</v>
      </c>
    </row>
    <row r="264" spans="1:4">
      <c r="A264" s="13" t="s">
        <v>641</v>
      </c>
      <c r="B264">
        <v>13710000000</v>
      </c>
      <c r="C264">
        <v>130215393</v>
      </c>
      <c r="D264">
        <v>210808</v>
      </c>
    </row>
    <row r="265" spans="1:4">
      <c r="A265" s="13" t="s">
        <v>644</v>
      </c>
      <c r="B265">
        <v>8170000000</v>
      </c>
      <c r="C265">
        <v>109585620</v>
      </c>
      <c r="D265">
        <v>210602</v>
      </c>
    </row>
    <row r="266" spans="1:4">
      <c r="A266" s="13" t="s">
        <v>646</v>
      </c>
      <c r="B266">
        <v>84210000000</v>
      </c>
      <c r="C266">
        <v>2633396003</v>
      </c>
      <c r="D266">
        <v>210720</v>
      </c>
    </row>
    <row r="267" spans="1:4">
      <c r="A267" s="13" t="s">
        <v>648</v>
      </c>
      <c r="B267">
        <v>22230000000</v>
      </c>
      <c r="C267">
        <v>716715091</v>
      </c>
      <c r="D267">
        <v>210804</v>
      </c>
    </row>
    <row r="268" spans="1:4">
      <c r="A268" s="13" t="s">
        <v>650</v>
      </c>
      <c r="B268">
        <v>64160000000</v>
      </c>
      <c r="C268">
        <v>3027313112</v>
      </c>
      <c r="D268">
        <v>210712</v>
      </c>
    </row>
    <row r="269" spans="1:4">
      <c r="A269" s="13" t="s">
        <v>652</v>
      </c>
      <c r="B269">
        <v>4520000000</v>
      </c>
      <c r="C269">
        <v>327740120</v>
      </c>
      <c r="D269">
        <v>210728</v>
      </c>
    </row>
    <row r="270" spans="1:4">
      <c r="A270" s="13" t="s">
        <v>654</v>
      </c>
      <c r="B270">
        <v>2610000000</v>
      </c>
      <c r="C270">
        <v>90933741</v>
      </c>
      <c r="D270">
        <v>210719</v>
      </c>
    </row>
    <row r="271" spans="1:4">
      <c r="A271" s="13" t="s">
        <v>656</v>
      </c>
      <c r="B271">
        <v>2610000000</v>
      </c>
      <c r="C271">
        <v>90933741</v>
      </c>
      <c r="D271">
        <v>210719</v>
      </c>
    </row>
    <row r="272" spans="1:4">
      <c r="A272" s="13" t="s">
        <v>658</v>
      </c>
      <c r="B272">
        <v>3750000000</v>
      </c>
      <c r="C272">
        <v>972586933</v>
      </c>
      <c r="D272">
        <v>210719</v>
      </c>
    </row>
    <row r="273" spans="1:4">
      <c r="A273" s="13" t="s">
        <v>660</v>
      </c>
      <c r="B273">
        <v>4630000000</v>
      </c>
      <c r="C273">
        <v>185994432</v>
      </c>
      <c r="D273">
        <v>210824</v>
      </c>
    </row>
    <row r="274" spans="1:4">
      <c r="A274" s="13" t="s">
        <v>663</v>
      </c>
      <c r="B274">
        <v>18870000000</v>
      </c>
      <c r="C274">
        <v>337431588</v>
      </c>
      <c r="D274">
        <v>210722</v>
      </c>
    </row>
    <row r="275" spans="1:4">
      <c r="A275" s="13" t="s">
        <v>665</v>
      </c>
      <c r="B275">
        <v>1340000000</v>
      </c>
      <c r="C275">
        <v>433459202</v>
      </c>
      <c r="D275">
        <v>210727</v>
      </c>
    </row>
    <row r="276" spans="1:4">
      <c r="A276" s="13" t="s">
        <v>667</v>
      </c>
      <c r="B276">
        <v>13810000000</v>
      </c>
      <c r="C276">
        <v>2264582583</v>
      </c>
      <c r="D276">
        <v>210720</v>
      </c>
    </row>
    <row r="277" spans="1:4">
      <c r="A277" s="13" t="s">
        <v>670</v>
      </c>
      <c r="B277">
        <v>6450000000</v>
      </c>
      <c r="C277">
        <v>153281783</v>
      </c>
      <c r="D277">
        <v>210803</v>
      </c>
    </row>
    <row r="278" spans="1:4">
      <c r="A278" s="13" t="s">
        <v>672</v>
      </c>
      <c r="B278">
        <v>26420000000</v>
      </c>
      <c r="C278">
        <v>1223147340</v>
      </c>
      <c r="D278">
        <v>210804</v>
      </c>
    </row>
    <row r="279" spans="1:4">
      <c r="A279" s="13" t="s">
        <v>674</v>
      </c>
      <c r="B279">
        <v>132500000000</v>
      </c>
      <c r="C279">
        <v>757100868</v>
      </c>
      <c r="D279">
        <v>210623</v>
      </c>
    </row>
    <row r="280" spans="1:4">
      <c r="A280" s="13" t="s">
        <v>677</v>
      </c>
      <c r="B280">
        <v>13220000000</v>
      </c>
      <c r="C280">
        <v>278897853</v>
      </c>
      <c r="D280">
        <v>210817</v>
      </c>
    </row>
    <row r="281" spans="1:4">
      <c r="A281" s="13" t="s">
        <v>679</v>
      </c>
      <c r="B281">
        <v>18140000000</v>
      </c>
      <c r="C281">
        <v>204983822</v>
      </c>
      <c r="D281">
        <v>210729</v>
      </c>
    </row>
    <row r="282" spans="1:4">
      <c r="A282" s="13" t="s">
        <v>681</v>
      </c>
      <c r="B282">
        <v>15320000000</v>
      </c>
      <c r="C282">
        <v>97700000</v>
      </c>
      <c r="D282">
        <v>210727</v>
      </c>
    </row>
    <row r="283" spans="1:4">
      <c r="A283" s="13" t="s">
        <v>683</v>
      </c>
      <c r="B283">
        <v>13270000000</v>
      </c>
      <c r="C283">
        <v>142619346</v>
      </c>
      <c r="D283">
        <v>210803</v>
      </c>
    </row>
    <row r="284" spans="1:4">
      <c r="A284" s="13" t="s">
        <v>685</v>
      </c>
      <c r="B284">
        <v>3510000000</v>
      </c>
      <c r="C284">
        <v>146282439</v>
      </c>
      <c r="D284">
        <v>210726</v>
      </c>
    </row>
    <row r="285" spans="1:4">
      <c r="A285" s="13" t="s">
        <v>687</v>
      </c>
      <c r="B285">
        <v>3030000000</v>
      </c>
      <c r="C285">
        <v>763964648</v>
      </c>
      <c r="D285">
        <v>210727</v>
      </c>
    </row>
    <row r="286" spans="1:4">
      <c r="A286" s="13" t="s">
        <v>689</v>
      </c>
      <c r="B286">
        <v>4390000000</v>
      </c>
      <c r="C286">
        <v>133232696</v>
      </c>
      <c r="D286">
        <v>210801</v>
      </c>
    </row>
    <row r="287" spans="1:4">
      <c r="A287" s="13" t="s">
        <v>692</v>
      </c>
      <c r="B287">
        <v>12720000000</v>
      </c>
      <c r="C287">
        <v>141420159</v>
      </c>
      <c r="D287">
        <v>210728</v>
      </c>
    </row>
    <row r="288" spans="1:4">
      <c r="A288" s="13" t="s">
        <v>694</v>
      </c>
      <c r="B288">
        <v>23310000000</v>
      </c>
      <c r="C288">
        <v>313381613</v>
      </c>
      <c r="D288">
        <v>210628</v>
      </c>
    </row>
    <row r="289" spans="1:4">
      <c r="A289" s="13" t="s">
        <v>696</v>
      </c>
      <c r="B289">
        <v>25490000000</v>
      </c>
      <c r="C289">
        <v>959025446</v>
      </c>
      <c r="D289">
        <v>210802</v>
      </c>
    </row>
    <row r="290" spans="1:4">
      <c r="A290" s="13" t="s">
        <v>698</v>
      </c>
      <c r="B290">
        <v>17550000000</v>
      </c>
      <c r="C290">
        <v>190373196</v>
      </c>
      <c r="D290">
        <v>210803</v>
      </c>
    </row>
    <row r="291" spans="1:4">
      <c r="A291" s="13" t="s">
        <v>700</v>
      </c>
      <c r="B291">
        <v>17550000000</v>
      </c>
      <c r="C291">
        <v>190373196</v>
      </c>
      <c r="D291">
        <v>210804</v>
      </c>
    </row>
    <row r="292" spans="1:4">
      <c r="A292" s="13" t="s">
        <v>702</v>
      </c>
      <c r="B292">
        <v>786090000</v>
      </c>
      <c r="C292">
        <v>218683233</v>
      </c>
      <c r="D292">
        <v>210728</v>
      </c>
    </row>
    <row r="293" spans="1:4">
      <c r="A293" s="13" t="s">
        <v>704</v>
      </c>
      <c r="B293">
        <v>11800000000</v>
      </c>
      <c r="C293">
        <v>302159885</v>
      </c>
      <c r="D293">
        <v>210728</v>
      </c>
    </row>
    <row r="294" spans="1:4">
      <c r="A294" s="13" t="s">
        <v>707</v>
      </c>
      <c r="B294">
        <v>66010000000</v>
      </c>
      <c r="C294">
        <v>277933985</v>
      </c>
      <c r="D294">
        <v>210726</v>
      </c>
    </row>
    <row r="295" spans="1:4">
      <c r="A295" s="13" t="s">
        <v>709</v>
      </c>
      <c r="B295">
        <v>13130000000</v>
      </c>
      <c r="C295">
        <v>263175591</v>
      </c>
      <c r="D295">
        <v>210801</v>
      </c>
    </row>
    <row r="296" spans="1:4">
      <c r="A296" s="13" t="s">
        <v>711</v>
      </c>
      <c r="B296">
        <v>89600000000</v>
      </c>
      <c r="C296">
        <v>717178375</v>
      </c>
      <c r="D296">
        <v>210817</v>
      </c>
    </row>
    <row r="297" spans="1:4">
      <c r="A297" s="13" t="s">
        <v>713</v>
      </c>
      <c r="B297">
        <v>89600000000</v>
      </c>
      <c r="C297">
        <v>717178375</v>
      </c>
      <c r="D297">
        <v>210817</v>
      </c>
    </row>
    <row r="298" spans="1:4">
      <c r="A298" s="13" t="s">
        <v>716</v>
      </c>
      <c r="B298">
        <v>29340000000</v>
      </c>
      <c r="C298">
        <v>334353962</v>
      </c>
      <c r="D298">
        <v>210729</v>
      </c>
    </row>
    <row r="299" spans="1:4">
      <c r="A299" s="13" t="s">
        <v>718</v>
      </c>
      <c r="B299">
        <v>3110000000</v>
      </c>
      <c r="C299">
        <v>128653702</v>
      </c>
      <c r="D299">
        <v>210720</v>
      </c>
    </row>
    <row r="300" spans="1:4">
      <c r="A300" s="13" t="s">
        <v>720</v>
      </c>
      <c r="B300">
        <v>2930000000</v>
      </c>
      <c r="C300">
        <v>788153032</v>
      </c>
      <c r="D300">
        <v>210803</v>
      </c>
    </row>
    <row r="301" spans="1:4">
      <c r="A301" s="13" t="s">
        <v>722</v>
      </c>
      <c r="B301">
        <v>2930000000</v>
      </c>
      <c r="C301">
        <v>788153032</v>
      </c>
      <c r="D301">
        <v>210803</v>
      </c>
    </row>
    <row r="302" spans="1:4">
      <c r="A302" s="13" t="s">
        <v>724</v>
      </c>
      <c r="B302">
        <v>715610000</v>
      </c>
      <c r="C302">
        <v>37982694</v>
      </c>
      <c r="D302">
        <v>210727</v>
      </c>
    </row>
    <row r="303" spans="1:4">
      <c r="A303" s="13" t="s">
        <v>726</v>
      </c>
      <c r="B303">
        <v>8210000000</v>
      </c>
      <c r="C303">
        <v>325638540</v>
      </c>
      <c r="D303">
        <v>210808</v>
      </c>
    </row>
    <row r="304" spans="1:4">
      <c r="A304" s="13" t="s">
        <v>728</v>
      </c>
      <c r="B304">
        <v>17660000000</v>
      </c>
      <c r="C304">
        <v>509481765</v>
      </c>
      <c r="D304">
        <v>210728</v>
      </c>
    </row>
    <row r="305" spans="1:4">
      <c r="A305" s="13" t="s">
        <v>730</v>
      </c>
      <c r="B305">
        <v>4750000000</v>
      </c>
      <c r="C305">
        <v>62368903</v>
      </c>
      <c r="D305">
        <v>210802</v>
      </c>
    </row>
    <row r="306" spans="1:4">
      <c r="A306" s="13" t="s">
        <v>733</v>
      </c>
      <c r="B306">
        <v>7580000000</v>
      </c>
      <c r="C306">
        <v>253785852</v>
      </c>
      <c r="D306">
        <v>210802</v>
      </c>
    </row>
    <row r="307" spans="1:4">
      <c r="A307" s="13" t="s">
        <v>735</v>
      </c>
      <c r="B307">
        <v>15450000000</v>
      </c>
      <c r="C307">
        <v>991047486</v>
      </c>
      <c r="D307">
        <v>210728</v>
      </c>
    </row>
    <row r="308" spans="1:4">
      <c r="A308" s="13" t="s">
        <v>737</v>
      </c>
      <c r="B308">
        <v>5870000000</v>
      </c>
      <c r="C308">
        <v>267035162</v>
      </c>
      <c r="D308">
        <v>210630</v>
      </c>
    </row>
    <row r="309" spans="1:4">
      <c r="A309" s="13" t="s">
        <v>739</v>
      </c>
      <c r="B309">
        <v>2460000000</v>
      </c>
      <c r="C309">
        <v>268363654</v>
      </c>
      <c r="D309">
        <v>210728</v>
      </c>
    </row>
    <row r="310" spans="1:4">
      <c r="A310" s="13" t="s">
        <v>741</v>
      </c>
      <c r="B310">
        <v>19620000000</v>
      </c>
      <c r="C310">
        <v>746100000</v>
      </c>
      <c r="D310">
        <v>210726</v>
      </c>
    </row>
    <row r="311" spans="1:4">
      <c r="A311" s="13" t="s">
        <v>743</v>
      </c>
      <c r="B311">
        <v>238230000000</v>
      </c>
      <c r="C311">
        <v>158186277</v>
      </c>
      <c r="D311">
        <v>210728</v>
      </c>
    </row>
    <row r="312" spans="1:4">
      <c r="A312" s="13" t="s">
        <v>745</v>
      </c>
      <c r="B312">
        <v>30120000000</v>
      </c>
      <c r="C312">
        <v>1345400671</v>
      </c>
      <c r="D312">
        <v>210823</v>
      </c>
    </row>
    <row r="313" spans="1:4">
      <c r="A313" s="13" t="s">
        <v>747</v>
      </c>
      <c r="B313">
        <v>48020000000</v>
      </c>
      <c r="C313">
        <v>2532058364</v>
      </c>
      <c r="D313">
        <v>210728</v>
      </c>
    </row>
    <row r="314" spans="1:4">
      <c r="A314" s="13" t="s">
        <v>749</v>
      </c>
      <c r="B314">
        <v>65090000000</v>
      </c>
      <c r="C314">
        <v>875414957</v>
      </c>
      <c r="D314">
        <v>210803</v>
      </c>
    </row>
    <row r="315" spans="1:4">
      <c r="A315" s="13" t="s">
        <v>751</v>
      </c>
      <c r="B315">
        <v>3240000000</v>
      </c>
      <c r="C315">
        <v>23269421</v>
      </c>
      <c r="D315">
        <v>210728</v>
      </c>
    </row>
    <row r="316" spans="1:4">
      <c r="A316" s="13" t="s">
        <v>753</v>
      </c>
      <c r="B316">
        <v>4560000000</v>
      </c>
      <c r="C316">
        <v>490535706</v>
      </c>
      <c r="D316">
        <v>210804</v>
      </c>
    </row>
    <row r="317" spans="1:4">
      <c r="A317" s="13" t="s">
        <v>755</v>
      </c>
      <c r="B317">
        <v>5440000000</v>
      </c>
      <c r="C317">
        <v>273531409</v>
      </c>
      <c r="D317">
        <v>210808</v>
      </c>
    </row>
    <row r="318" spans="1:4">
      <c r="A318" s="13" t="s">
        <v>757</v>
      </c>
      <c r="B318">
        <v>23500000000</v>
      </c>
      <c r="C318">
        <v>1121415561</v>
      </c>
      <c r="D318">
        <v>210629</v>
      </c>
    </row>
    <row r="319" spans="1:4">
      <c r="A319" s="13" t="s">
        <v>759</v>
      </c>
      <c r="B319">
        <v>159970000000</v>
      </c>
      <c r="C319">
        <v>7531574551</v>
      </c>
      <c r="D319">
        <v>210721</v>
      </c>
    </row>
    <row r="320" spans="1:4">
      <c r="A320" s="13" t="s">
        <v>761</v>
      </c>
      <c r="B320">
        <v>1680000000</v>
      </c>
      <c r="C320">
        <v>114486784</v>
      </c>
      <c r="D320">
        <v>210727</v>
      </c>
    </row>
    <row r="321" spans="1:4">
      <c r="A321" s="13" t="s">
        <v>763</v>
      </c>
      <c r="B321">
        <v>9940000000</v>
      </c>
      <c r="C321">
        <v>69708006</v>
      </c>
      <c r="D321">
        <v>210728</v>
      </c>
    </row>
    <row r="322" spans="1:4">
      <c r="A322" s="13" t="s">
        <v>765</v>
      </c>
      <c r="B322">
        <v>9450000000</v>
      </c>
      <c r="C322">
        <v>216894294</v>
      </c>
      <c r="D322">
        <v>210727</v>
      </c>
    </row>
    <row r="323" spans="1:4">
      <c r="A323" s="13" t="s">
        <v>768</v>
      </c>
      <c r="B323">
        <v>27110000000</v>
      </c>
      <c r="C323">
        <v>1404711224</v>
      </c>
      <c r="D323">
        <v>210802</v>
      </c>
    </row>
    <row r="324" spans="1:4">
      <c r="A324" s="13" t="s">
        <v>770</v>
      </c>
      <c r="B324">
        <v>933130000</v>
      </c>
      <c r="C324">
        <v>45754000</v>
      </c>
      <c r="D324">
        <v>210727</v>
      </c>
    </row>
    <row r="325" spans="1:4">
      <c r="A325" s="13" t="s">
        <v>772</v>
      </c>
      <c r="B325">
        <v>4780000000</v>
      </c>
      <c r="C325">
        <v>528562217</v>
      </c>
      <c r="D325">
        <v>210809</v>
      </c>
    </row>
    <row r="326" spans="1:4">
      <c r="A326" s="13" t="s">
        <v>774</v>
      </c>
      <c r="B326">
        <v>5680000000</v>
      </c>
      <c r="C326">
        <v>187200000</v>
      </c>
      <c r="D326">
        <v>210715</v>
      </c>
    </row>
    <row r="327" spans="1:4">
      <c r="A327" s="13" t="s">
        <v>776</v>
      </c>
      <c r="B327">
        <v>56540000000</v>
      </c>
      <c r="C327">
        <v>1860588915</v>
      </c>
      <c r="D327">
        <v>210714</v>
      </c>
    </row>
    <row r="328" spans="1:4">
      <c r="A328" s="13" t="s">
        <v>778</v>
      </c>
      <c r="B328">
        <v>9180000000</v>
      </c>
      <c r="C328">
        <v>379785585</v>
      </c>
      <c r="D328">
        <v>210801</v>
      </c>
    </row>
    <row r="329" spans="1:4">
      <c r="A329" s="13" t="s">
        <v>780</v>
      </c>
      <c r="B329">
        <v>7530000000</v>
      </c>
      <c r="C329">
        <v>169667685</v>
      </c>
      <c r="D329">
        <v>210804</v>
      </c>
    </row>
    <row r="330" spans="1:4">
      <c r="A330" s="13" t="s">
        <v>782</v>
      </c>
      <c r="B330">
        <v>1760000000</v>
      </c>
      <c r="C330">
        <v>82751461</v>
      </c>
      <c r="D330">
        <v>210804</v>
      </c>
    </row>
    <row r="331" spans="1:4">
      <c r="A331" s="13" t="s">
        <v>784</v>
      </c>
      <c r="B331">
        <v>5930000000</v>
      </c>
      <c r="C331">
        <v>164093333</v>
      </c>
      <c r="D331">
        <v>210727</v>
      </c>
    </row>
    <row r="332" spans="1:4">
      <c r="A332" s="13" t="s">
        <v>786</v>
      </c>
      <c r="B332">
        <v>5590000000</v>
      </c>
      <c r="C332">
        <v>223000000</v>
      </c>
      <c r="D332">
        <v>210824</v>
      </c>
    </row>
    <row r="333" spans="1:4">
      <c r="A333" s="13" t="s">
        <v>788</v>
      </c>
      <c r="B333">
        <v>5590000000</v>
      </c>
      <c r="C333">
        <v>223000000</v>
      </c>
      <c r="D333">
        <v>210824</v>
      </c>
    </row>
    <row r="334" spans="1:4">
      <c r="A334" s="13" t="s">
        <v>790</v>
      </c>
      <c r="B334">
        <v>9790000000</v>
      </c>
      <c r="C334">
        <v>425300000</v>
      </c>
      <c r="D334">
        <v>210729</v>
      </c>
    </row>
    <row r="335" spans="1:4">
      <c r="A335" s="13" t="s">
        <v>793</v>
      </c>
      <c r="B335">
        <v>11790000000</v>
      </c>
      <c r="C335">
        <v>801161942</v>
      </c>
      <c r="D335">
        <v>210728</v>
      </c>
    </row>
    <row r="336" spans="1:4">
      <c r="A336" s="13" t="s">
        <v>796</v>
      </c>
      <c r="B336">
        <v>11790000000</v>
      </c>
      <c r="C336">
        <v>801161942</v>
      </c>
      <c r="D336">
        <v>210728</v>
      </c>
    </row>
    <row r="337" spans="1:4">
      <c r="A337" s="13" t="s">
        <v>799</v>
      </c>
      <c r="B337">
        <v>8790000000</v>
      </c>
      <c r="C337">
        <v>590811757</v>
      </c>
      <c r="D337">
        <v>210811</v>
      </c>
    </row>
    <row r="338" spans="1:4">
      <c r="A338" s="13" t="s">
        <v>801</v>
      </c>
      <c r="B338">
        <v>17110000000</v>
      </c>
      <c r="C338">
        <v>1961445060</v>
      </c>
      <c r="D338">
        <v>210727</v>
      </c>
    </row>
    <row r="339" spans="1:4">
      <c r="A339" s="13" t="s">
        <v>803</v>
      </c>
      <c r="B339">
        <v>5590000000</v>
      </c>
      <c r="C339">
        <v>358497131</v>
      </c>
      <c r="D339">
        <v>210728</v>
      </c>
    </row>
    <row r="340" spans="1:4">
      <c r="A340" s="13" t="s">
        <v>805</v>
      </c>
      <c r="B340">
        <v>38510000000</v>
      </c>
      <c r="C340">
        <v>1579967074</v>
      </c>
      <c r="D340">
        <v>210623</v>
      </c>
    </row>
    <row r="341" spans="1:4">
      <c r="A341" s="13" t="s">
        <v>807</v>
      </c>
      <c r="B341">
        <v>4620000000</v>
      </c>
      <c r="C341">
        <v>392217046</v>
      </c>
      <c r="D341">
        <v>210803</v>
      </c>
    </row>
    <row r="342" spans="1:4">
      <c r="A342" s="13" t="s">
        <v>809</v>
      </c>
      <c r="B342">
        <v>9800000000</v>
      </c>
      <c r="C342">
        <v>250241009</v>
      </c>
      <c r="D342">
        <v>210727</v>
      </c>
    </row>
    <row r="343" spans="1:4">
      <c r="A343" s="13" t="s">
        <v>811</v>
      </c>
      <c r="B343">
        <v>6100000000</v>
      </c>
      <c r="C343">
        <v>208140239</v>
      </c>
      <c r="D343">
        <v>210727</v>
      </c>
    </row>
    <row r="344" spans="1:4">
      <c r="A344" s="13" t="s">
        <v>813</v>
      </c>
      <c r="B344">
        <v>37340000000</v>
      </c>
      <c r="C344">
        <v>160961208</v>
      </c>
      <c r="D344">
        <v>210727</v>
      </c>
    </row>
    <row r="345" spans="1:4">
      <c r="A345" s="13" t="s">
        <v>815</v>
      </c>
      <c r="B345">
        <v>2550000000</v>
      </c>
      <c r="C345">
        <v>579944942</v>
      </c>
      <c r="D345">
        <v>210804</v>
      </c>
    </row>
    <row r="346" spans="1:4">
      <c r="A346" s="13" t="s">
        <v>817</v>
      </c>
      <c r="B346">
        <v>36130000</v>
      </c>
      <c r="C346">
        <v>369933035</v>
      </c>
      <c r="D346">
        <v>210811</v>
      </c>
    </row>
    <row r="347" spans="1:4">
      <c r="A347" s="13" t="s">
        <v>819</v>
      </c>
      <c r="B347">
        <v>5460000000</v>
      </c>
      <c r="C347">
        <v>390653325</v>
      </c>
      <c r="D347">
        <v>210726</v>
      </c>
    </row>
    <row r="348" spans="1:4">
      <c r="A348" s="13" t="s">
        <v>821</v>
      </c>
      <c r="B348">
        <v>15170000000</v>
      </c>
      <c r="C348">
        <v>244753963</v>
      </c>
      <c r="D348">
        <v>210810</v>
      </c>
    </row>
    <row r="349" spans="1:4">
      <c r="A349" s="13" t="s">
        <v>823</v>
      </c>
      <c r="B349">
        <v>27160000000</v>
      </c>
      <c r="C349">
        <v>299241954</v>
      </c>
      <c r="D349">
        <v>210721</v>
      </c>
    </row>
    <row r="350" spans="1:4">
      <c r="A350" s="13" t="s">
        <v>826</v>
      </c>
      <c r="B350">
        <v>19260000000</v>
      </c>
      <c r="C350">
        <v>623000000</v>
      </c>
      <c r="D350">
        <v>210811</v>
      </c>
    </row>
    <row r="351" spans="1:4">
      <c r="A351" s="13" t="s">
        <v>828</v>
      </c>
      <c r="B351">
        <v>8020000000</v>
      </c>
      <c r="C351">
        <v>3636606</v>
      </c>
      <c r="D351">
        <v>210715</v>
      </c>
    </row>
    <row r="352" spans="1:4">
      <c r="A352" s="13" t="s">
        <v>830</v>
      </c>
      <c r="B352">
        <v>9160000000</v>
      </c>
      <c r="C352">
        <v>275750318</v>
      </c>
      <c r="D352">
        <v>210801</v>
      </c>
    </row>
    <row r="353" spans="1:4">
      <c r="A353" s="13" t="s">
        <v>832</v>
      </c>
      <c r="B353">
        <v>12220000000</v>
      </c>
      <c r="C353">
        <v>69761656</v>
      </c>
      <c r="D353">
        <v>210727</v>
      </c>
    </row>
    <row r="354" spans="1:4">
      <c r="A354" s="13" t="s">
        <v>834</v>
      </c>
      <c r="B354">
        <v>16650000000</v>
      </c>
      <c r="C354">
        <v>933418685</v>
      </c>
      <c r="D354">
        <v>210803</v>
      </c>
    </row>
    <row r="355" spans="1:4">
      <c r="A355" s="13" t="s">
        <v>836</v>
      </c>
      <c r="B355">
        <v>4150000000</v>
      </c>
      <c r="C355">
        <v>115964663</v>
      </c>
      <c r="D355">
        <v>210728</v>
      </c>
    </row>
    <row r="356" spans="1:4">
      <c r="A356" s="13" t="s">
        <v>838</v>
      </c>
      <c r="B356">
        <v>13190000000</v>
      </c>
      <c r="C356">
        <v>215080771</v>
      </c>
      <c r="D356">
        <v>210720</v>
      </c>
    </row>
    <row r="357" spans="1:4">
      <c r="A357" s="13" t="s">
        <v>840</v>
      </c>
      <c r="B357">
        <v>9600000000</v>
      </c>
      <c r="C357">
        <v>445536572</v>
      </c>
      <c r="D357">
        <v>210802</v>
      </c>
    </row>
    <row r="358" spans="1:4">
      <c r="A358" s="13" t="s">
        <v>842</v>
      </c>
      <c r="B358">
        <v>39690000000</v>
      </c>
      <c r="C358">
        <v>2883535000</v>
      </c>
      <c r="D358">
        <v>210622</v>
      </c>
    </row>
    <row r="359" spans="1:4">
      <c r="A359" s="13" t="s">
        <v>844</v>
      </c>
      <c r="B359">
        <v>13200000000</v>
      </c>
      <c r="C359">
        <v>429143424</v>
      </c>
      <c r="D359">
        <v>210802</v>
      </c>
    </row>
    <row r="360" spans="1:4">
      <c r="A360" s="13" t="s">
        <v>846</v>
      </c>
      <c r="B360">
        <v>19410000000</v>
      </c>
      <c r="C360">
        <v>347156397</v>
      </c>
      <c r="D360">
        <v>210726</v>
      </c>
    </row>
    <row r="361" spans="1:4">
      <c r="A361" s="13" t="s">
        <v>848</v>
      </c>
      <c r="B361">
        <v>6760000000</v>
      </c>
      <c r="C361">
        <v>94994066</v>
      </c>
      <c r="D361">
        <v>210727</v>
      </c>
    </row>
    <row r="362" spans="1:4">
      <c r="A362" s="13" t="s">
        <v>850</v>
      </c>
      <c r="B362">
        <v>13550000000</v>
      </c>
      <c r="C362">
        <v>129055945</v>
      </c>
      <c r="D362">
        <v>210804</v>
      </c>
    </row>
    <row r="363" spans="1:4">
      <c r="A363" s="13" t="s">
        <v>852</v>
      </c>
      <c r="B363">
        <v>3940000000</v>
      </c>
      <c r="C363">
        <v>360360068</v>
      </c>
      <c r="D363">
        <v>210624</v>
      </c>
    </row>
    <row r="364" spans="1:4">
      <c r="A364" s="13" t="s">
        <v>854</v>
      </c>
      <c r="B364">
        <v>1110000000</v>
      </c>
      <c r="C364">
        <v>60183272</v>
      </c>
      <c r="D364">
        <v>210802</v>
      </c>
    </row>
    <row r="365" spans="1:4">
      <c r="A365" s="13" t="s">
        <v>856</v>
      </c>
      <c r="B365">
        <v>22870000000</v>
      </c>
      <c r="C365">
        <v>1174728054</v>
      </c>
      <c r="D365">
        <v>210727</v>
      </c>
    </row>
    <row r="366" spans="1:4">
      <c r="A366" s="13" t="s">
        <v>858</v>
      </c>
      <c r="B366">
        <v>3740000000</v>
      </c>
      <c r="C366">
        <v>156357939</v>
      </c>
      <c r="D366">
        <v>210728</v>
      </c>
    </row>
    <row r="367" spans="1:4">
      <c r="A367" s="13" t="s">
        <v>860</v>
      </c>
      <c r="B367">
        <v>3170000000</v>
      </c>
      <c r="C367">
        <v>166201692</v>
      </c>
      <c r="D367">
        <v>210728</v>
      </c>
    </row>
    <row r="368" spans="1:4">
      <c r="A368" s="13" t="s">
        <v>862</v>
      </c>
      <c r="B368">
        <v>1110000000</v>
      </c>
      <c r="C368">
        <v>427629568</v>
      </c>
      <c r="D368">
        <v>210721</v>
      </c>
    </row>
    <row r="369" spans="1:4">
      <c r="A369" s="13" t="s">
        <v>865</v>
      </c>
      <c r="B369">
        <v>71310000000</v>
      </c>
      <c r="C369">
        <v>1381631264</v>
      </c>
      <c r="D369">
        <v>210712</v>
      </c>
    </row>
    <row r="370" spans="1:4">
      <c r="A370" s="13" t="s">
        <v>867</v>
      </c>
      <c r="B370">
        <v>4440000000</v>
      </c>
      <c r="C370">
        <v>112091175</v>
      </c>
      <c r="D370">
        <v>210804</v>
      </c>
    </row>
    <row r="371" spans="1:4">
      <c r="A371" s="13" t="s">
        <v>869</v>
      </c>
      <c r="B371">
        <v>4730000000</v>
      </c>
      <c r="C371">
        <v>133549064</v>
      </c>
      <c r="D371">
        <v>210811</v>
      </c>
    </row>
    <row r="372" spans="1:4">
      <c r="A372" s="13" t="s">
        <v>871</v>
      </c>
      <c r="B372">
        <v>46410000000</v>
      </c>
      <c r="C372">
        <v>5597693867</v>
      </c>
      <c r="D372">
        <v>210802</v>
      </c>
    </row>
    <row r="373" spans="1:4">
      <c r="A373" s="13" t="s">
        <v>873</v>
      </c>
      <c r="B373">
        <v>29130000000</v>
      </c>
      <c r="C373">
        <v>1558536997</v>
      </c>
      <c r="D373">
        <v>210719</v>
      </c>
    </row>
    <row r="374" spans="1:4">
      <c r="A374" s="13" t="s">
        <v>875</v>
      </c>
      <c r="B374">
        <v>64880000000</v>
      </c>
      <c r="C374">
        <v>437865488</v>
      </c>
      <c r="D374">
        <v>210722</v>
      </c>
    </row>
    <row r="375" spans="1:4">
      <c r="A375" s="13" t="s">
        <v>877</v>
      </c>
      <c r="B375">
        <v>3620000000</v>
      </c>
      <c r="C375">
        <v>112750962</v>
      </c>
      <c r="D375">
        <v>210804</v>
      </c>
    </row>
    <row r="376" spans="1:4">
      <c r="A376" s="13" t="s">
        <v>879</v>
      </c>
      <c r="B376">
        <v>8080000000</v>
      </c>
      <c r="C376">
        <v>243952401</v>
      </c>
      <c r="D376">
        <v>210809</v>
      </c>
    </row>
    <row r="377" spans="1:4">
      <c r="A377" s="13" t="s">
        <v>881</v>
      </c>
      <c r="B377">
        <v>8720000000</v>
      </c>
      <c r="C377">
        <v>424858349</v>
      </c>
      <c r="D377">
        <v>210713</v>
      </c>
    </row>
    <row r="378" spans="1:4">
      <c r="A378" s="13" t="s">
        <v>883</v>
      </c>
      <c r="B378">
        <v>4320000000</v>
      </c>
      <c r="C378">
        <v>40131408</v>
      </c>
      <c r="D378">
        <v>210721</v>
      </c>
    </row>
    <row r="379" spans="1:4">
      <c r="A379" s="13" t="s">
        <v>885</v>
      </c>
      <c r="B379">
        <v>14340000000</v>
      </c>
      <c r="C379">
        <v>236946358</v>
      </c>
      <c r="D379">
        <v>210721</v>
      </c>
    </row>
    <row r="380" spans="1:4">
      <c r="A380" s="13" t="s">
        <v>887</v>
      </c>
      <c r="B380">
        <v>7050000000</v>
      </c>
      <c r="C380">
        <v>769427879</v>
      </c>
      <c r="D380">
        <v>210809</v>
      </c>
    </row>
    <row r="381" spans="1:4">
      <c r="A381" s="13" t="s">
        <v>889</v>
      </c>
      <c r="B381">
        <v>13400000000</v>
      </c>
      <c r="C381">
        <v>272012431</v>
      </c>
      <c r="D381">
        <v>210726</v>
      </c>
    </row>
    <row r="382" spans="1:4">
      <c r="A382" s="13" t="s">
        <v>891</v>
      </c>
      <c r="B382">
        <v>74870000000</v>
      </c>
      <c r="C382">
        <v>2448232786</v>
      </c>
      <c r="D382">
        <v>210729</v>
      </c>
    </row>
    <row r="383" spans="1:4">
      <c r="A383" s="13" t="s">
        <v>893</v>
      </c>
      <c r="B383">
        <v>44760000000</v>
      </c>
      <c r="C383">
        <v>585153282</v>
      </c>
      <c r="D383">
        <v>210720</v>
      </c>
    </row>
    <row r="384" spans="1:4">
      <c r="A384" s="13" t="s">
        <v>895</v>
      </c>
      <c r="B384">
        <v>4610000000</v>
      </c>
      <c r="C384">
        <v>739773000</v>
      </c>
      <c r="D384">
        <v>210719</v>
      </c>
    </row>
    <row r="385" spans="1:4">
      <c r="A385" s="13" t="s">
        <v>897</v>
      </c>
      <c r="B385">
        <v>73990000000</v>
      </c>
      <c r="C385">
        <v>394000000</v>
      </c>
      <c r="D385">
        <v>210802</v>
      </c>
    </row>
    <row r="386" spans="1:4">
      <c r="A386" s="13" t="s">
        <v>899</v>
      </c>
      <c r="B386">
        <v>1630000000</v>
      </c>
      <c r="C386">
        <v>116854806</v>
      </c>
      <c r="D386">
        <v>210720</v>
      </c>
    </row>
    <row r="387" spans="1:4">
      <c r="A387" s="13" t="s">
        <v>901</v>
      </c>
      <c r="B387">
        <v>9710000000</v>
      </c>
      <c r="C387">
        <v>505479706</v>
      </c>
      <c r="D387">
        <v>210804</v>
      </c>
    </row>
    <row r="388" spans="1:4">
      <c r="A388" s="13" t="s">
        <v>903</v>
      </c>
      <c r="B388">
        <v>2970000000</v>
      </c>
      <c r="C388">
        <v>174978140</v>
      </c>
      <c r="D388">
        <v>210727</v>
      </c>
    </row>
    <row r="389" spans="1:4">
      <c r="A389" s="13" t="s">
        <v>905</v>
      </c>
      <c r="B389">
        <v>13770000000</v>
      </c>
      <c r="C389">
        <v>262966121</v>
      </c>
      <c r="D389">
        <v>210728</v>
      </c>
    </row>
    <row r="390" spans="1:4">
      <c r="A390" s="13" t="s">
        <v>907</v>
      </c>
      <c r="B390">
        <v>7130000000</v>
      </c>
      <c r="C390">
        <v>71265958</v>
      </c>
      <c r="D390">
        <v>210824</v>
      </c>
    </row>
    <row r="391" spans="1:4">
      <c r="A391" s="13" t="s">
        <v>909</v>
      </c>
      <c r="B391">
        <v>4020000000</v>
      </c>
      <c r="C391">
        <v>112586812</v>
      </c>
      <c r="D391">
        <v>210803</v>
      </c>
    </row>
    <row r="392" spans="1:4">
      <c r="A392" s="13" t="s">
        <v>911</v>
      </c>
      <c r="B392">
        <v>11140000000</v>
      </c>
      <c r="C392">
        <v>139346092</v>
      </c>
      <c r="D392">
        <v>210804</v>
      </c>
    </row>
    <row r="393" spans="1:4">
      <c r="A393" s="13" t="s">
        <v>913</v>
      </c>
      <c r="B393">
        <v>29410000000</v>
      </c>
      <c r="C393">
        <v>1128000000</v>
      </c>
      <c r="D393">
        <v>210727</v>
      </c>
    </row>
    <row r="394" spans="1:4">
      <c r="A394" s="13" t="s">
        <v>915</v>
      </c>
      <c r="B394">
        <v>10340000000</v>
      </c>
      <c r="C394">
        <v>130638109</v>
      </c>
      <c r="D394">
        <v>210726</v>
      </c>
    </row>
    <row r="395" spans="1:4">
      <c r="A395" s="13" t="s">
        <v>917</v>
      </c>
      <c r="B395">
        <v>4400000000</v>
      </c>
      <c r="C395">
        <v>73131312</v>
      </c>
      <c r="D395">
        <v>210810</v>
      </c>
    </row>
    <row r="396" spans="1:4">
      <c r="A396" s="13" t="s">
        <v>919</v>
      </c>
      <c r="B396">
        <v>8670000000</v>
      </c>
      <c r="C396">
        <v>137418106</v>
      </c>
      <c r="D396">
        <v>210727</v>
      </c>
    </row>
    <row r="397" spans="1:4">
      <c r="A397" s="13" t="s">
        <v>921</v>
      </c>
      <c r="B397">
        <v>60480000000</v>
      </c>
      <c r="C397">
        <v>1515089870</v>
      </c>
      <c r="D397">
        <v>210802</v>
      </c>
    </row>
    <row r="398" spans="1:4">
      <c r="A398" s="13" t="s">
        <v>923</v>
      </c>
      <c r="B398">
        <v>1680000000</v>
      </c>
      <c r="C398">
        <v>373514747</v>
      </c>
      <c r="D398">
        <v>210727</v>
      </c>
    </row>
    <row r="399" spans="1:4">
      <c r="A399" s="13" t="s">
        <v>925</v>
      </c>
      <c r="B399">
        <v>1010000000</v>
      </c>
      <c r="C399">
        <v>169862160</v>
      </c>
      <c r="D399">
        <v>210804</v>
      </c>
    </row>
    <row r="400" spans="1:4">
      <c r="A400" s="13" t="s">
        <v>927</v>
      </c>
      <c r="B400">
        <v>1010000000</v>
      </c>
      <c r="C400">
        <v>169862160</v>
      </c>
      <c r="D400">
        <v>210804</v>
      </c>
    </row>
    <row r="401" spans="1:4">
      <c r="A401" s="13" t="s">
        <v>929</v>
      </c>
      <c r="B401">
        <v>3400000000</v>
      </c>
      <c r="C401">
        <v>961285396</v>
      </c>
      <c r="D401">
        <v>210722</v>
      </c>
    </row>
    <row r="402" spans="1:4">
      <c r="A402" s="13" t="s">
        <v>931</v>
      </c>
      <c r="B402">
        <v>10200000000</v>
      </c>
      <c r="C402">
        <v>319338833</v>
      </c>
      <c r="D402">
        <v>210728</v>
      </c>
    </row>
    <row r="403" spans="1:4">
      <c r="A403" s="13" t="s">
        <v>934</v>
      </c>
      <c r="B403">
        <v>3090000000</v>
      </c>
      <c r="C403">
        <v>145517832</v>
      </c>
      <c r="D403">
        <v>210804</v>
      </c>
    </row>
    <row r="404" spans="1:4">
      <c r="A404" s="13" t="s">
        <v>936</v>
      </c>
      <c r="B404">
        <v>5000000000</v>
      </c>
      <c r="C404">
        <v>112780592</v>
      </c>
      <c r="D404">
        <v>210726</v>
      </c>
    </row>
    <row r="405" spans="1:4">
      <c r="A405" s="13" t="s">
        <v>939</v>
      </c>
      <c r="B405">
        <v>6310000000</v>
      </c>
      <c r="C405">
        <v>116076695</v>
      </c>
      <c r="D405">
        <v>210727</v>
      </c>
    </row>
    <row r="406" spans="1:4">
      <c r="A406" s="13" t="s">
        <v>941</v>
      </c>
      <c r="B406">
        <v>2210000000</v>
      </c>
      <c r="C406">
        <v>492123516</v>
      </c>
      <c r="D406">
        <v>210727</v>
      </c>
    </row>
    <row r="407" spans="1:4">
      <c r="A407" s="13" t="s">
        <v>943</v>
      </c>
      <c r="B407">
        <v>5710000000</v>
      </c>
      <c r="C407">
        <v>105239028</v>
      </c>
      <c r="D407">
        <v>210728</v>
      </c>
    </row>
    <row r="408" spans="1:4">
      <c r="A408" s="13" t="s">
        <v>945</v>
      </c>
      <c r="B408">
        <v>15200000000</v>
      </c>
      <c r="C408">
        <v>356611451</v>
      </c>
      <c r="D408">
        <v>210825</v>
      </c>
    </row>
    <row r="409" spans="1:4">
      <c r="A409" s="13" t="s">
        <v>947</v>
      </c>
      <c r="B409">
        <v>218060000</v>
      </c>
      <c r="C409">
        <v>254570657</v>
      </c>
      <c r="D409">
        <v>210802</v>
      </c>
    </row>
    <row r="410" spans="1:4">
      <c r="A410" s="13" t="s">
        <v>949</v>
      </c>
      <c r="B410">
        <v>7670000000</v>
      </c>
      <c r="C410">
        <v>240900000</v>
      </c>
      <c r="D410">
        <v>210728</v>
      </c>
    </row>
    <row r="411" spans="1:4">
      <c r="A411" s="13" t="s">
        <v>951</v>
      </c>
      <c r="B411">
        <v>21250000000</v>
      </c>
      <c r="C411">
        <v>925000000</v>
      </c>
      <c r="D411">
        <v>210825</v>
      </c>
    </row>
    <row r="412" spans="1:4">
      <c r="A412" s="13" t="s">
        <v>953</v>
      </c>
      <c r="B412">
        <v>2110000000</v>
      </c>
      <c r="C412">
        <v>109344636</v>
      </c>
      <c r="D412">
        <v>210801</v>
      </c>
    </row>
    <row r="413" spans="1:4">
      <c r="A413" s="13" t="s">
        <v>955</v>
      </c>
      <c r="B413">
        <v>21370000000</v>
      </c>
      <c r="C413">
        <v>1398332463</v>
      </c>
      <c r="D413">
        <v>210715</v>
      </c>
    </row>
    <row r="414" spans="1:4">
      <c r="A414" s="13" t="s">
        <v>957</v>
      </c>
      <c r="B414">
        <v>10190000000</v>
      </c>
      <c r="C414">
        <v>228873365</v>
      </c>
      <c r="D414">
        <v>210729</v>
      </c>
    </row>
    <row r="415" spans="1:4">
      <c r="A415" s="13" t="s">
        <v>959</v>
      </c>
      <c r="B415">
        <v>5000000000</v>
      </c>
      <c r="C415">
        <v>151989913</v>
      </c>
      <c r="D415">
        <v>210810</v>
      </c>
    </row>
    <row r="416" spans="1:4">
      <c r="A416" s="13" t="s">
        <v>961</v>
      </c>
      <c r="B416">
        <v>11590000000</v>
      </c>
      <c r="C416">
        <v>302760705</v>
      </c>
      <c r="D416">
        <v>210729</v>
      </c>
    </row>
    <row r="417" spans="1:4">
      <c r="A417" s="13" t="s">
        <v>963</v>
      </c>
      <c r="B417">
        <v>4830000000</v>
      </c>
      <c r="C417">
        <v>197447987</v>
      </c>
      <c r="D417">
        <v>210727</v>
      </c>
    </row>
    <row r="418" spans="1:4">
      <c r="A418" s="13" t="s">
        <v>965</v>
      </c>
      <c r="B418">
        <v>18870000000</v>
      </c>
      <c r="C418">
        <v>265949600</v>
      </c>
      <c r="D418">
        <v>210721</v>
      </c>
    </row>
    <row r="419" spans="1:4">
      <c r="A419" s="13" t="s">
        <v>967</v>
      </c>
      <c r="B419">
        <v>4490000000</v>
      </c>
      <c r="C419">
        <v>328539392</v>
      </c>
      <c r="D419">
        <v>210802</v>
      </c>
    </row>
    <row r="420" spans="1:4">
      <c r="A420" s="13" t="s">
        <v>969</v>
      </c>
      <c r="B420">
        <v>4380000000</v>
      </c>
      <c r="C420">
        <v>165092532</v>
      </c>
      <c r="D420">
        <v>210721</v>
      </c>
    </row>
    <row r="421" spans="1:4">
      <c r="A421" s="13" t="s">
        <v>971</v>
      </c>
      <c r="B421">
        <v>4120000000</v>
      </c>
      <c r="C421">
        <v>54079984</v>
      </c>
      <c r="D421">
        <v>210721</v>
      </c>
    </row>
    <row r="422" spans="1:4">
      <c r="A422" s="13" t="s">
        <v>973</v>
      </c>
      <c r="B422">
        <v>21270000000</v>
      </c>
      <c r="C422">
        <v>1058630385</v>
      </c>
      <c r="D422">
        <v>210803</v>
      </c>
    </row>
    <row r="423" spans="1:4">
      <c r="A423" s="13" t="s">
        <v>975</v>
      </c>
      <c r="B423">
        <v>6870000000</v>
      </c>
      <c r="C423">
        <v>591376576</v>
      </c>
      <c r="D423">
        <v>210721</v>
      </c>
    </row>
    <row r="424" spans="1:4">
      <c r="A424" s="13" t="s">
        <v>977</v>
      </c>
      <c r="B424">
        <v>15600000000</v>
      </c>
      <c r="C424">
        <v>161494767</v>
      </c>
      <c r="D424">
        <v>210804</v>
      </c>
    </row>
    <row r="425" spans="1:4">
      <c r="A425" s="13" t="s">
        <v>979</v>
      </c>
      <c r="B425">
        <v>23840000000</v>
      </c>
      <c r="C425">
        <v>1178300000</v>
      </c>
      <c r="D425">
        <v>210726</v>
      </c>
    </row>
    <row r="426" spans="1:4">
      <c r="A426" s="13" t="s">
        <v>981</v>
      </c>
      <c r="B426">
        <v>5890000000</v>
      </c>
      <c r="C426">
        <v>347768272</v>
      </c>
      <c r="D426">
        <v>210727</v>
      </c>
    </row>
    <row r="427" spans="1:4">
      <c r="A427" s="13" t="s">
        <v>983</v>
      </c>
      <c r="B427">
        <v>4530000000</v>
      </c>
      <c r="C427">
        <v>85369640</v>
      </c>
      <c r="D427">
        <v>210802</v>
      </c>
    </row>
    <row r="428" spans="1:4">
      <c r="A428" s="13" t="s">
        <v>985</v>
      </c>
      <c r="B428">
        <v>14720000000</v>
      </c>
      <c r="C428">
        <v>376747866</v>
      </c>
      <c r="D428">
        <v>210728</v>
      </c>
    </row>
    <row r="429" spans="1:4">
      <c r="A429" s="13" t="s">
        <v>987</v>
      </c>
      <c r="B429">
        <v>2650000000</v>
      </c>
      <c r="C429">
        <v>54315140</v>
      </c>
      <c r="D429">
        <v>210721</v>
      </c>
    </row>
    <row r="430" spans="1:4">
      <c r="A430" s="13" t="s">
        <v>989</v>
      </c>
      <c r="B430">
        <v>7950000000</v>
      </c>
      <c r="C430">
        <v>581598847</v>
      </c>
      <c r="D430">
        <v>210715</v>
      </c>
    </row>
    <row r="431" spans="1:4">
      <c r="A431" s="13" t="s">
        <v>991</v>
      </c>
      <c r="B431">
        <v>3980000000</v>
      </c>
      <c r="C431">
        <v>152574904</v>
      </c>
      <c r="D431">
        <v>210824</v>
      </c>
    </row>
    <row r="432" spans="1:4">
      <c r="A432" s="13" t="s">
        <v>993</v>
      </c>
      <c r="B432">
        <v>44030000000</v>
      </c>
      <c r="C432">
        <v>511581899</v>
      </c>
      <c r="D432">
        <v>210815</v>
      </c>
    </row>
    <row r="433" spans="1:4">
      <c r="A433" s="13" t="s">
        <v>996</v>
      </c>
      <c r="B433">
        <v>77040000000</v>
      </c>
      <c r="C433">
        <v>1246857781</v>
      </c>
      <c r="D433">
        <v>210728</v>
      </c>
    </row>
    <row r="434" spans="1:4">
      <c r="A434" s="13" t="s">
        <v>999</v>
      </c>
      <c r="B434">
        <v>6570000000</v>
      </c>
      <c r="C434">
        <v>226855575</v>
      </c>
      <c r="D434">
        <v>210728</v>
      </c>
    </row>
    <row r="435" spans="1:4">
      <c r="A435" s="13" t="s">
        <v>1001</v>
      </c>
      <c r="B435">
        <v>3370000000</v>
      </c>
      <c r="C435">
        <v>115656093</v>
      </c>
      <c r="D435">
        <v>210804</v>
      </c>
    </row>
    <row r="436" spans="1:4">
      <c r="A436" s="13" t="s">
        <v>1003</v>
      </c>
      <c r="B436">
        <v>4850000000</v>
      </c>
      <c r="C436">
        <v>278858331</v>
      </c>
      <c r="D436">
        <v>210818</v>
      </c>
    </row>
    <row r="437" spans="1:4">
      <c r="A437" s="13" t="s">
        <v>1005</v>
      </c>
      <c r="B437">
        <v>98140000000</v>
      </c>
      <c r="C437">
        <v>497571030</v>
      </c>
      <c r="D437">
        <v>210824</v>
      </c>
    </row>
    <row r="438" spans="1:4">
      <c r="A438" s="13" t="s">
        <v>1007</v>
      </c>
      <c r="B438">
        <v>13070000000</v>
      </c>
      <c r="C438">
        <v>330433226</v>
      </c>
      <c r="D438">
        <v>210727</v>
      </c>
    </row>
    <row r="439" spans="1:4">
      <c r="A439" s="13" t="s">
        <v>1009</v>
      </c>
      <c r="B439">
        <v>3110000000</v>
      </c>
      <c r="C439">
        <v>37067616</v>
      </c>
      <c r="D439">
        <v>210804</v>
      </c>
    </row>
    <row r="440" spans="1:4">
      <c r="A440" s="13" t="s">
        <v>1011</v>
      </c>
      <c r="B440">
        <v>2540000000</v>
      </c>
      <c r="C440">
        <v>46732674</v>
      </c>
      <c r="D440">
        <v>210804</v>
      </c>
    </row>
    <row r="441" spans="1:4">
      <c r="A441" s="13" t="s">
        <v>1013</v>
      </c>
      <c r="B441">
        <v>3200000000</v>
      </c>
      <c r="C441">
        <v>166266321</v>
      </c>
      <c r="D441">
        <v>210726</v>
      </c>
    </row>
    <row r="442" spans="1:4">
      <c r="A442" s="13" t="s">
        <v>1015</v>
      </c>
      <c r="B442">
        <v>35940000000</v>
      </c>
      <c r="C442">
        <v>963330448</v>
      </c>
      <c r="D442">
        <v>210803</v>
      </c>
    </row>
    <row r="443" spans="1:4">
      <c r="A443" s="13" t="s">
        <v>1017</v>
      </c>
      <c r="B443">
        <v>15420000000</v>
      </c>
      <c r="C443">
        <v>923523523</v>
      </c>
      <c r="D443">
        <v>210726</v>
      </c>
    </row>
    <row r="444" spans="1:4">
      <c r="A444" s="13" t="s">
        <v>1019</v>
      </c>
      <c r="B444">
        <v>11750000000</v>
      </c>
      <c r="C444">
        <v>225708875</v>
      </c>
      <c r="D444">
        <v>210720</v>
      </c>
    </row>
    <row r="445" spans="1:4">
      <c r="A445" s="13" t="s">
        <v>1021</v>
      </c>
      <c r="B445">
        <v>35890000000</v>
      </c>
      <c r="C445">
        <v>393027886</v>
      </c>
      <c r="D445">
        <v>210727</v>
      </c>
    </row>
    <row r="446" spans="1:4">
      <c r="A446" s="13" t="s">
        <v>1023</v>
      </c>
      <c r="B446">
        <v>37810000000</v>
      </c>
      <c r="C446">
        <v>1206487186</v>
      </c>
      <c r="D446">
        <v>210823</v>
      </c>
    </row>
    <row r="447" spans="1:4">
      <c r="A447" s="13" t="s">
        <v>1025</v>
      </c>
      <c r="B447">
        <v>11450000000</v>
      </c>
      <c r="C447">
        <v>115255974</v>
      </c>
      <c r="D447">
        <v>210718</v>
      </c>
    </row>
    <row r="448" spans="1:4">
      <c r="A448" s="13" t="s">
        <v>1027</v>
      </c>
      <c r="B448">
        <v>12830000000</v>
      </c>
      <c r="C448">
        <v>239147507</v>
      </c>
      <c r="D448">
        <v>210727</v>
      </c>
    </row>
    <row r="449" spans="1:4">
      <c r="A449" s="13" t="s">
        <v>1029</v>
      </c>
      <c r="B449">
        <v>4500000000</v>
      </c>
      <c r="C449">
        <v>54892142</v>
      </c>
      <c r="D449">
        <v>210809</v>
      </c>
    </row>
    <row r="450" spans="1:4">
      <c r="A450" s="13" t="s">
        <v>1031</v>
      </c>
      <c r="B450">
        <v>32430000000</v>
      </c>
      <c r="C450">
        <v>251465267</v>
      </c>
      <c r="D450">
        <v>210726</v>
      </c>
    </row>
    <row r="451" spans="1:4">
      <c r="A451" s="13" t="s">
        <v>1033</v>
      </c>
      <c r="B451">
        <v>3240000000</v>
      </c>
      <c r="C451">
        <v>250965073</v>
      </c>
      <c r="D451">
        <v>210803</v>
      </c>
    </row>
    <row r="452" spans="1:4">
      <c r="A452" s="13" t="s">
        <v>1035</v>
      </c>
      <c r="B452">
        <v>11590000000</v>
      </c>
      <c r="C452">
        <v>1344845000</v>
      </c>
      <c r="D452">
        <v>210714</v>
      </c>
    </row>
    <row r="453" spans="1:4">
      <c r="A453" s="13" t="s">
        <v>1037</v>
      </c>
      <c r="B453">
        <v>3940000000</v>
      </c>
      <c r="C453">
        <v>798126631</v>
      </c>
      <c r="D453">
        <v>210721</v>
      </c>
    </row>
    <row r="454" spans="1:4">
      <c r="A454" s="13" t="s">
        <v>1039</v>
      </c>
      <c r="B454">
        <v>1130000000</v>
      </c>
      <c r="C454">
        <v>40738702</v>
      </c>
      <c r="D454">
        <v>210727</v>
      </c>
    </row>
    <row r="455" spans="1:4">
      <c r="A455" s="13" t="s">
        <v>1041</v>
      </c>
      <c r="B455">
        <v>43240000000</v>
      </c>
      <c r="C455">
        <v>365000000</v>
      </c>
      <c r="D455">
        <v>210808</v>
      </c>
    </row>
    <row r="456" spans="1:4">
      <c r="A456" s="13" t="s">
        <v>1043</v>
      </c>
      <c r="B456">
        <v>1220000000</v>
      </c>
      <c r="C456">
        <v>296834603</v>
      </c>
      <c r="D456">
        <v>210802</v>
      </c>
    </row>
    <row r="457" spans="1:4">
      <c r="A457" s="13" t="s">
        <v>1045</v>
      </c>
      <c r="B457">
        <v>6920000000</v>
      </c>
      <c r="C457">
        <v>54757556</v>
      </c>
      <c r="D457">
        <v>210825</v>
      </c>
    </row>
    <row r="458" spans="1:4">
      <c r="A458" s="13" t="s">
        <v>1047</v>
      </c>
      <c r="B458">
        <v>11750000000</v>
      </c>
      <c r="C458">
        <v>1489677942</v>
      </c>
      <c r="D458">
        <v>210714</v>
      </c>
    </row>
    <row r="459" spans="1:4">
      <c r="A459" s="13" t="s">
        <v>1049</v>
      </c>
      <c r="B459">
        <v>4800000000</v>
      </c>
      <c r="C459">
        <v>456991115</v>
      </c>
      <c r="D459">
        <v>210802</v>
      </c>
    </row>
    <row r="460" spans="1:4">
      <c r="A460" s="13" t="s">
        <v>1051</v>
      </c>
      <c r="B460">
        <v>4800000000</v>
      </c>
      <c r="C460">
        <v>456991115</v>
      </c>
      <c r="D460">
        <v>210802</v>
      </c>
    </row>
    <row r="461" spans="1:4">
      <c r="A461" s="13" t="s">
        <v>1053</v>
      </c>
      <c r="B461">
        <v>19310000000</v>
      </c>
      <c r="C461">
        <v>664302521</v>
      </c>
      <c r="D461">
        <v>210721</v>
      </c>
    </row>
    <row r="462" spans="1:4">
      <c r="A462" s="13" t="s">
        <v>1055</v>
      </c>
      <c r="B462">
        <v>10600000000</v>
      </c>
      <c r="C462">
        <v>323578254</v>
      </c>
      <c r="D462">
        <v>210719</v>
      </c>
    </row>
    <row r="463" spans="1:4">
      <c r="A463" s="13" t="s">
        <v>1057</v>
      </c>
      <c r="B463">
        <v>262920000000</v>
      </c>
      <c r="C463">
        <v>943702120</v>
      </c>
      <c r="D463">
        <v>210719</v>
      </c>
    </row>
    <row r="464" spans="1:4">
      <c r="A464" s="13" t="s">
        <v>1059</v>
      </c>
      <c r="B464">
        <v>89500000000</v>
      </c>
      <c r="C464">
        <v>870532608</v>
      </c>
      <c r="D464">
        <v>210726</v>
      </c>
    </row>
    <row r="465" spans="1:4">
      <c r="A465" s="13" t="s">
        <v>1061</v>
      </c>
      <c r="B465">
        <v>8460000000</v>
      </c>
      <c r="C465">
        <v>72378142</v>
      </c>
      <c r="D465">
        <v>210720</v>
      </c>
    </row>
    <row r="466" spans="1:4">
      <c r="A466" s="13" t="s">
        <v>1064</v>
      </c>
      <c r="B466">
        <v>11740000000</v>
      </c>
      <c r="C466">
        <v>85229415</v>
      </c>
      <c r="D466">
        <v>210726</v>
      </c>
    </row>
    <row r="467" spans="1:4">
      <c r="A467" s="13" t="s">
        <v>1066</v>
      </c>
      <c r="B467">
        <v>13360000000</v>
      </c>
      <c r="C467">
        <v>204240512</v>
      </c>
      <c r="D467">
        <v>210802</v>
      </c>
    </row>
    <row r="468" spans="1:4">
      <c r="A468" s="13" t="s">
        <v>1068</v>
      </c>
      <c r="B468">
        <v>63620000000</v>
      </c>
      <c r="C468">
        <v>408760165</v>
      </c>
      <c r="D468">
        <v>210728</v>
      </c>
    </row>
    <row r="469" spans="1:4">
      <c r="A469" s="13" t="s">
        <v>1070</v>
      </c>
      <c r="B469">
        <v>3690000000</v>
      </c>
      <c r="C469">
        <v>375053524</v>
      </c>
      <c r="D469">
        <v>210722</v>
      </c>
    </row>
    <row r="470" spans="1:4">
      <c r="A470" s="13" t="s">
        <v>1072</v>
      </c>
      <c r="B470">
        <v>1280000000</v>
      </c>
      <c r="C470">
        <v>112751950</v>
      </c>
      <c r="D470">
        <v>210728</v>
      </c>
    </row>
    <row r="471" spans="1:4">
      <c r="A471" s="13" t="s">
        <v>1074</v>
      </c>
      <c r="B471">
        <v>2820000000</v>
      </c>
      <c r="C471">
        <v>162091206</v>
      </c>
      <c r="D471">
        <v>210802</v>
      </c>
    </row>
    <row r="472" spans="1:4">
      <c r="A472" s="13" t="s">
        <v>1076</v>
      </c>
      <c r="B472">
        <v>129550000000</v>
      </c>
      <c r="C472">
        <v>4140067633</v>
      </c>
      <c r="D472">
        <v>210720</v>
      </c>
    </row>
    <row r="473" spans="1:4">
      <c r="A473" s="13" t="s">
        <v>1078</v>
      </c>
      <c r="B473">
        <v>6410000000</v>
      </c>
      <c r="C473">
        <v>258865671</v>
      </c>
      <c r="D473">
        <v>210727</v>
      </c>
    </row>
    <row r="474" spans="1:4">
      <c r="A474" s="13" t="s">
        <v>1080</v>
      </c>
      <c r="B474">
        <v>9240000000</v>
      </c>
      <c r="C474">
        <v>392151904</v>
      </c>
      <c r="D474">
        <v>210715</v>
      </c>
    </row>
    <row r="475" spans="1:4">
      <c r="A475" s="13" t="s">
        <v>1082</v>
      </c>
      <c r="B475">
        <v>26030000000</v>
      </c>
      <c r="C475">
        <v>646293829</v>
      </c>
      <c r="D475">
        <v>210811</v>
      </c>
    </row>
    <row r="476" spans="1:4">
      <c r="A476" s="13" t="s">
        <v>1084</v>
      </c>
      <c r="B476">
        <v>13760000000</v>
      </c>
      <c r="C476">
        <v>1208655503</v>
      </c>
      <c r="D476">
        <v>210811</v>
      </c>
    </row>
    <row r="477" spans="1:4">
      <c r="A477" s="13" t="s">
        <v>1086</v>
      </c>
      <c r="B477">
        <v>21350000000</v>
      </c>
      <c r="C477">
        <v>1979887618</v>
      </c>
      <c r="D477">
        <v>210727</v>
      </c>
    </row>
    <row r="478" spans="1:4">
      <c r="A478" s="13" t="s">
        <v>1088</v>
      </c>
      <c r="B478">
        <v>1460000000</v>
      </c>
      <c r="C478">
        <v>191464658</v>
      </c>
      <c r="D478">
        <v>210801</v>
      </c>
    </row>
    <row r="479" spans="1:4">
      <c r="A479" s="13" t="s">
        <v>1090</v>
      </c>
      <c r="B479">
        <v>4880000000</v>
      </c>
      <c r="C479">
        <v>132665247</v>
      </c>
      <c r="D479">
        <v>210802</v>
      </c>
    </row>
    <row r="480" spans="1:4">
      <c r="A480" s="13" t="s">
        <v>1092</v>
      </c>
      <c r="B480">
        <v>8450000000</v>
      </c>
      <c r="C480">
        <v>177380548</v>
      </c>
      <c r="D480">
        <v>210726</v>
      </c>
    </row>
    <row r="481" spans="1:4">
      <c r="A481" s="13" t="s">
        <v>1094</v>
      </c>
      <c r="B481">
        <v>7460000000</v>
      </c>
      <c r="C481">
        <v>188997682</v>
      </c>
      <c r="D481">
        <v>210726</v>
      </c>
    </row>
    <row r="482" spans="1:4">
      <c r="A482" s="13" t="s">
        <v>1096</v>
      </c>
      <c r="B482">
        <v>562840000000</v>
      </c>
      <c r="C482">
        <v>2813481605</v>
      </c>
      <c r="D482">
        <v>210816</v>
      </c>
    </row>
    <row r="483" spans="1:4">
      <c r="A483" s="13" t="s">
        <v>1098</v>
      </c>
      <c r="B483">
        <v>133590000000</v>
      </c>
      <c r="C483">
        <v>864394418</v>
      </c>
      <c r="D483">
        <v>210630</v>
      </c>
    </row>
    <row r="484" spans="1:4">
      <c r="A484" s="13" t="s">
        <v>1101</v>
      </c>
      <c r="B484">
        <v>58350000000</v>
      </c>
      <c r="C484">
        <v>1816932058</v>
      </c>
      <c r="D484">
        <v>210809</v>
      </c>
    </row>
    <row r="485" spans="1:4">
      <c r="A485" s="13" t="s">
        <v>1103</v>
      </c>
      <c r="B485">
        <v>15600000000</v>
      </c>
      <c r="C485">
        <v>422040583</v>
      </c>
      <c r="D485">
        <v>210727</v>
      </c>
    </row>
    <row r="486" spans="1:4">
      <c r="A486" s="13" t="s">
        <v>1105</v>
      </c>
      <c r="B486">
        <v>2510000000</v>
      </c>
      <c r="C486">
        <v>61700498</v>
      </c>
      <c r="D486">
        <v>210726</v>
      </c>
    </row>
    <row r="487" spans="1:4">
      <c r="A487" s="13" t="s">
        <v>1107</v>
      </c>
      <c r="B487">
        <v>7820000000</v>
      </c>
      <c r="C487">
        <v>315434531</v>
      </c>
      <c r="D487">
        <v>210802</v>
      </c>
    </row>
    <row r="488" spans="1:4">
      <c r="A488" s="13" t="s">
        <v>1109</v>
      </c>
      <c r="B488">
        <v>38420000000</v>
      </c>
      <c r="C488">
        <v>4133571501</v>
      </c>
      <c r="D488">
        <v>210713</v>
      </c>
    </row>
    <row r="489" spans="1:4">
      <c r="A489" s="13" t="s">
        <v>1111</v>
      </c>
      <c r="B489">
        <v>4400000000</v>
      </c>
      <c r="C489">
        <v>417520500</v>
      </c>
      <c r="D489">
        <v>210803</v>
      </c>
    </row>
    <row r="490" spans="1:4">
      <c r="A490" s="13" t="s">
        <v>1113</v>
      </c>
      <c r="B490">
        <v>2330000000</v>
      </c>
      <c r="C490">
        <v>73823701</v>
      </c>
      <c r="D490">
        <v>210728</v>
      </c>
    </row>
    <row r="491" spans="1:4">
      <c r="A491" s="13" t="s">
        <v>1115</v>
      </c>
      <c r="B491">
        <v>16290000000</v>
      </c>
      <c r="C491">
        <v>306452886</v>
      </c>
      <c r="D491">
        <v>210728</v>
      </c>
    </row>
    <row r="492" spans="1:4">
      <c r="A492" s="13" t="s">
        <v>1117</v>
      </c>
      <c r="B492">
        <v>4860000000</v>
      </c>
      <c r="C492">
        <v>409252217</v>
      </c>
      <c r="D492">
        <v>210804</v>
      </c>
    </row>
    <row r="493" spans="1:4">
      <c r="A493" s="13" t="s">
        <v>1119</v>
      </c>
      <c r="B493">
        <v>17550000000</v>
      </c>
      <c r="C493">
        <v>266116343</v>
      </c>
      <c r="D493">
        <v>210804</v>
      </c>
    </row>
    <row r="494" spans="1:4">
      <c r="A494" s="13" t="s">
        <v>1121</v>
      </c>
      <c r="B494">
        <v>8310000000</v>
      </c>
      <c r="C494">
        <v>749215000</v>
      </c>
      <c r="D494">
        <v>210729</v>
      </c>
    </row>
    <row r="495" spans="1:4">
      <c r="A495" s="13" t="s">
        <v>1123</v>
      </c>
      <c r="B495">
        <v>20490000000</v>
      </c>
      <c r="C495">
        <v>62624750</v>
      </c>
      <c r="D495">
        <v>210720</v>
      </c>
    </row>
    <row r="496" spans="1:4">
      <c r="A496" s="13" t="s">
        <v>1126</v>
      </c>
      <c r="B496">
        <v>8420000000</v>
      </c>
      <c r="C496">
        <v>1214762352</v>
      </c>
      <c r="D496">
        <v>210803</v>
      </c>
    </row>
    <row r="497" spans="1:4">
      <c r="A497" s="13" t="s">
        <v>1128</v>
      </c>
      <c r="B497">
        <v>9480000000</v>
      </c>
      <c r="C497">
        <v>128976752</v>
      </c>
      <c r="D497">
        <v>210804</v>
      </c>
    </row>
    <row r="498" spans="1:4">
      <c r="A498" s="13" t="s">
        <v>1130</v>
      </c>
      <c r="B498">
        <v>1870000000</v>
      </c>
      <c r="C498">
        <v>115658123</v>
      </c>
      <c r="D498">
        <v>210727</v>
      </c>
    </row>
    <row r="499" spans="1:4">
      <c r="A499" s="13" t="s">
        <v>1132</v>
      </c>
      <c r="B499">
        <v>12260000000</v>
      </c>
      <c r="C499">
        <v>538206800</v>
      </c>
      <c r="D499">
        <v>210804</v>
      </c>
    </row>
    <row r="500" spans="1:4">
      <c r="A500" s="13" t="s">
        <v>1134</v>
      </c>
      <c r="B500">
        <v>3150000000</v>
      </c>
      <c r="C500">
        <v>245840000</v>
      </c>
      <c r="D500">
        <v>210727</v>
      </c>
    </row>
    <row r="501" spans="1:4">
      <c r="A501" s="13" t="s">
        <v>1136</v>
      </c>
      <c r="B501">
        <v>5010000000</v>
      </c>
      <c r="C501">
        <v>180041590</v>
      </c>
      <c r="D501">
        <v>210804</v>
      </c>
    </row>
    <row r="502" spans="1:4">
      <c r="A502" s="13" t="s">
        <v>1138</v>
      </c>
      <c r="B502">
        <v>5010000000</v>
      </c>
      <c r="C502">
        <v>180041590</v>
      </c>
      <c r="D502">
        <v>210804</v>
      </c>
    </row>
    <row r="503" spans="1:4">
      <c r="A503" s="13" t="s">
        <v>1140</v>
      </c>
      <c r="B503">
        <v>4740000000</v>
      </c>
      <c r="C503">
        <v>53511255</v>
      </c>
      <c r="D503">
        <v>210802</v>
      </c>
    </row>
    <row r="504" spans="1:4">
      <c r="A504" s="13" t="s">
        <v>1142</v>
      </c>
      <c r="B504">
        <v>7090000000</v>
      </c>
      <c r="C504">
        <v>208482101</v>
      </c>
      <c r="D504">
        <v>210728</v>
      </c>
    </row>
    <row r="505" spans="1:4">
      <c r="A505" s="13" t="s">
        <v>1144</v>
      </c>
      <c r="B505">
        <v>1470000000</v>
      </c>
      <c r="C505">
        <v>163815613</v>
      </c>
      <c r="D505">
        <v>210718</v>
      </c>
    </row>
    <row r="506" spans="1: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2021-06-23T05:40:44Z</dcterms:modified>
</cp:coreProperties>
</file>