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63641CAA-0707-4F96-BA70-93DB468D7F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1">PL!$B$1:$V$128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" i="7" l="1"/>
  <c r="Q79" i="7"/>
  <c r="Q81" i="7" s="1"/>
  <c r="U74" i="7"/>
  <c r="U79" i="7" s="1"/>
  <c r="U81" i="7" s="1"/>
  <c r="T74" i="7"/>
  <c r="T79" i="7" s="1"/>
  <c r="T81" i="7" s="1"/>
  <c r="R74" i="7"/>
  <c r="R79" i="7" s="1"/>
  <c r="R81" i="7" s="1"/>
  <c r="Q74" i="7"/>
  <c r="P74" i="7"/>
  <c r="P79" i="7" s="1"/>
  <c r="P81" i="7" s="1"/>
  <c r="O74" i="7"/>
  <c r="O79" i="7" s="1"/>
  <c r="O81" i="7" s="1"/>
  <c r="N74" i="7"/>
  <c r="N79" i="7" s="1"/>
  <c r="N81" i="7" s="1"/>
  <c r="M74" i="7"/>
  <c r="M79" i="7" s="1"/>
  <c r="M81" i="7" s="1"/>
  <c r="L74" i="7"/>
  <c r="L79" i="7" s="1"/>
  <c r="L81" i="7" s="1"/>
  <c r="K74" i="7"/>
  <c r="K79" i="7" s="1"/>
  <c r="K81" i="7" s="1"/>
  <c r="J74" i="7"/>
  <c r="J79" i="7" s="1"/>
  <c r="J81" i="7" s="1"/>
  <c r="I74" i="7"/>
  <c r="I79" i="7" s="1"/>
  <c r="I81" i="7" s="1"/>
  <c r="H74" i="7"/>
  <c r="H79" i="7" s="1"/>
  <c r="H81" i="7" s="1"/>
  <c r="G74" i="7"/>
  <c r="G79" i="7" s="1"/>
  <c r="G81" i="7" s="1"/>
  <c r="F74" i="7"/>
  <c r="F79" i="7" s="1"/>
  <c r="F81" i="7" s="1"/>
  <c r="U49" i="7"/>
  <c r="T49" i="7"/>
  <c r="R49" i="7"/>
  <c r="Q49" i="7"/>
  <c r="P49" i="7"/>
  <c r="O49" i="7"/>
  <c r="N49" i="7"/>
  <c r="M49" i="7"/>
  <c r="L49" i="7"/>
  <c r="K49" i="7"/>
  <c r="J49" i="7"/>
  <c r="I49" i="7"/>
  <c r="I50" i="7" s="1"/>
  <c r="H49" i="7"/>
  <c r="G49" i="7"/>
  <c r="F49" i="7"/>
  <c r="U36" i="7"/>
  <c r="T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  <c r="D17" i="2"/>
  <c r="T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D125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F127" i="2" s="1"/>
  <c r="E122" i="2"/>
  <c r="D122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D115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D104" i="2"/>
  <c r="R89" i="2"/>
  <c r="Q89" i="2"/>
  <c r="P89" i="2"/>
  <c r="O89" i="2"/>
  <c r="N89" i="2"/>
  <c r="N127" i="2" s="1"/>
  <c r="M89" i="2"/>
  <c r="L89" i="2"/>
  <c r="K89" i="2"/>
  <c r="J89" i="2"/>
  <c r="I89" i="2"/>
  <c r="H89" i="2"/>
  <c r="G89" i="2"/>
  <c r="E89" i="2"/>
  <c r="D89" i="2"/>
  <c r="T88" i="2"/>
  <c r="T87" i="2"/>
  <c r="T86" i="2"/>
  <c r="T85" i="2"/>
  <c r="T84" i="2"/>
  <c r="T83" i="2"/>
  <c r="T82" i="2"/>
  <c r="T81" i="2"/>
  <c r="T80" i="2"/>
  <c r="T79" i="2"/>
  <c r="T78" i="2"/>
  <c r="U47" i="2"/>
  <c r="U46" i="2"/>
  <c r="U45" i="2"/>
  <c r="U44" i="2"/>
  <c r="U43" i="2"/>
  <c r="U42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T43" i="2"/>
  <c r="T42" i="2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V44" i="2"/>
  <c r="V43" i="2"/>
  <c r="V42" i="2"/>
  <c r="V41" i="2"/>
  <c r="V40" i="2"/>
  <c r="V39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R73" i="2"/>
  <c r="Q73" i="2"/>
  <c r="P73" i="2"/>
  <c r="O73" i="2"/>
  <c r="N73" i="2"/>
  <c r="M73" i="2"/>
  <c r="L73" i="2"/>
  <c r="K73" i="2"/>
  <c r="J73" i="2"/>
  <c r="I73" i="2"/>
  <c r="H73" i="2"/>
  <c r="G73" i="2"/>
  <c r="E73" i="2"/>
  <c r="D7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R33" i="2"/>
  <c r="Q33" i="2"/>
  <c r="P33" i="2"/>
  <c r="O33" i="2"/>
  <c r="N33" i="2"/>
  <c r="M33" i="2"/>
  <c r="L33" i="2"/>
  <c r="K33" i="2"/>
  <c r="J33" i="2"/>
  <c r="I33" i="2"/>
  <c r="H33" i="2"/>
  <c r="G33" i="2"/>
  <c r="E33" i="2"/>
  <c r="D33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R17" i="2"/>
  <c r="Q17" i="2"/>
  <c r="P17" i="2"/>
  <c r="O17" i="2"/>
  <c r="N17" i="2"/>
  <c r="M17" i="2"/>
  <c r="L17" i="2"/>
  <c r="K17" i="2"/>
  <c r="J17" i="2"/>
  <c r="I17" i="2"/>
  <c r="G17" i="2"/>
  <c r="H17" i="2"/>
  <c r="E17" i="2"/>
  <c r="U50" i="7" l="1"/>
  <c r="T50" i="7"/>
  <c r="J50" i="7"/>
  <c r="H50" i="7"/>
  <c r="K50" i="7"/>
  <c r="M50" i="7"/>
  <c r="N50" i="7"/>
  <c r="O50" i="7"/>
  <c r="P50" i="7"/>
  <c r="Q50" i="7"/>
  <c r="L50" i="7"/>
  <c r="F50" i="7"/>
  <c r="R50" i="7"/>
  <c r="G50" i="7"/>
  <c r="P127" i="2"/>
  <c r="J127" i="2"/>
  <c r="M127" i="2"/>
  <c r="K127" i="2"/>
  <c r="L127" i="2"/>
  <c r="G127" i="2"/>
  <c r="H127" i="2"/>
  <c r="I127" i="2"/>
  <c r="T127" i="2"/>
  <c r="O127" i="2"/>
  <c r="Q127" i="2"/>
  <c r="D127" i="2"/>
  <c r="E127" i="2"/>
  <c r="R127" i="2"/>
  <c r="U52" i="2"/>
  <c r="V49" i="2"/>
  <c r="U51" i="2"/>
  <c r="U36" i="2"/>
  <c r="U48" i="2"/>
  <c r="U37" i="2"/>
  <c r="U38" i="2"/>
  <c r="U50" i="2"/>
  <c r="T53" i="2"/>
  <c r="V53" i="2" s="1"/>
  <c r="T20" i="2"/>
  <c r="V20" i="2" s="1"/>
  <c r="U18" i="2"/>
  <c r="U20" i="2" s="1"/>
  <c r="T33" i="2"/>
  <c r="U33" i="2" s="1"/>
  <c r="T17" i="2"/>
  <c r="U17" i="2" s="1"/>
  <c r="T73" i="2"/>
  <c r="V73" i="2" s="1"/>
  <c r="E34" i="2"/>
  <c r="E55" i="2" s="1"/>
  <c r="E75" i="2" s="1"/>
  <c r="M34" i="2"/>
  <c r="M55" i="2" s="1"/>
  <c r="M75" i="2" s="1"/>
  <c r="I34" i="2"/>
  <c r="I55" i="2" s="1"/>
  <c r="I75" i="2" s="1"/>
  <c r="O34" i="2"/>
  <c r="J34" i="2"/>
  <c r="J55" i="2" s="1"/>
  <c r="J75" i="2" s="1"/>
  <c r="G34" i="2"/>
  <c r="K34" i="2"/>
  <c r="K55" i="2" s="1"/>
  <c r="K75" i="2" s="1"/>
  <c r="L34" i="2"/>
  <c r="L55" i="2" s="1"/>
  <c r="L75" i="2" s="1"/>
  <c r="P34" i="2"/>
  <c r="P55" i="2" s="1"/>
  <c r="P75" i="2" s="1"/>
  <c r="N34" i="2"/>
  <c r="D34" i="2"/>
  <c r="D55" i="2" s="1"/>
  <c r="D75" i="2" s="1"/>
  <c r="Q34" i="2"/>
  <c r="Q55" i="2" s="1"/>
  <c r="Q75" i="2" s="1"/>
  <c r="R34" i="2"/>
  <c r="R55" i="2" s="1"/>
  <c r="R75" i="2" s="1"/>
  <c r="H34" i="2"/>
  <c r="U53" i="2" l="1"/>
  <c r="J128" i="2"/>
  <c r="P128" i="2"/>
  <c r="L128" i="2"/>
  <c r="N55" i="2"/>
  <c r="N75" i="2" s="1"/>
  <c r="N128" i="2"/>
  <c r="M128" i="2"/>
  <c r="I128" i="2"/>
  <c r="K128" i="2"/>
  <c r="E128" i="2"/>
  <c r="D128" i="2"/>
  <c r="V33" i="2"/>
  <c r="G55" i="2"/>
  <c r="G75" i="2" s="1"/>
  <c r="G128" i="2"/>
  <c r="O55" i="2"/>
  <c r="O75" i="2" s="1"/>
  <c r="O128" i="2"/>
  <c r="R128" i="2"/>
  <c r="H55" i="2"/>
  <c r="H75" i="2" s="1"/>
  <c r="H128" i="2"/>
  <c r="Q128" i="2"/>
  <c r="T34" i="2"/>
  <c r="V17" i="2"/>
  <c r="U73" i="2"/>
  <c r="T55" i="2" l="1"/>
  <c r="V55" i="2" s="1"/>
  <c r="T128" i="2"/>
  <c r="V34" i="2"/>
  <c r="U34" i="2"/>
  <c r="U55" i="2" l="1"/>
  <c r="T75" i="2"/>
  <c r="U75" i="2" s="1"/>
  <c r="V75" i="2" l="1"/>
</calcChain>
</file>

<file path=xl/sharedStrings.xml><?xml version="1.0" encoding="utf-8"?>
<sst xmlns="http://schemas.openxmlformats.org/spreadsheetml/2006/main" count="246" uniqueCount="125">
  <si>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</si>
  <si>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</si>
  <si>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</si>
  <si>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</si>
  <si>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</si>
  <si>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</si>
  <si>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</si>
  <si>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</si>
  <si>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</si>
  <si>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</si>
  <si>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</si>
  <si>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</si>
  <si>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</si>
  <si>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</si>
  <si>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</si>
  <si>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</si>
  <si>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</si>
  <si>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Local Revenue</t>
  </si>
  <si>
    <t>State Program Revenue</t>
  </si>
  <si>
    <t>Federal Program Revenue</t>
  </si>
  <si>
    <t>Total</t>
  </si>
  <si>
    <t>Surplus (Deficits) before Depreciation</t>
  </si>
  <si>
    <t>Depreciation and Amortization</t>
  </si>
  <si>
    <t>Net Surplus (Deficit)</t>
  </si>
  <si>
    <t>Expenses by Object Codes</t>
  </si>
  <si>
    <t>Total Expense</t>
  </si>
  <si>
    <t>Net Income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</si>
  <si>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</si>
  <si>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</si>
  <si>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</si>
  <si>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</si>
  <si>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</si>
  <si>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</si>
  <si>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</si>
  <si>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</si>
  <si>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</si>
  <si>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As of June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</si>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</sst>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6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41" fontId="3" fillId="0" borderId="0" xfId="3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42" fontId="0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0" fontId="3" fillId="0" borderId="3" xfId="0" applyFont="1" applyBorder="1"/>
    <xf numFmtId="41" fontId="9" fillId="0" borderId="0" xfId="3" applyFont="1" applyBorder="1" applyAlignment="1"/>
    <xf numFmtId="41" fontId="9" fillId="0" borderId="0" xfId="3" applyFont="1" applyFill="1" applyBorder="1" applyAlignment="1"/>
    <xf numFmtId="41" fontId="2" fillId="0" borderId="2" xfId="10">
      <alignment horizontal="left"/>
    </xf>
    <xf numFmtId="42" fontId="3" fillId="0" borderId="1" xfId="13" applyFont="1" applyAlignment="1"/>
    <xf numFmtId="41" fontId="3" fillId="0" borderId="2" xfId="10" applyFont="1" applyAlignment="1"/>
    <xf numFmtId="42" fontId="9" fillId="0" borderId="2" xfId="9" applyFont="1" applyAlignment="1"/>
    <xf numFmtId="41" fontId="2" fillId="0" borderId="1" xfId="3" applyFont="1">
      <alignment horizontal="left"/>
    </xf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4" xfId="6" applyNumberFormat="1" applyFont="1" applyBorder="1"/>
    <xf numFmtId="166" fontId="16" fillId="0" borderId="4" xfId="6" applyNumberFormat="1" applyFont="1" applyBorder="1"/>
    <xf numFmtId="0" fontId="9" fillId="0" borderId="0" xfId="6" applyFont="1" applyAlignment="1">
      <alignment horizontal="center"/>
    </xf>
    <xf numFmtId="166" fontId="10" fillId="0" borderId="5" xfId="6" applyNumberFormat="1" applyFont="1" applyBorder="1"/>
    <xf numFmtId="166" fontId="16" fillId="0" borderId="5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4" xfId="8" applyNumberFormat="1" applyFont="1" applyBorder="1"/>
    <xf numFmtId="166" fontId="16" fillId="0" borderId="4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6" xfId="5" applyFont="1" applyFill="1" applyBorder="1" applyAlignment="1">
      <alignment horizontal="center" vertical="center"/>
    </xf>
    <xf numFmtId="0" fontId="5" fillId="2" borderId="6" xfId="5" applyFont="1" applyFill="1" applyBorder="1" applyAlignment="1">
      <alignment horizontal="center" vertical="center" wrapText="1"/>
    </xf>
    <xf numFmtId="0" fontId="3" fillId="0" borderId="7" xfId="4" applyFont="1" applyBorder="1" applyAlignment="1">
      <alignment vertical="center" wrapText="1"/>
    </xf>
    <xf numFmtId="37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Continuous" vertical="center" wrapText="1"/>
    </xf>
    <xf numFmtId="0" fontId="1" fillId="0" borderId="7" xfId="4" applyBorder="1" applyAlignment="1">
      <alignment horizontal="centerContinuous" vertical="center"/>
    </xf>
    <xf numFmtId="0" fontId="1" fillId="0" borderId="8" xfId="0" applyFont="1" applyBorder="1" applyAlignment="1">
      <alignment horizontal="centerContinuous"/>
    </xf>
    <xf numFmtId="0" fontId="5" fillId="0" borderId="9" xfId="5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21" fillId="0" borderId="9" xfId="5" applyFont="1" applyBorder="1" applyAlignment="1">
      <alignment horizontal="center" vertical="center" wrapText="1"/>
    </xf>
    <xf numFmtId="0" fontId="1" fillId="0" borderId="7" xfId="4" applyBorder="1" applyAlignment="1">
      <alignment horizontal="center" vertical="center"/>
    </xf>
    <xf numFmtId="1" fontId="0" fillId="0" borderId="7" xfId="4" applyNumberFormat="1" applyFont="1" applyBorder="1" applyAlignment="1">
      <alignment horizontal="center" vertical="center"/>
    </xf>
    <xf numFmtId="0" fontId="1" fillId="0" borderId="7" xfId="4" applyBorder="1" applyAlignment="1">
      <alignment horizontal="center" vertical="center" wrapText="1"/>
    </xf>
    <xf numFmtId="1" fontId="3" fillId="0" borderId="7" xfId="4" applyNumberFormat="1" applyFont="1" applyBorder="1" applyAlignment="1">
      <alignment horizontal="center" vertical="center"/>
    </xf>
    <xf numFmtId="0" fontId="3" fillId="0" borderId="7" xfId="4" applyFont="1" applyBorder="1" applyAlignment="1">
      <alignment horizontal="left" vertical="center"/>
    </xf>
    <xf numFmtId="2" fontId="3" fillId="0" borderId="7" xfId="4" applyNumberFormat="1" applyFont="1" applyBorder="1" applyAlignment="1">
      <alignment horizontal="center" vertical="center"/>
    </xf>
    <xf numFmtId="1" fontId="1" fillId="0" borderId="7" xfId="4" applyNumberFormat="1" applyBorder="1" applyAlignment="1">
      <alignment horizontal="center" vertical="center"/>
    </xf>
    <xf numFmtId="0" fontId="1" fillId="3" borderId="6" xfId="4" applyFill="1" applyBorder="1" applyAlignment="1">
      <alignment horizontal="center" vertical="center"/>
    </xf>
    <xf numFmtId="2" fontId="3" fillId="0" borderId="7" xfId="4" quotePrefix="1" applyNumberFormat="1" applyFont="1" applyBorder="1" applyAlignment="1">
      <alignment horizontal="center" vertical="center"/>
    </xf>
    <xf numFmtId="9" fontId="3" fillId="0" borderId="7" xfId="12" quotePrefix="1" applyFont="1" applyBorder="1" applyAlignment="1">
      <alignment horizontal="center" vertical="center"/>
    </xf>
    <xf numFmtId="0" fontId="0" fillId="0" borderId="7" xfId="4" applyFont="1" applyBorder="1" applyAlignment="1">
      <alignment vertical="center" wrapText="1"/>
    </xf>
    <xf numFmtId="9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 vertical="center" wrapText="1"/>
    </xf>
    <xf numFmtId="0" fontId="3" fillId="0" borderId="6" xfId="4" applyFont="1" applyBorder="1" applyAlignment="1">
      <alignment horizontal="center" vertical="center"/>
    </xf>
    <xf numFmtId="15" fontId="0" fillId="0" borderId="12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0" fontId="1" fillId="0" borderId="12" xfId="4" applyBorder="1" applyAlignment="1">
      <alignment horizontal="center" vertical="center" wrapText="1"/>
    </xf>
    <xf numFmtId="1" fontId="3" fillId="0" borderId="13" xfId="4" applyNumberFormat="1" applyFont="1" applyBorder="1" applyAlignment="1">
      <alignment horizontal="center" vertical="center"/>
    </xf>
    <xf numFmtId="1" fontId="3" fillId="0" borderId="14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</sheetPr>
  <dimension ref="A1:E30"/>
  <sheetViews>
    <sheetView showGridLines="0" showRowColHeaders="0" workbookViewId="0">
      <selection activeCell="A6" sqref="A6"/>
    </sheetView>
  </sheetViews>
  <sheetFormatPr defaultColWidth="133.42578125" defaultRowHeight="15"/>
  <cols>
    <col min="1" max="1" width="46" style="74" customWidth="1"/>
    <col min="2" max="2" width="14" style="74" customWidth="1"/>
    <col min="3" max="3" width="9.42578125" style="74" customWidth="1"/>
    <col min="4" max="4" width="12.42578125" style="105" customWidth="1"/>
    <col min="5" max="5" width="38.28515625" style="74" customWidth="1"/>
    <col min="6" max="7" width="12.7109375" style="74" customWidth="1"/>
    <col min="8" max="8" width="46" style="74" customWidth="1"/>
    <col min="9" max="16384" width="133.42578125" style="74"/>
  </cols>
  <sheetData>
    <row r="1" spans="1:5" ht="21">
      <c r="A1" s="73" t="s">
        <v>122</v>
      </c>
      <c r="B1" s="73"/>
      <c r="C1" s="73"/>
      <c r="D1" s="73"/>
      <c r="E1" s="73"/>
    </row>
    <row r="2" spans="1:5" ht="23.25" customHeight="1">
      <c r="A2" s="75" t="s">
        <v>121</v>
      </c>
      <c r="B2" s="75"/>
      <c r="C2" s="75"/>
      <c r="D2" s="75"/>
      <c r="E2" s="75"/>
    </row>
    <row r="3" spans="1:5" ht="30">
      <c r="A3" s="76" t="s">
        <v>72</v>
      </c>
      <c r="B3" s="77" t="s">
        <v>73</v>
      </c>
      <c r="C3" s="76" t="s">
        <v>74</v>
      </c>
      <c r="D3" s="76" t="s">
        <v>75</v>
      </c>
      <c r="E3" s="76" t="s">
        <v>76</v>
      </c>
    </row>
    <row r="4" spans="1:5" ht="45">
      <c r="A4" s="78" t="s">
        <v>77</v>
      </c>
      <c r="B4" s="79">
        <v>-1323478</v>
      </c>
      <c r="C4" s="80" t="s">
        <v>78</v>
      </c>
      <c r="D4" s="81"/>
      <c r="E4" s="82"/>
    </row>
    <row r="5" spans="1:5" ht="45">
      <c r="A5" s="83" t="s">
        <v>79</v>
      </c>
      <c r="B5" s="83" t="s">
        <v>80</v>
      </c>
      <c r="C5" s="83" t="s">
        <v>81</v>
      </c>
      <c r="D5" s="84"/>
      <c r="E5" s="85" t="s">
        <v>82</v>
      </c>
    </row>
    <row r="6" spans="1:5" ht="30">
      <c r="A6" s="78" t="s">
        <v>83</v>
      </c>
      <c r="B6" s="86" t="s">
        <v>84</v>
      </c>
      <c r="C6" s="87" t="s">
        <v>81</v>
      </c>
      <c r="D6" s="84"/>
      <c r="E6" s="88" t="s">
        <v>85</v>
      </c>
    </row>
    <row r="7" spans="1:5" ht="30">
      <c r="A7" s="78" t="s">
        <v>123</v>
      </c>
      <c r="B7" s="89">
        <v>190</v>
      </c>
      <c r="C7" s="86">
        <v>10</v>
      </c>
      <c r="D7" s="84"/>
      <c r="E7" s="88" t="s">
        <v>86</v>
      </c>
    </row>
    <row r="8" spans="1:5" ht="30">
      <c r="A8" s="90" t="s">
        <v>87</v>
      </c>
      <c r="B8" s="91">
        <v>4.6100000000000003</v>
      </c>
      <c r="C8" s="92">
        <v>10</v>
      </c>
      <c r="D8" s="84"/>
      <c r="E8" s="88" t="s">
        <v>88</v>
      </c>
    </row>
    <row r="9" spans="1:5" ht="30">
      <c r="A9" s="90" t="s">
        <v>89</v>
      </c>
      <c r="B9" s="79">
        <v>-802645</v>
      </c>
      <c r="C9" s="92">
        <v>5</v>
      </c>
      <c r="D9" s="93"/>
      <c r="E9" s="88" t="s">
        <v>90</v>
      </c>
    </row>
    <row r="10" spans="1:5" ht="30">
      <c r="A10" s="90" t="s">
        <v>91</v>
      </c>
      <c r="B10" s="86" t="s">
        <v>84</v>
      </c>
      <c r="C10" s="92">
        <v>10</v>
      </c>
      <c r="D10" s="84"/>
      <c r="E10" s="88" t="s">
        <v>92</v>
      </c>
    </row>
    <row r="11" spans="1:5">
      <c r="A11" s="90" t="s">
        <v>93</v>
      </c>
      <c r="B11" s="91">
        <v>0.64</v>
      </c>
      <c r="C11" s="92">
        <v>10</v>
      </c>
      <c r="D11" s="84"/>
      <c r="E11" s="88" t="s">
        <v>94</v>
      </c>
    </row>
    <row r="12" spans="1:5">
      <c r="A12" s="90" t="s">
        <v>95</v>
      </c>
      <c r="B12" s="94" t="s">
        <v>81</v>
      </c>
      <c r="C12" s="92">
        <v>10</v>
      </c>
      <c r="D12" s="84"/>
      <c r="E12" s="88" t="s">
        <v>96</v>
      </c>
    </row>
    <row r="13" spans="1:5">
      <c r="A13" s="90" t="s">
        <v>97</v>
      </c>
      <c r="B13" s="95">
        <v>0.68</v>
      </c>
      <c r="C13" s="92">
        <v>5</v>
      </c>
      <c r="D13" s="84"/>
      <c r="E13" s="88" t="s">
        <v>98</v>
      </c>
    </row>
    <row r="14" spans="1:5" ht="30">
      <c r="A14" s="96" t="s">
        <v>99</v>
      </c>
      <c r="B14" s="97" t="s">
        <v>124</v>
      </c>
      <c r="C14" s="86">
        <v>10</v>
      </c>
      <c r="D14" s="84"/>
      <c r="E14" s="98" t="s">
        <v>100</v>
      </c>
    </row>
    <row r="15" spans="1:5" ht="30">
      <c r="A15" s="99" t="s">
        <v>101</v>
      </c>
      <c r="B15" s="98" t="s">
        <v>102</v>
      </c>
      <c r="C15" s="86">
        <v>10</v>
      </c>
      <c r="D15" s="84"/>
      <c r="E15" s="88" t="s">
        <v>103</v>
      </c>
    </row>
    <row r="16" spans="1:5">
      <c r="A16" s="90" t="s">
        <v>104</v>
      </c>
      <c r="B16" s="86" t="s">
        <v>84</v>
      </c>
      <c r="C16" s="92">
        <v>5</v>
      </c>
      <c r="D16" s="84"/>
      <c r="E16" s="88" t="s">
        <v>105</v>
      </c>
    </row>
    <row r="17" spans="1:5">
      <c r="A17" s="90" t="s">
        <v>106</v>
      </c>
      <c r="B17" s="86" t="s">
        <v>84</v>
      </c>
      <c r="C17" s="92" t="s">
        <v>107</v>
      </c>
      <c r="D17" s="84"/>
      <c r="E17" s="88" t="s">
        <v>108</v>
      </c>
    </row>
    <row r="18" spans="1:5">
      <c r="A18" s="90" t="s">
        <v>109</v>
      </c>
      <c r="B18" s="86" t="s">
        <v>84</v>
      </c>
      <c r="C18" s="92" t="s">
        <v>107</v>
      </c>
      <c r="D18" s="84"/>
      <c r="E18" s="88" t="s">
        <v>110</v>
      </c>
    </row>
    <row r="19" spans="1:5">
      <c r="A19" s="90" t="s">
        <v>111</v>
      </c>
      <c r="B19" s="86" t="s">
        <v>84</v>
      </c>
      <c r="C19" s="92">
        <v>10</v>
      </c>
      <c r="D19" s="84"/>
      <c r="E19" s="88" t="s">
        <v>112</v>
      </c>
    </row>
    <row r="20" spans="1:5" ht="34.15" customHeight="1">
      <c r="A20" s="90" t="s">
        <v>113</v>
      </c>
      <c r="B20" s="86" t="s">
        <v>84</v>
      </c>
      <c r="C20" s="92">
        <v>5</v>
      </c>
      <c r="D20" s="84"/>
      <c r="E20" s="88" t="s">
        <v>114</v>
      </c>
    </row>
    <row r="21" spans="1:5" ht="30">
      <c r="A21" s="99" t="s">
        <v>115</v>
      </c>
      <c r="B21" s="98" t="s">
        <v>102</v>
      </c>
      <c r="C21" s="92" t="s">
        <v>107</v>
      </c>
      <c r="D21" s="84"/>
      <c r="E21" s="88" t="s">
        <v>85</v>
      </c>
    </row>
    <row r="22" spans="1:5" ht="34.15" customHeight="1">
      <c r="A22" s="100" t="s">
        <v>116</v>
      </c>
      <c r="B22" s="106">
        <v>100</v>
      </c>
      <c r="C22" s="107"/>
      <c r="D22" s="108"/>
      <c r="E22" s="110" t="s">
        <v>117</v>
      </c>
    </row>
    <row r="23" spans="1:5" ht="34.15" customHeight="1">
      <c r="A23" s="101" t="s">
        <v>118</v>
      </c>
      <c r="B23" s="112" t="s">
        <v>119</v>
      </c>
      <c r="C23" s="113"/>
      <c r="D23" s="109"/>
      <c r="E23" s="111"/>
    </row>
    <row r="24" spans="1:5">
      <c r="A24" s="102"/>
      <c r="B24" s="102"/>
      <c r="C24" s="102"/>
      <c r="D24" s="103"/>
      <c r="E24" s="102"/>
    </row>
    <row r="25" spans="1:5">
      <c r="A25" s="104"/>
      <c r="B25" s="102"/>
      <c r="C25" s="102"/>
      <c r="D25" s="103"/>
    </row>
    <row r="26" spans="1:5">
      <c r="A26" s="104" t="s">
        <v>120</v>
      </c>
      <c r="B26" s="102"/>
      <c r="C26" s="102"/>
      <c r="D26" s="103"/>
      <c r="E26" s="102"/>
    </row>
    <row r="27" spans="1:5">
      <c r="A27" s="102"/>
      <c r="B27" s="102"/>
      <c r="C27" s="102"/>
      <c r="D27" s="103"/>
      <c r="E27" s="102"/>
    </row>
    <row r="28" spans="1:5">
      <c r="A28" s="102"/>
      <c r="B28" s="102"/>
      <c r="C28" s="102"/>
      <c r="D28" s="103"/>
      <c r="E28" s="102"/>
    </row>
    <row r="29" spans="1:5">
      <c r="A29" s="102"/>
      <c r="B29" s="102"/>
      <c r="C29" s="102"/>
      <c r="D29" s="103"/>
      <c r="E29" s="102"/>
    </row>
    <row r="30" spans="1:5">
      <c r="A30" s="102"/>
      <c r="B30" s="102"/>
      <c r="C30" s="102"/>
      <c r="D30" s="103"/>
      <c r="E30" s="102"/>
    </row>
  </sheetData>
  <mergeCells count="4">
    <mergeCell ref="B22:C22"/>
    <mergeCell ref="D22:D23"/>
    <mergeCell ref="E22:E23"/>
    <mergeCell ref="B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77" activePane="bottomLeft" state="frozen"/>
      <selection pane="bottomLeft" activeCell="Y75" sqref="Y75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6" max="6" width="2" customWidth="1"/>
    <col min="7" max="7" width="11.85546875" hidden="1" customWidth="1"/>
    <col min="8" max="8" width="13" hidden="1" customWidth="1"/>
    <col min="9" max="18" width="9.140625" hidden="1" customWidth="1"/>
    <col min="19" max="19" width="5.5703125" customWidth="1"/>
    <col min="20" max="20" width="15.42578125" customWidth="1"/>
  </cols>
  <sheetData>
    <row r="1" spans="1:24" ht="108" customHeight="1">
      <c r="B1" s="114" t="s">
        <v>27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10"/>
    </row>
    <row r="5" spans="1:24" hidden="1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4" hidden="1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4" hidden="1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4" hidden="1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4" hidden="1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4" hidden="1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4" hidden="1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4" hidden="1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4" hidden="1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4" hidden="1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4" hidden="1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4" hidden="1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 collapsed="1">
      <c r="A17" s="10"/>
      <c r="B17" s="1" t="s">
        <v>17</v>
      </c>
      <c r="C17" s="7"/>
      <c r="D17" s="17">
        <f>D13</f>
        <v>0</v>
      </c>
      <c r="E17" s="17">
        <f>SUM(E7:E16)</f>
        <v>0</v>
      </c>
      <c r="F17" s="17"/>
      <c r="G17" s="17">
        <f t="shared" ref="G17:R17" si="1">SUM(G4:G16)</f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/>
      <c r="T17" s="17">
        <f>SUM(T4:T16)</f>
        <v>0</v>
      </c>
      <c r="U17" s="17">
        <f>+T17-E17</f>
        <v>0</v>
      </c>
      <c r="V17" s="9" t="e">
        <f>+T17/D17</f>
        <v>#DIV/0!</v>
      </c>
    </row>
    <row r="18" spans="1:22" hidden="1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2">SUM(G18:R18)</f>
        <v>0</v>
      </c>
      <c r="U18" s="16">
        <f>+T18-E18</f>
        <v>0</v>
      </c>
    </row>
    <row r="19" spans="1:22" hidden="1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 collapsed="1">
      <c r="A20" s="10"/>
      <c r="B20" s="1" t="s">
        <v>18</v>
      </c>
      <c r="C20" s="1"/>
      <c r="D20" s="18">
        <f>SUM(D18:D19)</f>
        <v>0</v>
      </c>
      <c r="E20" s="18">
        <f>SUM(E18:E19)</f>
        <v>0</v>
      </c>
      <c r="F20" s="18"/>
      <c r="G20" s="18">
        <f t="shared" ref="G20:R20" si="3">SUM(G18:G19)</f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  <c r="R20" s="18">
        <f t="shared" si="3"/>
        <v>0</v>
      </c>
      <c r="S20" s="18"/>
      <c r="T20" s="18">
        <f>SUM(T18:T19)</f>
        <v>0</v>
      </c>
      <c r="U20" s="18">
        <f>SUM(U18:U19)</f>
        <v>0</v>
      </c>
      <c r="V20" s="9" t="e">
        <f>+T20/D20</f>
        <v>#DIV/0!</v>
      </c>
    </row>
    <row r="21" spans="1:22" hidden="1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4">SUM(G21:R21)</f>
        <v>0</v>
      </c>
      <c r="U21" s="6">
        <f t="shared" ref="U21:U29" si="5">+T21-E21</f>
        <v>0</v>
      </c>
    </row>
    <row r="22" spans="1:22" hidden="1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4"/>
        <v>0</v>
      </c>
      <c r="U22" s="6">
        <f t="shared" si="5"/>
        <v>0</v>
      </c>
    </row>
    <row r="23" spans="1:22" hidden="1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4"/>
        <v>0</v>
      </c>
      <c r="U23" s="6">
        <f t="shared" si="5"/>
        <v>0</v>
      </c>
    </row>
    <row r="24" spans="1:22" hidden="1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4"/>
        <v>0</v>
      </c>
      <c r="U24" s="6">
        <f t="shared" si="5"/>
        <v>0</v>
      </c>
    </row>
    <row r="25" spans="1:22" hidden="1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4"/>
        <v>0</v>
      </c>
      <c r="U25" s="6">
        <f t="shared" si="5"/>
        <v>0</v>
      </c>
    </row>
    <row r="26" spans="1:22" hidden="1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6">
        <f t="shared" si="5"/>
        <v>0</v>
      </c>
    </row>
    <row r="27" spans="1:22" hidden="1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6">
        <f t="shared" si="5"/>
        <v>0</v>
      </c>
    </row>
    <row r="28" spans="1:22" hidden="1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4"/>
        <v>0</v>
      </c>
      <c r="U28" s="6">
        <f t="shared" si="5"/>
        <v>0</v>
      </c>
    </row>
    <row r="29" spans="1:22" hidden="1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4"/>
        <v>0</v>
      </c>
      <c r="U29" s="6">
        <f t="shared" si="5"/>
        <v>0</v>
      </c>
    </row>
    <row r="30" spans="1:22" hidden="1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4"/>
        <v>0</v>
      </c>
      <c r="U30" s="6">
        <f>+T30-E30</f>
        <v>0</v>
      </c>
    </row>
    <row r="31" spans="1:22" hidden="1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4"/>
        <v>0</v>
      </c>
      <c r="U31" s="6">
        <f>+T31-E31</f>
        <v>0</v>
      </c>
    </row>
    <row r="32" spans="1:22" hidden="1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4"/>
        <v>0</v>
      </c>
      <c r="U32" s="6">
        <f>+T32-E32</f>
        <v>0</v>
      </c>
    </row>
    <row r="33" spans="1:22" collapsed="1">
      <c r="A33" s="10"/>
      <c r="B33" s="1" t="s">
        <v>19</v>
      </c>
      <c r="C33" s="7"/>
      <c r="D33" s="18">
        <f>SUM(D21:D32)</f>
        <v>0</v>
      </c>
      <c r="E33" s="18">
        <f>SUM(E21:E32)</f>
        <v>0</v>
      </c>
      <c r="F33" s="18"/>
      <c r="G33" s="18">
        <f t="shared" ref="G33:R33" si="6">SUM(G21:G32)</f>
        <v>0</v>
      </c>
      <c r="H33" s="18">
        <f t="shared" si="6"/>
        <v>0</v>
      </c>
      <c r="I33" s="18">
        <f t="shared" si="6"/>
        <v>0</v>
      </c>
      <c r="J33" s="18">
        <f t="shared" si="6"/>
        <v>0</v>
      </c>
      <c r="K33" s="18">
        <f t="shared" si="6"/>
        <v>0</v>
      </c>
      <c r="L33" s="18">
        <f t="shared" si="6"/>
        <v>0</v>
      </c>
      <c r="M33" s="18">
        <f t="shared" si="6"/>
        <v>0</v>
      </c>
      <c r="N33" s="18">
        <f t="shared" si="6"/>
        <v>0</v>
      </c>
      <c r="O33" s="18">
        <f t="shared" si="6"/>
        <v>0</v>
      </c>
      <c r="P33" s="18">
        <f t="shared" si="6"/>
        <v>0</v>
      </c>
      <c r="Q33" s="18">
        <f t="shared" si="6"/>
        <v>0</v>
      </c>
      <c r="R33" s="18">
        <f t="shared" si="6"/>
        <v>0</v>
      </c>
      <c r="S33" s="18"/>
      <c r="T33" s="18">
        <f>SUM(T21:T32)</f>
        <v>0</v>
      </c>
      <c r="U33" s="18">
        <f>+T33-E33</f>
        <v>0</v>
      </c>
      <c r="V33" s="9" t="e">
        <f>+T33/D33</f>
        <v>#DIV/0!</v>
      </c>
    </row>
    <row r="34" spans="1:22">
      <c r="A34" s="10"/>
      <c r="B34" s="1" t="s">
        <v>20</v>
      </c>
      <c r="C34" s="7"/>
      <c r="D34" s="17">
        <f>SUM(D17,D20,D33)</f>
        <v>0</v>
      </c>
      <c r="E34" s="17">
        <f>SUM(E33,E20,E17)</f>
        <v>0</v>
      </c>
      <c r="F34" s="17"/>
      <c r="G34" s="17">
        <f t="shared" ref="G34:R34" si="7">SUM(G4:G33)/2</f>
        <v>0</v>
      </c>
      <c r="H34" s="17">
        <f t="shared" si="7"/>
        <v>0</v>
      </c>
      <c r="I34" s="17">
        <f t="shared" si="7"/>
        <v>0</v>
      </c>
      <c r="J34" s="17">
        <f t="shared" si="7"/>
        <v>0</v>
      </c>
      <c r="K34" s="17">
        <f t="shared" si="7"/>
        <v>0</v>
      </c>
      <c r="L34" s="17">
        <f t="shared" si="7"/>
        <v>0</v>
      </c>
      <c r="M34" s="17">
        <f t="shared" si="7"/>
        <v>0</v>
      </c>
      <c r="N34" s="17">
        <f t="shared" si="7"/>
        <v>0</v>
      </c>
      <c r="O34" s="17">
        <f t="shared" si="7"/>
        <v>0</v>
      </c>
      <c r="P34" s="17">
        <f t="shared" si="7"/>
        <v>0</v>
      </c>
      <c r="Q34" s="17">
        <f t="shared" si="7"/>
        <v>0</v>
      </c>
      <c r="R34" s="17">
        <f t="shared" si="7"/>
        <v>0</v>
      </c>
      <c r="S34" s="17"/>
      <c r="T34" s="17">
        <f>SUM(T4:T33)/2</f>
        <v>0</v>
      </c>
      <c r="U34" s="17">
        <f>+T34-E34</f>
        <v>0</v>
      </c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8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8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9">SUBTOTAL(109,G38:R38)</f>
        <v>0</v>
      </c>
      <c r="U38" s="6">
        <f t="shared" si="8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9"/>
        <v>0</v>
      </c>
      <c r="U39" s="6">
        <f t="shared" si="8"/>
        <v>0</v>
      </c>
      <c r="V39" s="14" t="str">
        <f t="shared" ref="V39:V52" si="10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9"/>
        <v>0</v>
      </c>
      <c r="U40" s="6">
        <f t="shared" si="8"/>
        <v>0</v>
      </c>
      <c r="V40" s="14" t="str">
        <f t="shared" si="10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9"/>
        <v>0</v>
      </c>
      <c r="U41" s="6">
        <f t="shared" si="8"/>
        <v>0</v>
      </c>
      <c r="V41" s="14" t="str">
        <f t="shared" si="10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9"/>
        <v>0</v>
      </c>
      <c r="U42" s="6">
        <f t="shared" si="8"/>
        <v>0</v>
      </c>
      <c r="V42" s="14" t="str">
        <f t="shared" si="10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9"/>
        <v>0</v>
      </c>
      <c r="U43" s="6">
        <f t="shared" si="8"/>
        <v>0</v>
      </c>
      <c r="V43" s="14" t="str">
        <f t="shared" si="10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9"/>
        <v>0</v>
      </c>
      <c r="U44" s="6">
        <f t="shared" si="8"/>
        <v>0</v>
      </c>
      <c r="V44" s="14" t="str">
        <f t="shared" si="10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9"/>
        <v>0</v>
      </c>
      <c r="U45" s="6">
        <f t="shared" si="8"/>
        <v>0</v>
      </c>
      <c r="V45" s="14" t="str">
        <f t="shared" si="10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9"/>
        <v>0</v>
      </c>
      <c r="U46" s="6">
        <f t="shared" si="8"/>
        <v>0</v>
      </c>
      <c r="V46" s="14" t="str">
        <f t="shared" si="10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9"/>
        <v>0</v>
      </c>
      <c r="U47" s="6">
        <f t="shared" si="8"/>
        <v>0</v>
      </c>
      <c r="V47" s="14" t="str">
        <f t="shared" si="10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9"/>
        <v>0</v>
      </c>
      <c r="U48" s="6">
        <f t="shared" si="8"/>
        <v>0</v>
      </c>
      <c r="V48" s="14" t="str">
        <f t="shared" si="10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9"/>
        <v>0</v>
      </c>
      <c r="U49" s="6">
        <f t="shared" si="8"/>
        <v>0</v>
      </c>
      <c r="V49" s="14" t="str">
        <f t="shared" si="10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9"/>
        <v>0</v>
      </c>
      <c r="U50" s="6">
        <f t="shared" si="8"/>
        <v>0</v>
      </c>
      <c r="V50" s="14" t="str">
        <f t="shared" si="10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9"/>
        <v>0</v>
      </c>
      <c r="U51" s="6">
        <f>E51-T51</f>
        <v>0</v>
      </c>
      <c r="V51" s="14" t="str">
        <f t="shared" si="10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9"/>
        <v>0</v>
      </c>
      <c r="U52" s="6">
        <f>E52-T52</f>
        <v>0</v>
      </c>
      <c r="V52" s="14" t="str">
        <f t="shared" si="10"/>
        <v xml:space="preserve">       </v>
      </c>
    </row>
    <row r="53" spans="2:22" collapsed="1">
      <c r="B53" s="4" t="s">
        <v>20</v>
      </c>
      <c r="D53" s="19">
        <f>SUM(D36:D52)</f>
        <v>0</v>
      </c>
      <c r="E53" s="19">
        <f>SUM(E36:E52)</f>
        <v>0</v>
      </c>
      <c r="F53" s="19"/>
      <c r="G53" s="19">
        <f t="shared" ref="G53:R53" si="11">SUM(G36:G52)</f>
        <v>0</v>
      </c>
      <c r="H53" s="19">
        <f t="shared" si="11"/>
        <v>0</v>
      </c>
      <c r="I53" s="19">
        <f t="shared" si="11"/>
        <v>0</v>
      </c>
      <c r="J53" s="19">
        <f t="shared" si="11"/>
        <v>0</v>
      </c>
      <c r="K53" s="19">
        <f t="shared" si="11"/>
        <v>0</v>
      </c>
      <c r="L53" s="19">
        <f t="shared" si="11"/>
        <v>0</v>
      </c>
      <c r="M53" s="19">
        <f t="shared" si="11"/>
        <v>0</v>
      </c>
      <c r="N53" s="19">
        <f t="shared" si="11"/>
        <v>0</v>
      </c>
      <c r="O53" s="19">
        <f t="shared" si="11"/>
        <v>0</v>
      </c>
      <c r="P53" s="19">
        <f t="shared" si="11"/>
        <v>0</v>
      </c>
      <c r="Q53" s="19">
        <f t="shared" si="11"/>
        <v>0</v>
      </c>
      <c r="R53" s="19">
        <f t="shared" si="11"/>
        <v>0</v>
      </c>
      <c r="S53" s="19"/>
      <c r="T53" s="19">
        <f>SUM(T36:T52)</f>
        <v>0</v>
      </c>
      <c r="U53" s="19">
        <f>SUM(U36:U52)</f>
        <v>0</v>
      </c>
      <c r="V53" s="14" t="e">
        <f>+T53/E53</f>
        <v>#DIV/0!</v>
      </c>
    </row>
    <row r="55" spans="2:22">
      <c r="B55" s="4" t="s">
        <v>21</v>
      </c>
      <c r="D55" s="13">
        <f>D34-D53</f>
        <v>0</v>
      </c>
      <c r="E55" s="13">
        <f>E34-E53</f>
        <v>0</v>
      </c>
      <c r="F55" s="4"/>
      <c r="G55" s="13">
        <f t="shared" ref="G55:R55" si="12">G34-G53</f>
        <v>0</v>
      </c>
      <c r="H55" s="13">
        <f t="shared" si="12"/>
        <v>0</v>
      </c>
      <c r="I55" s="13">
        <f t="shared" si="12"/>
        <v>0</v>
      </c>
      <c r="J55" s="13">
        <f t="shared" si="12"/>
        <v>0</v>
      </c>
      <c r="K55" s="13">
        <f t="shared" si="12"/>
        <v>0</v>
      </c>
      <c r="L55" s="13">
        <f t="shared" si="12"/>
        <v>0</v>
      </c>
      <c r="M55" s="13">
        <f t="shared" si="12"/>
        <v>0</v>
      </c>
      <c r="N55" s="13">
        <f t="shared" si="12"/>
        <v>0</v>
      </c>
      <c r="O55" s="13">
        <f t="shared" si="12"/>
        <v>0</v>
      </c>
      <c r="P55" s="13">
        <f t="shared" si="12"/>
        <v>0</v>
      </c>
      <c r="Q55" s="13">
        <f t="shared" si="12"/>
        <v>0</v>
      </c>
      <c r="R55" s="13">
        <f t="shared" si="12"/>
        <v>0</v>
      </c>
      <c r="S55" s="4"/>
      <c r="T55" s="13">
        <f>T34-T53</f>
        <v>0</v>
      </c>
      <c r="U55" s="13">
        <f>+T55-E55</f>
        <v>0</v>
      </c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13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13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13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13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13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13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13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13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13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13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13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13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13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13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B73" t="s">
        <v>22</v>
      </c>
      <c r="D73" s="20">
        <f>SUM(D57:D72)</f>
        <v>0</v>
      </c>
      <c r="E73" s="20">
        <f>SUM(E57:E72)</f>
        <v>0</v>
      </c>
      <c r="F73" s="20"/>
      <c r="G73" s="20">
        <f t="shared" ref="G73:N73" si="14">SUM(G57:G72)</f>
        <v>0</v>
      </c>
      <c r="H73" s="20">
        <f t="shared" si="14"/>
        <v>0</v>
      </c>
      <c r="I73" s="20">
        <f t="shared" si="14"/>
        <v>0</v>
      </c>
      <c r="J73" s="20">
        <f t="shared" si="14"/>
        <v>0</v>
      </c>
      <c r="K73" s="20">
        <f t="shared" si="14"/>
        <v>0</v>
      </c>
      <c r="L73" s="20">
        <f t="shared" si="14"/>
        <v>0</v>
      </c>
      <c r="M73" s="20">
        <f t="shared" si="14"/>
        <v>0</v>
      </c>
      <c r="N73" s="20">
        <f t="shared" si="14"/>
        <v>0</v>
      </c>
      <c r="O73" s="20">
        <f t="shared" ref="O73:R73" si="15">SUM(O57:O72)</f>
        <v>0</v>
      </c>
      <c r="P73" s="20">
        <f t="shared" si="15"/>
        <v>0</v>
      </c>
      <c r="Q73" s="20">
        <f t="shared" si="15"/>
        <v>0</v>
      </c>
      <c r="R73" s="20">
        <f t="shared" si="15"/>
        <v>0</v>
      </c>
      <c r="S73" s="20"/>
      <c r="T73" s="20">
        <f>SUBTOTAL(109,G73:R73)</f>
        <v>0</v>
      </c>
      <c r="U73" s="20">
        <f>E73-T73</f>
        <v>0</v>
      </c>
      <c r="V73" t="e">
        <f>+T73/E73</f>
        <v>#DIV/0!</v>
      </c>
    </row>
    <row r="75" spans="2:22">
      <c r="B75" s="4" t="s">
        <v>23</v>
      </c>
      <c r="D75" s="11">
        <f>+D55-D73</f>
        <v>0</v>
      </c>
      <c r="E75" s="11">
        <f>+E55-E73</f>
        <v>0</v>
      </c>
      <c r="G75" s="11">
        <f>+G55-G73</f>
        <v>0</v>
      </c>
      <c r="H75" s="11">
        <f>+H55-H73</f>
        <v>0</v>
      </c>
      <c r="I75" s="11">
        <f t="shared" ref="I75:R75" si="16">+I55-I73</f>
        <v>0</v>
      </c>
      <c r="J75" s="11">
        <f t="shared" si="16"/>
        <v>0</v>
      </c>
      <c r="K75" s="11">
        <f t="shared" si="16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16"/>
        <v>0</v>
      </c>
      <c r="T75" s="11">
        <f>+T55-T73</f>
        <v>0</v>
      </c>
      <c r="U75" s="11">
        <f>+T75-E75</f>
        <v>0</v>
      </c>
      <c r="V75" t="str">
        <f>IFERROR(T75/D75,"       ")</f>
        <v xml:space="preserve">       </v>
      </c>
    </row>
    <row r="77" spans="2:22">
      <c r="B77" s="12" t="s">
        <v>24</v>
      </c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17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7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17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7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17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7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17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7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17"/>
        <v>0</v>
      </c>
      <c r="U88" s="6"/>
    </row>
    <row r="89" spans="2:21" collapsed="1">
      <c r="B89" s="4"/>
      <c r="C89" s="4"/>
      <c r="D89" s="15">
        <f>SUM(D78:D88)</f>
        <v>0</v>
      </c>
      <c r="E89" s="15">
        <f>SUM(E78:E88)</f>
        <v>0</v>
      </c>
      <c r="F89" s="15"/>
      <c r="G89" s="15">
        <f>SUM(G78:G88)</f>
        <v>0</v>
      </c>
      <c r="H89" s="15">
        <f t="shared" ref="H89:R89" si="18">SUM(H78:H88)</f>
        <v>0</v>
      </c>
      <c r="I89" s="15">
        <f t="shared" si="18"/>
        <v>0</v>
      </c>
      <c r="J89" s="15">
        <f t="shared" si="18"/>
        <v>0</v>
      </c>
      <c r="K89" s="15">
        <f t="shared" si="18"/>
        <v>0</v>
      </c>
      <c r="L89" s="15">
        <f t="shared" si="18"/>
        <v>0</v>
      </c>
      <c r="M89" s="15">
        <f t="shared" si="18"/>
        <v>0</v>
      </c>
      <c r="N89" s="15">
        <f t="shared" si="18"/>
        <v>0</v>
      </c>
      <c r="O89" s="15">
        <f t="shared" si="18"/>
        <v>0</v>
      </c>
      <c r="P89" s="15">
        <f t="shared" si="18"/>
        <v>0</v>
      </c>
      <c r="Q89" s="15">
        <f t="shared" si="18"/>
        <v>0</v>
      </c>
      <c r="R89" s="15">
        <f t="shared" si="18"/>
        <v>0</v>
      </c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>
        <f>SUM(D90:D103)</f>
        <v>0</v>
      </c>
      <c r="E104" s="15">
        <f>SUM(E90:E103)</f>
        <v>0</v>
      </c>
      <c r="F104" s="15"/>
      <c r="G104" s="15">
        <f>SUM(G90:G103)</f>
        <v>0</v>
      </c>
      <c r="H104" s="15">
        <f t="shared" ref="H104:T104" si="19">SUM(H90:H103)</f>
        <v>0</v>
      </c>
      <c r="I104" s="15">
        <f t="shared" si="19"/>
        <v>0</v>
      </c>
      <c r="J104" s="15">
        <f t="shared" si="19"/>
        <v>0</v>
      </c>
      <c r="K104" s="15">
        <f t="shared" si="19"/>
        <v>0</v>
      </c>
      <c r="L104" s="15">
        <f t="shared" si="19"/>
        <v>0</v>
      </c>
      <c r="M104" s="15">
        <f t="shared" si="19"/>
        <v>0</v>
      </c>
      <c r="N104" s="15">
        <f t="shared" si="19"/>
        <v>0</v>
      </c>
      <c r="O104" s="15">
        <f t="shared" si="19"/>
        <v>0</v>
      </c>
      <c r="P104" s="15">
        <f t="shared" si="19"/>
        <v>0</v>
      </c>
      <c r="Q104" s="15">
        <f t="shared" si="19"/>
        <v>0</v>
      </c>
      <c r="R104" s="15">
        <f t="shared" si="19"/>
        <v>0</v>
      </c>
      <c r="S104" s="15"/>
      <c r="T104" s="15">
        <f t="shared" si="19"/>
        <v>0</v>
      </c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>
        <f>SUM(D105:D114)</f>
        <v>0</v>
      </c>
      <c r="E115" s="15">
        <f>SUM(E105:E114)</f>
        <v>0</v>
      </c>
      <c r="F115" s="15"/>
      <c r="G115" s="15">
        <f>SUM(G105:G114)</f>
        <v>0</v>
      </c>
      <c r="H115" s="15">
        <f t="shared" ref="H115:T115" si="20">SUM(H105:H114)</f>
        <v>0</v>
      </c>
      <c r="I115" s="15">
        <f t="shared" si="20"/>
        <v>0</v>
      </c>
      <c r="J115" s="15">
        <f t="shared" si="20"/>
        <v>0</v>
      </c>
      <c r="K115" s="15">
        <f t="shared" si="20"/>
        <v>0</v>
      </c>
      <c r="L115" s="15">
        <f t="shared" si="20"/>
        <v>0</v>
      </c>
      <c r="M115" s="15">
        <f t="shared" si="20"/>
        <v>0</v>
      </c>
      <c r="N115" s="15">
        <f t="shared" si="20"/>
        <v>0</v>
      </c>
      <c r="O115" s="15">
        <f t="shared" si="20"/>
        <v>0</v>
      </c>
      <c r="P115" s="15">
        <f t="shared" si="20"/>
        <v>0</v>
      </c>
      <c r="Q115" s="15">
        <f t="shared" si="20"/>
        <v>0</v>
      </c>
      <c r="R115" s="15">
        <f t="shared" si="20"/>
        <v>0</v>
      </c>
      <c r="S115" s="15"/>
      <c r="T115" s="15">
        <f t="shared" si="20"/>
        <v>0</v>
      </c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>
        <f>SUM(D116:D121)</f>
        <v>0</v>
      </c>
      <c r="E122" s="15">
        <f>SUM(E116:E121)</f>
        <v>0</v>
      </c>
      <c r="F122" s="15">
        <f t="shared" ref="F122:T122" si="21">SUM(F116:F121)</f>
        <v>0</v>
      </c>
      <c r="G122" s="15">
        <f t="shared" si="21"/>
        <v>0</v>
      </c>
      <c r="H122" s="15">
        <f t="shared" si="21"/>
        <v>0</v>
      </c>
      <c r="I122" s="15">
        <f t="shared" si="21"/>
        <v>0</v>
      </c>
      <c r="J122" s="15">
        <f t="shared" si="21"/>
        <v>0</v>
      </c>
      <c r="K122" s="15">
        <f t="shared" si="21"/>
        <v>0</v>
      </c>
      <c r="L122" s="15">
        <f t="shared" si="21"/>
        <v>0</v>
      </c>
      <c r="M122" s="15">
        <f t="shared" si="21"/>
        <v>0</v>
      </c>
      <c r="N122" s="15">
        <f t="shared" si="21"/>
        <v>0</v>
      </c>
      <c r="O122" s="15">
        <f t="shared" si="21"/>
        <v>0</v>
      </c>
      <c r="P122" s="15">
        <f t="shared" si="21"/>
        <v>0</v>
      </c>
      <c r="Q122" s="15">
        <f t="shared" si="21"/>
        <v>0</v>
      </c>
      <c r="R122" s="15">
        <f t="shared" si="21"/>
        <v>0</v>
      </c>
      <c r="S122" s="15"/>
      <c r="T122" s="15">
        <f t="shared" si="21"/>
        <v>0</v>
      </c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>
        <f>SUM(D123:D124)</f>
        <v>0</v>
      </c>
      <c r="E125" s="15">
        <f>SUM(E123:E124)</f>
        <v>0</v>
      </c>
      <c r="F125" s="4"/>
      <c r="G125" s="15">
        <f t="shared" ref="G125:T125" si="22">SUM(G123:G124)</f>
        <v>0</v>
      </c>
      <c r="H125" s="15">
        <f t="shared" si="22"/>
        <v>0</v>
      </c>
      <c r="I125" s="15">
        <f t="shared" si="22"/>
        <v>0</v>
      </c>
      <c r="J125" s="15">
        <f t="shared" si="22"/>
        <v>0</v>
      </c>
      <c r="K125" s="15">
        <f t="shared" si="22"/>
        <v>0</v>
      </c>
      <c r="L125" s="15">
        <f t="shared" si="22"/>
        <v>0</v>
      </c>
      <c r="M125" s="15">
        <f t="shared" si="22"/>
        <v>0</v>
      </c>
      <c r="N125" s="15">
        <f t="shared" si="22"/>
        <v>0</v>
      </c>
      <c r="O125" s="15">
        <f t="shared" si="22"/>
        <v>0</v>
      </c>
      <c r="P125" s="15">
        <f t="shared" si="22"/>
        <v>0</v>
      </c>
      <c r="Q125" s="15">
        <f t="shared" si="22"/>
        <v>0</v>
      </c>
      <c r="R125" s="15">
        <f t="shared" si="22"/>
        <v>0</v>
      </c>
      <c r="S125" s="15"/>
      <c r="T125" s="15">
        <f t="shared" si="22"/>
        <v>0</v>
      </c>
      <c r="U125" s="4"/>
      <c r="V125" s="4"/>
    </row>
    <row r="127" spans="1:22">
      <c r="B127" s="4" t="s">
        <v>25</v>
      </c>
      <c r="D127" s="20">
        <f>SUM(D125,D122,D115,D104,D89)</f>
        <v>0</v>
      </c>
      <c r="E127" s="20">
        <f t="shared" ref="E127:T127" si="23">SUM(E125,E122,E115,E104,E89)</f>
        <v>0</v>
      </c>
      <c r="F127" s="20">
        <f t="shared" si="23"/>
        <v>0</v>
      </c>
      <c r="G127" s="20">
        <f t="shared" si="23"/>
        <v>0</v>
      </c>
      <c r="H127" s="20">
        <f t="shared" si="23"/>
        <v>0</v>
      </c>
      <c r="I127" s="20">
        <f t="shared" si="23"/>
        <v>0</v>
      </c>
      <c r="J127" s="20">
        <f t="shared" si="23"/>
        <v>0</v>
      </c>
      <c r="K127" s="20">
        <f t="shared" si="23"/>
        <v>0</v>
      </c>
      <c r="L127" s="20">
        <f t="shared" si="23"/>
        <v>0</v>
      </c>
      <c r="M127" s="20">
        <f t="shared" si="23"/>
        <v>0</v>
      </c>
      <c r="N127" s="20">
        <f t="shared" si="23"/>
        <v>0</v>
      </c>
      <c r="O127" s="20">
        <f t="shared" si="23"/>
        <v>0</v>
      </c>
      <c r="P127" s="20">
        <f t="shared" si="23"/>
        <v>0</v>
      </c>
      <c r="Q127" s="20">
        <f t="shared" si="23"/>
        <v>0</v>
      </c>
      <c r="R127" s="20">
        <f t="shared" si="23"/>
        <v>0</v>
      </c>
      <c r="S127" s="20"/>
      <c r="T127" s="20">
        <f t="shared" si="23"/>
        <v>0</v>
      </c>
      <c r="U127" s="20"/>
    </row>
    <row r="128" spans="1:22">
      <c r="B128" s="4" t="s">
        <v>26</v>
      </c>
      <c r="D128" s="20">
        <f>D34-D127</f>
        <v>0</v>
      </c>
      <c r="E128" s="20">
        <f>E34-E127</f>
        <v>0</v>
      </c>
      <c r="F128" s="20"/>
      <c r="G128" s="20">
        <f t="shared" ref="G128:R128" si="24">G34-G127</f>
        <v>0</v>
      </c>
      <c r="H128" s="20">
        <f t="shared" si="24"/>
        <v>0</v>
      </c>
      <c r="I128" s="20">
        <f t="shared" si="24"/>
        <v>0</v>
      </c>
      <c r="J128" s="20">
        <f t="shared" si="24"/>
        <v>0</v>
      </c>
      <c r="K128" s="20">
        <f t="shared" si="24"/>
        <v>0</v>
      </c>
      <c r="L128" s="20">
        <f t="shared" si="24"/>
        <v>0</v>
      </c>
      <c r="M128" s="20">
        <f t="shared" si="24"/>
        <v>0</v>
      </c>
      <c r="N128" s="20">
        <f t="shared" si="24"/>
        <v>0</v>
      </c>
      <c r="O128" s="20">
        <f t="shared" si="24"/>
        <v>0</v>
      </c>
      <c r="P128" s="20">
        <f t="shared" si="24"/>
        <v>0</v>
      </c>
      <c r="Q128" s="20">
        <f t="shared" si="24"/>
        <v>0</v>
      </c>
      <c r="R128" s="20">
        <f t="shared" si="24"/>
        <v>0</v>
      </c>
      <c r="S128" s="20"/>
      <c r="T128" s="20">
        <f>T34-T127</f>
        <v>0</v>
      </c>
      <c r="U128" s="20"/>
    </row>
  </sheetData>
  <mergeCells count="1">
    <mergeCell ref="B1:X1"/>
  </mergeCells>
  <printOptions horizontalCentered="1"/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abSelected="1" topLeftCell="D1" zoomScaleNormal="100" zoomScaleSheetLayoutView="85" workbookViewId="0">
      <selection activeCell="D5" sqref="D5"/>
    </sheetView>
  </sheetViews>
  <sheetFormatPr defaultColWidth="9.5703125" defaultRowHeight="14.25" outlineLevelRow="1"/>
  <cols>
    <col min="1" max="1" width="39.7109375" style="21" hidden="1" customWidth="1"/>
    <col min="2" max="2" width="28.5703125" style="21" hidden="1" customWidth="1"/>
    <col min="3" max="3" width="15.140625" style="21" hidden="1" customWidth="1"/>
    <col min="4" max="4" width="20.85546875" style="21" customWidth="1"/>
    <col min="5" max="5" width="33.42578125" style="21" customWidth="1"/>
    <col min="6" max="6" width="14.7109375" style="21" bestFit="1" customWidth="1"/>
    <col min="7" max="10" width="14" style="21" customWidth="1"/>
    <col min="11" max="11" width="13.5703125" style="21" customWidth="1"/>
    <col min="12" max="12" width="12.7109375" style="21" customWidth="1"/>
    <col min="13" max="18" width="11" style="21" customWidth="1"/>
    <col min="19" max="19" width="2.7109375" style="21" customWidth="1"/>
    <col min="20" max="20" width="13.5703125" style="21" bestFit="1" customWidth="1"/>
    <col min="21" max="21" width="14.7109375" style="21" customWidth="1"/>
    <col min="22" max="22" width="13.5703125" style="21" bestFit="1" customWidth="1"/>
    <col min="23" max="16384" width="9.5703125" style="21"/>
  </cols>
  <sheetData>
    <row r="1" spans="1:22" ht="44.25" customHeight="1">
      <c r="B1" s="22"/>
      <c r="C1" s="22"/>
      <c r="D1" s="23" t="s">
        <v>35</v>
      </c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2" ht="28.5" hidden="1" customHeight="1" outlineLevel="1">
      <c r="B2" s="26"/>
      <c r="C2" s="26"/>
      <c r="D2" s="26"/>
      <c r="E2" s="28"/>
      <c r="F2" s="21" t="s">
        <v>28</v>
      </c>
      <c r="G2" s="27"/>
      <c r="H2" s="27"/>
      <c r="I2" s="27"/>
      <c r="J2" s="27"/>
      <c r="K2" s="27"/>
      <c r="L2" s="27"/>
      <c r="M2" s="27">
        <v>1</v>
      </c>
      <c r="N2" s="27">
        <f>+M2+1</f>
        <v>2</v>
      </c>
      <c r="O2" s="27">
        <f>+N2+1</f>
        <v>3</v>
      </c>
      <c r="P2" s="27">
        <f>+O2+1</f>
        <v>4</v>
      </c>
      <c r="Q2" s="27">
        <f>+P2+1</f>
        <v>5</v>
      </c>
      <c r="R2" s="27">
        <f>+Q2+1</f>
        <v>6</v>
      </c>
      <c r="S2" s="27"/>
      <c r="T2" s="21" t="s">
        <v>29</v>
      </c>
      <c r="U2" s="21" t="s">
        <v>30</v>
      </c>
    </row>
    <row r="3" spans="1:22" ht="77.25" customHeight="1" collapsed="1">
      <c r="B3" s="28"/>
      <c r="C3" s="28"/>
      <c r="D3" s="28"/>
      <c r="F3" s="29" t="s">
        <v>31</v>
      </c>
      <c r="G3" s="29" t="s">
        <v>1</v>
      </c>
      <c r="H3" s="29" t="s">
        <v>2</v>
      </c>
      <c r="I3" s="29" t="s">
        <v>3</v>
      </c>
      <c r="J3" s="29" t="s">
        <v>4</v>
      </c>
      <c r="K3" s="29" t="s">
        <v>5</v>
      </c>
      <c r="L3" s="29" t="s">
        <v>6</v>
      </c>
      <c r="M3" s="29" t="s">
        <v>7</v>
      </c>
      <c r="N3" s="29" t="s">
        <v>8</v>
      </c>
      <c r="O3" s="29" t="s">
        <v>9</v>
      </c>
      <c r="P3" s="29" t="s">
        <v>10</v>
      </c>
      <c r="Q3" s="29" t="s">
        <v>11</v>
      </c>
      <c r="R3" s="29" t="s">
        <v>12</v>
      </c>
      <c r="S3" s="30"/>
      <c r="T3" s="31" t="s">
        <v>32</v>
      </c>
      <c r="U3" s="31" t="s">
        <v>36</v>
      </c>
    </row>
    <row r="4" spans="1:22" ht="15">
      <c r="D4" s="28" t="s">
        <v>33</v>
      </c>
      <c r="F4" s="32"/>
      <c r="T4" s="33"/>
      <c r="U4" s="34" t="s">
        <v>34</v>
      </c>
    </row>
    <row r="5" spans="1:22" ht="15">
      <c r="A5" s="28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 s="4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5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5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5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5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5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5"/>
    </row>
    <row r="13" spans="1:22" s="28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5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5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5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5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5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5"/>
    </row>
    <row r="19" spans="1:22" s="28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5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5"/>
    </row>
    <row r="21" spans="1:22" ht="15" hidden="1" outlineLevel="1">
      <c r="A21" s="28"/>
      <c r="B21" s="28"/>
      <c r="C21" s="28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5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5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5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5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5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5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5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5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5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5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5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5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5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5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5"/>
    </row>
    <row r="36" spans="1:22" ht="15">
      <c r="D36" s="115"/>
      <c r="E36" s="115"/>
      <c r="F36" s="45">
        <f t="shared" ref="F36:R36" si="0">SUM(F16:F35)</f>
        <v>0</v>
      </c>
      <c r="G36" s="45">
        <f t="shared" si="0"/>
        <v>0</v>
      </c>
      <c r="H36" s="45">
        <f t="shared" si="0"/>
        <v>0</v>
      </c>
      <c r="I36" s="45">
        <f t="shared" si="0"/>
        <v>0</v>
      </c>
      <c r="J36" s="45">
        <f t="shared" si="0"/>
        <v>0</v>
      </c>
      <c r="K36" s="45">
        <f t="shared" si="0"/>
        <v>0</v>
      </c>
      <c r="L36" s="45">
        <f t="shared" si="0"/>
        <v>0</v>
      </c>
      <c r="M36" s="45">
        <f t="shared" si="0"/>
        <v>0</v>
      </c>
      <c r="N36" s="45">
        <f t="shared" si="0"/>
        <v>0</v>
      </c>
      <c r="O36" s="45">
        <f t="shared" si="0"/>
        <v>0</v>
      </c>
      <c r="P36" s="45">
        <f t="shared" si="0"/>
        <v>0</v>
      </c>
      <c r="Q36" s="45">
        <f t="shared" si="0"/>
        <v>0</v>
      </c>
      <c r="R36" s="45">
        <f t="shared" si="0"/>
        <v>0</v>
      </c>
      <c r="S36" s="45"/>
      <c r="T36" s="45">
        <f>SUM(T16:T35)</f>
        <v>0</v>
      </c>
      <c r="U36" s="45">
        <f>SUM(U16:U35)</f>
        <v>0</v>
      </c>
      <c r="V36" s="35"/>
    </row>
    <row r="37" spans="1:22" ht="15">
      <c r="D37" s="4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5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5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5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5"/>
    </row>
    <row r="41" spans="1:22" ht="15" hidden="1" outlineLevel="1">
      <c r="A41" s="28"/>
      <c r="B41" s="28"/>
      <c r="C41" s="28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5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5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5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 s="115"/>
      <c r="E49" s="115"/>
      <c r="F49" s="45">
        <f>SUM(F39:F48)</f>
        <v>0</v>
      </c>
      <c r="G49" s="45">
        <f t="shared" ref="G49:U49" si="1">SUM(G39:G48)</f>
        <v>0</v>
      </c>
      <c r="H49" s="45">
        <f t="shared" si="1"/>
        <v>0</v>
      </c>
      <c r="I49" s="45">
        <f t="shared" si="1"/>
        <v>0</v>
      </c>
      <c r="J49" s="45">
        <f t="shared" si="1"/>
        <v>0</v>
      </c>
      <c r="K49" s="45">
        <f t="shared" si="1"/>
        <v>0</v>
      </c>
      <c r="L49" s="45">
        <f t="shared" si="1"/>
        <v>0</v>
      </c>
      <c r="M49" s="45">
        <f t="shared" si="1"/>
        <v>0</v>
      </c>
      <c r="N49" s="45">
        <f t="shared" si="1"/>
        <v>0</v>
      </c>
      <c r="O49" s="45">
        <f t="shared" si="1"/>
        <v>0</v>
      </c>
      <c r="P49" s="45">
        <f t="shared" si="1"/>
        <v>0</v>
      </c>
      <c r="Q49" s="45">
        <f t="shared" si="1"/>
        <v>0</v>
      </c>
      <c r="R49" s="45">
        <f t="shared" si="1"/>
        <v>0</v>
      </c>
      <c r="S49" s="45"/>
      <c r="T49" s="45">
        <f t="shared" si="1"/>
        <v>0</v>
      </c>
      <c r="U49" s="45">
        <f t="shared" si="1"/>
        <v>0</v>
      </c>
    </row>
    <row r="50" spans="1:21" ht="15">
      <c r="D50" s="115"/>
      <c r="E50" s="115"/>
      <c r="F50" s="44">
        <f>SUM(F49,F36)</f>
        <v>0</v>
      </c>
      <c r="G50" s="44">
        <f>SUM(G49,G36)</f>
        <v>0</v>
      </c>
      <c r="H50" s="44">
        <f t="shared" ref="H50:U50" si="2">SUM(H49,H36)</f>
        <v>0</v>
      </c>
      <c r="I50" s="44">
        <f t="shared" si="2"/>
        <v>0</v>
      </c>
      <c r="J50" s="44">
        <f t="shared" si="2"/>
        <v>0</v>
      </c>
      <c r="K50" s="44">
        <f t="shared" si="2"/>
        <v>0</v>
      </c>
      <c r="L50" s="44">
        <f t="shared" si="2"/>
        <v>0</v>
      </c>
      <c r="M50" s="44">
        <f t="shared" si="2"/>
        <v>0</v>
      </c>
      <c r="N50" s="44">
        <f t="shared" si="2"/>
        <v>0</v>
      </c>
      <c r="O50" s="44">
        <f t="shared" si="2"/>
        <v>0</v>
      </c>
      <c r="P50" s="44">
        <f t="shared" si="2"/>
        <v>0</v>
      </c>
      <c r="Q50" s="44">
        <f t="shared" si="2"/>
        <v>0</v>
      </c>
      <c r="R50" s="44">
        <f t="shared" si="2"/>
        <v>0</v>
      </c>
      <c r="S50" s="44"/>
      <c r="T50" s="44">
        <f t="shared" si="2"/>
        <v>0</v>
      </c>
      <c r="U50" s="44">
        <f t="shared" si="2"/>
        <v>0</v>
      </c>
    </row>
    <row r="51" spans="1:21" ht="15">
      <c r="A51"/>
      <c r="C51" s="21">
        <f t="shared" ref="C51:C110" si="3">COUNTIFS(A:A,B51)</f>
        <v>0</v>
      </c>
      <c r="D51" s="4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21">
        <f t="shared" si="3"/>
        <v>0</v>
      </c>
      <c r="D52" s="4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21">
        <f t="shared" si="3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21">
        <f t="shared" si="3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21">
        <f t="shared" si="3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21">
        <f t="shared" si="3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21">
        <f t="shared" si="3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21">
        <f t="shared" si="3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21">
        <f t="shared" si="3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21">
        <f t="shared" si="3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21">
        <f t="shared" si="3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21">
        <f t="shared" si="3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21">
        <f t="shared" si="3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21">
        <f t="shared" si="3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21">
        <f t="shared" si="3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21">
        <f t="shared" si="3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21">
        <f t="shared" si="3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21">
        <f t="shared" si="3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21">
        <f t="shared" si="3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21">
        <f t="shared" si="3"/>
        <v>0</v>
      </c>
      <c r="D70"/>
      <c r="E70"/>
      <c r="F70" s="41"/>
      <c r="G70" s="41"/>
      <c r="H70" s="41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3:26" ht="15">
      <c r="C71" s="21">
        <f t="shared" si="3"/>
        <v>0</v>
      </c>
      <c r="D71"/>
      <c r="E71"/>
      <c r="F71" s="41"/>
      <c r="G71" s="41"/>
      <c r="H71" s="41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3:26" ht="15">
      <c r="C72" s="21">
        <f t="shared" si="3"/>
        <v>0</v>
      </c>
      <c r="D72"/>
      <c r="E72"/>
      <c r="F72" s="41"/>
      <c r="G72" s="41"/>
      <c r="H72" s="41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3:26" ht="15">
      <c r="C73" s="21">
        <f t="shared" si="3"/>
        <v>0</v>
      </c>
      <c r="D73"/>
      <c r="E73"/>
      <c r="F73" s="41"/>
      <c r="G73" s="41"/>
      <c r="H73" s="41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W73" s="39"/>
      <c r="X73" s="39"/>
      <c r="Y73" s="39"/>
      <c r="Z73" s="39"/>
    </row>
    <row r="74" spans="3:26" ht="15">
      <c r="C74" s="21">
        <f t="shared" si="3"/>
        <v>0</v>
      </c>
      <c r="D74" s="115"/>
      <c r="E74" s="115"/>
      <c r="F74" s="43">
        <f>SUM(F58:F73)</f>
        <v>0</v>
      </c>
      <c r="G74" s="43">
        <f>SUM(G58:G73)</f>
        <v>0</v>
      </c>
      <c r="H74" s="43">
        <f t="shared" ref="H74:U74" si="4">SUM(H58:H73)</f>
        <v>0</v>
      </c>
      <c r="I74" s="43">
        <f t="shared" si="4"/>
        <v>0</v>
      </c>
      <c r="J74" s="43">
        <f t="shared" si="4"/>
        <v>0</v>
      </c>
      <c r="K74" s="43">
        <f t="shared" si="4"/>
        <v>0</v>
      </c>
      <c r="L74" s="43">
        <f t="shared" si="4"/>
        <v>0</v>
      </c>
      <c r="M74" s="43">
        <f t="shared" si="4"/>
        <v>0</v>
      </c>
      <c r="N74" s="43">
        <f t="shared" si="4"/>
        <v>0</v>
      </c>
      <c r="O74" s="43">
        <f t="shared" si="4"/>
        <v>0</v>
      </c>
      <c r="P74" s="43">
        <f t="shared" si="4"/>
        <v>0</v>
      </c>
      <c r="Q74" s="43">
        <f t="shared" si="4"/>
        <v>0</v>
      </c>
      <c r="R74" s="43">
        <f t="shared" si="4"/>
        <v>0</v>
      </c>
      <c r="S74" s="43"/>
      <c r="T74" s="43">
        <f t="shared" si="4"/>
        <v>0</v>
      </c>
      <c r="U74" s="43">
        <f t="shared" si="4"/>
        <v>0</v>
      </c>
      <c r="W74" s="39"/>
      <c r="X74" s="39"/>
      <c r="Y74" s="39"/>
      <c r="Z74" s="39"/>
    </row>
    <row r="75" spans="3:26" ht="15">
      <c r="C75" s="21">
        <f t="shared" si="3"/>
        <v>0</v>
      </c>
      <c r="D75" s="40"/>
      <c r="E75"/>
      <c r="F75" s="41"/>
      <c r="G75" s="41"/>
      <c r="H75" s="41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3:26" ht="15" hidden="1" outlineLevel="1">
      <c r="C76" s="21">
        <f t="shared" si="3"/>
        <v>0</v>
      </c>
      <c r="D76"/>
      <c r="E76"/>
      <c r="F76" s="41"/>
      <c r="G76" s="41"/>
      <c r="H76" s="41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3:26" ht="15" hidden="1" outlineLevel="1">
      <c r="C77" s="21">
        <f t="shared" si="3"/>
        <v>0</v>
      </c>
      <c r="D77"/>
      <c r="E77"/>
      <c r="F77" s="41"/>
      <c r="G77" s="41"/>
      <c r="H77" s="41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3:26" ht="15" collapsed="1">
      <c r="C78" s="21">
        <f t="shared" si="3"/>
        <v>0</v>
      </c>
      <c r="D78" s="40"/>
      <c r="E78"/>
      <c r="F78" s="41"/>
      <c r="G78" s="41"/>
      <c r="H78" s="41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3:26" ht="15.75" customHeight="1">
      <c r="C79" s="21">
        <f t="shared" si="3"/>
        <v>0</v>
      </c>
      <c r="D79" s="115"/>
      <c r="E79" s="115"/>
      <c r="F79" s="47">
        <f>SUM(F78,F74)</f>
        <v>0</v>
      </c>
      <c r="G79" s="47">
        <f>SUM(G78,G74)</f>
        <v>0</v>
      </c>
      <c r="H79" s="47">
        <f t="shared" ref="H79:U79" si="5">SUM(H78,H74)</f>
        <v>0</v>
      </c>
      <c r="I79" s="47">
        <f t="shared" si="5"/>
        <v>0</v>
      </c>
      <c r="J79" s="47">
        <f t="shared" si="5"/>
        <v>0</v>
      </c>
      <c r="K79" s="47">
        <f t="shared" si="5"/>
        <v>0</v>
      </c>
      <c r="L79" s="47">
        <f t="shared" si="5"/>
        <v>0</v>
      </c>
      <c r="M79" s="47">
        <f t="shared" si="5"/>
        <v>0</v>
      </c>
      <c r="N79" s="47">
        <f t="shared" si="5"/>
        <v>0</v>
      </c>
      <c r="O79" s="47">
        <f t="shared" si="5"/>
        <v>0</v>
      </c>
      <c r="P79" s="47">
        <f t="shared" si="5"/>
        <v>0</v>
      </c>
      <c r="Q79" s="47">
        <f t="shared" si="5"/>
        <v>0</v>
      </c>
      <c r="R79" s="47">
        <f t="shared" si="5"/>
        <v>0</v>
      </c>
      <c r="S79" s="47"/>
      <c r="T79" s="47">
        <f t="shared" si="5"/>
        <v>0</v>
      </c>
      <c r="U79" s="47">
        <f t="shared" si="5"/>
        <v>0</v>
      </c>
    </row>
    <row r="80" spans="3:26" ht="15">
      <c r="C80" s="21">
        <f t="shared" si="3"/>
        <v>0</v>
      </c>
      <c r="D80" s="115"/>
      <c r="E80" s="115"/>
      <c r="F80" s="41"/>
      <c r="G80" s="41"/>
      <c r="H80" s="41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3:21" ht="15">
      <c r="C81" s="21">
        <f t="shared" si="3"/>
        <v>0</v>
      </c>
      <c r="D81" s="115"/>
      <c r="E81" s="115"/>
      <c r="F81" s="46">
        <f>SUM(F80,F79)</f>
        <v>0</v>
      </c>
      <c r="G81" s="46">
        <f t="shared" ref="G81:U81" si="6">SUM(G80,G79)</f>
        <v>0</v>
      </c>
      <c r="H81" s="46">
        <f t="shared" si="6"/>
        <v>0</v>
      </c>
      <c r="I81" s="46">
        <f t="shared" si="6"/>
        <v>0</v>
      </c>
      <c r="J81" s="46">
        <f t="shared" si="6"/>
        <v>0</v>
      </c>
      <c r="K81" s="46">
        <f t="shared" si="6"/>
        <v>0</v>
      </c>
      <c r="L81" s="46">
        <f t="shared" si="6"/>
        <v>0</v>
      </c>
      <c r="M81" s="46">
        <f t="shared" si="6"/>
        <v>0</v>
      </c>
      <c r="N81" s="46">
        <f t="shared" si="6"/>
        <v>0</v>
      </c>
      <c r="O81" s="46">
        <f t="shared" si="6"/>
        <v>0</v>
      </c>
      <c r="P81" s="46">
        <f t="shared" si="6"/>
        <v>0</v>
      </c>
      <c r="Q81" s="46">
        <f t="shared" si="6"/>
        <v>0</v>
      </c>
      <c r="R81" s="46">
        <f t="shared" si="6"/>
        <v>0</v>
      </c>
      <c r="S81" s="46">
        <f t="shared" si="6"/>
        <v>0</v>
      </c>
      <c r="T81" s="46">
        <f t="shared" si="6"/>
        <v>0</v>
      </c>
      <c r="U81" s="46">
        <f t="shared" si="6"/>
        <v>0</v>
      </c>
    </row>
    <row r="82" spans="3:21" ht="15">
      <c r="C82" s="21">
        <f t="shared" si="3"/>
        <v>0</v>
      </c>
      <c r="D82" s="4"/>
      <c r="E82"/>
      <c r="F82" s="41"/>
      <c r="G82" s="41"/>
      <c r="H82" s="41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3:21" ht="15">
      <c r="C83" s="21">
        <f t="shared" si="3"/>
        <v>0</v>
      </c>
      <c r="D83" s="4"/>
      <c r="E83"/>
      <c r="F83" s="41"/>
      <c r="G83" s="41"/>
      <c r="H83" s="41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9"/>
    </row>
    <row r="84" spans="3:21" ht="15">
      <c r="C84" s="21">
        <f t="shared" si="3"/>
        <v>0</v>
      </c>
      <c r="D84" s="4"/>
      <c r="E84"/>
      <c r="F84" s="41"/>
      <c r="G84" s="41"/>
      <c r="H84" s="41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9"/>
    </row>
    <row r="85" spans="3:21" ht="15">
      <c r="C85" s="21">
        <f t="shared" si="3"/>
        <v>0</v>
      </c>
      <c r="D85" s="4"/>
      <c r="E85"/>
      <c r="F85" s="41"/>
      <c r="G85" s="41"/>
      <c r="H85" s="41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9"/>
    </row>
    <row r="86" spans="3:21" ht="15">
      <c r="C86" s="21">
        <f t="shared" si="3"/>
        <v>0</v>
      </c>
      <c r="D86" s="4"/>
      <c r="E86"/>
      <c r="F86" s="41"/>
      <c r="G86" s="41"/>
      <c r="H86" s="41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9"/>
    </row>
    <row r="87" spans="3:21" ht="15">
      <c r="C87" s="21">
        <f t="shared" si="3"/>
        <v>0</v>
      </c>
      <c r="D87" s="4"/>
      <c r="E87"/>
      <c r="F87" s="41"/>
      <c r="G87" s="41"/>
      <c r="H87" s="41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9"/>
    </row>
    <row r="88" spans="3:21" ht="15">
      <c r="C88" s="21">
        <f t="shared" si="3"/>
        <v>0</v>
      </c>
      <c r="D88" s="4"/>
      <c r="E88"/>
      <c r="F88" s="41"/>
      <c r="G88" s="41"/>
      <c r="H88" s="41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9"/>
    </row>
    <row r="89" spans="3:21" ht="15">
      <c r="C89" s="21">
        <f t="shared" si="3"/>
        <v>0</v>
      </c>
      <c r="D89" s="4"/>
      <c r="E89"/>
      <c r="F89" s="41"/>
      <c r="G89" s="41"/>
      <c r="H89" s="41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9"/>
    </row>
    <row r="90" spans="3:21" ht="15">
      <c r="C90" s="21">
        <f t="shared" si="3"/>
        <v>0</v>
      </c>
      <c r="D90" s="4"/>
      <c r="E90"/>
      <c r="F90" s="41"/>
      <c r="G90" s="41"/>
      <c r="H90" s="41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9"/>
    </row>
    <row r="91" spans="3:21" ht="15">
      <c r="C91" s="21">
        <f t="shared" si="3"/>
        <v>0</v>
      </c>
      <c r="D91" s="4"/>
      <c r="E91"/>
      <c r="F91" s="41"/>
      <c r="G91" s="41"/>
      <c r="H91" s="41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9"/>
    </row>
    <row r="92" spans="3:21" ht="15">
      <c r="C92" s="21">
        <f t="shared" si="3"/>
        <v>0</v>
      </c>
      <c r="D92" s="40"/>
      <c r="E92"/>
      <c r="F92" s="41"/>
      <c r="G92" s="41"/>
      <c r="H92" s="41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9"/>
    </row>
    <row r="93" spans="3:21" ht="15">
      <c r="C93" s="21">
        <f t="shared" si="3"/>
        <v>0</v>
      </c>
      <c r="D93" s="4"/>
      <c r="E93"/>
      <c r="F93" s="41"/>
      <c r="G93" s="41"/>
      <c r="H93" s="41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9"/>
    </row>
    <row r="94" spans="3:21" ht="15">
      <c r="C94" s="21">
        <f t="shared" si="3"/>
        <v>0</v>
      </c>
      <c r="D94" s="40"/>
      <c r="E94"/>
      <c r="F94" s="41"/>
      <c r="G94" s="41"/>
      <c r="H94" s="41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9"/>
    </row>
    <row r="95" spans="3:21" ht="15">
      <c r="C95" s="21">
        <f t="shared" si="3"/>
        <v>0</v>
      </c>
      <c r="D95" s="4"/>
      <c r="E95"/>
      <c r="F95" s="41"/>
      <c r="G95" s="41"/>
      <c r="H95" s="41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9"/>
    </row>
    <row r="96" spans="3:21" ht="15">
      <c r="C96" s="21">
        <f t="shared" si="3"/>
        <v>0</v>
      </c>
      <c r="D96" s="40"/>
      <c r="E96"/>
      <c r="F96" s="41"/>
      <c r="G96" s="41"/>
      <c r="H96" s="41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9"/>
    </row>
    <row r="97" spans="1:21" ht="15">
      <c r="C97" s="21">
        <f t="shared" si="3"/>
        <v>0</v>
      </c>
      <c r="D97" s="40"/>
      <c r="E97"/>
      <c r="F97" s="41"/>
      <c r="G97" s="41"/>
      <c r="H97" s="41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9"/>
    </row>
    <row r="98" spans="1:21" ht="15">
      <c r="C98" s="21">
        <f t="shared" si="3"/>
        <v>0</v>
      </c>
      <c r="D98" s="40"/>
      <c r="E98"/>
      <c r="F98" s="41"/>
      <c r="G98" s="41"/>
      <c r="H98" s="41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9"/>
    </row>
    <row r="99" spans="1:21" ht="15">
      <c r="C99" s="21">
        <f t="shared" si="3"/>
        <v>0</v>
      </c>
      <c r="D99" s="40"/>
      <c r="E99"/>
      <c r="F99" s="41"/>
      <c r="G99" s="41"/>
      <c r="H99" s="41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9"/>
    </row>
    <row r="100" spans="1:21" ht="15">
      <c r="C100" s="21">
        <f t="shared" si="3"/>
        <v>0</v>
      </c>
      <c r="D100" s="40"/>
      <c r="E100"/>
      <c r="F100" s="41"/>
      <c r="G100" s="41"/>
      <c r="H100" s="41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9"/>
    </row>
    <row r="101" spans="1:21" ht="15">
      <c r="C101" s="21">
        <f t="shared" si="3"/>
        <v>0</v>
      </c>
      <c r="D101" s="40"/>
      <c r="E101"/>
      <c r="F101" s="41"/>
      <c r="G101" s="41"/>
      <c r="H101" s="41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39"/>
    </row>
    <row r="102" spans="1:21" ht="15">
      <c r="C102" s="21">
        <f t="shared" si="3"/>
        <v>0</v>
      </c>
      <c r="D102" s="4"/>
      <c r="E102"/>
      <c r="F102" s="41"/>
      <c r="G102" s="41"/>
      <c r="H102" s="41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39"/>
    </row>
    <row r="103" spans="1:21" ht="15">
      <c r="C103" s="21">
        <f t="shared" si="3"/>
        <v>0</v>
      </c>
      <c r="D103" s="4"/>
      <c r="E103"/>
      <c r="F103" s="36"/>
      <c r="G103" s="36"/>
      <c r="H103" s="36"/>
      <c r="I103" s="37"/>
      <c r="J103" s="36"/>
      <c r="K103" s="36"/>
      <c r="L103" s="36"/>
      <c r="M103" s="36"/>
      <c r="N103" s="36"/>
      <c r="O103" s="36"/>
      <c r="P103" s="36"/>
      <c r="Q103" s="36"/>
      <c r="R103" s="36"/>
      <c r="S103" s="38"/>
      <c r="T103" s="39"/>
      <c r="U103" s="39"/>
    </row>
    <row r="104" spans="1:21" ht="15">
      <c r="C104" s="21">
        <f t="shared" si="3"/>
        <v>0</v>
      </c>
      <c r="D104" s="4"/>
      <c r="E104"/>
      <c r="F104" s="36"/>
      <c r="G104" s="36"/>
      <c r="H104" s="36"/>
      <c r="I104" s="37"/>
      <c r="J104" s="36"/>
      <c r="K104" s="36"/>
      <c r="L104" s="36"/>
      <c r="M104" s="36"/>
      <c r="N104" s="36"/>
      <c r="O104" s="36"/>
      <c r="P104" s="36"/>
      <c r="Q104" s="36"/>
      <c r="R104" s="36"/>
      <c r="S104" s="38"/>
      <c r="T104" s="39"/>
      <c r="U104" s="39"/>
    </row>
    <row r="105" spans="1:21" ht="15">
      <c r="C105" s="21">
        <f t="shared" si="3"/>
        <v>0</v>
      </c>
      <c r="D105" s="4"/>
      <c r="E105"/>
      <c r="F105" s="36"/>
      <c r="G105" s="36"/>
      <c r="H105" s="36"/>
      <c r="I105" s="37"/>
      <c r="J105" s="36"/>
      <c r="K105" s="36"/>
      <c r="L105" s="36"/>
      <c r="M105" s="36"/>
      <c r="N105" s="36"/>
      <c r="O105" s="36"/>
      <c r="P105" s="36"/>
      <c r="Q105" s="36"/>
      <c r="R105" s="36"/>
      <c r="S105" s="38"/>
      <c r="T105" s="39"/>
      <c r="U105" s="39"/>
    </row>
    <row r="106" spans="1:21" ht="15">
      <c r="C106" s="21">
        <f t="shared" si="3"/>
        <v>0</v>
      </c>
      <c r="D106" s="4"/>
      <c r="E106"/>
      <c r="F106" s="36"/>
      <c r="G106" s="36"/>
      <c r="H106" s="36"/>
      <c r="I106" s="37"/>
      <c r="J106" s="36"/>
      <c r="K106" s="36"/>
      <c r="L106" s="36"/>
      <c r="M106" s="36"/>
      <c r="N106" s="36"/>
      <c r="O106" s="36"/>
      <c r="P106" s="36"/>
      <c r="Q106" s="36"/>
      <c r="R106" s="36"/>
      <c r="S106" s="38"/>
      <c r="T106" s="39"/>
      <c r="U106" s="39"/>
    </row>
    <row r="107" spans="1:21" ht="15">
      <c r="C107" s="21">
        <f t="shared" si="3"/>
        <v>0</v>
      </c>
      <c r="D107" s="4"/>
      <c r="E107"/>
      <c r="F107" s="36"/>
      <c r="G107" s="36"/>
      <c r="H107" s="36"/>
      <c r="I107" s="37"/>
      <c r="J107" s="36"/>
      <c r="K107" s="36"/>
      <c r="L107" s="36"/>
      <c r="M107" s="36"/>
      <c r="N107" s="36"/>
      <c r="O107" s="36"/>
      <c r="P107" s="36"/>
      <c r="Q107" s="36"/>
      <c r="R107" s="36"/>
      <c r="S107" s="38"/>
      <c r="T107" s="39"/>
      <c r="U107" s="39"/>
    </row>
    <row r="108" spans="1:21" ht="15">
      <c r="C108" s="21">
        <f t="shared" si="3"/>
        <v>0</v>
      </c>
      <c r="D108" s="4"/>
      <c r="E108"/>
      <c r="F108" s="36"/>
      <c r="G108" s="36"/>
      <c r="H108" s="36"/>
      <c r="I108" s="37"/>
      <c r="J108" s="36"/>
      <c r="K108" s="36"/>
      <c r="L108" s="36"/>
      <c r="M108" s="36"/>
      <c r="N108" s="36"/>
      <c r="O108" s="36"/>
      <c r="P108" s="36"/>
      <c r="Q108" s="36"/>
      <c r="R108" s="36"/>
      <c r="S108" s="38"/>
      <c r="T108" s="39"/>
      <c r="U108" s="39"/>
    </row>
    <row r="109" spans="1:21" ht="15">
      <c r="C109" s="21">
        <f t="shared" si="3"/>
        <v>0</v>
      </c>
      <c r="D109" s="4"/>
      <c r="E109"/>
      <c r="F109" s="36"/>
      <c r="G109" s="36"/>
      <c r="H109" s="36"/>
      <c r="I109" s="37"/>
      <c r="J109" s="36"/>
      <c r="K109" s="36"/>
      <c r="L109" s="36"/>
      <c r="M109" s="36"/>
      <c r="N109" s="36"/>
      <c r="O109" s="36"/>
      <c r="P109" s="36"/>
      <c r="Q109" s="36"/>
      <c r="R109" s="36"/>
      <c r="S109" s="38"/>
      <c r="T109" s="39"/>
      <c r="U109" s="39"/>
    </row>
    <row r="110" spans="1:21" ht="15">
      <c r="C110" s="21">
        <f t="shared" si="3"/>
        <v>0</v>
      </c>
      <c r="D110" s="40"/>
      <c r="E110"/>
      <c r="F110" s="36"/>
      <c r="G110" s="36"/>
      <c r="H110" s="36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8"/>
      <c r="T110" s="39"/>
      <c r="U110" s="39"/>
    </row>
    <row r="111" spans="1:21" ht="15">
      <c r="A111"/>
      <c r="D111" s="4"/>
      <c r="E111"/>
      <c r="T111" s="39"/>
      <c r="U111" s="39"/>
    </row>
    <row r="112" spans="1:21" ht="15">
      <c r="D112" s="40"/>
      <c r="E112"/>
      <c r="T112" s="39"/>
      <c r="U112" s="39"/>
    </row>
    <row r="113" spans="4:21" ht="15">
      <c r="D113" s="4"/>
      <c r="E113"/>
      <c r="F113" s="36"/>
      <c r="G113" s="36"/>
      <c r="H113" s="36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8"/>
      <c r="T113" s="39"/>
      <c r="U113" s="39"/>
    </row>
    <row r="114" spans="4:21" ht="15">
      <c r="D114" s="4"/>
      <c r="E114"/>
      <c r="F114" s="36"/>
      <c r="G114" s="36"/>
      <c r="H114" s="36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8"/>
      <c r="T114" s="39"/>
      <c r="U114" s="39"/>
    </row>
    <row r="115" spans="4:21" ht="15">
      <c r="D115" s="4"/>
      <c r="E115"/>
      <c r="F115" s="36"/>
      <c r="G115" s="36"/>
      <c r="H115" s="36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8"/>
      <c r="T115" s="39"/>
      <c r="U115" s="39"/>
    </row>
    <row r="116" spans="4:21">
      <c r="F116" s="36"/>
      <c r="G116" s="36"/>
      <c r="H116" s="36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8"/>
      <c r="T116" s="39"/>
      <c r="U116" s="39"/>
    </row>
    <row r="117" spans="4:21">
      <c r="F117" s="36"/>
      <c r="G117" s="36"/>
      <c r="H117" s="36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8"/>
      <c r="T117" s="39"/>
      <c r="U117" s="39"/>
    </row>
    <row r="118" spans="4:21">
      <c r="F118" s="36"/>
      <c r="G118" s="36"/>
      <c r="H118" s="36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8"/>
      <c r="T118" s="39"/>
      <c r="U118" s="39"/>
    </row>
    <row r="119" spans="4:21">
      <c r="F119" s="36"/>
      <c r="G119" s="36"/>
      <c r="H119" s="36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8"/>
      <c r="T119" s="39"/>
      <c r="U119" s="39"/>
    </row>
  </sheetData>
  <mergeCells count="7">
    <mergeCell ref="D81:E81"/>
    <mergeCell ref="D36:E36"/>
    <mergeCell ref="D49:E49"/>
    <mergeCell ref="D74:E74"/>
    <mergeCell ref="D80:E80"/>
    <mergeCell ref="D50:E50"/>
    <mergeCell ref="D79:E79"/>
  </mergeCells>
  <printOptions horizontalCentered="1"/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</sheetPr>
  <dimension ref="A1:V46"/>
  <sheetViews>
    <sheetView showGridLines="0" showRowColHeaders="0" workbookViewId="0">
      <selection activeCell="J35" sqref="J35"/>
    </sheetView>
  </sheetViews>
  <sheetFormatPr defaultColWidth="10" defaultRowHeight="14.25" outlineLevelRow="1" outlineLevelCol="2"/>
  <cols>
    <col min="1" max="1" width="2" style="21" customWidth="1"/>
    <col min="2" max="2" width="49.7109375" style="21" customWidth="1"/>
    <col min="3" max="3" width="9.7109375" style="21" customWidth="1"/>
    <col min="4" max="6" width="15.42578125" style="21" customWidth="1" outlineLevel="1"/>
    <col min="7" max="9" width="13.28515625" style="21" customWidth="1" outlineLevel="1"/>
    <col min="10" max="15" width="13.28515625" style="21" customWidth="1" outlineLevel="2"/>
    <col min="16" max="16" width="2.7109375" style="66" customWidth="1" outlineLevel="1"/>
    <col min="17" max="17" width="15.28515625" style="21" customWidth="1"/>
    <col min="18" max="18" width="10.7109375" style="21" bestFit="1" customWidth="1"/>
    <col min="19" max="19" width="15.7109375" style="21" bestFit="1" customWidth="1"/>
    <col min="20" max="20" width="13.28515625" style="21" bestFit="1" customWidth="1"/>
    <col min="21" max="16384" width="10" style="21"/>
  </cols>
  <sheetData>
    <row r="1" spans="1:18" ht="20.25">
      <c r="A1" s="48" t="s">
        <v>69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8" ht="20.25">
      <c r="A2" s="48" t="s">
        <v>37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ht="20.25">
      <c r="A3" s="48" t="s">
        <v>68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s="50" customFormat="1" ht="15"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66"/>
      <c r="Q4" s="50" t="s">
        <v>38</v>
      </c>
      <c r="R4" s="52"/>
    </row>
    <row r="5" spans="1:18" ht="19.5"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6</v>
      </c>
      <c r="J5" s="29" t="s">
        <v>7</v>
      </c>
      <c r="K5" s="29" t="s">
        <v>8</v>
      </c>
      <c r="L5" s="29" t="s">
        <v>9</v>
      </c>
      <c r="M5" s="29" t="s">
        <v>10</v>
      </c>
      <c r="N5" s="29" t="s">
        <v>11</v>
      </c>
      <c r="O5" s="29" t="s">
        <v>12</v>
      </c>
      <c r="Q5" s="29" t="s">
        <v>39</v>
      </c>
    </row>
    <row r="6" spans="1:18" ht="15">
      <c r="A6" s="28" t="s">
        <v>40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67"/>
      <c r="Q6" s="53"/>
    </row>
    <row r="7" spans="1:18">
      <c r="B7" s="21" t="s">
        <v>41</v>
      </c>
      <c r="D7" s="54">
        <v>-1375582</v>
      </c>
      <c r="E7" s="54">
        <v>664497</v>
      </c>
      <c r="F7" s="54">
        <v>-508913</v>
      </c>
      <c r="G7" s="54">
        <v>-63392</v>
      </c>
      <c r="H7" s="54">
        <v>-40088</v>
      </c>
      <c r="I7" s="54"/>
      <c r="J7" s="55"/>
      <c r="K7" s="55"/>
      <c r="L7" s="55"/>
      <c r="M7" s="55"/>
      <c r="N7" s="55"/>
      <c r="O7" s="55"/>
      <c r="Q7" s="54">
        <v>-1323478</v>
      </c>
    </row>
    <row r="8" spans="1:18" ht="15">
      <c r="D8" s="53"/>
      <c r="E8" s="53"/>
      <c r="F8" s="53"/>
      <c r="G8" s="53"/>
      <c r="H8" s="53"/>
      <c r="I8" s="53"/>
      <c r="J8" s="56"/>
      <c r="K8" s="56"/>
      <c r="L8" s="56"/>
      <c r="M8" s="56"/>
      <c r="N8" s="56"/>
      <c r="O8" s="56"/>
      <c r="Q8" s="53"/>
    </row>
    <row r="9" spans="1:18">
      <c r="B9" s="21" t="s">
        <v>22</v>
      </c>
      <c r="D9" s="33">
        <v>104167</v>
      </c>
      <c r="E9" s="33">
        <v>104167</v>
      </c>
      <c r="F9" s="33">
        <v>104167</v>
      </c>
      <c r="G9" s="33">
        <v>104167</v>
      </c>
      <c r="H9" s="33">
        <v>104167</v>
      </c>
      <c r="I9" s="33"/>
      <c r="J9" s="68"/>
      <c r="K9" s="68"/>
      <c r="L9" s="68"/>
      <c r="M9" s="68"/>
      <c r="N9" s="68"/>
      <c r="O9" s="68"/>
      <c r="Q9" s="33">
        <v>520833</v>
      </c>
    </row>
    <row r="10" spans="1:18">
      <c r="B10" s="21" t="s">
        <v>42</v>
      </c>
      <c r="D10" s="33" t="s">
        <v>70</v>
      </c>
      <c r="E10" s="33">
        <v>589378</v>
      </c>
      <c r="F10" s="33">
        <v>0</v>
      </c>
      <c r="G10" s="33">
        <v>246683</v>
      </c>
      <c r="H10" s="33">
        <v>273447</v>
      </c>
      <c r="I10" s="33"/>
      <c r="J10" s="68"/>
      <c r="K10" s="68"/>
      <c r="L10" s="68"/>
      <c r="M10" s="68"/>
      <c r="N10" s="68"/>
      <c r="O10" s="68"/>
      <c r="Q10" s="33">
        <v>1109508</v>
      </c>
    </row>
    <row r="11" spans="1:18">
      <c r="B11" s="21" t="s">
        <v>43</v>
      </c>
      <c r="D11" s="33">
        <v>20990</v>
      </c>
      <c r="E11" s="33">
        <v>-30688</v>
      </c>
      <c r="F11" s="33">
        <v>7305</v>
      </c>
      <c r="G11" s="33">
        <v>-9094</v>
      </c>
      <c r="H11" s="33">
        <v>8758</v>
      </c>
      <c r="I11" s="33"/>
      <c r="J11" s="68"/>
      <c r="K11" s="68"/>
      <c r="L11" s="68"/>
      <c r="M11" s="68"/>
      <c r="N11" s="68"/>
      <c r="O11" s="68"/>
      <c r="Q11" s="33">
        <v>-2728</v>
      </c>
    </row>
    <row r="12" spans="1:18">
      <c r="B12" s="21" t="s">
        <v>44</v>
      </c>
      <c r="D12" s="33"/>
      <c r="E12" s="33"/>
      <c r="F12" s="33"/>
      <c r="G12" s="33"/>
      <c r="H12" s="33"/>
      <c r="I12" s="33"/>
      <c r="J12" s="68"/>
      <c r="K12" s="68"/>
      <c r="L12" s="68"/>
      <c r="M12" s="68"/>
      <c r="N12" s="68"/>
      <c r="O12" s="68"/>
      <c r="Q12" s="33" t="s">
        <v>70</v>
      </c>
    </row>
    <row r="13" spans="1:18">
      <c r="B13" s="21" t="s">
        <v>45</v>
      </c>
      <c r="D13" s="33">
        <v>181842</v>
      </c>
      <c r="E13" s="33">
        <v>122755</v>
      </c>
      <c r="F13" s="33">
        <v>38663</v>
      </c>
      <c r="G13" s="33">
        <v>-149873</v>
      </c>
      <c r="H13" s="33">
        <v>167540</v>
      </c>
      <c r="I13" s="33"/>
      <c r="J13" s="68"/>
      <c r="K13" s="68"/>
      <c r="L13" s="68"/>
      <c r="M13" s="68"/>
      <c r="N13" s="68"/>
      <c r="O13" s="68"/>
      <c r="Q13" s="33">
        <v>360926</v>
      </c>
    </row>
    <row r="14" spans="1:18">
      <c r="B14" s="21" t="s">
        <v>46</v>
      </c>
      <c r="D14" s="33" t="s">
        <v>70</v>
      </c>
      <c r="E14" s="33" t="s">
        <v>70</v>
      </c>
      <c r="F14" s="33">
        <v>1080</v>
      </c>
      <c r="G14" s="33" t="s">
        <v>70</v>
      </c>
      <c r="H14" s="33" t="s">
        <v>70</v>
      </c>
      <c r="I14" s="33"/>
      <c r="J14" s="68"/>
      <c r="K14" s="68"/>
      <c r="L14" s="68"/>
      <c r="M14" s="68"/>
      <c r="N14" s="68"/>
      <c r="O14" s="68"/>
      <c r="Q14" s="33">
        <v>1080</v>
      </c>
    </row>
    <row r="15" spans="1:18" hidden="1" outlineLevel="1">
      <c r="B15" s="21" t="s">
        <v>47</v>
      </c>
      <c r="D15" s="33" t="s">
        <v>70</v>
      </c>
      <c r="E15" s="33" t="s">
        <v>70</v>
      </c>
      <c r="F15" s="33" t="s">
        <v>70</v>
      </c>
      <c r="G15" s="33" t="s">
        <v>70</v>
      </c>
      <c r="H15" s="33" t="s">
        <v>70</v>
      </c>
      <c r="I15" s="33"/>
      <c r="J15" s="68"/>
      <c r="K15" s="68"/>
      <c r="L15" s="68"/>
      <c r="M15" s="68"/>
      <c r="N15" s="68"/>
      <c r="O15" s="68"/>
      <c r="Q15" s="33"/>
    </row>
    <row r="16" spans="1:18" hidden="1" outlineLevel="1">
      <c r="B16" s="21" t="s">
        <v>48</v>
      </c>
      <c r="D16" s="33" t="s">
        <v>70</v>
      </c>
      <c r="E16" s="33" t="s">
        <v>70</v>
      </c>
      <c r="F16" s="33" t="s">
        <v>70</v>
      </c>
      <c r="G16" s="33" t="s">
        <v>70</v>
      </c>
      <c r="H16" s="33" t="s">
        <v>70</v>
      </c>
      <c r="I16" s="33"/>
      <c r="J16" s="68"/>
      <c r="K16" s="68"/>
      <c r="L16" s="68"/>
      <c r="M16" s="68"/>
      <c r="N16" s="68"/>
      <c r="O16" s="68"/>
      <c r="Q16" s="33"/>
    </row>
    <row r="17" spans="1:17" hidden="1" outlineLevel="1">
      <c r="B17" s="21" t="s">
        <v>49</v>
      </c>
      <c r="D17" s="33" t="s">
        <v>70</v>
      </c>
      <c r="E17" s="33" t="s">
        <v>70</v>
      </c>
      <c r="F17" s="33" t="s">
        <v>70</v>
      </c>
      <c r="G17" s="33" t="s">
        <v>70</v>
      </c>
      <c r="H17" s="33" t="s">
        <v>70</v>
      </c>
      <c r="I17" s="33"/>
      <c r="J17" s="68"/>
      <c r="K17" s="68"/>
      <c r="L17" s="68"/>
      <c r="M17" s="68"/>
      <c r="N17" s="68"/>
      <c r="O17" s="68"/>
      <c r="Q17" s="33"/>
    </row>
    <row r="18" spans="1:17" collapsed="1">
      <c r="D18" s="57"/>
      <c r="E18" s="57"/>
      <c r="F18" s="57"/>
      <c r="G18" s="57"/>
      <c r="H18" s="57"/>
      <c r="I18" s="57"/>
      <c r="J18" s="58"/>
      <c r="K18" s="58"/>
      <c r="L18" s="58"/>
      <c r="M18" s="58"/>
      <c r="N18" s="58"/>
      <c r="O18" s="58"/>
      <c r="Q18" s="55"/>
    </row>
    <row r="19" spans="1:17" ht="15">
      <c r="A19" s="28" t="s">
        <v>50</v>
      </c>
      <c r="D19" s="59">
        <v>-1068584</v>
      </c>
      <c r="E19" s="59">
        <v>1450109</v>
      </c>
      <c r="F19" s="59">
        <v>-357698</v>
      </c>
      <c r="G19" s="59">
        <v>128491</v>
      </c>
      <c r="H19" s="59">
        <v>513824</v>
      </c>
      <c r="I19" s="59"/>
      <c r="J19" s="60"/>
      <c r="K19" s="60"/>
      <c r="L19" s="60"/>
      <c r="M19" s="60"/>
      <c r="N19" s="60"/>
      <c r="O19" s="60"/>
      <c r="Q19" s="59">
        <v>666141</v>
      </c>
    </row>
    <row r="20" spans="1:17">
      <c r="D20" s="54"/>
      <c r="E20" s="54"/>
      <c r="F20" s="54"/>
      <c r="G20" s="54"/>
      <c r="H20" s="54"/>
      <c r="I20" s="54"/>
      <c r="J20" s="55"/>
      <c r="K20" s="55"/>
      <c r="L20" s="55"/>
      <c r="M20" s="55"/>
      <c r="N20" s="55"/>
      <c r="O20" s="55"/>
      <c r="Q20" s="54"/>
    </row>
    <row r="21" spans="1:17">
      <c r="D21" s="54"/>
      <c r="E21" s="54"/>
      <c r="F21" s="54"/>
      <c r="G21" s="54"/>
      <c r="H21" s="54"/>
      <c r="I21" s="54"/>
      <c r="J21" s="55"/>
      <c r="K21" s="55"/>
      <c r="L21" s="55"/>
      <c r="M21" s="55"/>
      <c r="N21" s="55"/>
      <c r="O21" s="55"/>
      <c r="Q21" s="54"/>
    </row>
    <row r="22" spans="1:17" ht="15">
      <c r="A22" s="28" t="s">
        <v>51</v>
      </c>
      <c r="B22" s="28"/>
      <c r="C22" s="28"/>
      <c r="D22" s="53"/>
      <c r="E22" s="53"/>
      <c r="F22" s="53"/>
      <c r="G22" s="53"/>
      <c r="H22" s="53"/>
      <c r="I22" s="53"/>
      <c r="J22" s="56"/>
      <c r="K22" s="56"/>
      <c r="L22" s="56"/>
      <c r="M22" s="56"/>
      <c r="N22" s="56"/>
      <c r="O22" s="56"/>
      <c r="Q22" s="53"/>
    </row>
    <row r="23" spans="1:17" ht="15">
      <c r="A23" s="28"/>
      <c r="B23" s="21" t="s">
        <v>52</v>
      </c>
      <c r="C23" s="61">
        <v>1510</v>
      </c>
      <c r="D23" s="54" t="s">
        <v>71</v>
      </c>
      <c r="E23" s="54" t="s">
        <v>71</v>
      </c>
      <c r="F23" s="54" t="s">
        <v>71</v>
      </c>
      <c r="G23" s="54" t="s">
        <v>71</v>
      </c>
      <c r="H23" s="54" t="s">
        <v>71</v>
      </c>
      <c r="I23" s="54"/>
      <c r="J23" s="55"/>
      <c r="K23" s="55"/>
      <c r="L23" s="55"/>
      <c r="M23" s="55"/>
      <c r="O23" s="55"/>
      <c r="Q23" s="54" t="s">
        <v>71</v>
      </c>
    </row>
    <row r="24" spans="1:17">
      <c r="B24" s="21" t="s">
        <v>53</v>
      </c>
      <c r="C24" s="61">
        <v>1520</v>
      </c>
      <c r="D24" s="33" t="s">
        <v>70</v>
      </c>
      <c r="E24" s="33">
        <v>-132300</v>
      </c>
      <c r="F24" s="33" t="s">
        <v>70</v>
      </c>
      <c r="G24" s="33" t="s">
        <v>70</v>
      </c>
      <c r="H24" s="33" t="s">
        <v>70</v>
      </c>
      <c r="I24" s="33"/>
      <c r="J24" s="68"/>
      <c r="K24" s="68"/>
      <c r="L24" s="68"/>
      <c r="M24" s="68"/>
      <c r="N24" s="68"/>
      <c r="O24" s="68"/>
      <c r="Q24" s="33">
        <v>-132300</v>
      </c>
    </row>
    <row r="25" spans="1:17">
      <c r="B25" s="21" t="s">
        <v>54</v>
      </c>
      <c r="C25" s="61">
        <v>1538</v>
      </c>
      <c r="D25" s="33" t="s">
        <v>70</v>
      </c>
      <c r="E25" s="33">
        <v>-139</v>
      </c>
      <c r="F25" s="33" t="s">
        <v>70</v>
      </c>
      <c r="G25" s="33">
        <v>-21374</v>
      </c>
      <c r="H25" s="33" t="s">
        <v>70</v>
      </c>
      <c r="I25" s="33"/>
      <c r="J25" s="68"/>
      <c r="K25" s="68"/>
      <c r="L25" s="68"/>
      <c r="M25" s="68"/>
      <c r="N25" s="68"/>
      <c r="O25" s="68"/>
      <c r="Q25" s="33">
        <v>-21513</v>
      </c>
    </row>
    <row r="26" spans="1:17">
      <c r="B26" s="21" t="s">
        <v>55</v>
      </c>
      <c r="C26" s="61">
        <v>1539</v>
      </c>
      <c r="D26" s="33" t="s">
        <v>70</v>
      </c>
      <c r="E26" s="33" t="s">
        <v>70</v>
      </c>
      <c r="F26" s="33" t="s">
        <v>70</v>
      </c>
      <c r="G26" s="33" t="s">
        <v>70</v>
      </c>
      <c r="H26" s="33" t="s">
        <v>70</v>
      </c>
      <c r="I26" s="33"/>
      <c r="J26" s="68"/>
      <c r="K26" s="68"/>
      <c r="L26" s="68"/>
      <c r="M26" s="68"/>
      <c r="N26" s="68"/>
      <c r="O26" s="68"/>
      <c r="Q26" s="33" t="s">
        <v>70</v>
      </c>
    </row>
    <row r="27" spans="1:17">
      <c r="B27" s="21" t="s">
        <v>56</v>
      </c>
      <c r="C27" s="61">
        <v>1531</v>
      </c>
      <c r="D27" s="33">
        <v>-231</v>
      </c>
      <c r="E27" s="33" t="s">
        <v>70</v>
      </c>
      <c r="F27" s="33" t="s">
        <v>70</v>
      </c>
      <c r="G27" s="33" t="s">
        <v>70</v>
      </c>
      <c r="H27" s="33" t="s">
        <v>70</v>
      </c>
      <c r="I27" s="33"/>
      <c r="J27" s="68"/>
      <c r="K27" s="68"/>
      <c r="L27" s="68"/>
      <c r="M27" s="68"/>
      <c r="N27" s="68"/>
      <c r="O27" s="68"/>
      <c r="Q27" s="33">
        <v>-231</v>
      </c>
    </row>
    <row r="28" spans="1:17">
      <c r="B28" s="21" t="s">
        <v>57</v>
      </c>
      <c r="D28" s="33" t="s">
        <v>70</v>
      </c>
      <c r="E28" s="33" t="s">
        <v>70</v>
      </c>
      <c r="F28" s="33" t="s">
        <v>70</v>
      </c>
      <c r="G28" s="33" t="s">
        <v>70</v>
      </c>
      <c r="H28" s="33" t="s">
        <v>70</v>
      </c>
      <c r="I28" s="33"/>
      <c r="J28" s="68"/>
      <c r="K28" s="68"/>
      <c r="L28" s="68"/>
      <c r="M28" s="68"/>
      <c r="N28" s="68"/>
      <c r="O28" s="68"/>
      <c r="Q28" s="33" t="s">
        <v>70</v>
      </c>
    </row>
    <row r="29" spans="1:17">
      <c r="D29" s="33"/>
      <c r="E29" s="33"/>
      <c r="F29" s="33"/>
      <c r="G29" s="33"/>
      <c r="H29" s="33"/>
      <c r="I29" s="33"/>
      <c r="J29" s="69"/>
      <c r="K29" s="69"/>
      <c r="L29" s="69"/>
      <c r="M29" s="69"/>
      <c r="N29" s="69"/>
      <c r="O29" s="69"/>
      <c r="Q29" s="33"/>
    </row>
    <row r="30" spans="1:17" ht="15">
      <c r="A30" s="28" t="s">
        <v>58</v>
      </c>
      <c r="B30" s="28"/>
      <c r="C30" s="28"/>
      <c r="D30" s="70">
        <v>-231</v>
      </c>
      <c r="E30" s="70">
        <v>-132439</v>
      </c>
      <c r="F30" s="70"/>
      <c r="G30" s="70">
        <v>-21374</v>
      </c>
      <c r="H30" s="70"/>
      <c r="I30" s="70"/>
      <c r="J30" s="71"/>
      <c r="K30" s="71"/>
      <c r="L30" s="71"/>
      <c r="M30" s="71"/>
      <c r="N30" s="71"/>
      <c r="O30" s="71"/>
      <c r="Q30" s="70">
        <v>-154044</v>
      </c>
    </row>
    <row r="31" spans="1:17">
      <c r="D31" s="54"/>
      <c r="E31" s="54"/>
      <c r="F31" s="54"/>
      <c r="G31" s="54"/>
      <c r="H31" s="54"/>
      <c r="I31" s="54"/>
      <c r="J31" s="55"/>
      <c r="K31" s="55"/>
      <c r="L31" s="55"/>
      <c r="M31" s="55"/>
      <c r="N31" s="55"/>
      <c r="O31" s="55"/>
      <c r="Q31" s="54"/>
    </row>
    <row r="32" spans="1:17">
      <c r="D32" s="54"/>
      <c r="E32" s="54"/>
      <c r="F32" s="54"/>
      <c r="G32" s="54"/>
      <c r="H32" s="54"/>
      <c r="I32" s="54"/>
      <c r="J32" s="55"/>
      <c r="K32" s="55"/>
      <c r="L32" s="55"/>
      <c r="M32" s="55"/>
      <c r="N32" s="55"/>
      <c r="O32" s="55"/>
      <c r="Q32" s="54"/>
    </row>
    <row r="33" spans="1:22" ht="15">
      <c r="A33" s="28" t="s">
        <v>59</v>
      </c>
      <c r="B33" s="28"/>
      <c r="C33" s="2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Q33" s="53"/>
    </row>
    <row r="34" spans="1:22">
      <c r="B34" s="21" t="s">
        <v>60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Q34" s="54"/>
    </row>
    <row r="35" spans="1:22">
      <c r="B35" s="21" t="s">
        <v>61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Q35" s="33"/>
    </row>
    <row r="36" spans="1:22">
      <c r="B36" s="21" t="s">
        <v>62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Q36" s="33"/>
    </row>
    <row r="37" spans="1:22">
      <c r="D37" s="57" t="s">
        <v>63</v>
      </c>
      <c r="E37" s="57" t="s">
        <v>63</v>
      </c>
      <c r="F37" s="57" t="s">
        <v>63</v>
      </c>
      <c r="G37" s="57" t="s">
        <v>63</v>
      </c>
      <c r="H37" s="57" t="s">
        <v>63</v>
      </c>
      <c r="I37" s="57"/>
      <c r="J37" s="58" t="s">
        <v>63</v>
      </c>
      <c r="K37" s="58" t="s">
        <v>63</v>
      </c>
      <c r="L37" s="58" t="s">
        <v>63</v>
      </c>
      <c r="M37" s="58" t="s">
        <v>63</v>
      </c>
      <c r="N37" s="58" t="s">
        <v>63</v>
      </c>
      <c r="O37" s="58" t="s">
        <v>63</v>
      </c>
      <c r="Q37" s="57" t="s">
        <v>63</v>
      </c>
    </row>
    <row r="38" spans="1:22" ht="15">
      <c r="A38" s="28" t="s">
        <v>64</v>
      </c>
      <c r="B38" s="28"/>
      <c r="C38" s="28"/>
      <c r="D38" s="59"/>
      <c r="E38" s="59"/>
      <c r="F38" s="59"/>
      <c r="G38" s="59"/>
      <c r="H38" s="59"/>
      <c r="I38" s="59"/>
      <c r="J38" s="60"/>
      <c r="K38" s="60"/>
      <c r="L38" s="60"/>
      <c r="M38" s="60"/>
      <c r="N38" s="60"/>
      <c r="O38" s="60"/>
      <c r="Q38" s="59"/>
    </row>
    <row r="39" spans="1:22">
      <c r="D39" s="57" t="s">
        <v>63</v>
      </c>
      <c r="E39" s="57" t="s">
        <v>63</v>
      </c>
      <c r="F39" s="57" t="s">
        <v>63</v>
      </c>
      <c r="G39" s="57" t="s">
        <v>63</v>
      </c>
      <c r="H39" s="57" t="s">
        <v>63</v>
      </c>
      <c r="I39" s="57"/>
      <c r="J39" s="58" t="s">
        <v>63</v>
      </c>
      <c r="K39" s="58" t="s">
        <v>63</v>
      </c>
      <c r="L39" s="58" t="s">
        <v>63</v>
      </c>
      <c r="M39" s="58" t="s">
        <v>63</v>
      </c>
      <c r="N39" s="58" t="s">
        <v>63</v>
      </c>
      <c r="O39" s="58" t="s">
        <v>63</v>
      </c>
      <c r="Q39" s="57" t="s">
        <v>63</v>
      </c>
    </row>
    <row r="40" spans="1:22" ht="15">
      <c r="A40" s="28" t="s">
        <v>65</v>
      </c>
      <c r="D40" s="59">
        <v>-1068815</v>
      </c>
      <c r="E40" s="59">
        <v>1317670</v>
      </c>
      <c r="F40" s="59">
        <v>-357698</v>
      </c>
      <c r="G40" s="59">
        <v>107117</v>
      </c>
      <c r="H40" s="59">
        <v>513824</v>
      </c>
      <c r="I40" s="59"/>
      <c r="J40" s="60"/>
      <c r="K40" s="60"/>
      <c r="L40" s="60"/>
      <c r="M40" s="60"/>
      <c r="N40" s="60"/>
      <c r="O40" s="60"/>
      <c r="Q40" s="59">
        <v>512097</v>
      </c>
    </row>
    <row r="41" spans="1:22">
      <c r="D41" s="54"/>
      <c r="E41" s="54"/>
      <c r="F41" s="54"/>
      <c r="G41" s="54"/>
      <c r="H41" s="54"/>
      <c r="I41" s="54"/>
      <c r="J41" s="55"/>
      <c r="K41" s="55"/>
      <c r="L41" s="55"/>
      <c r="M41" s="55"/>
      <c r="N41" s="55"/>
      <c r="O41" s="55"/>
      <c r="Q41" s="54"/>
    </row>
    <row r="42" spans="1:22" ht="15">
      <c r="A42" s="28" t="s">
        <v>66</v>
      </c>
      <c r="D42" s="59">
        <v>7264371</v>
      </c>
      <c r="E42" s="59">
        <v>6195556</v>
      </c>
      <c r="F42" s="59">
        <v>7513119</v>
      </c>
      <c r="G42" s="59">
        <v>7152482</v>
      </c>
      <c r="H42" s="59">
        <v>7259598</v>
      </c>
      <c r="I42" s="59"/>
      <c r="J42" s="60"/>
      <c r="K42" s="60"/>
      <c r="L42" s="60"/>
      <c r="M42" s="60"/>
      <c r="N42" s="60"/>
      <c r="O42" s="60"/>
      <c r="Q42" s="59">
        <v>7264371</v>
      </c>
    </row>
    <row r="43" spans="1:22">
      <c r="D43" s="57" t="s">
        <v>63</v>
      </c>
      <c r="E43" s="57" t="s">
        <v>63</v>
      </c>
      <c r="F43" s="57" t="s">
        <v>63</v>
      </c>
      <c r="G43" s="57" t="s">
        <v>63</v>
      </c>
      <c r="H43" s="57" t="s">
        <v>63</v>
      </c>
      <c r="I43" s="57"/>
      <c r="J43" s="58" t="s">
        <v>63</v>
      </c>
      <c r="K43" s="58" t="s">
        <v>63</v>
      </c>
      <c r="L43" s="58" t="s">
        <v>63</v>
      </c>
      <c r="M43" s="58" t="s">
        <v>63</v>
      </c>
      <c r="N43" s="58" t="s">
        <v>63</v>
      </c>
      <c r="O43" s="58" t="s">
        <v>63</v>
      </c>
      <c r="Q43" s="57" t="s">
        <v>63</v>
      </c>
    </row>
    <row r="44" spans="1:22" ht="15.75" thickBot="1">
      <c r="A44" s="28" t="s">
        <v>67</v>
      </c>
      <c r="D44" s="62">
        <v>6195556</v>
      </c>
      <c r="E44" s="62">
        <v>7513119</v>
      </c>
      <c r="F44" s="62">
        <v>7152482</v>
      </c>
      <c r="G44" s="62">
        <v>7259598</v>
      </c>
      <c r="H44" s="62">
        <v>7771900</v>
      </c>
      <c r="I44" s="62"/>
      <c r="J44" s="63"/>
      <c r="K44" s="63"/>
      <c r="L44" s="63"/>
      <c r="M44" s="63"/>
      <c r="N44" s="63"/>
      <c r="O44" s="63"/>
      <c r="Q44" s="62">
        <v>7771900</v>
      </c>
      <c r="R44" s="54"/>
      <c r="V44" s="54"/>
    </row>
    <row r="45" spans="1:22" ht="15" thickTop="1"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Q45" s="64"/>
    </row>
    <row r="46" spans="1:22" s="35" customFormat="1">
      <c r="P4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FIRST</vt:lpstr>
      <vt:lpstr>PL</vt:lpstr>
      <vt:lpstr>BS</vt:lpstr>
      <vt:lpstr>Cash Flow Statement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cp:lastPrinted>2023-08-28T02:02:59Z</cp:lastPrinted>
  <dcterms:created xsi:type="dcterms:W3CDTF">2015-06-05T18:17:20Z</dcterms:created>
  <dcterms:modified xsi:type="dcterms:W3CDTF">2023-08-28T11:41:20Z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