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eusl\Desktop\test\config\finance\static\"/>
    </mc:Choice>
  </mc:AlternateContent>
  <xr:revisionPtr revIDLastSave="0" documentId="13_ncr:1_{150164BD-B95E-48DC-AB4F-AE964658FE9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RST" sheetId="6" r:id="rId1"/>
    <sheet name="PL" sheetId="2" r:id="rId2"/>
    <sheet name="BS" sheetId="7" r:id="rId3"/>
    <sheet name="Cash Flow Statemen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R43" i="7"/>
  <c r="Q43" i="7"/>
  <c r="P43" i="7"/>
  <c r="O43" i="7"/>
  <c r="N43" i="7"/>
  <c r="M43" i="7"/>
  <c r="L43" i="7"/>
  <c r="F32" i="7"/>
  <c r="F37" i="7" s="1"/>
  <c r="F41" i="7" s="1"/>
  <c r="U31" i="7"/>
  <c r="U30" i="7"/>
  <c r="U29" i="7"/>
  <c r="F19" i="7"/>
  <c r="N2" i="7"/>
  <c r="O2" i="7" s="1"/>
  <c r="P2" i="7" s="1"/>
  <c r="Q2" i="7" s="1"/>
  <c r="R2" i="7" s="1"/>
  <c r="D17" i="2"/>
  <c r="T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D125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F127" i="2" s="1"/>
  <c r="E122" i="2"/>
  <c r="D122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D115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D104" i="2"/>
  <c r="R89" i="2"/>
  <c r="Q89" i="2"/>
  <c r="P89" i="2"/>
  <c r="O89" i="2"/>
  <c r="N89" i="2"/>
  <c r="N127" i="2" s="1"/>
  <c r="M89" i="2"/>
  <c r="L89" i="2"/>
  <c r="K89" i="2"/>
  <c r="J89" i="2"/>
  <c r="I89" i="2"/>
  <c r="H89" i="2"/>
  <c r="G89" i="2"/>
  <c r="E89" i="2"/>
  <c r="D89" i="2"/>
  <c r="T88" i="2"/>
  <c r="T87" i="2"/>
  <c r="T86" i="2"/>
  <c r="T85" i="2"/>
  <c r="T84" i="2"/>
  <c r="T83" i="2"/>
  <c r="T82" i="2"/>
  <c r="T81" i="2"/>
  <c r="T80" i="2"/>
  <c r="T79" i="2"/>
  <c r="T78" i="2"/>
  <c r="U47" i="2"/>
  <c r="U46" i="2"/>
  <c r="U45" i="2"/>
  <c r="U44" i="2"/>
  <c r="U43" i="2"/>
  <c r="U42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T43" i="2"/>
  <c r="T42" i="2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V44" i="2"/>
  <c r="V43" i="2"/>
  <c r="V42" i="2"/>
  <c r="V41" i="2"/>
  <c r="V40" i="2"/>
  <c r="V39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R73" i="2"/>
  <c r="Q73" i="2"/>
  <c r="P73" i="2"/>
  <c r="O73" i="2"/>
  <c r="N73" i="2"/>
  <c r="M73" i="2"/>
  <c r="L73" i="2"/>
  <c r="K73" i="2"/>
  <c r="J73" i="2"/>
  <c r="I73" i="2"/>
  <c r="H73" i="2"/>
  <c r="G73" i="2"/>
  <c r="E73" i="2"/>
  <c r="D7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R33" i="2"/>
  <c r="Q33" i="2"/>
  <c r="P33" i="2"/>
  <c r="O33" i="2"/>
  <c r="N33" i="2"/>
  <c r="M33" i="2"/>
  <c r="L33" i="2"/>
  <c r="K33" i="2"/>
  <c r="J33" i="2"/>
  <c r="I33" i="2"/>
  <c r="H33" i="2"/>
  <c r="G33" i="2"/>
  <c r="E33" i="2"/>
  <c r="D33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R17" i="2"/>
  <c r="Q17" i="2"/>
  <c r="P17" i="2"/>
  <c r="O17" i="2"/>
  <c r="N17" i="2"/>
  <c r="M17" i="2"/>
  <c r="L17" i="2"/>
  <c r="K17" i="2"/>
  <c r="J17" i="2"/>
  <c r="I17" i="2"/>
  <c r="G17" i="2"/>
  <c r="H17" i="2"/>
  <c r="E17" i="2"/>
  <c r="F13" i="7" l="1"/>
  <c r="F21" i="7" s="1"/>
  <c r="F42" i="7" s="1"/>
  <c r="P127" i="2"/>
  <c r="J127" i="2"/>
  <c r="M127" i="2"/>
  <c r="K127" i="2"/>
  <c r="L127" i="2"/>
  <c r="G127" i="2"/>
  <c r="H127" i="2"/>
  <c r="I127" i="2"/>
  <c r="T127" i="2"/>
  <c r="O127" i="2"/>
  <c r="Q127" i="2"/>
  <c r="D127" i="2"/>
  <c r="E127" i="2"/>
  <c r="R127" i="2"/>
  <c r="U52" i="2"/>
  <c r="V49" i="2"/>
  <c r="U51" i="2"/>
  <c r="U36" i="2"/>
  <c r="U48" i="2"/>
  <c r="U37" i="2"/>
  <c r="U38" i="2"/>
  <c r="U50" i="2"/>
  <c r="T53" i="2"/>
  <c r="V53" i="2" s="1"/>
  <c r="T20" i="2"/>
  <c r="V20" i="2" s="1"/>
  <c r="U18" i="2"/>
  <c r="U20" i="2" s="1"/>
  <c r="T33" i="2"/>
  <c r="U33" i="2" s="1"/>
  <c r="T17" i="2"/>
  <c r="U17" i="2" s="1"/>
  <c r="T73" i="2"/>
  <c r="V73" i="2" s="1"/>
  <c r="E34" i="2"/>
  <c r="E55" i="2" s="1"/>
  <c r="E75" i="2" s="1"/>
  <c r="M34" i="2"/>
  <c r="M55" i="2" s="1"/>
  <c r="M75" i="2" s="1"/>
  <c r="I34" i="2"/>
  <c r="I55" i="2" s="1"/>
  <c r="I75" i="2" s="1"/>
  <c r="O34" i="2"/>
  <c r="J34" i="2"/>
  <c r="J55" i="2" s="1"/>
  <c r="J75" i="2" s="1"/>
  <c r="G34" i="2"/>
  <c r="K34" i="2"/>
  <c r="K55" i="2" s="1"/>
  <c r="K75" i="2" s="1"/>
  <c r="L34" i="2"/>
  <c r="L55" i="2" s="1"/>
  <c r="L75" i="2" s="1"/>
  <c r="P34" i="2"/>
  <c r="P55" i="2" s="1"/>
  <c r="P75" i="2" s="1"/>
  <c r="N34" i="2"/>
  <c r="D34" i="2"/>
  <c r="D55" i="2" s="1"/>
  <c r="D75" i="2" s="1"/>
  <c r="Q34" i="2"/>
  <c r="Q55" i="2" s="1"/>
  <c r="Q75" i="2" s="1"/>
  <c r="R34" i="2"/>
  <c r="R55" i="2" s="1"/>
  <c r="R75" i="2" s="1"/>
  <c r="H34" i="2"/>
  <c r="F43" i="7" l="1"/>
  <c r="U12" i="7"/>
  <c r="U53" i="2"/>
  <c r="J128" i="2"/>
  <c r="P128" i="2"/>
  <c r="L128" i="2"/>
  <c r="N55" i="2"/>
  <c r="N75" i="2" s="1"/>
  <c r="N128" i="2"/>
  <c r="M128" i="2"/>
  <c r="I128" i="2"/>
  <c r="K128" i="2"/>
  <c r="E128" i="2"/>
  <c r="D128" i="2"/>
  <c r="V33" i="2"/>
  <c r="G55" i="2"/>
  <c r="G75" i="2" s="1"/>
  <c r="G128" i="2"/>
  <c r="O55" i="2"/>
  <c r="O75" i="2" s="1"/>
  <c r="O128" i="2"/>
  <c r="R128" i="2"/>
  <c r="H55" i="2"/>
  <c r="H75" i="2" s="1"/>
  <c r="H128" i="2"/>
  <c r="Q128" i="2"/>
  <c r="T34" i="2"/>
  <c r="V17" i="2"/>
  <c r="U73" i="2"/>
  <c r="T35" i="7" l="1"/>
  <c r="U35" i="7" s="1"/>
  <c r="U8" i="7"/>
  <c r="U18" i="7"/>
  <c r="U16" i="7"/>
  <c r="T55" i="2"/>
  <c r="V55" i="2" s="1"/>
  <c r="T128" i="2"/>
  <c r="V34" i="2"/>
  <c r="U34" i="2"/>
  <c r="U55" i="2"/>
  <c r="T75" i="2" l="1"/>
  <c r="U75" i="2" s="1"/>
  <c r="V75" i="2" l="1"/>
  <c r="U28" i="7" l="1"/>
  <c r="U11" i="7" l="1"/>
  <c r="U9" i="7"/>
  <c r="I32" i="7" l="1"/>
  <c r="I37" i="7" s="1"/>
  <c r="U27" i="7"/>
  <c r="U17" i="7"/>
  <c r="U19" i="7" s="1"/>
  <c r="G13" i="7"/>
  <c r="U10" i="7"/>
  <c r="G32" i="7"/>
  <c r="G37" i="7" s="1"/>
  <c r="G19" i="7"/>
  <c r="H32" i="7"/>
  <c r="H37" i="7" s="1"/>
  <c r="T19" i="7" l="1"/>
  <c r="J32" i="7"/>
  <c r="J37" i="7" s="1"/>
  <c r="K32" i="7"/>
  <c r="K37" i="7" s="1"/>
  <c r="U26" i="7"/>
  <c r="U32" i="7" s="1"/>
  <c r="U37" i="7" s="1"/>
  <c r="T32" i="7"/>
  <c r="T37" i="7" s="1"/>
  <c r="T13" i="7"/>
  <c r="U7" i="7"/>
  <c r="U13" i="7" s="1"/>
  <c r="U21" i="7" s="1"/>
  <c r="G21" i="7"/>
  <c r="H19" i="7"/>
  <c r="H13" i="7"/>
  <c r="T21" i="7" l="1"/>
  <c r="I19" i="7"/>
  <c r="H21" i="7"/>
  <c r="I13" i="7"/>
  <c r="I21" i="7" l="1"/>
  <c r="J13" i="7"/>
  <c r="K13" i="7"/>
  <c r="K19" i="7"/>
  <c r="J19" i="7"/>
  <c r="K21" i="7" l="1"/>
  <c r="J21" i="7"/>
  <c r="G41" i="7" l="1"/>
  <c r="G43" i="7" s="1"/>
  <c r="H41" i="7" l="1"/>
  <c r="H43" i="7" s="1"/>
  <c r="U41" i="7" l="1"/>
  <c r="T41" i="7"/>
  <c r="I41" i="7"/>
  <c r="I43" i="7" s="1"/>
  <c r="K41" i="7" l="1"/>
  <c r="K43" i="7" s="1"/>
  <c r="J41" i="7"/>
  <c r="J43" i="7" s="1"/>
  <c r="T43" i="7"/>
  <c r="G42" i="7"/>
  <c r="U43" i="7"/>
  <c r="H42" i="7"/>
</calcChain>
</file>

<file path=xl/sharedStrings.xml><?xml version="1.0" encoding="utf-8"?>
<sst xmlns="http://schemas.openxmlformats.org/spreadsheetml/2006/main" count="128" uniqueCount="108">
  <si>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</si>
  <si>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</si>
  <si>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</si>
  <si>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</si>
  <si>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</si>
  <si>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</si>
  <si>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</si>
  <si>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</si>
  <si>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</si>
  <si>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</si>
  <si>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</si>
  <si>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</si>
  <si>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</si>
  <si>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</si>
  <si>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</si>
  <si>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</si>
  <si>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</si>
  <si>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Local Revenue</t>
  </si>
  <si>
    <t>State Program Revenue</t>
  </si>
  <si>
    <t>Federal Program Revenue</t>
  </si>
  <si>
    <t>Total</t>
  </si>
  <si>
    <t>Surplus (Deficits) before Depreciation</t>
  </si>
  <si>
    <t>Depreciation and Amortization</t>
  </si>
  <si>
    <t>Net Surplus (Deficit)</t>
  </si>
  <si>
    <t>Expenses by Object Codes</t>
  </si>
  <si>
    <t>Total Expense</t>
  </si>
  <si>
    <t>Net Income</t>
  </si>
  <si>
    <t>ADVANTAGE ACADEMY 
FY2022-2023 Statement of 
Activities as of July 1, 2023</t>
  </si>
  <si>
    <t>Open</t>
  </si>
  <si>
    <t>Total Activity</t>
  </si>
  <si>
    <t>YTD Sum</t>
  </si>
  <si>
    <t>FYE 2022</t>
  </si>
  <si>
    <t>FYTD 
Activity</t>
  </si>
  <si>
    <t>Assets</t>
  </si>
  <si>
    <t/>
  </si>
  <si>
    <t>Inventory</t>
  </si>
  <si>
    <t>Total Current Assets</t>
  </si>
  <si>
    <t>Total Capital Assets</t>
  </si>
  <si>
    <t>Total Assets</t>
  </si>
  <si>
    <t>Liabilities and Net Assets</t>
  </si>
  <si>
    <t>Accounts Payable</t>
  </si>
  <si>
    <t>Deferred Revenue</t>
  </si>
  <si>
    <t>Total Current Liabilities</t>
  </si>
  <si>
    <t>Total Liabilities</t>
  </si>
  <si>
    <t>Net Assets</t>
  </si>
  <si>
    <t>Total Liabilities and Net Assets</t>
  </si>
  <si>
    <t>Balance Sheet Activity</t>
  </si>
  <si>
    <t>obj</t>
  </si>
  <si>
    <t>Acct Descr</t>
  </si>
  <si>
    <t>FSP Cash Old</t>
  </si>
  <si>
    <t>Cash in Bank - Operating</t>
  </si>
  <si>
    <t>CASH &amp; CASH EQUIVALENTS</t>
  </si>
  <si>
    <t>Cash Money Market #1069047</t>
  </si>
  <si>
    <t>Cash in Bank - Payroll</t>
  </si>
  <si>
    <t>Cash PPP Account 3615</t>
  </si>
  <si>
    <t>TEX POOL ACCOUNT</t>
  </si>
  <si>
    <t>LSLA Operating Account</t>
  </si>
  <si>
    <t>LSLA Board Account</t>
  </si>
  <si>
    <t>Due from State</t>
  </si>
  <si>
    <t>Due from Federal</t>
  </si>
  <si>
    <t>Refundable Sales Tax</t>
  </si>
  <si>
    <t>GENERAL FUND</t>
  </si>
  <si>
    <t>SPECIAL REVENUE FUND</t>
  </si>
  <si>
    <t>ENTERPRISE FUND</t>
  </si>
  <si>
    <t>Accounts Receivable</t>
  </si>
  <si>
    <t>Deferred Expense</t>
  </si>
  <si>
    <t>PPD Insurance?</t>
  </si>
  <si>
    <t>Aid Land Purchases/Improvement</t>
  </si>
  <si>
    <t>Bldg &amp; Improv Ph 3 Sport Cmplx</t>
  </si>
  <si>
    <t>Vehicles</t>
  </si>
  <si>
    <t>Furniture &amp; Equipment</t>
  </si>
  <si>
    <t>Library Books &amp; Media</t>
  </si>
  <si>
    <t>Accum Depr Bldg &amp; Impr HS Ph1</t>
  </si>
  <si>
    <t>Accum Dep Furniture &amp; Building</t>
  </si>
  <si>
    <t>Accum Dep Library Books &amp; Medi</t>
  </si>
  <si>
    <t>Restricted Funds</t>
  </si>
  <si>
    <t>HS Band Rental</t>
  </si>
  <si>
    <t>Laptop Maintenance HS</t>
  </si>
  <si>
    <t>ELEM. ART SUPPLIES</t>
  </si>
  <si>
    <t>Loan Interest Payable</t>
  </si>
  <si>
    <t>Federal Income Tax</t>
  </si>
  <si>
    <t>FICA &amp; Medicare Tax</t>
  </si>
  <si>
    <t>GROUP HEALTH &amp; LIFE INSURANCE</t>
  </si>
  <si>
    <t>TEACHER RETIREMENT</t>
  </si>
  <si>
    <t>NSLP Unemployment Tax</t>
  </si>
  <si>
    <t>Unemployment Taxes</t>
  </si>
  <si>
    <t>Cafe 125 AD&amp;D</t>
  </si>
  <si>
    <t>ACCRUED WAGES PAYABLE</t>
  </si>
  <si>
    <t>DUE TO OTHER FUNDS</t>
  </si>
  <si>
    <t>State Sales Tax</t>
  </si>
  <si>
    <t>ACCRUED BENEFITS</t>
  </si>
  <si>
    <t>PROCEEDS FROM BOND</t>
  </si>
  <si>
    <t>Bond premiums and Discounts</t>
  </si>
  <si>
    <t>Bank Texas HS Ph 2 #5049420</t>
  </si>
  <si>
    <t>NSLP Reserve for Food Service</t>
  </si>
  <si>
    <t>Other Designated Fund Balance</t>
  </si>
  <si>
    <t>Undesignated Fund Balance</t>
  </si>
  <si>
    <t>BUDGETARY FUND BALANCE</t>
  </si>
  <si>
    <t>RESERVE FOR ENCUMBRANCES - LOC</t>
  </si>
  <si>
    <t>NOT USEED ACCOUNTS</t>
  </si>
  <si>
    <t>Pre-paid Workers' Comp</t>
  </si>
  <si>
    <t>Cash - Texstar</t>
  </si>
  <si>
    <t>Credit Card Control</t>
  </si>
  <si>
    <t>Equipment - Technology</t>
  </si>
  <si>
    <t>Due from Trust &amp; Agency Fund</t>
  </si>
  <si>
    <t>Accounts Payable (Manual)</t>
  </si>
  <si>
    <t>ADVANTAGE ACADEMY
FY2022-2023 Balance Sheet as of  July 1, 2023</t>
  </si>
  <si>
    <t>As of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</si>
</sst>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sz val="11"/>
      <color theme="0"/>
      <name val="Arial  "/>
    </font>
    <font>
      <sz val="11"/>
      <name val="Arial  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41" fontId="3" fillId="0" borderId="0" xfId="3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42" fontId="3" fillId="0" borderId="2" xfId="9" applyFont="1" applyAlignment="1"/>
    <xf numFmtId="42" fontId="0" fillId="0" borderId="2" xfId="9" applyFont="1" applyAlignment="1"/>
    <xf numFmtId="0" fontId="4" fillId="0" borderId="0" xfId="0" applyFont="1" applyAlignment="1">
      <alignment horizontal="center" wrapText="1"/>
    </xf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0" fontId="9" fillId="0" borderId="0" xfId="6" applyFont="1" applyAlignment="1">
      <alignment horizontal="left" indent="1"/>
    </xf>
    <xf numFmtId="166" fontId="9" fillId="0" borderId="0" xfId="8" applyNumberFormat="1" applyFont="1"/>
    <xf numFmtId="166" fontId="9" fillId="0" borderId="0" xfId="8" applyNumberFormat="1" applyFont="1" applyFill="1"/>
    <xf numFmtId="166" fontId="9" fillId="0" borderId="0" xfId="8" applyNumberFormat="1" applyFont="1" applyBorder="1"/>
    <xf numFmtId="43" fontId="9" fillId="0" borderId="0" xfId="11" applyFont="1"/>
    <xf numFmtId="165" fontId="9" fillId="0" borderId="0" xfId="7" applyNumberFormat="1" applyFont="1" applyFill="1"/>
    <xf numFmtId="165" fontId="9" fillId="0" borderId="0" xfId="7" applyNumberFormat="1" applyFont="1" applyBorder="1"/>
    <xf numFmtId="0" fontId="2" fillId="0" borderId="1" xfId="1">
      <alignment horizontal="left"/>
    </xf>
    <xf numFmtId="0" fontId="10" fillId="0" borderId="0" xfId="6" applyFont="1" applyAlignment="1">
      <alignment horizontal="left" indent="3"/>
    </xf>
    <xf numFmtId="165" fontId="10" fillId="0" borderId="2" xfId="7" applyNumberFormat="1" applyFont="1" applyBorder="1"/>
    <xf numFmtId="165" fontId="10" fillId="0" borderId="2" xfId="7" applyNumberFormat="1" applyFont="1" applyFill="1" applyBorder="1"/>
    <xf numFmtId="165" fontId="10" fillId="0" borderId="0" xfId="7" applyNumberFormat="1" applyFont="1" applyBorder="1"/>
    <xf numFmtId="166" fontId="10" fillId="0" borderId="3" xfId="8" applyNumberFormat="1" applyFont="1" applyBorder="1"/>
    <xf numFmtId="166" fontId="10" fillId="0" borderId="3" xfId="8" applyNumberFormat="1" applyFont="1" applyFill="1" applyBorder="1"/>
    <xf numFmtId="166" fontId="10" fillId="0" borderId="0" xfId="8" applyNumberFormat="1" applyFont="1" applyBorder="1"/>
    <xf numFmtId="165" fontId="9" fillId="0" borderId="0" xfId="7" applyNumberFormat="1" applyFont="1" applyFill="1" applyBorder="1"/>
    <xf numFmtId="43" fontId="10" fillId="0" borderId="0" xfId="11" applyFont="1" applyAlignment="1">
      <alignment horizontal="left" indent="1"/>
    </xf>
    <xf numFmtId="165" fontId="9" fillId="0" borderId="2" xfId="7" applyNumberFormat="1" applyFont="1" applyBorder="1"/>
    <xf numFmtId="165" fontId="9" fillId="0" borderId="1" xfId="7" applyNumberFormat="1" applyFont="1" applyBorder="1"/>
    <xf numFmtId="165" fontId="9" fillId="0" borderId="1" xfId="7" applyNumberFormat="1" applyFont="1" applyFill="1" applyBorder="1"/>
    <xf numFmtId="166" fontId="13" fillId="0" borderId="0" xfId="6" applyNumberFormat="1" applyFont="1"/>
    <xf numFmtId="166" fontId="14" fillId="0" borderId="0" xfId="6" applyNumberFormat="1" applyFont="1"/>
    <xf numFmtId="165" fontId="14" fillId="0" borderId="0" xfId="7" applyNumberFormat="1" applyFont="1"/>
    <xf numFmtId="0" fontId="14" fillId="0" borderId="0" xfId="6" applyFont="1"/>
    <xf numFmtId="165" fontId="14" fillId="0" borderId="0" xfId="6" applyNumberFormat="1" applyFont="1"/>
    <xf numFmtId="0" fontId="3" fillId="2" borderId="4" xfId="0" applyFont="1" applyFill="1" applyBorder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0" fontId="3" fillId="0" borderId="4" xfId="0" applyFont="1" applyBorder="1"/>
    <xf numFmtId="0" fontId="15" fillId="0" borderId="0" xfId="0" applyFont="1"/>
    <xf numFmtId="0" fontId="16" fillId="3" borderId="0" xfId="0" applyFont="1" applyFill="1"/>
  </cellXfs>
  <cellStyles count="12"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 2" xfId="2" xr:uid="{443976AD-98D2-4F78-9D6D-E93DC4701357}"/>
    <cellStyle name="Normal 6 2" xfId="4" xr:uid="{8ADCE167-F27E-4EF2-94D6-7EBD283FA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</sheetPr>
  <dimension ref="A1"/>
  <sheetViews>
    <sheetView workbookViewId="0">
      <selection activeCell="G22" sqref="G22:G24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zoomScaleNormal="100" workbookViewId="0">
      <pane ySplit="1" topLeftCell="A20" activePane="bottomLeft" state="frozen"/>
      <selection pane="bottomLeft" activeCell="V34" sqref="V34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6" max="6" width="2" customWidth="1"/>
    <col min="7" max="7" width="11.85546875" hidden="1" customWidth="1"/>
    <col min="8" max="8" width="13" hidden="1" customWidth="1"/>
    <col min="9" max="18" width="9.140625" hidden="1" customWidth="1"/>
    <col min="19" max="19" width="5.5703125" customWidth="1"/>
    <col min="20" max="20" width="15.42578125" customWidth="1"/>
  </cols>
  <sheetData>
    <row r="1" spans="1:24" ht="108" customHeight="1">
      <c r="B1" s="21" t="s">
        <v>27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outlineLevel="1">
      <c r="A4" s="10"/>
    </row>
    <row r="5" spans="1:24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4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4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4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4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4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4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4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4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4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4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4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>
      <c r="A17" s="10"/>
      <c r="B17" s="1" t="s">
        <v>17</v>
      </c>
      <c r="C17" s="7"/>
      <c r="D17" s="17">
        <f>D13</f>
        <v>0</v>
      </c>
      <c r="E17" s="17">
        <f>SUM(E7:E16)</f>
        <v>0</v>
      </c>
      <c r="F17" s="17"/>
      <c r="G17" s="17">
        <f t="shared" ref="G17:R17" si="1">SUM(G4:G16)</f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/>
      <c r="T17" s="17">
        <f>SUM(T4:T16)</f>
        <v>0</v>
      </c>
      <c r="U17" s="17">
        <f>+T17-E17</f>
        <v>0</v>
      </c>
      <c r="V17" s="9" t="e">
        <f>+T17/D17</f>
        <v>#DIV/0!</v>
      </c>
    </row>
    <row r="18" spans="1:22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2">SUM(G18:R18)</f>
        <v>0</v>
      </c>
      <c r="U18" s="16">
        <f>+T18-E18</f>
        <v>0</v>
      </c>
    </row>
    <row r="19" spans="1:22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>
      <c r="A20" s="10"/>
      <c r="B20" s="1" t="s">
        <v>18</v>
      </c>
      <c r="C20" s="1"/>
      <c r="D20" s="18">
        <f>SUM(D18:D19)</f>
        <v>0</v>
      </c>
      <c r="E20" s="18">
        <f>SUM(E18:E19)</f>
        <v>0</v>
      </c>
      <c r="F20" s="18"/>
      <c r="G20" s="18">
        <f t="shared" ref="G20:R20" si="3">SUM(G18:G19)</f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  <c r="R20" s="18">
        <f t="shared" si="3"/>
        <v>0</v>
      </c>
      <c r="S20" s="18"/>
      <c r="T20" s="18">
        <f>SUM(T18:T19)</f>
        <v>0</v>
      </c>
      <c r="U20" s="18">
        <f>SUM(U18:U19)</f>
        <v>0</v>
      </c>
      <c r="V20" s="9" t="e">
        <f>+T20/D20</f>
        <v>#DIV/0!</v>
      </c>
    </row>
    <row r="21" spans="1:22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4">SUM(G21:R21)</f>
        <v>0</v>
      </c>
      <c r="U21" s="6">
        <f t="shared" ref="U21:U29" si="5">+T21-E21</f>
        <v>0</v>
      </c>
    </row>
    <row r="22" spans="1:22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4"/>
        <v>0</v>
      </c>
      <c r="U22" s="6">
        <f t="shared" si="5"/>
        <v>0</v>
      </c>
    </row>
    <row r="23" spans="1:22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4"/>
        <v>0</v>
      </c>
      <c r="U23" s="6">
        <f t="shared" si="5"/>
        <v>0</v>
      </c>
    </row>
    <row r="24" spans="1:22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4"/>
        <v>0</v>
      </c>
      <c r="U24" s="6">
        <f t="shared" si="5"/>
        <v>0</v>
      </c>
    </row>
    <row r="25" spans="1:22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4"/>
        <v>0</v>
      </c>
      <c r="U25" s="6">
        <f t="shared" si="5"/>
        <v>0</v>
      </c>
    </row>
    <row r="26" spans="1:22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6">
        <f t="shared" si="5"/>
        <v>0</v>
      </c>
    </row>
    <row r="27" spans="1:22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6">
        <f t="shared" si="5"/>
        <v>0</v>
      </c>
    </row>
    <row r="28" spans="1:22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4"/>
        <v>0</v>
      </c>
      <c r="U28" s="6">
        <f t="shared" si="5"/>
        <v>0</v>
      </c>
    </row>
    <row r="29" spans="1:22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4"/>
        <v>0</v>
      </c>
      <c r="U29" s="6">
        <f t="shared" si="5"/>
        <v>0</v>
      </c>
    </row>
    <row r="30" spans="1:22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4"/>
        <v>0</v>
      </c>
      <c r="U30" s="6">
        <f>+T30-E30</f>
        <v>0</v>
      </c>
    </row>
    <row r="31" spans="1:22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4"/>
        <v>0</v>
      </c>
      <c r="U31" s="6">
        <f>+T31-E31</f>
        <v>0</v>
      </c>
    </row>
    <row r="32" spans="1:22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4"/>
        <v>0</v>
      </c>
      <c r="U32" s="6">
        <f>+T32-E32</f>
        <v>0</v>
      </c>
    </row>
    <row r="33" spans="1:22">
      <c r="A33" s="10"/>
      <c r="B33" s="1" t="s">
        <v>19</v>
      </c>
      <c r="C33" s="7"/>
      <c r="D33" s="18">
        <f>SUM(D21:D32)</f>
        <v>0</v>
      </c>
      <c r="E33" s="18">
        <f>SUM(E21:E32)</f>
        <v>0</v>
      </c>
      <c r="F33" s="18"/>
      <c r="G33" s="18">
        <f t="shared" ref="G33:R33" si="6">SUM(G21:G32)</f>
        <v>0</v>
      </c>
      <c r="H33" s="18">
        <f t="shared" si="6"/>
        <v>0</v>
      </c>
      <c r="I33" s="18">
        <f t="shared" si="6"/>
        <v>0</v>
      </c>
      <c r="J33" s="18">
        <f t="shared" si="6"/>
        <v>0</v>
      </c>
      <c r="K33" s="18">
        <f t="shared" si="6"/>
        <v>0</v>
      </c>
      <c r="L33" s="18">
        <f t="shared" si="6"/>
        <v>0</v>
      </c>
      <c r="M33" s="18">
        <f t="shared" si="6"/>
        <v>0</v>
      </c>
      <c r="N33" s="18">
        <f t="shared" si="6"/>
        <v>0</v>
      </c>
      <c r="O33" s="18">
        <f t="shared" si="6"/>
        <v>0</v>
      </c>
      <c r="P33" s="18">
        <f t="shared" si="6"/>
        <v>0</v>
      </c>
      <c r="Q33" s="18">
        <f t="shared" si="6"/>
        <v>0</v>
      </c>
      <c r="R33" s="18">
        <f t="shared" si="6"/>
        <v>0</v>
      </c>
      <c r="S33" s="18"/>
      <c r="T33" s="18">
        <f>SUM(T21:T32)</f>
        <v>0</v>
      </c>
      <c r="U33" s="18">
        <f>+T33-E33</f>
        <v>0</v>
      </c>
      <c r="V33" s="9" t="e">
        <f>+T33/D33</f>
        <v>#DIV/0!</v>
      </c>
    </row>
    <row r="34" spans="1:22">
      <c r="A34" s="10"/>
      <c r="B34" s="1" t="s">
        <v>20</v>
      </c>
      <c r="C34" s="7"/>
      <c r="D34" s="17">
        <f>SUM(D17,D20,D33)</f>
        <v>0</v>
      </c>
      <c r="E34" s="17">
        <f>SUM(E33,E20,E17)</f>
        <v>0</v>
      </c>
      <c r="F34" s="17"/>
      <c r="G34" s="17">
        <f t="shared" ref="G34:R34" si="7">SUM(G4:G33)/2</f>
        <v>0</v>
      </c>
      <c r="H34" s="17">
        <f t="shared" si="7"/>
        <v>0</v>
      </c>
      <c r="I34" s="17">
        <f t="shared" si="7"/>
        <v>0</v>
      </c>
      <c r="J34" s="17">
        <f t="shared" si="7"/>
        <v>0</v>
      </c>
      <c r="K34" s="17">
        <f t="shared" si="7"/>
        <v>0</v>
      </c>
      <c r="L34" s="17">
        <f t="shared" si="7"/>
        <v>0</v>
      </c>
      <c r="M34" s="17">
        <f t="shared" si="7"/>
        <v>0</v>
      </c>
      <c r="N34" s="17">
        <f t="shared" si="7"/>
        <v>0</v>
      </c>
      <c r="O34" s="17">
        <f t="shared" si="7"/>
        <v>0</v>
      </c>
      <c r="P34" s="17">
        <f t="shared" si="7"/>
        <v>0</v>
      </c>
      <c r="Q34" s="17">
        <f t="shared" si="7"/>
        <v>0</v>
      </c>
      <c r="R34" s="17">
        <f t="shared" si="7"/>
        <v>0</v>
      </c>
      <c r="S34" s="17"/>
      <c r="T34" s="17">
        <f>SUM(T4:T33)/2</f>
        <v>0</v>
      </c>
      <c r="U34" s="17">
        <f>+T34-E34</f>
        <v>0</v>
      </c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8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8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9">SUBTOTAL(109,G38:R38)</f>
        <v>0</v>
      </c>
      <c r="U38" s="6">
        <f t="shared" si="8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9"/>
        <v>0</v>
      </c>
      <c r="U39" s="6">
        <f t="shared" si="8"/>
        <v>0</v>
      </c>
      <c r="V39" s="14" t="str">
        <f t="shared" ref="V39:V52" si="10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9"/>
        <v>0</v>
      </c>
      <c r="U40" s="6">
        <f t="shared" si="8"/>
        <v>0</v>
      </c>
      <c r="V40" s="14" t="str">
        <f t="shared" si="10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9"/>
        <v>0</v>
      </c>
      <c r="U41" s="6">
        <f t="shared" si="8"/>
        <v>0</v>
      </c>
      <c r="V41" s="14" t="str">
        <f t="shared" si="10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9"/>
        <v>0</v>
      </c>
      <c r="U42" s="6">
        <f t="shared" si="8"/>
        <v>0</v>
      </c>
      <c r="V42" s="14" t="str">
        <f t="shared" si="10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9"/>
        <v>0</v>
      </c>
      <c r="U43" s="6">
        <f t="shared" si="8"/>
        <v>0</v>
      </c>
      <c r="V43" s="14" t="str">
        <f t="shared" si="10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9"/>
        <v>0</v>
      </c>
      <c r="U44" s="6">
        <f t="shared" si="8"/>
        <v>0</v>
      </c>
      <c r="V44" s="14" t="str">
        <f t="shared" si="10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9"/>
        <v>0</v>
      </c>
      <c r="U45" s="6">
        <f t="shared" si="8"/>
        <v>0</v>
      </c>
      <c r="V45" s="14" t="str">
        <f t="shared" si="10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9"/>
        <v>0</v>
      </c>
      <c r="U46" s="6">
        <f t="shared" si="8"/>
        <v>0</v>
      </c>
      <c r="V46" s="14" t="str">
        <f t="shared" si="10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9"/>
        <v>0</v>
      </c>
      <c r="U47" s="6">
        <f t="shared" si="8"/>
        <v>0</v>
      </c>
      <c r="V47" s="14" t="str">
        <f t="shared" si="10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9"/>
        <v>0</v>
      </c>
      <c r="U48" s="6">
        <f t="shared" si="8"/>
        <v>0</v>
      </c>
      <c r="V48" s="14" t="str">
        <f t="shared" si="10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9"/>
        <v>0</v>
      </c>
      <c r="U49" s="6">
        <f t="shared" si="8"/>
        <v>0</v>
      </c>
      <c r="V49" s="14" t="str">
        <f t="shared" si="10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9"/>
        <v>0</v>
      </c>
      <c r="U50" s="6">
        <f t="shared" si="8"/>
        <v>0</v>
      </c>
      <c r="V50" s="14" t="str">
        <f t="shared" si="10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9"/>
        <v>0</v>
      </c>
      <c r="U51" s="6">
        <f>E51-T51</f>
        <v>0</v>
      </c>
      <c r="V51" s="14" t="str">
        <f t="shared" si="10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9"/>
        <v>0</v>
      </c>
      <c r="U52" s="6">
        <f>E52-T52</f>
        <v>0</v>
      </c>
      <c r="V52" s="14" t="str">
        <f t="shared" si="10"/>
        <v xml:space="preserve">       </v>
      </c>
    </row>
    <row r="53" spans="2:22" collapsed="1">
      <c r="B53" s="4" t="s">
        <v>20</v>
      </c>
      <c r="D53" s="19">
        <f>SUM(D36:D52)</f>
        <v>0</v>
      </c>
      <c r="E53" s="19">
        <f>SUM(E36:E52)</f>
        <v>0</v>
      </c>
      <c r="F53" s="19"/>
      <c r="G53" s="19">
        <f t="shared" ref="G53:R53" si="11">SUM(G36:G52)</f>
        <v>0</v>
      </c>
      <c r="H53" s="19">
        <f t="shared" si="11"/>
        <v>0</v>
      </c>
      <c r="I53" s="19">
        <f t="shared" si="11"/>
        <v>0</v>
      </c>
      <c r="J53" s="19">
        <f t="shared" si="11"/>
        <v>0</v>
      </c>
      <c r="K53" s="19">
        <f t="shared" si="11"/>
        <v>0</v>
      </c>
      <c r="L53" s="19">
        <f t="shared" si="11"/>
        <v>0</v>
      </c>
      <c r="M53" s="19">
        <f t="shared" si="11"/>
        <v>0</v>
      </c>
      <c r="N53" s="19">
        <f t="shared" si="11"/>
        <v>0</v>
      </c>
      <c r="O53" s="19">
        <f t="shared" si="11"/>
        <v>0</v>
      </c>
      <c r="P53" s="19">
        <f t="shared" si="11"/>
        <v>0</v>
      </c>
      <c r="Q53" s="19">
        <f t="shared" si="11"/>
        <v>0</v>
      </c>
      <c r="R53" s="19">
        <f t="shared" si="11"/>
        <v>0</v>
      </c>
      <c r="S53" s="19"/>
      <c r="T53" s="19">
        <f>SUM(T36:T52)</f>
        <v>0</v>
      </c>
      <c r="U53" s="19">
        <f>SUM(U36:U52)</f>
        <v>0</v>
      </c>
      <c r="V53" s="14" t="e">
        <f>+T53/E53</f>
        <v>#DIV/0!</v>
      </c>
    </row>
    <row r="55" spans="2:22">
      <c r="B55" s="4" t="s">
        <v>21</v>
      </c>
      <c r="D55" s="13">
        <f>D34-D53</f>
        <v>0</v>
      </c>
      <c r="E55" s="13">
        <f>E34-E53</f>
        <v>0</v>
      </c>
      <c r="F55" s="4"/>
      <c r="G55" s="13">
        <f t="shared" ref="G55:R55" si="12">G34-G53</f>
        <v>0</v>
      </c>
      <c r="H55" s="13">
        <f t="shared" si="12"/>
        <v>0</v>
      </c>
      <c r="I55" s="13">
        <f t="shared" si="12"/>
        <v>0</v>
      </c>
      <c r="J55" s="13">
        <f t="shared" si="12"/>
        <v>0</v>
      </c>
      <c r="K55" s="13">
        <f t="shared" si="12"/>
        <v>0</v>
      </c>
      <c r="L55" s="13">
        <f t="shared" si="12"/>
        <v>0</v>
      </c>
      <c r="M55" s="13">
        <f t="shared" si="12"/>
        <v>0</v>
      </c>
      <c r="N55" s="13">
        <f t="shared" si="12"/>
        <v>0</v>
      </c>
      <c r="O55" s="13">
        <f t="shared" si="12"/>
        <v>0</v>
      </c>
      <c r="P55" s="13">
        <f t="shared" si="12"/>
        <v>0</v>
      </c>
      <c r="Q55" s="13">
        <f t="shared" si="12"/>
        <v>0</v>
      </c>
      <c r="R55" s="13">
        <f t="shared" si="12"/>
        <v>0</v>
      </c>
      <c r="S55" s="4"/>
      <c r="T55" s="13">
        <f>T34-T53</f>
        <v>0</v>
      </c>
      <c r="U55" s="13">
        <f>+T55-E55</f>
        <v>0</v>
      </c>
      <c r="V55" t="str">
        <f>IFERROR(T55/D55,"       ")</f>
        <v xml:space="preserve">       </v>
      </c>
    </row>
    <row r="57" spans="2:22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13">IFERROR(T57/D57,"       ")</f>
        <v xml:space="preserve">       </v>
      </c>
    </row>
    <row r="58" spans="2:22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13"/>
        <v xml:space="preserve">       </v>
      </c>
    </row>
    <row r="59" spans="2:22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13"/>
        <v xml:space="preserve">       </v>
      </c>
    </row>
    <row r="60" spans="2:22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13"/>
        <v xml:space="preserve">       </v>
      </c>
    </row>
    <row r="61" spans="2:22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13"/>
        <v xml:space="preserve">       </v>
      </c>
    </row>
    <row r="62" spans="2:22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13"/>
        <v xml:space="preserve">       </v>
      </c>
    </row>
    <row r="63" spans="2:22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13"/>
        <v xml:space="preserve">       </v>
      </c>
    </row>
    <row r="64" spans="2:22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13"/>
        <v xml:space="preserve">       </v>
      </c>
    </row>
    <row r="65" spans="2:22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13"/>
        <v xml:space="preserve">       </v>
      </c>
    </row>
    <row r="66" spans="2:22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13"/>
        <v xml:space="preserve">       </v>
      </c>
    </row>
    <row r="67" spans="2:22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13"/>
        <v xml:space="preserve">       </v>
      </c>
    </row>
    <row r="68" spans="2:22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13"/>
        <v xml:space="preserve">       </v>
      </c>
    </row>
    <row r="69" spans="2:22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13"/>
        <v xml:space="preserve">       </v>
      </c>
    </row>
    <row r="70" spans="2:22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13"/>
        <v xml:space="preserve">       </v>
      </c>
    </row>
    <row r="71" spans="2:22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>
      <c r="B73" t="s">
        <v>22</v>
      </c>
      <c r="D73" s="20">
        <f>SUM(D57:D72)</f>
        <v>0</v>
      </c>
      <c r="E73" s="20">
        <f>SUM(E57:E72)</f>
        <v>0</v>
      </c>
      <c r="F73" s="20"/>
      <c r="G73" s="20">
        <f t="shared" ref="G73:N73" si="14">SUM(G57:G72)</f>
        <v>0</v>
      </c>
      <c r="H73" s="20">
        <f t="shared" si="14"/>
        <v>0</v>
      </c>
      <c r="I73" s="20">
        <f t="shared" si="14"/>
        <v>0</v>
      </c>
      <c r="J73" s="20">
        <f t="shared" si="14"/>
        <v>0</v>
      </c>
      <c r="K73" s="20">
        <f t="shared" si="14"/>
        <v>0</v>
      </c>
      <c r="L73" s="20">
        <f t="shared" si="14"/>
        <v>0</v>
      </c>
      <c r="M73" s="20">
        <f t="shared" si="14"/>
        <v>0</v>
      </c>
      <c r="N73" s="20">
        <f t="shared" si="14"/>
        <v>0</v>
      </c>
      <c r="O73" s="20">
        <f t="shared" ref="O73:R73" si="15">SUM(O57:O72)</f>
        <v>0</v>
      </c>
      <c r="P73" s="20">
        <f t="shared" si="15"/>
        <v>0</v>
      </c>
      <c r="Q73" s="20">
        <f t="shared" si="15"/>
        <v>0</v>
      </c>
      <c r="R73" s="20">
        <f t="shared" si="15"/>
        <v>0</v>
      </c>
      <c r="S73" s="20"/>
      <c r="T73" s="20">
        <f>SUBTOTAL(109,G73:R73)</f>
        <v>0</v>
      </c>
      <c r="U73" s="20">
        <f>E73-T73</f>
        <v>0</v>
      </c>
      <c r="V73" t="e">
        <f>+T73/E73</f>
        <v>#DIV/0!</v>
      </c>
    </row>
    <row r="75" spans="2:22">
      <c r="B75" s="4" t="s">
        <v>23</v>
      </c>
      <c r="D75" s="11">
        <f>+D55-D73</f>
        <v>0</v>
      </c>
      <c r="E75" s="11">
        <f>+E55-E73</f>
        <v>0</v>
      </c>
      <c r="G75" s="11">
        <f>+G55-G73</f>
        <v>0</v>
      </c>
      <c r="H75" s="11">
        <f>+H55-H73</f>
        <v>0</v>
      </c>
      <c r="I75" s="11">
        <f t="shared" ref="I75:R75" si="16">+I55-I73</f>
        <v>0</v>
      </c>
      <c r="J75" s="11">
        <f t="shared" si="16"/>
        <v>0</v>
      </c>
      <c r="K75" s="11">
        <f t="shared" si="16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16"/>
        <v>0</v>
      </c>
      <c r="T75" s="11">
        <f>+T55-T73</f>
        <v>0</v>
      </c>
      <c r="U75" s="11">
        <f>+T75-E75</f>
        <v>0</v>
      </c>
      <c r="V75" t="str">
        <f>IFERROR(T75/D75,"       ")</f>
        <v xml:space="preserve">       </v>
      </c>
    </row>
    <row r="77" spans="2:22">
      <c r="B77" s="12" t="s">
        <v>24</v>
      </c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17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7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17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7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17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7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17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7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17"/>
        <v>0</v>
      </c>
      <c r="U88" s="6"/>
    </row>
    <row r="89" spans="2:21" collapsed="1">
      <c r="B89" s="4"/>
      <c r="C89" s="4"/>
      <c r="D89" s="15">
        <f>SUM(D78:D88)</f>
        <v>0</v>
      </c>
      <c r="E89" s="15">
        <f>SUM(E78:E88)</f>
        <v>0</v>
      </c>
      <c r="F89" s="15"/>
      <c r="G89" s="15">
        <f>SUM(G78:G88)</f>
        <v>0</v>
      </c>
      <c r="H89" s="15">
        <f t="shared" ref="H89:R89" si="18">SUM(H78:H88)</f>
        <v>0</v>
      </c>
      <c r="I89" s="15">
        <f t="shared" si="18"/>
        <v>0</v>
      </c>
      <c r="J89" s="15">
        <f t="shared" si="18"/>
        <v>0</v>
      </c>
      <c r="K89" s="15">
        <f t="shared" si="18"/>
        <v>0</v>
      </c>
      <c r="L89" s="15">
        <f t="shared" si="18"/>
        <v>0</v>
      </c>
      <c r="M89" s="15">
        <f t="shared" si="18"/>
        <v>0</v>
      </c>
      <c r="N89" s="15">
        <f t="shared" si="18"/>
        <v>0</v>
      </c>
      <c r="O89" s="15">
        <f t="shared" si="18"/>
        <v>0</v>
      </c>
      <c r="P89" s="15">
        <f t="shared" si="18"/>
        <v>0</v>
      </c>
      <c r="Q89" s="15">
        <f t="shared" si="18"/>
        <v>0</v>
      </c>
      <c r="R89" s="15">
        <f t="shared" si="18"/>
        <v>0</v>
      </c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>
        <f>SUM(D90:D103)</f>
        <v>0</v>
      </c>
      <c r="E104" s="15">
        <f>SUM(E90:E103)</f>
        <v>0</v>
      </c>
      <c r="F104" s="15"/>
      <c r="G104" s="15">
        <f>SUM(G90:G103)</f>
        <v>0</v>
      </c>
      <c r="H104" s="15">
        <f t="shared" ref="H104:T104" si="19">SUM(H90:H103)</f>
        <v>0</v>
      </c>
      <c r="I104" s="15">
        <f t="shared" si="19"/>
        <v>0</v>
      </c>
      <c r="J104" s="15">
        <f t="shared" si="19"/>
        <v>0</v>
      </c>
      <c r="K104" s="15">
        <f t="shared" si="19"/>
        <v>0</v>
      </c>
      <c r="L104" s="15">
        <f t="shared" si="19"/>
        <v>0</v>
      </c>
      <c r="M104" s="15">
        <f t="shared" si="19"/>
        <v>0</v>
      </c>
      <c r="N104" s="15">
        <f t="shared" si="19"/>
        <v>0</v>
      </c>
      <c r="O104" s="15">
        <f t="shared" si="19"/>
        <v>0</v>
      </c>
      <c r="P104" s="15">
        <f t="shared" si="19"/>
        <v>0</v>
      </c>
      <c r="Q104" s="15">
        <f t="shared" si="19"/>
        <v>0</v>
      </c>
      <c r="R104" s="15">
        <f t="shared" si="19"/>
        <v>0</v>
      </c>
      <c r="S104" s="15"/>
      <c r="T104" s="15">
        <f t="shared" si="19"/>
        <v>0</v>
      </c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>
        <f>SUM(D105:D114)</f>
        <v>0</v>
      </c>
      <c r="E115" s="15">
        <f>SUM(E105:E114)</f>
        <v>0</v>
      </c>
      <c r="F115" s="15"/>
      <c r="G115" s="15">
        <f>SUM(G105:G114)</f>
        <v>0</v>
      </c>
      <c r="H115" s="15">
        <f t="shared" ref="H115:T115" si="20">SUM(H105:H114)</f>
        <v>0</v>
      </c>
      <c r="I115" s="15">
        <f t="shared" si="20"/>
        <v>0</v>
      </c>
      <c r="J115" s="15">
        <f t="shared" si="20"/>
        <v>0</v>
      </c>
      <c r="K115" s="15">
        <f t="shared" si="20"/>
        <v>0</v>
      </c>
      <c r="L115" s="15">
        <f t="shared" si="20"/>
        <v>0</v>
      </c>
      <c r="M115" s="15">
        <f t="shared" si="20"/>
        <v>0</v>
      </c>
      <c r="N115" s="15">
        <f t="shared" si="20"/>
        <v>0</v>
      </c>
      <c r="O115" s="15">
        <f t="shared" si="20"/>
        <v>0</v>
      </c>
      <c r="P115" s="15">
        <f t="shared" si="20"/>
        <v>0</v>
      </c>
      <c r="Q115" s="15">
        <f t="shared" si="20"/>
        <v>0</v>
      </c>
      <c r="R115" s="15">
        <f t="shared" si="20"/>
        <v>0</v>
      </c>
      <c r="S115" s="15"/>
      <c r="T115" s="15">
        <f t="shared" si="20"/>
        <v>0</v>
      </c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>
        <f>SUM(D116:D121)</f>
        <v>0</v>
      </c>
      <c r="E122" s="15">
        <f>SUM(E116:E121)</f>
        <v>0</v>
      </c>
      <c r="F122" s="15">
        <f t="shared" ref="F122:T122" si="21">SUM(F116:F121)</f>
        <v>0</v>
      </c>
      <c r="G122" s="15">
        <f t="shared" si="21"/>
        <v>0</v>
      </c>
      <c r="H122" s="15">
        <f t="shared" si="21"/>
        <v>0</v>
      </c>
      <c r="I122" s="15">
        <f t="shared" si="21"/>
        <v>0</v>
      </c>
      <c r="J122" s="15">
        <f t="shared" si="21"/>
        <v>0</v>
      </c>
      <c r="K122" s="15">
        <f t="shared" si="21"/>
        <v>0</v>
      </c>
      <c r="L122" s="15">
        <f t="shared" si="21"/>
        <v>0</v>
      </c>
      <c r="M122" s="15">
        <f t="shared" si="21"/>
        <v>0</v>
      </c>
      <c r="N122" s="15">
        <f t="shared" si="21"/>
        <v>0</v>
      </c>
      <c r="O122" s="15">
        <f t="shared" si="21"/>
        <v>0</v>
      </c>
      <c r="P122" s="15">
        <f t="shared" si="21"/>
        <v>0</v>
      </c>
      <c r="Q122" s="15">
        <f t="shared" si="21"/>
        <v>0</v>
      </c>
      <c r="R122" s="15">
        <f t="shared" si="21"/>
        <v>0</v>
      </c>
      <c r="S122" s="15"/>
      <c r="T122" s="15">
        <f t="shared" si="21"/>
        <v>0</v>
      </c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>
        <f>SUM(D123:D124)</f>
        <v>0</v>
      </c>
      <c r="E125" s="15">
        <f>SUM(E123:E124)</f>
        <v>0</v>
      </c>
      <c r="F125" s="4"/>
      <c r="G125" s="15">
        <f t="shared" ref="G125:T125" si="22">SUM(G123:G124)</f>
        <v>0</v>
      </c>
      <c r="H125" s="15">
        <f t="shared" si="22"/>
        <v>0</v>
      </c>
      <c r="I125" s="15">
        <f t="shared" si="22"/>
        <v>0</v>
      </c>
      <c r="J125" s="15">
        <f t="shared" si="22"/>
        <v>0</v>
      </c>
      <c r="K125" s="15">
        <f t="shared" si="22"/>
        <v>0</v>
      </c>
      <c r="L125" s="15">
        <f t="shared" si="22"/>
        <v>0</v>
      </c>
      <c r="M125" s="15">
        <f t="shared" si="22"/>
        <v>0</v>
      </c>
      <c r="N125" s="15">
        <f t="shared" si="22"/>
        <v>0</v>
      </c>
      <c r="O125" s="15">
        <f t="shared" si="22"/>
        <v>0</v>
      </c>
      <c r="P125" s="15">
        <f t="shared" si="22"/>
        <v>0</v>
      </c>
      <c r="Q125" s="15">
        <f t="shared" si="22"/>
        <v>0</v>
      </c>
      <c r="R125" s="15">
        <f t="shared" si="22"/>
        <v>0</v>
      </c>
      <c r="S125" s="15"/>
      <c r="T125" s="15">
        <f t="shared" si="22"/>
        <v>0</v>
      </c>
      <c r="U125" s="4"/>
      <c r="V125" s="4"/>
    </row>
    <row r="127" spans="1:22">
      <c r="B127" s="4" t="s">
        <v>25</v>
      </c>
      <c r="D127" s="20">
        <f>SUM(D125,D122,D115,D104,D89)</f>
        <v>0</v>
      </c>
      <c r="E127" s="20">
        <f t="shared" ref="E127:T127" si="23">SUM(E125,E122,E115,E104,E89)</f>
        <v>0</v>
      </c>
      <c r="F127" s="20">
        <f t="shared" si="23"/>
        <v>0</v>
      </c>
      <c r="G127" s="20">
        <f t="shared" si="23"/>
        <v>0</v>
      </c>
      <c r="H127" s="20">
        <f t="shared" si="23"/>
        <v>0</v>
      </c>
      <c r="I127" s="20">
        <f t="shared" si="23"/>
        <v>0</v>
      </c>
      <c r="J127" s="20">
        <f t="shared" si="23"/>
        <v>0</v>
      </c>
      <c r="K127" s="20">
        <f t="shared" si="23"/>
        <v>0</v>
      </c>
      <c r="L127" s="20">
        <f t="shared" si="23"/>
        <v>0</v>
      </c>
      <c r="M127" s="20">
        <f t="shared" si="23"/>
        <v>0</v>
      </c>
      <c r="N127" s="20">
        <f t="shared" si="23"/>
        <v>0</v>
      </c>
      <c r="O127" s="20">
        <f t="shared" si="23"/>
        <v>0</v>
      </c>
      <c r="P127" s="20">
        <f t="shared" si="23"/>
        <v>0</v>
      </c>
      <c r="Q127" s="20">
        <f t="shared" si="23"/>
        <v>0</v>
      </c>
      <c r="R127" s="20">
        <f t="shared" si="23"/>
        <v>0</v>
      </c>
      <c r="S127" s="20"/>
      <c r="T127" s="20">
        <f t="shared" si="23"/>
        <v>0</v>
      </c>
      <c r="U127" s="20"/>
    </row>
    <row r="128" spans="1:22">
      <c r="B128" s="4" t="s">
        <v>26</v>
      </c>
      <c r="D128" s="20">
        <f>D34-D127</f>
        <v>0</v>
      </c>
      <c r="E128" s="20">
        <f>E34-E127</f>
        <v>0</v>
      </c>
      <c r="F128" s="20"/>
      <c r="G128" s="20">
        <f t="shared" ref="G128:R128" si="24">G34-G127</f>
        <v>0</v>
      </c>
      <c r="H128" s="20">
        <f t="shared" si="24"/>
        <v>0</v>
      </c>
      <c r="I128" s="20">
        <f t="shared" si="24"/>
        <v>0</v>
      </c>
      <c r="J128" s="20">
        <f t="shared" si="24"/>
        <v>0</v>
      </c>
      <c r="K128" s="20">
        <f t="shared" si="24"/>
        <v>0</v>
      </c>
      <c r="L128" s="20">
        <f t="shared" si="24"/>
        <v>0</v>
      </c>
      <c r="M128" s="20">
        <f t="shared" si="24"/>
        <v>0</v>
      </c>
      <c r="N128" s="20">
        <f t="shared" si="24"/>
        <v>0</v>
      </c>
      <c r="O128" s="20">
        <f t="shared" si="24"/>
        <v>0</v>
      </c>
      <c r="P128" s="20">
        <f t="shared" si="24"/>
        <v>0</v>
      </c>
      <c r="Q128" s="20">
        <f t="shared" si="24"/>
        <v>0</v>
      </c>
      <c r="R128" s="20">
        <f t="shared" si="24"/>
        <v>0</v>
      </c>
      <c r="S128" s="20"/>
      <c r="T128" s="20">
        <f>T34-T127</f>
        <v>0</v>
      </c>
      <c r="U128" s="20"/>
    </row>
  </sheetData>
  <mergeCells count="1">
    <mergeCell ref="B1:X1"/>
  </mergeCells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</sheetPr>
  <dimension ref="A1:Z119"/>
  <sheetViews>
    <sheetView tabSelected="1" topLeftCell="D1" workbookViewId="0">
      <selection activeCell="E10" sqref="E10"/>
    </sheetView>
  </sheetViews>
  <sheetFormatPr defaultColWidth="9.5703125" defaultRowHeight="14.25" outlineLevelRow="1"/>
  <cols>
    <col min="1" max="1" width="39.7109375" style="22" hidden="1" customWidth="1"/>
    <col min="2" max="2" width="28.5703125" style="22" hidden="1" customWidth="1"/>
    <col min="3" max="3" width="15.140625" style="22" hidden="1" customWidth="1"/>
    <col min="4" max="4" width="20.85546875" style="22" customWidth="1"/>
    <col min="5" max="5" width="33.42578125" style="22" customWidth="1"/>
    <col min="6" max="6" width="14.7109375" style="22" bestFit="1" customWidth="1"/>
    <col min="7" max="10" width="14" style="22" customWidth="1"/>
    <col min="11" max="11" width="13.5703125" style="22" customWidth="1"/>
    <col min="12" max="12" width="12.7109375" style="22" customWidth="1"/>
    <col min="13" max="18" width="11" style="22" customWidth="1"/>
    <col min="19" max="19" width="2.7109375" style="22" customWidth="1"/>
    <col min="20" max="20" width="13.5703125" style="22" bestFit="1" customWidth="1"/>
    <col min="21" max="21" width="14.7109375" style="22" customWidth="1"/>
    <col min="22" max="22" width="13.5703125" style="22" bestFit="1" customWidth="1"/>
    <col min="23" max="16384" width="9.5703125" style="22"/>
  </cols>
  <sheetData>
    <row r="1" spans="1:22" ht="44.25" customHeight="1">
      <c r="B1" s="23"/>
      <c r="C1" s="23"/>
      <c r="D1" s="24" t="s">
        <v>106</v>
      </c>
      <c r="E1" s="25"/>
      <c r="F1" s="25"/>
      <c r="G1" s="25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2" ht="28.5" customHeight="1" outlineLevel="1">
      <c r="B2" s="27"/>
      <c r="C2" s="27"/>
      <c r="D2" s="27"/>
      <c r="E2" s="29"/>
      <c r="F2" s="22" t="s">
        <v>28</v>
      </c>
      <c r="G2" s="28"/>
      <c r="H2" s="28"/>
      <c r="I2" s="28"/>
      <c r="J2" s="28"/>
      <c r="K2" s="28"/>
      <c r="L2" s="28"/>
      <c r="M2" s="28">
        <v>1</v>
      </c>
      <c r="N2" s="28">
        <f>+M2+1</f>
        <v>2</v>
      </c>
      <c r="O2" s="28">
        <f>+N2+1</f>
        <v>3</v>
      </c>
      <c r="P2" s="28">
        <f>+O2+1</f>
        <v>4</v>
      </c>
      <c r="Q2" s="28">
        <f>+P2+1</f>
        <v>5</v>
      </c>
      <c r="R2" s="28">
        <f>+Q2+1</f>
        <v>6</v>
      </c>
      <c r="S2" s="28"/>
      <c r="T2" s="22" t="s">
        <v>29</v>
      </c>
      <c r="U2" s="22" t="s">
        <v>30</v>
      </c>
    </row>
    <row r="3" spans="1:22" ht="77.25" customHeight="1">
      <c r="B3" s="29"/>
      <c r="C3" s="29"/>
      <c r="D3" s="29"/>
      <c r="F3" s="30" t="s">
        <v>31</v>
      </c>
      <c r="G3" s="30" t="s">
        <v>1</v>
      </c>
      <c r="H3" s="30" t="s">
        <v>2</v>
      </c>
      <c r="I3" s="30" t="s">
        <v>3</v>
      </c>
      <c r="J3" s="30" t="s">
        <v>4</v>
      </c>
      <c r="K3" s="30" t="s">
        <v>5</v>
      </c>
      <c r="L3" s="30" t="s">
        <v>6</v>
      </c>
      <c r="M3" s="30" t="s">
        <v>7</v>
      </c>
      <c r="N3" s="30" t="s">
        <v>8</v>
      </c>
      <c r="O3" s="30" t="s">
        <v>9</v>
      </c>
      <c r="P3" s="30" t="s">
        <v>10</v>
      </c>
      <c r="Q3" s="30" t="s">
        <v>11</v>
      </c>
      <c r="R3" s="30" t="s">
        <v>12</v>
      </c>
      <c r="S3" s="31"/>
      <c r="T3" s="32" t="s">
        <v>32</v>
      </c>
      <c r="U3" s="32" t="s">
        <v>107</v>
      </c>
    </row>
    <row r="4" spans="1:22" ht="15">
      <c r="D4" s="29" t="s">
        <v>33</v>
      </c>
      <c r="F4" s="33"/>
      <c r="T4" s="34"/>
      <c r="U4" s="35" t="s">
        <v>34</v>
      </c>
    </row>
    <row r="5" spans="1:22" ht="15">
      <c r="A5" s="29"/>
      <c r="F5" s="34"/>
      <c r="T5" s="34"/>
      <c r="U5" s="34"/>
    </row>
    <row r="6" spans="1:22">
      <c r="F6" s="34"/>
      <c r="T6" s="34"/>
      <c r="U6" s="34"/>
    </row>
    <row r="7" spans="1:22">
      <c r="D7" s="36"/>
      <c r="F7" s="37"/>
      <c r="G7" s="37"/>
      <c r="H7" s="37"/>
      <c r="I7" s="38"/>
      <c r="J7" s="37"/>
      <c r="K7" s="37"/>
      <c r="L7" s="37"/>
      <c r="M7" s="37"/>
      <c r="N7" s="37"/>
      <c r="O7" s="37"/>
      <c r="P7" s="37"/>
      <c r="Q7" s="37"/>
      <c r="R7" s="37"/>
      <c r="S7" s="39"/>
      <c r="T7" s="37"/>
      <c r="U7" s="37">
        <f t="shared" ref="U7:U12" si="0">+T7+F7</f>
        <v>0</v>
      </c>
      <c r="V7" s="40"/>
    </row>
    <row r="8" spans="1:22">
      <c r="D8" s="36"/>
      <c r="F8" s="34"/>
      <c r="G8" s="34"/>
      <c r="H8" s="34"/>
      <c r="I8" s="41"/>
      <c r="J8" s="34"/>
      <c r="K8" s="34"/>
      <c r="L8" s="37"/>
      <c r="M8" s="37"/>
      <c r="N8" s="37"/>
      <c r="O8" s="37"/>
      <c r="P8" s="37"/>
      <c r="Q8" s="37"/>
      <c r="R8" s="37"/>
      <c r="S8" s="39"/>
      <c r="T8" s="34"/>
      <c r="U8" s="34">
        <f t="shared" si="0"/>
        <v>0</v>
      </c>
      <c r="V8" s="40"/>
    </row>
    <row r="9" spans="1:22">
      <c r="D9" s="36"/>
      <c r="F9" s="34"/>
      <c r="G9" s="34"/>
      <c r="H9" s="34"/>
      <c r="I9" s="41"/>
      <c r="J9" s="34"/>
      <c r="K9" s="34"/>
      <c r="L9" s="34"/>
      <c r="M9" s="34"/>
      <c r="N9" s="34"/>
      <c r="O9" s="34"/>
      <c r="P9" s="34"/>
      <c r="Q9" s="34"/>
      <c r="R9" s="34"/>
      <c r="S9" s="42"/>
      <c r="T9" s="34"/>
      <c r="U9" s="34">
        <f t="shared" si="0"/>
        <v>0</v>
      </c>
      <c r="V9" s="40"/>
    </row>
    <row r="10" spans="1:22">
      <c r="D10" s="36"/>
      <c r="F10" s="34"/>
      <c r="G10" s="34"/>
      <c r="H10" s="34"/>
      <c r="I10" s="41"/>
      <c r="J10" s="34"/>
      <c r="K10" s="34"/>
      <c r="L10" s="34"/>
      <c r="M10" s="34"/>
      <c r="N10" s="34"/>
      <c r="O10" s="34"/>
      <c r="P10" s="34"/>
      <c r="Q10" s="34"/>
      <c r="R10" s="34"/>
      <c r="S10" s="42"/>
      <c r="T10" s="34"/>
      <c r="U10" s="34">
        <f t="shared" si="0"/>
        <v>0</v>
      </c>
      <c r="V10" s="40"/>
    </row>
    <row r="11" spans="1:22">
      <c r="D11" s="36"/>
      <c r="F11" s="34"/>
      <c r="G11" s="34"/>
      <c r="H11" s="34"/>
      <c r="I11" s="41"/>
      <c r="J11" s="34"/>
      <c r="K11" s="34"/>
      <c r="L11" s="34"/>
      <c r="M11" s="34"/>
      <c r="N11" s="34"/>
      <c r="O11" s="34"/>
      <c r="P11" s="34"/>
      <c r="Q11" s="34"/>
      <c r="R11" s="34"/>
      <c r="S11" s="42"/>
      <c r="T11" s="34"/>
      <c r="U11" s="34">
        <f t="shared" si="0"/>
        <v>0</v>
      </c>
      <c r="V11" s="40"/>
    </row>
    <row r="12" spans="1:22">
      <c r="D12" s="36"/>
      <c r="F12" s="34"/>
      <c r="G12" s="34"/>
      <c r="H12" s="34"/>
      <c r="I12" s="41"/>
      <c r="J12" s="43"/>
      <c r="K12" s="34"/>
      <c r="L12" s="34"/>
      <c r="M12" s="34"/>
      <c r="N12" s="34"/>
      <c r="O12" s="34"/>
      <c r="P12" s="34"/>
      <c r="Q12" s="34"/>
      <c r="R12" s="34"/>
      <c r="S12" s="42"/>
      <c r="T12" s="34"/>
      <c r="U12" s="34">
        <f t="shared" si="0"/>
        <v>0</v>
      </c>
      <c r="V12" s="40"/>
    </row>
    <row r="13" spans="1:22" s="29" customFormat="1" ht="15">
      <c r="D13" s="44" t="s">
        <v>36</v>
      </c>
      <c r="F13" s="45">
        <f t="shared" ref="F13:K13" si="1">SUM(F7:F12)</f>
        <v>0</v>
      </c>
      <c r="G13" s="45">
        <f t="shared" si="1"/>
        <v>0</v>
      </c>
      <c r="H13" s="45">
        <f t="shared" si="1"/>
        <v>0</v>
      </c>
      <c r="I13" s="46">
        <f t="shared" si="1"/>
        <v>0</v>
      </c>
      <c r="J13" s="45">
        <f t="shared" si="1"/>
        <v>0</v>
      </c>
      <c r="K13" s="45">
        <f t="shared" si="1"/>
        <v>0</v>
      </c>
      <c r="L13" s="45"/>
      <c r="M13" s="45"/>
      <c r="N13" s="45"/>
      <c r="O13" s="45"/>
      <c r="P13" s="45"/>
      <c r="Q13" s="45"/>
      <c r="R13" s="45"/>
      <c r="S13" s="47"/>
      <c r="T13" s="45">
        <f>SUM(T7:T12)</f>
        <v>0</v>
      </c>
      <c r="U13" s="45">
        <f>SUM(U7:U12)</f>
        <v>0</v>
      </c>
      <c r="V13" s="40"/>
    </row>
    <row r="14" spans="1:22">
      <c r="F14" s="34"/>
      <c r="G14" s="34"/>
      <c r="H14" s="34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42"/>
      <c r="T14" s="34"/>
      <c r="U14" s="34"/>
      <c r="V14" s="40"/>
    </row>
    <row r="15" spans="1:22">
      <c r="F15" s="34"/>
      <c r="H15" s="34"/>
      <c r="I15" s="41"/>
      <c r="J15" s="34"/>
      <c r="K15" s="34"/>
      <c r="L15" s="34"/>
      <c r="M15" s="34"/>
      <c r="N15" s="34"/>
      <c r="O15" s="34"/>
      <c r="P15" s="34"/>
      <c r="Q15" s="34"/>
      <c r="R15" s="34"/>
      <c r="S15" s="42"/>
      <c r="T15" s="34"/>
      <c r="U15" s="34"/>
      <c r="V15" s="40"/>
    </row>
    <row r="16" spans="1:22">
      <c r="D16" s="36"/>
      <c r="F16" s="34"/>
      <c r="G16" s="34"/>
      <c r="H16" s="34"/>
      <c r="I16" s="41"/>
      <c r="J16" s="34"/>
      <c r="K16" s="34"/>
      <c r="L16" s="34"/>
      <c r="M16" s="34"/>
      <c r="N16" s="34"/>
      <c r="O16" s="34"/>
      <c r="P16" s="34"/>
      <c r="Q16" s="34"/>
      <c r="R16" s="34"/>
      <c r="S16" s="42"/>
      <c r="T16" s="34"/>
      <c r="U16" s="34">
        <f>+T16+F16</f>
        <v>0</v>
      </c>
      <c r="V16" s="40"/>
    </row>
    <row r="17" spans="1:22">
      <c r="D17" s="36"/>
      <c r="F17" s="34"/>
      <c r="G17" s="34"/>
      <c r="H17" s="34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42"/>
      <c r="T17" s="34"/>
      <c r="U17" s="34">
        <f>+T17+F17</f>
        <v>0</v>
      </c>
      <c r="V17" s="40"/>
    </row>
    <row r="18" spans="1:22">
      <c r="D18" s="36"/>
      <c r="F18" s="34"/>
      <c r="G18" s="34"/>
      <c r="H18" s="34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42"/>
      <c r="T18" s="34"/>
      <c r="U18" s="34">
        <f>+T18+F18</f>
        <v>0</v>
      </c>
      <c r="V18" s="40"/>
    </row>
    <row r="19" spans="1:22" s="29" customFormat="1" ht="15">
      <c r="D19" s="44" t="s">
        <v>37</v>
      </c>
      <c r="F19" s="45">
        <f>SUM(F15:F18)</f>
        <v>0</v>
      </c>
      <c r="G19" s="45">
        <f>SUM(G16:G18)</f>
        <v>0</v>
      </c>
      <c r="H19" s="45">
        <f>SUM(H16:H18)</f>
        <v>0</v>
      </c>
      <c r="I19" s="45">
        <f>SUM(I16:I18)</f>
        <v>0</v>
      </c>
      <c r="J19" s="45">
        <f>SUM(J16:J18)</f>
        <v>0</v>
      </c>
      <c r="K19" s="45">
        <f>SUM(K16:K18)</f>
        <v>0</v>
      </c>
      <c r="L19" s="45"/>
      <c r="M19" s="45"/>
      <c r="N19" s="45"/>
      <c r="O19" s="45"/>
      <c r="P19" s="45"/>
      <c r="Q19" s="45"/>
      <c r="R19" s="45"/>
      <c r="S19" s="47"/>
      <c r="T19" s="45">
        <f>SUM(T16:T18)</f>
        <v>0</v>
      </c>
      <c r="U19" s="45">
        <f>SUM(U16:U18)</f>
        <v>0</v>
      </c>
      <c r="V19" s="40"/>
    </row>
    <row r="20" spans="1:22">
      <c r="F20" s="34"/>
      <c r="G20" s="34"/>
      <c r="H20" s="34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42"/>
      <c r="T20" s="34"/>
      <c r="U20" s="34"/>
      <c r="V20" s="40"/>
    </row>
    <row r="21" spans="1:22" ht="15.75" thickBot="1">
      <c r="A21" s="29"/>
      <c r="B21" s="29"/>
      <c r="C21" s="29"/>
      <c r="D21" s="29" t="s">
        <v>38</v>
      </c>
      <c r="F21" s="48">
        <f t="shared" ref="F21" si="2">SUM(F13+F19)</f>
        <v>0</v>
      </c>
      <c r="G21" s="48">
        <f>SUM(G13+G19)</f>
        <v>0</v>
      </c>
      <c r="H21" s="48">
        <f>SUM(H13+H19)</f>
        <v>0</v>
      </c>
      <c r="I21" s="49">
        <f>SUM(I13+I19)</f>
        <v>0</v>
      </c>
      <c r="J21" s="48">
        <f>SUM(J13+J19)</f>
        <v>0</v>
      </c>
      <c r="K21" s="48">
        <f>SUM(K13+K19)</f>
        <v>0</v>
      </c>
      <c r="L21" s="48"/>
      <c r="M21" s="48"/>
      <c r="N21" s="48"/>
      <c r="O21" s="48"/>
      <c r="P21" s="48"/>
      <c r="Q21" s="48"/>
      <c r="R21" s="48"/>
      <c r="S21" s="50"/>
      <c r="T21" s="48">
        <f>SUM(T13+T19)</f>
        <v>0</v>
      </c>
      <c r="U21" s="48">
        <f>SUM(U13+U19)</f>
        <v>0</v>
      </c>
      <c r="V21" s="40"/>
    </row>
    <row r="22" spans="1:22" ht="15" thickTop="1">
      <c r="F22" s="34"/>
      <c r="G22" s="34"/>
      <c r="H22" s="34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42"/>
      <c r="T22" s="34"/>
      <c r="U22" s="34"/>
      <c r="V22" s="40"/>
    </row>
    <row r="23" spans="1:22" ht="15">
      <c r="D23" s="29" t="s">
        <v>39</v>
      </c>
      <c r="F23" s="34"/>
      <c r="G23" s="34"/>
      <c r="H23" s="34"/>
      <c r="I23" s="41"/>
      <c r="J23" s="34"/>
      <c r="K23" s="34"/>
      <c r="L23" s="34"/>
      <c r="M23" s="34"/>
      <c r="N23" s="34"/>
      <c r="O23" s="34"/>
      <c r="P23" s="34"/>
      <c r="Q23" s="34"/>
      <c r="R23" s="34"/>
      <c r="S23" s="42"/>
      <c r="T23" s="34"/>
      <c r="U23" s="34"/>
      <c r="V23" s="40"/>
    </row>
    <row r="24" spans="1:22">
      <c r="F24" s="34"/>
      <c r="G24" s="34"/>
      <c r="H24" s="34"/>
      <c r="I24" s="41"/>
      <c r="J24" s="34"/>
      <c r="K24" s="34"/>
      <c r="L24" s="34"/>
      <c r="M24" s="34"/>
      <c r="N24" s="34"/>
      <c r="O24" s="34"/>
      <c r="P24" s="34"/>
      <c r="Q24" s="34"/>
      <c r="R24" s="34"/>
      <c r="S24" s="42"/>
      <c r="T24" s="34"/>
      <c r="U24" s="34"/>
      <c r="V24" s="40"/>
    </row>
    <row r="25" spans="1:22" ht="15.75" customHeight="1">
      <c r="F25" s="34"/>
      <c r="G25" s="34"/>
      <c r="H25" s="34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42"/>
      <c r="T25" s="34"/>
      <c r="U25" s="34"/>
      <c r="V25" s="40"/>
    </row>
    <row r="26" spans="1:22">
      <c r="D26" s="40"/>
      <c r="F26" s="37"/>
      <c r="G26" s="37"/>
      <c r="H26" s="37"/>
      <c r="I26" s="38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7"/>
      <c r="U26" s="37">
        <f>+T26+F26</f>
        <v>0</v>
      </c>
      <c r="V26" s="40"/>
    </row>
    <row r="27" spans="1:22">
      <c r="D27" s="40"/>
      <c r="F27" s="34"/>
      <c r="G27" s="34"/>
      <c r="H27" s="34"/>
      <c r="I27" s="41"/>
      <c r="J27" s="34"/>
      <c r="K27" s="34"/>
      <c r="L27" s="34"/>
      <c r="M27" s="34"/>
      <c r="N27" s="34"/>
      <c r="O27" s="34"/>
      <c r="P27" s="34"/>
      <c r="Q27" s="34"/>
      <c r="R27" s="34"/>
      <c r="S27" s="42"/>
      <c r="T27" s="34"/>
      <c r="U27" s="34">
        <f>+T27+F27</f>
        <v>0</v>
      </c>
      <c r="V27" s="40"/>
    </row>
    <row r="28" spans="1:22">
      <c r="D28" s="40"/>
      <c r="F28" s="34"/>
      <c r="G28" s="34"/>
      <c r="H28" s="34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42"/>
      <c r="T28" s="34"/>
      <c r="U28" s="34">
        <f>+T28+F28</f>
        <v>0</v>
      </c>
      <c r="V28" s="40"/>
    </row>
    <row r="29" spans="1:22" outlineLevel="1">
      <c r="D29" s="40"/>
      <c r="F29" s="34"/>
      <c r="G29" s="34"/>
      <c r="H29" s="34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42"/>
      <c r="T29" s="34"/>
      <c r="U29" s="34">
        <f>+T29+F29</f>
        <v>0</v>
      </c>
      <c r="V29" s="40"/>
    </row>
    <row r="30" spans="1:22" outlineLevel="1">
      <c r="D30" s="40"/>
      <c r="F30" s="34"/>
      <c r="G30" s="34"/>
      <c r="H30" s="34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42"/>
      <c r="T30" s="34"/>
      <c r="U30" s="34">
        <f>+T30+F30</f>
        <v>0</v>
      </c>
      <c r="V30" s="40"/>
    </row>
    <row r="31" spans="1:22">
      <c r="D31" s="40"/>
      <c r="F31" s="42"/>
      <c r="G31" s="42"/>
      <c r="H31" s="42"/>
      <c r="I31" s="51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>
        <f>+T31+F31</f>
        <v>0</v>
      </c>
      <c r="V31" s="40"/>
    </row>
    <row r="32" spans="1:22" ht="15">
      <c r="D32" s="52" t="s">
        <v>42</v>
      </c>
      <c r="F32" s="53">
        <f t="shared" ref="F32:K32" si="3">SUM(F26:F31)</f>
        <v>0</v>
      </c>
      <c r="G32" s="53">
        <f t="shared" si="3"/>
        <v>0</v>
      </c>
      <c r="H32" s="53">
        <f t="shared" si="3"/>
        <v>0</v>
      </c>
      <c r="I32" s="53">
        <f t="shared" si="3"/>
        <v>0</v>
      </c>
      <c r="J32" s="53">
        <f t="shared" si="3"/>
        <v>0</v>
      </c>
      <c r="K32" s="53">
        <f t="shared" si="3"/>
        <v>0</v>
      </c>
      <c r="L32" s="53"/>
      <c r="M32" s="53"/>
      <c r="N32" s="53"/>
      <c r="O32" s="53"/>
      <c r="P32" s="53"/>
      <c r="Q32" s="53"/>
      <c r="R32" s="53"/>
      <c r="S32" s="42"/>
      <c r="T32" s="53">
        <f>SUM(T26:T31)</f>
        <v>0</v>
      </c>
      <c r="U32" s="53">
        <f>SUM(U26:U31)</f>
        <v>0</v>
      </c>
      <c r="V32" s="40"/>
    </row>
    <row r="33" spans="1:22">
      <c r="F33" s="34"/>
      <c r="G33" s="34"/>
      <c r="H33" s="34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42"/>
      <c r="T33" s="34"/>
      <c r="U33" s="34"/>
      <c r="V33" s="40"/>
    </row>
    <row r="34" spans="1:22">
      <c r="F34" s="34"/>
      <c r="G34" s="34"/>
      <c r="H34" s="34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42"/>
      <c r="T34" s="34"/>
      <c r="U34" s="34"/>
      <c r="V34" s="40"/>
    </row>
    <row r="35" spans="1:22">
      <c r="D35" s="40"/>
      <c r="F35" s="54"/>
      <c r="G35" s="54"/>
      <c r="H35" s="54"/>
      <c r="I35" s="55"/>
      <c r="J35" s="54"/>
      <c r="K35" s="54"/>
      <c r="L35" s="54"/>
      <c r="M35" s="54"/>
      <c r="N35" s="54"/>
      <c r="O35" s="54"/>
      <c r="P35" s="54"/>
      <c r="Q35" s="54"/>
      <c r="R35" s="54"/>
      <c r="S35" s="42"/>
      <c r="T35" s="54">
        <f>-SUMIFS($T:$T,$B:$B,$A35)</f>
        <v>0</v>
      </c>
      <c r="U35" s="54">
        <f>+T35+F35</f>
        <v>0</v>
      </c>
      <c r="V35" s="40"/>
    </row>
    <row r="36" spans="1:22">
      <c r="F36" s="34"/>
      <c r="G36" s="34"/>
      <c r="H36" s="34"/>
      <c r="I36" s="41"/>
      <c r="J36" s="34"/>
      <c r="K36" s="34"/>
      <c r="L36" s="34"/>
      <c r="M36" s="34"/>
      <c r="N36" s="34"/>
      <c r="O36" s="34"/>
      <c r="P36" s="34"/>
      <c r="Q36" s="34"/>
      <c r="R36" s="34"/>
      <c r="S36" s="42"/>
      <c r="T36" s="34"/>
      <c r="U36" s="34"/>
      <c r="V36" s="40"/>
    </row>
    <row r="37" spans="1:22" ht="15">
      <c r="D37" s="29" t="s">
        <v>43</v>
      </c>
      <c r="F37" s="54">
        <f t="shared" ref="F37:K37" si="4">F32+F35</f>
        <v>0</v>
      </c>
      <c r="G37" s="54">
        <f t="shared" si="4"/>
        <v>0</v>
      </c>
      <c r="H37" s="54">
        <f t="shared" si="4"/>
        <v>0</v>
      </c>
      <c r="I37" s="55">
        <f t="shared" si="4"/>
        <v>0</v>
      </c>
      <c r="J37" s="54">
        <f t="shared" si="4"/>
        <v>0</v>
      </c>
      <c r="K37" s="54">
        <f t="shared" si="4"/>
        <v>0</v>
      </c>
      <c r="L37" s="54"/>
      <c r="M37" s="54"/>
      <c r="N37" s="54"/>
      <c r="O37" s="54"/>
      <c r="P37" s="54"/>
      <c r="Q37" s="54"/>
      <c r="R37" s="54"/>
      <c r="S37" s="42"/>
      <c r="T37" s="54">
        <f>T32+T35</f>
        <v>0</v>
      </c>
      <c r="U37" s="54">
        <f>U32+U35</f>
        <v>0</v>
      </c>
      <c r="V37" s="40"/>
    </row>
    <row r="38" spans="1:22">
      <c r="F38" s="34"/>
      <c r="G38" s="34"/>
      <c r="H38" s="34"/>
      <c r="I38" s="41"/>
      <c r="J38" s="34"/>
      <c r="K38" s="34"/>
      <c r="L38" s="34"/>
      <c r="M38" s="34"/>
      <c r="N38" s="34"/>
      <c r="O38" s="34"/>
      <c r="P38" s="34"/>
      <c r="Q38" s="34"/>
      <c r="R38" s="34"/>
      <c r="S38" s="42"/>
      <c r="T38" s="34"/>
      <c r="U38" s="34"/>
      <c r="V38" s="40"/>
    </row>
    <row r="39" spans="1:22" ht="15">
      <c r="D39" s="29" t="s">
        <v>44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1"/>
      <c r="T39" s="55"/>
      <c r="U39" s="55"/>
      <c r="V39" s="40"/>
    </row>
    <row r="40" spans="1:22">
      <c r="F40" s="34"/>
      <c r="G40" s="34"/>
      <c r="H40" s="34"/>
      <c r="I40" s="41"/>
      <c r="J40" s="34"/>
      <c r="K40" s="34"/>
      <c r="L40" s="34"/>
      <c r="M40" s="34"/>
      <c r="N40" s="34"/>
      <c r="O40" s="34"/>
      <c r="P40" s="34"/>
      <c r="Q40" s="34"/>
      <c r="R40" s="34"/>
      <c r="S40" s="42"/>
      <c r="T40" s="34"/>
      <c r="U40" s="34"/>
      <c r="V40" s="40"/>
    </row>
    <row r="41" spans="1:22" ht="15.75" thickBot="1">
      <c r="A41" s="29"/>
      <c r="B41" s="29"/>
      <c r="C41" s="29"/>
      <c r="D41" s="52" t="s">
        <v>45</v>
      </c>
      <c r="F41" s="48">
        <f t="shared" ref="F41:K41" si="5">F37+F39</f>
        <v>0</v>
      </c>
      <c r="G41" s="48">
        <f t="shared" si="5"/>
        <v>0</v>
      </c>
      <c r="H41" s="48">
        <f t="shared" si="5"/>
        <v>0</v>
      </c>
      <c r="I41" s="49">
        <f t="shared" si="5"/>
        <v>0</v>
      </c>
      <c r="J41" s="48">
        <f t="shared" si="5"/>
        <v>0</v>
      </c>
      <c r="K41" s="48">
        <f t="shared" si="5"/>
        <v>0</v>
      </c>
      <c r="L41" s="48"/>
      <c r="M41" s="48"/>
      <c r="N41" s="48"/>
      <c r="O41" s="48"/>
      <c r="P41" s="48"/>
      <c r="Q41" s="48"/>
      <c r="R41" s="48"/>
      <c r="S41" s="50"/>
      <c r="T41" s="48">
        <f>T37+T39</f>
        <v>0</v>
      </c>
      <c r="U41" s="48">
        <f>U37+U39</f>
        <v>0</v>
      </c>
      <c r="V41" s="40"/>
    </row>
    <row r="42" spans="1:22" ht="15" thickTop="1">
      <c r="F42" s="56">
        <f>+F21-F41</f>
        <v>0</v>
      </c>
      <c r="G42" s="56">
        <f>+T21-T41</f>
        <v>0</v>
      </c>
      <c r="H42" s="56">
        <f>+U21-U41</f>
        <v>0</v>
      </c>
      <c r="V42" s="40"/>
    </row>
    <row r="43" spans="1:22">
      <c r="F43" s="57">
        <f t="shared" ref="F43:R43" si="6">+F41-F21</f>
        <v>0</v>
      </c>
      <c r="G43" s="57">
        <f t="shared" si="6"/>
        <v>0</v>
      </c>
      <c r="H43" s="57">
        <f t="shared" si="6"/>
        <v>0</v>
      </c>
      <c r="I43" s="57">
        <f t="shared" si="6"/>
        <v>0</v>
      </c>
      <c r="J43" s="57">
        <f t="shared" si="6"/>
        <v>0</v>
      </c>
      <c r="K43" s="57">
        <f t="shared" si="6"/>
        <v>0</v>
      </c>
      <c r="L43" s="57">
        <f t="shared" si="6"/>
        <v>0</v>
      </c>
      <c r="M43" s="57">
        <f t="shared" si="6"/>
        <v>0</v>
      </c>
      <c r="N43" s="57">
        <f t="shared" si="6"/>
        <v>0</v>
      </c>
      <c r="O43" s="57">
        <f t="shared" si="6"/>
        <v>0</v>
      </c>
      <c r="P43" s="57">
        <f t="shared" si="6"/>
        <v>0</v>
      </c>
      <c r="Q43" s="57">
        <f t="shared" si="6"/>
        <v>0</v>
      </c>
      <c r="R43" s="57">
        <f t="shared" si="6"/>
        <v>0</v>
      </c>
      <c r="S43" s="57"/>
      <c r="T43" s="57">
        <f>+T41-T21</f>
        <v>0</v>
      </c>
      <c r="U43" s="57">
        <f>+U41-U21</f>
        <v>0</v>
      </c>
      <c r="V43" s="40"/>
    </row>
    <row r="44" spans="1:22">
      <c r="F44" s="58"/>
      <c r="G44" s="59"/>
      <c r="H44" s="59"/>
    </row>
    <row r="45" spans="1:22">
      <c r="F45" s="60"/>
      <c r="G45" s="59"/>
      <c r="H45" s="59"/>
    </row>
    <row r="46" spans="1:22">
      <c r="F46" s="59"/>
      <c r="G46" s="59"/>
      <c r="H46" s="59"/>
    </row>
    <row r="47" spans="1:22" ht="15">
      <c r="D47" s="29" t="s">
        <v>46</v>
      </c>
      <c r="F47" s="59"/>
    </row>
    <row r="50" spans="1:21" ht="15">
      <c r="D50" s="61" t="s">
        <v>47</v>
      </c>
      <c r="E50" s="61" t="s">
        <v>48</v>
      </c>
    </row>
    <row r="51" spans="1:21" ht="15">
      <c r="A51"/>
      <c r="C51" s="22">
        <f t="shared" ref="C51:C110" si="7">COUNTIFS(A:A,B51)</f>
        <v>0</v>
      </c>
      <c r="D51" s="4">
        <v>1101</v>
      </c>
      <c r="E51" t="s">
        <v>49</v>
      </c>
      <c r="F51" s="62"/>
      <c r="G51" s="62"/>
      <c r="H51" s="62"/>
      <c r="I51" s="63"/>
      <c r="J51" s="62"/>
      <c r="K51" s="62"/>
      <c r="L51" s="62"/>
      <c r="M51" s="62"/>
      <c r="N51" s="62"/>
      <c r="O51" s="62"/>
      <c r="P51" s="62"/>
      <c r="Q51" s="62"/>
      <c r="R51" s="62"/>
      <c r="S51" s="64"/>
      <c r="T51" s="65"/>
      <c r="U51" s="65"/>
    </row>
    <row r="52" spans="1:21" ht="15">
      <c r="C52" s="22">
        <f t="shared" si="7"/>
        <v>0</v>
      </c>
      <c r="D52" s="66">
        <v>1102</v>
      </c>
      <c r="E52" t="s">
        <v>50</v>
      </c>
      <c r="F52" s="62"/>
      <c r="G52" s="62"/>
      <c r="H52" s="62"/>
      <c r="I52" s="63"/>
      <c r="J52" s="62"/>
      <c r="K52" s="62"/>
      <c r="L52" s="62"/>
      <c r="M52" s="62"/>
      <c r="N52" s="62"/>
      <c r="O52" s="62"/>
      <c r="P52" s="62"/>
      <c r="Q52" s="62"/>
      <c r="R52" s="62"/>
      <c r="S52" s="64"/>
      <c r="T52" s="65"/>
      <c r="U52" s="65"/>
    </row>
    <row r="53" spans="1:21" ht="15">
      <c r="A53"/>
      <c r="C53" s="22">
        <f t="shared" si="7"/>
        <v>0</v>
      </c>
      <c r="D53" s="4">
        <v>1103</v>
      </c>
      <c r="E53" t="s">
        <v>51</v>
      </c>
      <c r="F53" s="62"/>
      <c r="G53" s="62"/>
      <c r="H53" s="62"/>
      <c r="I53" s="63"/>
      <c r="J53" s="62"/>
      <c r="K53" s="62"/>
      <c r="L53" s="62"/>
      <c r="M53" s="62"/>
      <c r="N53" s="62"/>
      <c r="O53" s="62"/>
      <c r="P53" s="62"/>
      <c r="Q53" s="62"/>
      <c r="R53" s="62"/>
      <c r="S53" s="64"/>
      <c r="T53" s="65"/>
      <c r="U53" s="65"/>
    </row>
    <row r="54" spans="1:21" ht="15">
      <c r="C54" s="22">
        <f t="shared" si="7"/>
        <v>0</v>
      </c>
      <c r="D54" s="66">
        <v>1104</v>
      </c>
      <c r="E54" t="s">
        <v>52</v>
      </c>
      <c r="F54" s="62"/>
      <c r="G54" s="62"/>
      <c r="H54" s="62"/>
      <c r="I54" s="63"/>
      <c r="J54" s="62"/>
      <c r="K54" s="62"/>
      <c r="L54" s="62"/>
      <c r="M54" s="62"/>
      <c r="N54" s="62"/>
      <c r="O54" s="62"/>
      <c r="P54" s="62"/>
      <c r="Q54" s="62"/>
      <c r="R54" s="62"/>
      <c r="S54" s="64"/>
      <c r="T54" s="65"/>
      <c r="U54" s="65"/>
    </row>
    <row r="55" spans="1:21" ht="15">
      <c r="C55" s="22">
        <f t="shared" si="7"/>
        <v>0</v>
      </c>
      <c r="D55" s="66">
        <v>1105</v>
      </c>
      <c r="E55" t="s">
        <v>53</v>
      </c>
      <c r="F55" s="62"/>
      <c r="G55" s="62"/>
      <c r="H55" s="62"/>
      <c r="I55" s="63"/>
      <c r="J55" s="62"/>
      <c r="K55" s="62"/>
      <c r="L55" s="62"/>
      <c r="M55" s="62"/>
      <c r="N55" s="62"/>
      <c r="O55" s="62"/>
      <c r="P55" s="62"/>
      <c r="Q55" s="62"/>
      <c r="R55" s="62"/>
      <c r="S55" s="64"/>
      <c r="T55" s="65"/>
      <c r="U55" s="65"/>
    </row>
    <row r="56" spans="1:21" ht="15">
      <c r="C56" s="22">
        <f t="shared" si="7"/>
        <v>0</v>
      </c>
      <c r="D56" s="66">
        <v>1106</v>
      </c>
      <c r="E56" t="s">
        <v>51</v>
      </c>
      <c r="F56" s="62"/>
      <c r="G56" s="62"/>
      <c r="H56" s="62"/>
      <c r="I56" s="63"/>
      <c r="J56" s="62"/>
      <c r="K56" s="62"/>
      <c r="L56" s="62"/>
      <c r="M56" s="62"/>
      <c r="N56" s="62"/>
      <c r="O56" s="62"/>
      <c r="P56" s="62"/>
      <c r="Q56" s="62"/>
      <c r="R56" s="62"/>
      <c r="S56" s="64"/>
      <c r="T56" s="65"/>
      <c r="U56" s="65"/>
    </row>
    <row r="57" spans="1:21" ht="15">
      <c r="C57" s="22">
        <f t="shared" si="7"/>
        <v>0</v>
      </c>
      <c r="D57" s="66">
        <v>1107</v>
      </c>
      <c r="E57" t="s">
        <v>51</v>
      </c>
      <c r="F57" s="62"/>
      <c r="G57" s="62"/>
      <c r="H57" s="62"/>
      <c r="I57" s="63"/>
      <c r="J57" s="62"/>
      <c r="K57" s="62"/>
      <c r="L57" s="62"/>
      <c r="M57" s="62"/>
      <c r="N57" s="62"/>
      <c r="O57" s="62"/>
      <c r="P57" s="62"/>
      <c r="Q57" s="62"/>
      <c r="R57" s="62"/>
      <c r="S57" s="64"/>
      <c r="T57" s="65"/>
      <c r="U57" s="65"/>
    </row>
    <row r="58" spans="1:21" ht="15">
      <c r="C58" s="22">
        <f t="shared" si="7"/>
        <v>0</v>
      </c>
      <c r="D58" s="4">
        <v>1109</v>
      </c>
      <c r="E58" t="s">
        <v>54</v>
      </c>
      <c r="F58" s="62"/>
      <c r="G58" s="62"/>
      <c r="H58" s="62"/>
      <c r="I58" s="63"/>
      <c r="J58" s="62"/>
      <c r="K58" s="62"/>
      <c r="L58" s="62"/>
      <c r="M58" s="62"/>
      <c r="N58" s="62"/>
      <c r="O58" s="62"/>
      <c r="P58" s="62"/>
      <c r="Q58" s="62"/>
      <c r="R58" s="62"/>
      <c r="S58" s="64"/>
      <c r="T58" s="65"/>
      <c r="U58" s="65"/>
    </row>
    <row r="59" spans="1:21" ht="15">
      <c r="C59" s="22">
        <f t="shared" si="7"/>
        <v>0</v>
      </c>
      <c r="D59" s="4">
        <v>1110</v>
      </c>
      <c r="E59" t="s">
        <v>55</v>
      </c>
      <c r="F59" s="62"/>
      <c r="G59" s="62"/>
      <c r="H59" s="62"/>
      <c r="I59" s="63"/>
      <c r="J59" s="62"/>
      <c r="K59" s="62"/>
      <c r="L59" s="62"/>
      <c r="M59" s="62"/>
      <c r="N59" s="62"/>
      <c r="O59" s="62"/>
      <c r="P59" s="62"/>
      <c r="Q59" s="62"/>
      <c r="R59" s="62"/>
      <c r="S59" s="64"/>
      <c r="T59" s="65"/>
      <c r="U59" s="65"/>
    </row>
    <row r="60" spans="1:21" ht="15">
      <c r="C60" s="22">
        <f t="shared" si="7"/>
        <v>0</v>
      </c>
      <c r="D60" s="4">
        <v>1112</v>
      </c>
      <c r="E60" s="67" t="s">
        <v>56</v>
      </c>
      <c r="F60" s="62"/>
      <c r="G60" s="62"/>
      <c r="H60" s="62"/>
      <c r="I60" s="63"/>
      <c r="J60" s="62"/>
      <c r="K60" s="62"/>
      <c r="L60" s="62"/>
      <c r="M60" s="62"/>
      <c r="N60" s="62"/>
      <c r="O60" s="62"/>
      <c r="P60" s="62"/>
      <c r="Q60" s="62"/>
      <c r="R60" s="62"/>
      <c r="S60" s="64"/>
      <c r="T60" s="65"/>
      <c r="U60" s="65"/>
    </row>
    <row r="61" spans="1:21" ht="15">
      <c r="C61" s="22">
        <f t="shared" si="7"/>
        <v>0</v>
      </c>
      <c r="D61" s="4">
        <v>1113</v>
      </c>
      <c r="E61" s="67" t="s">
        <v>57</v>
      </c>
      <c r="F61" s="62"/>
      <c r="G61" s="62"/>
      <c r="H61" s="62"/>
      <c r="I61" s="63"/>
      <c r="J61" s="62"/>
      <c r="K61" s="62"/>
      <c r="L61" s="62"/>
      <c r="M61" s="62"/>
      <c r="N61" s="62"/>
      <c r="O61" s="62"/>
      <c r="P61" s="62"/>
      <c r="Q61" s="62"/>
      <c r="R61" s="62"/>
      <c r="S61" s="64"/>
      <c r="T61" s="65"/>
      <c r="U61" s="65"/>
    </row>
    <row r="62" spans="1:21" ht="15">
      <c r="C62" s="22">
        <f t="shared" si="7"/>
        <v>0</v>
      </c>
      <c r="D62" s="4">
        <v>1114</v>
      </c>
      <c r="E62" s="67" t="s">
        <v>57</v>
      </c>
      <c r="F62" s="62"/>
      <c r="G62" s="62"/>
      <c r="H62" s="62"/>
      <c r="I62" s="63"/>
      <c r="J62" s="62"/>
      <c r="K62" s="62"/>
      <c r="L62" s="62"/>
      <c r="M62" s="62"/>
      <c r="N62" s="62"/>
      <c r="O62" s="62"/>
      <c r="P62" s="62"/>
      <c r="Q62" s="62"/>
      <c r="R62" s="62"/>
      <c r="S62" s="64"/>
      <c r="T62" s="65"/>
      <c r="U62" s="65"/>
    </row>
    <row r="63" spans="1:21" ht="15">
      <c r="C63" s="22">
        <f t="shared" si="7"/>
        <v>0</v>
      </c>
      <c r="D63" s="66">
        <v>1241</v>
      </c>
      <c r="E63" t="s">
        <v>58</v>
      </c>
      <c r="F63" s="62"/>
      <c r="G63" s="62"/>
      <c r="H63" s="62"/>
      <c r="I63" s="63"/>
      <c r="J63" s="62"/>
      <c r="K63" s="62"/>
      <c r="L63" s="62"/>
      <c r="M63" s="62"/>
      <c r="N63" s="62"/>
      <c r="O63" s="62"/>
      <c r="P63" s="62"/>
      <c r="Q63" s="62"/>
      <c r="R63" s="62"/>
      <c r="S63" s="64"/>
      <c r="T63" s="65"/>
      <c r="U63" s="65"/>
    </row>
    <row r="64" spans="1:21" ht="15">
      <c r="C64" s="22">
        <f t="shared" si="7"/>
        <v>0</v>
      </c>
      <c r="D64" s="66">
        <v>1242</v>
      </c>
      <c r="E64" t="s">
        <v>59</v>
      </c>
      <c r="F64" s="62"/>
      <c r="G64" s="62"/>
      <c r="H64" s="62"/>
      <c r="I64" s="63"/>
      <c r="J64" s="62"/>
      <c r="K64" s="62"/>
      <c r="L64" s="62"/>
      <c r="M64" s="62"/>
      <c r="N64" s="62"/>
      <c r="O64" s="62"/>
      <c r="P64" s="62"/>
      <c r="Q64" s="62"/>
      <c r="R64" s="62"/>
      <c r="S64" s="64"/>
      <c r="T64" s="65"/>
      <c r="U64" s="65"/>
    </row>
    <row r="65" spans="3:26" ht="15">
      <c r="C65" s="22">
        <f t="shared" si="7"/>
        <v>0</v>
      </c>
      <c r="D65" s="66">
        <v>1243</v>
      </c>
      <c r="E65" t="s">
        <v>60</v>
      </c>
      <c r="F65" s="62"/>
      <c r="G65" s="62"/>
      <c r="H65" s="62"/>
      <c r="I65" s="63"/>
      <c r="J65" s="62"/>
      <c r="K65" s="62"/>
      <c r="L65" s="62"/>
      <c r="M65" s="62"/>
      <c r="N65" s="62"/>
      <c r="O65" s="62"/>
      <c r="P65" s="62"/>
      <c r="Q65" s="62"/>
      <c r="R65" s="62"/>
      <c r="S65" s="64"/>
      <c r="T65" s="65"/>
      <c r="U65" s="65"/>
    </row>
    <row r="66" spans="3:26" ht="15">
      <c r="C66" s="22">
        <f t="shared" si="7"/>
        <v>0</v>
      </c>
      <c r="D66" s="4">
        <v>1261</v>
      </c>
      <c r="E66" t="s">
        <v>61</v>
      </c>
      <c r="F66" s="62"/>
      <c r="G66" s="62"/>
      <c r="H66" s="62"/>
      <c r="I66" s="63"/>
      <c r="J66" s="62"/>
      <c r="K66" s="62"/>
      <c r="L66" s="62"/>
      <c r="M66" s="62"/>
      <c r="N66" s="62"/>
      <c r="O66" s="62"/>
      <c r="P66" s="62"/>
      <c r="Q66" s="62"/>
      <c r="R66" s="62"/>
      <c r="S66" s="64"/>
      <c r="T66" s="65"/>
      <c r="U66" s="65"/>
    </row>
    <row r="67" spans="3:26" ht="15">
      <c r="C67" s="22">
        <f t="shared" si="7"/>
        <v>0</v>
      </c>
      <c r="D67" s="68">
        <v>1262</v>
      </c>
      <c r="E67" t="s">
        <v>62</v>
      </c>
      <c r="F67" s="62"/>
      <c r="G67" s="62"/>
      <c r="H67" s="62"/>
      <c r="I67" s="63"/>
      <c r="J67" s="62"/>
      <c r="K67" s="62"/>
      <c r="L67" s="62"/>
      <c r="M67" s="62"/>
      <c r="N67" s="62"/>
      <c r="O67" s="62"/>
      <c r="P67" s="62"/>
      <c r="Q67" s="62"/>
      <c r="R67" s="62"/>
      <c r="S67" s="64"/>
      <c r="T67" s="65"/>
      <c r="U67" s="65"/>
    </row>
    <row r="68" spans="3:26" ht="15">
      <c r="C68" s="22">
        <f t="shared" si="7"/>
        <v>0</v>
      </c>
      <c r="D68" s="4">
        <v>1265</v>
      </c>
      <c r="E68" t="s">
        <v>63</v>
      </c>
      <c r="F68" s="62"/>
      <c r="G68" s="62"/>
      <c r="H68" s="62"/>
      <c r="I68" s="63"/>
      <c r="J68" s="62"/>
      <c r="K68" s="62"/>
      <c r="L68" s="62"/>
      <c r="M68" s="62"/>
      <c r="N68" s="62"/>
      <c r="O68" s="62"/>
      <c r="P68" s="62"/>
      <c r="Q68" s="62"/>
      <c r="R68" s="62"/>
      <c r="S68" s="64"/>
      <c r="T68" s="65"/>
      <c r="U68" s="65"/>
    </row>
    <row r="69" spans="3:26" ht="15">
      <c r="C69" s="22">
        <f t="shared" si="7"/>
        <v>0</v>
      </c>
      <c r="D69" s="4">
        <v>1290</v>
      </c>
      <c r="E69" t="s">
        <v>64</v>
      </c>
      <c r="F69" s="62"/>
      <c r="G69" s="62"/>
      <c r="H69" s="62"/>
      <c r="I69" s="63"/>
      <c r="J69" s="62"/>
      <c r="K69" s="62"/>
      <c r="L69" s="62"/>
      <c r="M69" s="62"/>
      <c r="N69" s="62"/>
      <c r="O69" s="62"/>
      <c r="P69" s="62"/>
      <c r="Q69" s="62"/>
      <c r="R69" s="62"/>
      <c r="S69" s="64"/>
      <c r="T69" s="65"/>
      <c r="U69" s="65"/>
    </row>
    <row r="70" spans="3:26" ht="15">
      <c r="C70" s="22">
        <f t="shared" si="7"/>
        <v>0</v>
      </c>
      <c r="D70" s="4">
        <v>1410</v>
      </c>
      <c r="E70" t="s">
        <v>65</v>
      </c>
      <c r="F70" s="62"/>
      <c r="G70" s="62"/>
      <c r="H70" s="62"/>
      <c r="I70" s="63"/>
      <c r="J70" s="62"/>
      <c r="K70" s="62"/>
      <c r="L70" s="62"/>
      <c r="M70" s="62"/>
      <c r="N70" s="62"/>
      <c r="O70" s="62"/>
      <c r="P70" s="62"/>
      <c r="Q70" s="62"/>
      <c r="R70" s="62"/>
      <c r="S70" s="64"/>
      <c r="T70" s="65"/>
      <c r="U70" s="65"/>
    </row>
    <row r="71" spans="3:26" ht="15">
      <c r="C71" s="22">
        <f t="shared" si="7"/>
        <v>0</v>
      </c>
      <c r="D71" s="4">
        <v>1420</v>
      </c>
      <c r="E71" t="s">
        <v>66</v>
      </c>
      <c r="F71" s="62"/>
      <c r="G71" s="62"/>
      <c r="H71" s="62"/>
      <c r="I71" s="63"/>
      <c r="J71" s="62"/>
      <c r="K71" s="62"/>
      <c r="L71" s="62"/>
      <c r="M71" s="62"/>
      <c r="N71" s="62"/>
      <c r="O71" s="62"/>
      <c r="P71" s="62"/>
      <c r="Q71" s="62"/>
      <c r="R71" s="62"/>
      <c r="S71" s="64"/>
      <c r="T71" s="65"/>
      <c r="U71" s="65"/>
    </row>
    <row r="72" spans="3:26" ht="15">
      <c r="C72" s="22">
        <f t="shared" si="7"/>
        <v>0</v>
      </c>
      <c r="D72" s="4">
        <v>1510</v>
      </c>
      <c r="E72" t="s">
        <v>67</v>
      </c>
      <c r="F72" s="62"/>
      <c r="G72" s="62"/>
      <c r="H72" s="62"/>
      <c r="I72" s="63"/>
      <c r="J72" s="62"/>
      <c r="K72" s="62"/>
      <c r="L72" s="62"/>
      <c r="M72" s="62"/>
      <c r="N72" s="62"/>
      <c r="O72" s="62"/>
      <c r="P72" s="62"/>
      <c r="Q72" s="62"/>
      <c r="R72" s="62"/>
      <c r="S72" s="64"/>
      <c r="T72" s="65"/>
      <c r="U72" s="65"/>
    </row>
    <row r="73" spans="3:26" ht="15">
      <c r="C73" s="22">
        <f t="shared" si="7"/>
        <v>0</v>
      </c>
      <c r="D73" s="4">
        <v>1520</v>
      </c>
      <c r="E73" t="s">
        <v>68</v>
      </c>
      <c r="F73" s="62"/>
      <c r="G73" s="62"/>
      <c r="H73" s="62"/>
      <c r="I73" s="63"/>
      <c r="J73" s="62"/>
      <c r="K73" s="62"/>
      <c r="L73" s="62"/>
      <c r="M73" s="62"/>
      <c r="N73" s="62"/>
      <c r="O73" s="62"/>
      <c r="P73" s="62"/>
      <c r="Q73" s="62"/>
      <c r="R73" s="62"/>
      <c r="S73" s="64"/>
      <c r="T73" s="65"/>
      <c r="U73" s="65"/>
      <c r="W73" s="65"/>
      <c r="X73" s="65"/>
      <c r="Y73" s="65"/>
      <c r="Z73" s="65"/>
    </row>
    <row r="74" spans="3:26" ht="15">
      <c r="C74" s="22">
        <f t="shared" si="7"/>
        <v>0</v>
      </c>
      <c r="D74" s="4">
        <v>1530</v>
      </c>
      <c r="E74"/>
      <c r="F74" s="62"/>
      <c r="G74" s="62"/>
      <c r="H74" s="62"/>
      <c r="I74" s="63"/>
      <c r="J74" s="62"/>
      <c r="K74" s="62"/>
      <c r="L74" s="62"/>
      <c r="M74" s="62"/>
      <c r="N74" s="62"/>
      <c r="O74" s="62"/>
      <c r="P74" s="62"/>
      <c r="Q74" s="62"/>
      <c r="R74" s="62"/>
      <c r="S74" s="64"/>
      <c r="T74" s="65"/>
      <c r="U74" s="65"/>
      <c r="W74" s="65"/>
      <c r="X74" s="65"/>
      <c r="Y74" s="65"/>
      <c r="Z74" s="65"/>
    </row>
    <row r="75" spans="3:26" ht="15">
      <c r="C75" s="22">
        <f t="shared" si="7"/>
        <v>0</v>
      </c>
      <c r="D75" s="66">
        <v>1531</v>
      </c>
      <c r="E75" t="s">
        <v>69</v>
      </c>
      <c r="F75" s="62"/>
      <c r="G75" s="62"/>
      <c r="H75" s="62"/>
      <c r="I75" s="63"/>
      <c r="J75" s="62"/>
      <c r="K75" s="62"/>
      <c r="L75" s="62"/>
      <c r="M75" s="62"/>
      <c r="N75" s="62"/>
      <c r="O75" s="62"/>
      <c r="P75" s="62"/>
      <c r="Q75" s="62"/>
      <c r="R75" s="62"/>
      <c r="S75" s="64"/>
      <c r="T75" s="65"/>
      <c r="U75" s="65"/>
    </row>
    <row r="76" spans="3:26" ht="15">
      <c r="C76" s="22">
        <f t="shared" si="7"/>
        <v>0</v>
      </c>
      <c r="D76" s="4">
        <v>1539</v>
      </c>
      <c r="E76" t="s">
        <v>70</v>
      </c>
      <c r="F76" s="62"/>
      <c r="G76" s="62"/>
      <c r="H76" s="62"/>
      <c r="I76" s="63"/>
      <c r="J76" s="62"/>
      <c r="K76" s="62"/>
      <c r="L76" s="62"/>
      <c r="M76" s="62"/>
      <c r="N76" s="62"/>
      <c r="O76" s="62"/>
      <c r="P76" s="62"/>
      <c r="Q76" s="62"/>
      <c r="R76" s="62"/>
      <c r="S76" s="64"/>
      <c r="T76" s="65"/>
      <c r="U76" s="65"/>
    </row>
    <row r="77" spans="3:26" ht="15">
      <c r="C77" s="22">
        <f t="shared" si="7"/>
        <v>0</v>
      </c>
      <c r="D77" s="4">
        <v>1569</v>
      </c>
      <c r="E77" t="s">
        <v>71</v>
      </c>
      <c r="F77" s="62"/>
      <c r="G77" s="62"/>
      <c r="H77" s="62"/>
      <c r="I77" s="63"/>
      <c r="J77" s="62"/>
      <c r="K77" s="62"/>
      <c r="L77" s="62"/>
      <c r="M77" s="62"/>
      <c r="N77" s="62"/>
      <c r="O77" s="62"/>
      <c r="P77" s="62"/>
      <c r="Q77" s="62"/>
      <c r="R77" s="62"/>
      <c r="S77" s="64"/>
      <c r="T77" s="65"/>
      <c r="U77" s="65"/>
    </row>
    <row r="78" spans="3:26" ht="15">
      <c r="C78" s="22">
        <f t="shared" si="7"/>
        <v>0</v>
      </c>
      <c r="D78" s="66">
        <v>1571</v>
      </c>
      <c r="E78" t="s">
        <v>72</v>
      </c>
      <c r="F78" s="62"/>
      <c r="G78" s="62"/>
      <c r="H78" s="62"/>
      <c r="I78" s="63"/>
      <c r="J78" s="62"/>
      <c r="K78" s="62"/>
      <c r="L78" s="62"/>
      <c r="M78" s="62"/>
      <c r="N78" s="62"/>
      <c r="O78" s="62"/>
      <c r="P78" s="62"/>
      <c r="Q78" s="62"/>
      <c r="R78" s="62"/>
      <c r="S78" s="64"/>
      <c r="T78" s="65"/>
      <c r="U78" s="65"/>
    </row>
    <row r="79" spans="3:26" ht="15">
      <c r="C79" s="22">
        <f t="shared" si="7"/>
        <v>0</v>
      </c>
      <c r="D79" s="4">
        <v>1573</v>
      </c>
      <c r="E79" t="s">
        <v>73</v>
      </c>
      <c r="F79" s="62"/>
      <c r="G79" s="62"/>
      <c r="H79" s="62"/>
      <c r="I79" s="63"/>
      <c r="J79" s="62"/>
      <c r="K79" s="62"/>
      <c r="L79" s="62"/>
      <c r="M79" s="62"/>
      <c r="N79" s="62"/>
      <c r="O79" s="62"/>
      <c r="P79" s="62"/>
      <c r="Q79" s="62"/>
      <c r="R79" s="62"/>
      <c r="S79" s="64"/>
      <c r="T79" s="65"/>
      <c r="U79" s="65"/>
    </row>
    <row r="80" spans="3:26" ht="15">
      <c r="C80" s="22">
        <f t="shared" si="7"/>
        <v>0</v>
      </c>
      <c r="D80" s="4">
        <v>1575</v>
      </c>
      <c r="E80" t="s">
        <v>74</v>
      </c>
      <c r="F80" s="62"/>
      <c r="G80" s="62"/>
      <c r="H80" s="62"/>
      <c r="I80" s="63"/>
      <c r="J80" s="62"/>
      <c r="K80" s="62"/>
      <c r="L80" s="62"/>
      <c r="M80" s="62"/>
      <c r="N80" s="62"/>
      <c r="O80" s="62"/>
      <c r="P80" s="62"/>
      <c r="Q80" s="62"/>
      <c r="R80" s="62"/>
      <c r="S80" s="64"/>
      <c r="T80" s="65"/>
      <c r="U80" s="65"/>
    </row>
    <row r="81" spans="3:21" ht="15">
      <c r="C81" s="22">
        <f t="shared" si="7"/>
        <v>0</v>
      </c>
      <c r="D81" s="4">
        <v>1810</v>
      </c>
      <c r="E81" t="s">
        <v>75</v>
      </c>
      <c r="F81" s="62"/>
      <c r="G81" s="62"/>
      <c r="H81" s="62"/>
      <c r="I81" s="63"/>
      <c r="J81" s="62"/>
      <c r="K81" s="62"/>
      <c r="L81" s="62"/>
      <c r="M81" s="62"/>
      <c r="N81" s="62"/>
      <c r="O81" s="62"/>
      <c r="P81" s="62"/>
      <c r="Q81" s="62"/>
      <c r="R81" s="62"/>
      <c r="S81" s="64"/>
      <c r="T81" s="65"/>
      <c r="U81" s="65"/>
    </row>
    <row r="82" spans="3:21" ht="15">
      <c r="C82" s="22">
        <f t="shared" si="7"/>
        <v>0</v>
      </c>
      <c r="D82" s="4">
        <v>2110</v>
      </c>
      <c r="E82" t="s">
        <v>40</v>
      </c>
      <c r="F82" s="62"/>
      <c r="G82" s="62"/>
      <c r="H82" s="62"/>
      <c r="I82" s="63"/>
      <c r="J82" s="62"/>
      <c r="K82" s="62"/>
      <c r="L82" s="62"/>
      <c r="M82" s="62"/>
      <c r="N82" s="62"/>
      <c r="O82" s="62"/>
      <c r="P82" s="62"/>
      <c r="Q82" s="62"/>
      <c r="R82" s="62"/>
      <c r="S82" s="64"/>
      <c r="T82" s="65"/>
      <c r="U82" s="65"/>
    </row>
    <row r="83" spans="3:21" ht="15">
      <c r="C83" s="22">
        <f t="shared" si="7"/>
        <v>0</v>
      </c>
      <c r="D83" s="4">
        <v>2111</v>
      </c>
      <c r="E83" t="s">
        <v>40</v>
      </c>
      <c r="F83" s="62"/>
      <c r="G83" s="62"/>
      <c r="H83" s="62"/>
      <c r="I83" s="63"/>
      <c r="J83" s="62"/>
      <c r="K83" s="62"/>
      <c r="L83" s="62"/>
      <c r="M83" s="62"/>
      <c r="N83" s="62"/>
      <c r="O83" s="62"/>
      <c r="P83" s="62"/>
      <c r="Q83" s="62"/>
      <c r="R83" s="62"/>
      <c r="S83" s="64"/>
      <c r="T83" s="65"/>
      <c r="U83" s="65"/>
    </row>
    <row r="84" spans="3:21" ht="15">
      <c r="C84" s="22">
        <f t="shared" si="7"/>
        <v>0</v>
      </c>
      <c r="D84" s="4">
        <v>2113</v>
      </c>
      <c r="E84" t="s">
        <v>40</v>
      </c>
      <c r="F84" s="62"/>
      <c r="G84" s="62"/>
      <c r="H84" s="62"/>
      <c r="I84" s="63"/>
      <c r="J84" s="62"/>
      <c r="K84" s="62"/>
      <c r="L84" s="62"/>
      <c r="M84" s="62"/>
      <c r="N84" s="62"/>
      <c r="O84" s="62"/>
      <c r="P84" s="62"/>
      <c r="Q84" s="62"/>
      <c r="R84" s="62"/>
      <c r="S84" s="64"/>
      <c r="T84" s="65"/>
      <c r="U84" s="65"/>
    </row>
    <row r="85" spans="3:21" ht="15">
      <c r="C85" s="22">
        <f t="shared" si="7"/>
        <v>0</v>
      </c>
      <c r="D85" s="4">
        <v>2123</v>
      </c>
      <c r="E85" t="s">
        <v>76</v>
      </c>
      <c r="F85" s="62"/>
      <c r="G85" s="62"/>
      <c r="H85" s="62"/>
      <c r="I85" s="63"/>
      <c r="J85" s="62"/>
      <c r="K85" s="62"/>
      <c r="L85" s="62"/>
      <c r="M85" s="62"/>
      <c r="N85" s="62"/>
      <c r="O85" s="62"/>
      <c r="P85" s="62"/>
      <c r="Q85" s="62"/>
      <c r="R85" s="62"/>
      <c r="S85" s="64"/>
      <c r="T85" s="65"/>
      <c r="U85" s="65"/>
    </row>
    <row r="86" spans="3:21" ht="15">
      <c r="C86" s="22">
        <f t="shared" si="7"/>
        <v>0</v>
      </c>
      <c r="D86" s="4">
        <v>2124</v>
      </c>
      <c r="E86" t="s">
        <v>77</v>
      </c>
      <c r="F86" s="62"/>
      <c r="G86" s="62"/>
      <c r="H86" s="62"/>
      <c r="I86" s="63"/>
      <c r="J86" s="62"/>
      <c r="K86" s="62"/>
      <c r="L86" s="62"/>
      <c r="M86" s="62"/>
      <c r="N86" s="62"/>
      <c r="O86" s="62"/>
      <c r="P86" s="62"/>
      <c r="Q86" s="62"/>
      <c r="R86" s="62"/>
      <c r="S86" s="64"/>
      <c r="T86" s="65"/>
      <c r="U86" s="65"/>
    </row>
    <row r="87" spans="3:21" ht="15">
      <c r="C87" s="22">
        <f t="shared" si="7"/>
        <v>0</v>
      </c>
      <c r="D87" s="4">
        <v>2125</v>
      </c>
      <c r="E87" t="s">
        <v>78</v>
      </c>
      <c r="F87" s="62"/>
      <c r="G87" s="62"/>
      <c r="H87" s="62"/>
      <c r="I87" s="63"/>
      <c r="J87" s="62"/>
      <c r="K87" s="62"/>
      <c r="L87" s="62"/>
      <c r="M87" s="62"/>
      <c r="N87" s="62"/>
      <c r="O87" s="62"/>
      <c r="P87" s="62"/>
      <c r="Q87" s="62"/>
      <c r="R87" s="62"/>
      <c r="S87" s="64"/>
      <c r="T87" s="65"/>
      <c r="U87" s="65"/>
    </row>
    <row r="88" spans="3:21" ht="15">
      <c r="C88" s="22">
        <f t="shared" si="7"/>
        <v>0</v>
      </c>
      <c r="D88" s="4">
        <v>2142</v>
      </c>
      <c r="E88" t="s">
        <v>79</v>
      </c>
      <c r="F88" s="62"/>
      <c r="G88" s="62"/>
      <c r="H88" s="62"/>
      <c r="I88" s="63"/>
      <c r="J88" s="62"/>
      <c r="K88" s="62"/>
      <c r="L88" s="62"/>
      <c r="M88" s="62"/>
      <c r="N88" s="62"/>
      <c r="O88" s="62"/>
      <c r="P88" s="62"/>
      <c r="Q88" s="62"/>
      <c r="R88" s="62"/>
      <c r="S88" s="64"/>
      <c r="T88" s="65"/>
      <c r="U88" s="65"/>
    </row>
    <row r="89" spans="3:21" ht="15">
      <c r="C89" s="22">
        <f t="shared" si="7"/>
        <v>0</v>
      </c>
      <c r="D89" s="4">
        <v>2151</v>
      </c>
      <c r="E89" t="s">
        <v>80</v>
      </c>
      <c r="F89" s="62"/>
      <c r="G89" s="62"/>
      <c r="H89" s="62"/>
      <c r="I89" s="63"/>
      <c r="J89" s="62"/>
      <c r="K89" s="62"/>
      <c r="L89" s="62"/>
      <c r="M89" s="62"/>
      <c r="N89" s="62"/>
      <c r="O89" s="62"/>
      <c r="P89" s="62"/>
      <c r="Q89" s="62"/>
      <c r="R89" s="62"/>
      <c r="S89" s="64"/>
      <c r="T89" s="65"/>
      <c r="U89" s="65"/>
    </row>
    <row r="90" spans="3:21" ht="15">
      <c r="C90" s="22">
        <f t="shared" si="7"/>
        <v>0</v>
      </c>
      <c r="D90" s="4">
        <v>2152</v>
      </c>
      <c r="E90" t="s">
        <v>81</v>
      </c>
      <c r="F90" s="62"/>
      <c r="G90" s="62"/>
      <c r="H90" s="62"/>
      <c r="I90" s="63"/>
      <c r="J90" s="62"/>
      <c r="K90" s="62"/>
      <c r="L90" s="62"/>
      <c r="M90" s="62"/>
      <c r="N90" s="62"/>
      <c r="O90" s="62"/>
      <c r="P90" s="62"/>
      <c r="Q90" s="62"/>
      <c r="R90" s="62"/>
      <c r="S90" s="64"/>
      <c r="T90" s="65"/>
      <c r="U90" s="65"/>
    </row>
    <row r="91" spans="3:21" ht="15">
      <c r="C91" s="22">
        <f t="shared" si="7"/>
        <v>0</v>
      </c>
      <c r="D91" s="4">
        <v>2153</v>
      </c>
      <c r="E91" t="s">
        <v>82</v>
      </c>
      <c r="F91" s="62"/>
      <c r="G91" s="62"/>
      <c r="H91" s="62"/>
      <c r="I91" s="63"/>
      <c r="J91" s="62"/>
      <c r="K91" s="62"/>
      <c r="L91" s="62"/>
      <c r="M91" s="62"/>
      <c r="N91" s="62"/>
      <c r="O91" s="62"/>
      <c r="P91" s="62"/>
      <c r="Q91" s="62"/>
      <c r="R91" s="62"/>
      <c r="S91" s="64"/>
      <c r="T91" s="65"/>
      <c r="U91" s="65"/>
    </row>
    <row r="92" spans="3:21" ht="15">
      <c r="C92" s="22">
        <f t="shared" si="7"/>
        <v>0</v>
      </c>
      <c r="D92" s="66">
        <v>2155</v>
      </c>
      <c r="E92" t="s">
        <v>83</v>
      </c>
      <c r="F92" s="62"/>
      <c r="G92" s="62"/>
      <c r="H92" s="62"/>
      <c r="I92" s="63"/>
      <c r="J92" s="62"/>
      <c r="K92" s="62"/>
      <c r="L92" s="62"/>
      <c r="M92" s="62"/>
      <c r="N92" s="62"/>
      <c r="O92" s="62"/>
      <c r="P92" s="62"/>
      <c r="Q92" s="62"/>
      <c r="R92" s="62"/>
      <c r="S92" s="64"/>
      <c r="T92" s="65"/>
      <c r="U92" s="65"/>
    </row>
    <row r="93" spans="3:21" ht="15">
      <c r="C93" s="22">
        <f t="shared" si="7"/>
        <v>0</v>
      </c>
      <c r="D93" s="4">
        <v>2157</v>
      </c>
      <c r="E93" t="s">
        <v>84</v>
      </c>
      <c r="F93" s="62"/>
      <c r="G93" s="62"/>
      <c r="H93" s="62"/>
      <c r="I93" s="63"/>
      <c r="J93" s="62"/>
      <c r="K93" s="62"/>
      <c r="L93" s="62"/>
      <c r="M93" s="62"/>
      <c r="N93" s="62"/>
      <c r="O93" s="62"/>
      <c r="P93" s="62"/>
      <c r="Q93" s="62"/>
      <c r="R93" s="62"/>
      <c r="S93" s="64"/>
      <c r="T93" s="65"/>
      <c r="U93" s="65"/>
    </row>
    <row r="94" spans="3:21" ht="15">
      <c r="C94" s="22">
        <f t="shared" si="7"/>
        <v>0</v>
      </c>
      <c r="D94" s="66">
        <v>2158</v>
      </c>
      <c r="E94" t="s">
        <v>85</v>
      </c>
      <c r="F94" s="62"/>
      <c r="G94" s="62"/>
      <c r="H94" s="62"/>
      <c r="I94" s="63"/>
      <c r="J94" s="62"/>
      <c r="K94" s="62"/>
      <c r="L94" s="62"/>
      <c r="M94" s="62"/>
      <c r="N94" s="62"/>
      <c r="O94" s="62"/>
      <c r="P94" s="62"/>
      <c r="Q94" s="62"/>
      <c r="R94" s="62"/>
      <c r="S94" s="64"/>
      <c r="T94" s="65"/>
      <c r="U94" s="65"/>
    </row>
    <row r="95" spans="3:21" ht="15">
      <c r="C95" s="22">
        <f t="shared" si="7"/>
        <v>0</v>
      </c>
      <c r="D95" s="4">
        <v>2159</v>
      </c>
      <c r="E95" t="s">
        <v>86</v>
      </c>
      <c r="F95" s="62"/>
      <c r="G95" s="62"/>
      <c r="H95" s="62"/>
      <c r="I95" s="63"/>
      <c r="J95" s="62"/>
      <c r="K95" s="62"/>
      <c r="L95" s="62"/>
      <c r="M95" s="62"/>
      <c r="N95" s="62"/>
      <c r="O95" s="62"/>
      <c r="P95" s="62"/>
      <c r="Q95" s="62"/>
      <c r="R95" s="62"/>
      <c r="S95" s="64"/>
      <c r="T95" s="65"/>
      <c r="U95" s="65"/>
    </row>
    <row r="96" spans="3:21" ht="15">
      <c r="C96" s="22">
        <f t="shared" si="7"/>
        <v>0</v>
      </c>
      <c r="D96" s="66">
        <v>2161</v>
      </c>
      <c r="E96" t="s">
        <v>87</v>
      </c>
      <c r="F96" s="62"/>
      <c r="G96" s="62"/>
      <c r="H96" s="62"/>
      <c r="I96" s="63"/>
      <c r="J96" s="62"/>
      <c r="K96" s="62"/>
      <c r="L96" s="62"/>
      <c r="M96" s="62"/>
      <c r="N96" s="62"/>
      <c r="O96" s="62"/>
      <c r="P96" s="62"/>
      <c r="Q96" s="62"/>
      <c r="R96" s="62"/>
      <c r="S96" s="64"/>
      <c r="T96" s="65"/>
      <c r="U96" s="65"/>
    </row>
    <row r="97" spans="1:21" ht="15">
      <c r="C97" s="22">
        <f t="shared" si="7"/>
        <v>0</v>
      </c>
      <c r="D97" s="66">
        <v>2171</v>
      </c>
      <c r="E97" t="s">
        <v>61</v>
      </c>
      <c r="F97" s="62"/>
      <c r="G97" s="62"/>
      <c r="H97" s="62"/>
      <c r="I97" s="63"/>
      <c r="J97" s="62"/>
      <c r="K97" s="62"/>
      <c r="L97" s="62"/>
      <c r="M97" s="62"/>
      <c r="N97" s="62"/>
      <c r="O97" s="62"/>
      <c r="P97" s="62"/>
      <c r="Q97" s="62"/>
      <c r="R97" s="62"/>
      <c r="S97" s="64"/>
      <c r="T97" s="65"/>
      <c r="U97" s="65"/>
    </row>
    <row r="98" spans="1:21" ht="15">
      <c r="C98" s="22">
        <f t="shared" si="7"/>
        <v>0</v>
      </c>
      <c r="D98" s="66">
        <v>2172</v>
      </c>
      <c r="E98" t="s">
        <v>62</v>
      </c>
      <c r="F98" s="62"/>
      <c r="G98" s="62"/>
      <c r="H98" s="62"/>
      <c r="I98" s="63"/>
      <c r="J98" s="62"/>
      <c r="K98" s="62"/>
      <c r="L98" s="62"/>
      <c r="M98" s="62"/>
      <c r="N98" s="62"/>
      <c r="O98" s="62"/>
      <c r="P98" s="62"/>
      <c r="Q98" s="62"/>
      <c r="R98" s="62"/>
      <c r="S98" s="64"/>
      <c r="T98" s="65"/>
      <c r="U98" s="65"/>
    </row>
    <row r="99" spans="1:21" ht="15">
      <c r="C99" s="22">
        <f t="shared" si="7"/>
        <v>0</v>
      </c>
      <c r="D99" s="66">
        <v>2177</v>
      </c>
      <c r="E99" t="s">
        <v>88</v>
      </c>
      <c r="F99" s="62"/>
      <c r="G99" s="62"/>
      <c r="H99" s="62"/>
      <c r="I99" s="63"/>
      <c r="J99" s="62"/>
      <c r="K99" s="62"/>
      <c r="L99" s="62"/>
      <c r="M99" s="62"/>
      <c r="N99" s="62"/>
      <c r="O99" s="62"/>
      <c r="P99" s="62"/>
      <c r="Q99" s="62"/>
      <c r="R99" s="62"/>
      <c r="S99" s="64"/>
      <c r="T99" s="65"/>
      <c r="U99" s="65"/>
    </row>
    <row r="100" spans="1:21" ht="15">
      <c r="C100" s="22">
        <f t="shared" si="7"/>
        <v>0</v>
      </c>
      <c r="D100" s="66">
        <v>2181</v>
      </c>
      <c r="E100" t="s">
        <v>89</v>
      </c>
      <c r="F100" s="62"/>
      <c r="G100" s="62"/>
      <c r="H100" s="62"/>
      <c r="I100" s="63"/>
      <c r="J100" s="62"/>
      <c r="K100" s="62"/>
      <c r="L100" s="62"/>
      <c r="M100" s="62"/>
      <c r="N100" s="62"/>
      <c r="O100" s="62"/>
      <c r="P100" s="62"/>
      <c r="Q100" s="62"/>
      <c r="R100" s="62"/>
      <c r="S100" s="64"/>
      <c r="T100" s="65"/>
      <c r="U100" s="65"/>
    </row>
    <row r="101" spans="1:21" ht="15">
      <c r="C101" s="22">
        <f t="shared" si="7"/>
        <v>0</v>
      </c>
      <c r="D101" s="66">
        <v>2211</v>
      </c>
      <c r="E101" t="s">
        <v>90</v>
      </c>
      <c r="F101" s="62"/>
      <c r="G101" s="62"/>
      <c r="H101" s="62"/>
      <c r="I101" s="63"/>
      <c r="J101" s="62"/>
      <c r="K101" s="62"/>
      <c r="L101" s="62"/>
      <c r="M101" s="62"/>
      <c r="N101" s="62"/>
      <c r="O101" s="62"/>
      <c r="P101" s="62"/>
      <c r="Q101" s="62"/>
      <c r="R101" s="62"/>
      <c r="S101" s="64"/>
      <c r="T101" s="65"/>
      <c r="U101" s="65"/>
    </row>
    <row r="102" spans="1:21" ht="15">
      <c r="C102" s="22">
        <f t="shared" si="7"/>
        <v>0</v>
      </c>
      <c r="D102" s="4">
        <v>2310</v>
      </c>
      <c r="E102" t="s">
        <v>41</v>
      </c>
      <c r="F102" s="62"/>
      <c r="G102" s="62"/>
      <c r="H102" s="62"/>
      <c r="I102" s="63"/>
      <c r="J102" s="62"/>
      <c r="K102" s="62"/>
      <c r="L102" s="62"/>
      <c r="M102" s="62"/>
      <c r="N102" s="62"/>
      <c r="O102" s="62"/>
      <c r="P102" s="62"/>
      <c r="Q102" s="62"/>
      <c r="R102" s="62"/>
      <c r="S102" s="64"/>
      <c r="T102" s="65"/>
      <c r="U102" s="65"/>
    </row>
    <row r="103" spans="1:21" ht="15">
      <c r="C103" s="22">
        <f t="shared" si="7"/>
        <v>0</v>
      </c>
      <c r="D103" s="4">
        <v>2510</v>
      </c>
      <c r="E103" t="s">
        <v>91</v>
      </c>
      <c r="F103" s="62"/>
      <c r="G103" s="62"/>
      <c r="H103" s="62"/>
      <c r="I103" s="63"/>
      <c r="J103" s="62"/>
      <c r="K103" s="62"/>
      <c r="L103" s="62"/>
      <c r="M103" s="62"/>
      <c r="N103" s="62"/>
      <c r="O103" s="62"/>
      <c r="P103" s="62"/>
      <c r="Q103" s="62"/>
      <c r="R103" s="62"/>
      <c r="S103" s="64"/>
      <c r="T103" s="65"/>
      <c r="U103" s="65"/>
    </row>
    <row r="104" spans="1:21" ht="15">
      <c r="C104" s="22">
        <f t="shared" si="7"/>
        <v>0</v>
      </c>
      <c r="D104" s="4">
        <v>2516</v>
      </c>
      <c r="E104" t="s">
        <v>92</v>
      </c>
      <c r="F104" s="62"/>
      <c r="G104" s="62"/>
      <c r="H104" s="62"/>
      <c r="I104" s="63"/>
      <c r="J104" s="62"/>
      <c r="K104" s="62"/>
      <c r="L104" s="62"/>
      <c r="M104" s="62"/>
      <c r="N104" s="62"/>
      <c r="O104" s="62"/>
      <c r="P104" s="62"/>
      <c r="Q104" s="62"/>
      <c r="R104" s="62"/>
      <c r="S104" s="64"/>
      <c r="T104" s="65"/>
      <c r="U104" s="65"/>
    </row>
    <row r="105" spans="1:21" ht="15">
      <c r="C105" s="22">
        <f t="shared" si="7"/>
        <v>0</v>
      </c>
      <c r="D105" s="4">
        <v>2520</v>
      </c>
      <c r="E105" t="s">
        <v>93</v>
      </c>
      <c r="F105" s="62"/>
      <c r="G105" s="62"/>
      <c r="H105" s="62"/>
      <c r="I105" s="63"/>
      <c r="J105" s="62"/>
      <c r="K105" s="62"/>
      <c r="L105" s="62"/>
      <c r="M105" s="62"/>
      <c r="N105" s="62"/>
      <c r="O105" s="62"/>
      <c r="P105" s="62"/>
      <c r="Q105" s="62"/>
      <c r="R105" s="62"/>
      <c r="S105" s="64"/>
      <c r="T105" s="65"/>
      <c r="U105" s="65"/>
    </row>
    <row r="106" spans="1:21" ht="15">
      <c r="C106" s="22">
        <f t="shared" si="7"/>
        <v>0</v>
      </c>
      <c r="D106" s="4">
        <v>3450</v>
      </c>
      <c r="E106" t="s">
        <v>94</v>
      </c>
      <c r="F106" s="62"/>
      <c r="G106" s="62"/>
      <c r="H106" s="62"/>
      <c r="I106" s="63"/>
      <c r="J106" s="62"/>
      <c r="K106" s="62"/>
      <c r="L106" s="62"/>
      <c r="M106" s="62"/>
      <c r="N106" s="62"/>
      <c r="O106" s="62"/>
      <c r="P106" s="62"/>
      <c r="Q106" s="62"/>
      <c r="R106" s="62"/>
      <c r="S106" s="64"/>
      <c r="T106" s="65"/>
      <c r="U106" s="65"/>
    </row>
    <row r="107" spans="1:21" ht="15">
      <c r="C107" s="22">
        <f t="shared" si="7"/>
        <v>0</v>
      </c>
      <c r="D107" s="4">
        <v>3590</v>
      </c>
      <c r="E107" t="s">
        <v>95</v>
      </c>
      <c r="F107" s="62"/>
      <c r="G107" s="62"/>
      <c r="H107" s="62"/>
      <c r="I107" s="63"/>
      <c r="J107" s="62"/>
      <c r="K107" s="62"/>
      <c r="L107" s="62"/>
      <c r="M107" s="62"/>
      <c r="N107" s="62"/>
      <c r="O107" s="62"/>
      <c r="P107" s="62"/>
      <c r="Q107" s="62"/>
      <c r="R107" s="62"/>
      <c r="S107" s="64"/>
      <c r="T107" s="65"/>
      <c r="U107" s="65"/>
    </row>
    <row r="108" spans="1:21" ht="15">
      <c r="C108" s="22">
        <f t="shared" si="7"/>
        <v>0</v>
      </c>
      <c r="D108" s="4">
        <v>3600</v>
      </c>
      <c r="E108" t="s">
        <v>96</v>
      </c>
      <c r="F108" s="62"/>
      <c r="G108" s="62"/>
      <c r="H108" s="62"/>
      <c r="I108" s="63"/>
      <c r="J108" s="62"/>
      <c r="K108" s="62"/>
      <c r="L108" s="62"/>
      <c r="M108" s="62"/>
      <c r="N108" s="62"/>
      <c r="O108" s="62"/>
      <c r="P108" s="62"/>
      <c r="Q108" s="62"/>
      <c r="R108" s="62"/>
      <c r="S108" s="64"/>
      <c r="T108" s="65"/>
      <c r="U108" s="65"/>
    </row>
    <row r="109" spans="1:21" ht="15">
      <c r="C109" s="22">
        <f t="shared" si="7"/>
        <v>0</v>
      </c>
      <c r="D109" s="4">
        <v>3700</v>
      </c>
      <c r="E109" t="s">
        <v>97</v>
      </c>
      <c r="F109" s="62"/>
      <c r="G109" s="62"/>
      <c r="H109" s="62"/>
      <c r="I109" s="63"/>
      <c r="J109" s="62"/>
      <c r="K109" s="62"/>
      <c r="L109" s="62"/>
      <c r="M109" s="62"/>
      <c r="N109" s="62"/>
      <c r="O109" s="62"/>
      <c r="P109" s="62"/>
      <c r="Q109" s="62"/>
      <c r="R109" s="62"/>
      <c r="S109" s="64"/>
      <c r="T109" s="65"/>
      <c r="U109" s="65"/>
    </row>
    <row r="110" spans="1:21" ht="15">
      <c r="C110" s="22">
        <f t="shared" si="7"/>
        <v>0</v>
      </c>
      <c r="D110" s="66">
        <v>4310</v>
      </c>
      <c r="E110" t="s">
        <v>98</v>
      </c>
      <c r="F110" s="62"/>
      <c r="G110" s="62"/>
      <c r="H110" s="62"/>
      <c r="I110" s="63"/>
      <c r="J110" s="62"/>
      <c r="K110" s="62"/>
      <c r="L110" s="62"/>
      <c r="M110" s="62"/>
      <c r="N110" s="62"/>
      <c r="O110" s="62"/>
      <c r="P110" s="62"/>
      <c r="Q110" s="62"/>
      <c r="R110" s="62"/>
      <c r="S110" s="64"/>
      <c r="T110" s="65"/>
      <c r="U110" s="65"/>
    </row>
    <row r="111" spans="1:21" ht="15">
      <c r="A111"/>
      <c r="D111" s="4" t="s">
        <v>99</v>
      </c>
      <c r="E111"/>
      <c r="T111" s="65"/>
      <c r="U111" s="65"/>
    </row>
    <row r="112" spans="1:21" ht="15">
      <c r="D112" s="66"/>
      <c r="E112"/>
      <c r="T112" s="65"/>
      <c r="U112" s="65"/>
    </row>
    <row r="113" spans="4:21" ht="15">
      <c r="D113" s="4">
        <v>1411</v>
      </c>
      <c r="E113" t="s">
        <v>100</v>
      </c>
      <c r="F113" s="62"/>
      <c r="G113" s="62"/>
      <c r="H113" s="62"/>
      <c r="I113" s="63"/>
      <c r="J113" s="62"/>
      <c r="K113" s="62"/>
      <c r="L113" s="62"/>
      <c r="M113" s="62"/>
      <c r="N113" s="62"/>
      <c r="O113" s="62"/>
      <c r="P113" s="62"/>
      <c r="Q113" s="62"/>
      <c r="R113" s="62"/>
      <c r="S113" s="64"/>
      <c r="T113" s="65"/>
      <c r="U113" s="65"/>
    </row>
    <row r="114" spans="4:21" ht="15">
      <c r="D114" s="4">
        <v>1108</v>
      </c>
      <c r="E114" t="s">
        <v>101</v>
      </c>
      <c r="F114" s="62"/>
      <c r="G114" s="62"/>
      <c r="H114" s="62"/>
      <c r="I114" s="63"/>
      <c r="J114" s="62"/>
      <c r="K114" s="62"/>
      <c r="L114" s="62"/>
      <c r="M114" s="62"/>
      <c r="N114" s="62"/>
      <c r="O114" s="62"/>
      <c r="P114" s="62"/>
      <c r="Q114" s="62"/>
      <c r="R114" s="62"/>
      <c r="S114" s="64"/>
      <c r="T114" s="65"/>
      <c r="U114" s="65"/>
    </row>
    <row r="115" spans="4:21" ht="15">
      <c r="D115" s="4">
        <v>2114</v>
      </c>
      <c r="E115" t="s">
        <v>102</v>
      </c>
      <c r="F115" s="62"/>
      <c r="G115" s="62"/>
      <c r="H115" s="62"/>
      <c r="I115" s="63"/>
      <c r="J115" s="62"/>
      <c r="K115" s="62"/>
      <c r="L115" s="62"/>
      <c r="M115" s="62"/>
      <c r="N115" s="62"/>
      <c r="O115" s="62"/>
      <c r="P115" s="62"/>
      <c r="Q115" s="62"/>
      <c r="R115" s="62"/>
      <c r="S115" s="64"/>
      <c r="T115" s="65"/>
      <c r="U115" s="65"/>
    </row>
    <row r="116" spans="4:21">
      <c r="D116" s="22">
        <v>1538</v>
      </c>
      <c r="E116" s="22" t="s">
        <v>103</v>
      </c>
      <c r="F116" s="62"/>
      <c r="G116" s="62"/>
      <c r="H116" s="62"/>
      <c r="I116" s="63"/>
      <c r="J116" s="62"/>
      <c r="K116" s="62"/>
      <c r="L116" s="62"/>
      <c r="M116" s="62"/>
      <c r="N116" s="62"/>
      <c r="O116" s="62"/>
      <c r="P116" s="62"/>
      <c r="Q116" s="62"/>
      <c r="R116" s="62"/>
      <c r="S116" s="64"/>
      <c r="T116" s="65"/>
      <c r="U116" s="65"/>
    </row>
    <row r="117" spans="4:21">
      <c r="D117" s="22">
        <v>1267</v>
      </c>
      <c r="E117" s="22" t="s">
        <v>104</v>
      </c>
      <c r="F117" s="62"/>
      <c r="G117" s="62"/>
      <c r="H117" s="62"/>
      <c r="I117" s="63"/>
      <c r="J117" s="62"/>
      <c r="K117" s="62"/>
      <c r="L117" s="62"/>
      <c r="M117" s="62"/>
      <c r="N117" s="62"/>
      <c r="O117" s="62"/>
      <c r="P117" s="62"/>
      <c r="Q117" s="62"/>
      <c r="R117" s="62"/>
      <c r="S117" s="64"/>
      <c r="T117" s="65"/>
      <c r="U117" s="65"/>
    </row>
    <row r="118" spans="4:21">
      <c r="D118" s="22">
        <v>1310</v>
      </c>
      <c r="E118" s="22" t="s">
        <v>35</v>
      </c>
      <c r="F118" s="62"/>
      <c r="G118" s="62"/>
      <c r="H118" s="62"/>
      <c r="I118" s="63"/>
      <c r="J118" s="62"/>
      <c r="K118" s="62"/>
      <c r="L118" s="62"/>
      <c r="M118" s="62"/>
      <c r="N118" s="62"/>
      <c r="O118" s="62"/>
      <c r="P118" s="62"/>
      <c r="Q118" s="62"/>
      <c r="R118" s="62"/>
      <c r="S118" s="64"/>
      <c r="T118" s="65"/>
      <c r="U118" s="65"/>
    </row>
    <row r="119" spans="4:21">
      <c r="D119" s="22">
        <v>2112</v>
      </c>
      <c r="E119" s="22" t="s">
        <v>105</v>
      </c>
      <c r="F119" s="62"/>
      <c r="G119" s="62"/>
      <c r="H119" s="62"/>
      <c r="I119" s="63"/>
      <c r="J119" s="62"/>
      <c r="K119" s="62"/>
      <c r="L119" s="62"/>
      <c r="M119" s="62"/>
      <c r="N119" s="62"/>
      <c r="O119" s="62"/>
      <c r="P119" s="62"/>
      <c r="Q119" s="62"/>
      <c r="R119" s="62"/>
      <c r="S119" s="64"/>
      <c r="T119" s="65"/>
      <c r="U119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C0F-2878-43D3-8C71-90894B922DB6}">
  <sheetPr>
    <tabColor rgb="FF7030A0"/>
  </sheetPr>
  <dimension ref="A1"/>
  <sheetViews>
    <sheetView workbookViewId="0">
      <selection activeCell="AA11" sqref="AA11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PL</vt:lpstr>
      <vt:lpstr>BS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cp:lastPrinted>2023-08-23T08:24:40Z</cp:lastPrinted>
  <dcterms:created xsi:type="dcterms:W3CDTF">2015-06-05T18:17:20Z</dcterms:created>
  <dcterms:modified xsi:type="dcterms:W3CDTF">2023-08-24T08:54:39Z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