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240" windowWidth="23895" windowHeight="9855"/>
  </bookViews>
  <sheets>
    <sheet name="Execução" sheetId="1" r:id="rId1"/>
    <sheet name="Config" sheetId="2" state="hidden" r:id="rId2"/>
  </sheets>
  <definedNames>
    <definedName name="_xlnm._FilterDatabase" localSheetId="0" hidden="1">Execução!$B$8:$I$8</definedName>
  </definedName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/>
  <c r="I18" l="1"/>
  <c r="I17"/>
  <c r="I16"/>
  <c r="I15"/>
  <c r="I14"/>
  <c r="I13"/>
  <c r="I12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9"/>
  <c r="W1000"/>
  <c r="W1001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9"/>
  <c r="N1000"/>
  <c r="N1001"/>
  <c r="W14"/>
  <c r="W22"/>
  <c r="W30"/>
  <c r="T9"/>
  <c r="R9"/>
  <c r="W17"/>
  <c r="W32"/>
  <c r="W13"/>
  <c r="W21"/>
  <c r="W29"/>
  <c r="U9"/>
  <c r="S9"/>
  <c r="W24"/>
  <c r="W12"/>
  <c r="W20"/>
  <c r="W28"/>
  <c r="W11"/>
  <c r="W19"/>
  <c r="W27"/>
  <c r="Q9"/>
  <c r="W18"/>
  <c r="W26"/>
  <c r="W34"/>
  <c r="W33"/>
  <c r="W16"/>
  <c r="W9"/>
  <c r="W15"/>
  <c r="W23"/>
  <c r="W31"/>
  <c r="W10"/>
  <c r="V9"/>
  <c r="W25"/>
  <c r="L5" l="1"/>
  <c r="M5"/>
  <c r="N9" l="1"/>
  <c r="V392"/>
  <c r="R215"/>
  <c r="Q97"/>
  <c r="V394"/>
  <c r="U668"/>
  <c r="U230"/>
  <c r="R150"/>
  <c r="V231"/>
  <c r="P94"/>
  <c r="U410"/>
  <c r="T991"/>
  <c r="P97"/>
  <c r="R601"/>
  <c r="P129"/>
  <c r="O334"/>
  <c r="R545"/>
  <c r="Q394"/>
  <c r="O221"/>
  <c r="V153"/>
  <c r="O196"/>
  <c r="P34"/>
  <c r="T375"/>
  <c r="P53"/>
  <c r="O145"/>
  <c r="S14"/>
  <c r="S421"/>
  <c r="T168"/>
  <c r="T467"/>
  <c r="S185"/>
  <c r="R204"/>
  <c r="P31"/>
  <c r="U68"/>
  <c r="T379"/>
  <c r="U732"/>
  <c r="V61"/>
  <c r="U342"/>
  <c r="P86"/>
  <c r="P306"/>
  <c r="U196"/>
  <c r="V201"/>
  <c r="Q103"/>
  <c r="S344"/>
  <c r="Q284"/>
  <c r="R590"/>
  <c r="U574"/>
  <c r="P24"/>
  <c r="U622"/>
  <c r="O64"/>
  <c r="O150"/>
  <c r="U412"/>
  <c r="P370"/>
  <c r="T382"/>
  <c r="O189"/>
  <c r="R289"/>
  <c r="T365"/>
  <c r="O238"/>
  <c r="S73"/>
  <c r="O214"/>
  <c r="P73"/>
  <c r="Q124"/>
  <c r="O69"/>
  <c r="S398"/>
  <c r="R23"/>
  <c r="P201"/>
  <c r="V39"/>
  <c r="R360"/>
  <c r="T212"/>
  <c r="V91"/>
  <c r="Q150"/>
  <c r="T943"/>
  <c r="T240"/>
  <c r="T403"/>
  <c r="R317"/>
  <c r="T281"/>
  <c r="O122"/>
  <c r="S254"/>
  <c r="R304"/>
  <c r="V25"/>
  <c r="U248"/>
  <c r="S375"/>
  <c r="Q226"/>
  <c r="S461"/>
  <c r="Q444"/>
  <c r="T473"/>
  <c r="O309"/>
  <c r="R574"/>
  <c r="S124"/>
  <c r="O193"/>
  <c r="S469"/>
  <c r="S193"/>
  <c r="P114"/>
  <c r="S94"/>
  <c r="P42"/>
  <c r="P658"/>
  <c r="P874"/>
  <c r="Q82"/>
  <c r="O451"/>
  <c r="P430"/>
  <c r="S247"/>
  <c r="R243"/>
  <c r="S68"/>
  <c r="Q142"/>
  <c r="O367"/>
  <c r="S96"/>
  <c r="U142"/>
  <c r="P482"/>
  <c r="R610"/>
  <c r="O370"/>
  <c r="P91"/>
  <c r="T472"/>
  <c r="O38"/>
  <c r="V196"/>
  <c r="Q356"/>
  <c r="S467"/>
  <c r="T363"/>
  <c r="V220"/>
  <c r="U566"/>
  <c r="S111"/>
  <c r="Q377"/>
  <c r="R537"/>
  <c r="P467"/>
  <c r="R117"/>
  <c r="U214"/>
  <c r="S18"/>
  <c r="U304"/>
  <c r="U138"/>
  <c r="U641"/>
  <c r="T186"/>
  <c r="O165"/>
  <c r="P882"/>
  <c r="O82"/>
  <c r="U750"/>
  <c r="P240"/>
  <c r="S103"/>
  <c r="R587"/>
  <c r="O103"/>
  <c r="Q317"/>
  <c r="V298"/>
  <c r="T362"/>
  <c r="R12"/>
  <c r="R318"/>
  <c r="O212"/>
  <c r="Q211"/>
  <c r="Q165"/>
  <c r="S393"/>
  <c r="P326"/>
  <c r="U14"/>
  <c r="V53"/>
  <c r="T743"/>
  <c r="S22"/>
  <c r="U435"/>
  <c r="O107"/>
  <c r="T53"/>
  <c r="U158"/>
  <c r="S187"/>
  <c r="O209"/>
  <c r="O88"/>
  <c r="R336"/>
  <c r="R62"/>
  <c r="V377"/>
  <c r="P180"/>
  <c r="Q91"/>
  <c r="O560"/>
  <c r="P296"/>
  <c r="T197"/>
  <c r="V45"/>
  <c r="O404"/>
  <c r="V225"/>
  <c r="V401"/>
  <c r="Q537"/>
  <c r="V109"/>
  <c r="V379"/>
  <c r="U313"/>
  <c r="R78"/>
  <c r="Q71"/>
  <c r="V156"/>
  <c r="Q431"/>
  <c r="O187"/>
  <c r="Q110"/>
  <c r="Q524"/>
  <c r="R696"/>
  <c r="R186"/>
  <c r="U315"/>
  <c r="Q582"/>
  <c r="R189"/>
  <c r="P315"/>
  <c r="S286"/>
  <c r="S129"/>
  <c r="P288"/>
  <c r="U649"/>
  <c r="O171"/>
  <c r="V171"/>
  <c r="T257"/>
  <c r="S269"/>
  <c r="R309"/>
  <c r="T676"/>
  <c r="R192"/>
  <c r="Q232"/>
  <c r="Q34"/>
  <c r="U267"/>
  <c r="Q489"/>
  <c r="R74"/>
  <c r="U77"/>
  <c r="S70"/>
  <c r="T442"/>
  <c r="O342"/>
  <c r="T316"/>
  <c r="U201"/>
  <c r="S150"/>
  <c r="T72"/>
  <c r="R633"/>
  <c r="Q399"/>
  <c r="S45"/>
  <c r="S128"/>
  <c r="U742"/>
  <c r="V187"/>
  <c r="P123"/>
  <c r="P119"/>
  <c r="O127"/>
  <c r="P423"/>
  <c r="V223"/>
  <c r="V203"/>
  <c r="S95"/>
  <c r="T975"/>
  <c r="V216"/>
  <c r="O377"/>
  <c r="O44"/>
  <c r="U74"/>
  <c r="S213"/>
  <c r="O43"/>
  <c r="T238"/>
  <c r="V21"/>
  <c r="S438"/>
  <c r="O25"/>
  <c r="T220"/>
  <c r="V55"/>
  <c r="U81"/>
  <c r="O94"/>
  <c r="T328"/>
  <c r="O47"/>
  <c r="V87"/>
  <c r="V158"/>
  <c r="O60"/>
  <c r="U405"/>
  <c r="U233"/>
  <c r="O230"/>
  <c r="V209"/>
  <c r="S292"/>
  <c r="U24"/>
  <c r="R239"/>
  <c r="Q63"/>
  <c r="V256"/>
  <c r="U623"/>
  <c r="S145"/>
  <c r="S328"/>
  <c r="S377"/>
  <c r="S309"/>
  <c r="U59"/>
  <c r="V316"/>
  <c r="O444"/>
  <c r="V107"/>
  <c r="U302"/>
  <c r="R358"/>
  <c r="P120"/>
  <c r="R530"/>
  <c r="U229"/>
  <c r="U67"/>
  <c r="V340"/>
  <c r="U52"/>
  <c r="Q76"/>
  <c r="U13"/>
  <c r="T331"/>
  <c r="P182"/>
  <c r="P395"/>
  <c r="S397"/>
  <c r="U99"/>
  <c r="T106"/>
  <c r="P187"/>
  <c r="R371"/>
  <c r="S396"/>
  <c r="Q187"/>
  <c r="U182"/>
  <c r="P321"/>
  <c r="O179"/>
  <c r="S443"/>
  <c r="P115"/>
  <c r="T308"/>
  <c r="S390"/>
  <c r="R147"/>
  <c r="S62"/>
  <c r="O319"/>
  <c r="T273"/>
  <c r="T562"/>
  <c r="T500"/>
  <c r="Q266"/>
  <c r="S509"/>
  <c r="R182"/>
  <c r="V581"/>
  <c r="V239"/>
  <c r="S184"/>
  <c r="U75"/>
  <c r="T426"/>
  <c r="R16"/>
  <c r="Q278"/>
  <c r="R94"/>
  <c r="T421"/>
  <c r="V166"/>
  <c r="U367"/>
  <c r="O112"/>
  <c r="T288"/>
  <c r="S288"/>
  <c r="S56"/>
  <c r="U151"/>
  <c r="S357"/>
  <c r="U353"/>
  <c r="P14"/>
  <c r="S142"/>
  <c r="V10"/>
  <c r="R312"/>
  <c r="T527"/>
  <c r="T303"/>
  <c r="U447"/>
  <c r="O402"/>
  <c r="O152"/>
  <c r="V227"/>
  <c r="Q61"/>
  <c r="P184"/>
  <c r="P41"/>
  <c r="T367"/>
  <c r="Q406"/>
  <c r="O153"/>
  <c r="R218"/>
  <c r="V206"/>
  <c r="U527"/>
  <c r="U94"/>
  <c r="O566"/>
  <c r="P469"/>
  <c r="V364"/>
  <c r="U134"/>
  <c r="U577"/>
  <c r="O42"/>
  <c r="U638"/>
  <c r="S116"/>
  <c r="O274"/>
  <c r="O149"/>
  <c r="Q216"/>
  <c r="R121"/>
  <c r="S72"/>
  <c r="S240"/>
  <c r="S483"/>
  <c r="R348"/>
  <c r="S459"/>
  <c r="T139"/>
  <c r="P986"/>
  <c r="U610"/>
  <c r="O35"/>
  <c r="U533"/>
  <c r="P48"/>
  <c r="S43"/>
  <c r="T24"/>
  <c r="T484"/>
  <c r="T229"/>
  <c r="T21"/>
  <c r="R155"/>
  <c r="V287"/>
  <c r="R101"/>
  <c r="V308"/>
  <c r="P924"/>
  <c r="S457"/>
  <c r="U118"/>
  <c r="P598"/>
  <c r="P145"/>
  <c r="P352"/>
  <c r="U228"/>
  <c r="O151"/>
  <c r="V205"/>
  <c r="R193"/>
  <c r="P438"/>
  <c r="U215"/>
  <c r="U254"/>
  <c r="P137"/>
  <c r="P337"/>
  <c r="Q44"/>
  <c r="R580"/>
  <c r="V339"/>
  <c r="R114"/>
  <c r="T492"/>
  <c r="Q288"/>
  <c r="S856"/>
  <c r="R311"/>
  <c r="U646"/>
  <c r="P254"/>
  <c r="Q565"/>
  <c r="O56"/>
  <c r="Q43"/>
  <c r="V456"/>
  <c r="P223"/>
  <c r="P354"/>
  <c r="O731"/>
  <c r="T489"/>
  <c r="Q469"/>
  <c r="V59"/>
  <c r="O85"/>
  <c r="T474"/>
  <c r="O77"/>
  <c r="V262"/>
  <c r="U46"/>
  <c r="T290"/>
  <c r="R71"/>
  <c r="T834"/>
  <c r="T81"/>
  <c r="Q342"/>
  <c r="P262"/>
  <c r="V135"/>
  <c r="R570"/>
  <c r="P207"/>
  <c r="V330"/>
  <c r="T310"/>
  <c r="R349"/>
  <c r="R589"/>
  <c r="O106"/>
  <c r="V43"/>
  <c r="S264"/>
  <c r="T247"/>
  <c r="P147"/>
  <c r="Q340"/>
  <c r="R73"/>
  <c r="S211"/>
  <c r="R355"/>
  <c r="U870"/>
  <c r="R400"/>
  <c r="T817"/>
  <c r="V553"/>
  <c r="V435"/>
  <c r="R238"/>
  <c r="U585"/>
  <c r="P134"/>
  <c r="V19"/>
  <c r="O21"/>
  <c r="O161"/>
  <c r="P144"/>
  <c r="Q137"/>
  <c r="V11"/>
  <c r="O131"/>
  <c r="T94"/>
  <c r="O192"/>
  <c r="T150"/>
  <c r="V139"/>
  <c r="O81"/>
  <c r="R151"/>
  <c r="P126"/>
  <c r="S201"/>
  <c r="U548"/>
  <c r="V137"/>
  <c r="U147"/>
  <c r="U382"/>
  <c r="U155"/>
  <c r="O219"/>
  <c r="S308"/>
  <c r="T228"/>
  <c r="S280"/>
  <c r="P93"/>
  <c r="U132"/>
  <c r="P228"/>
  <c r="R273"/>
  <c r="T83"/>
  <c r="R294"/>
  <c r="S471"/>
  <c r="S517"/>
  <c r="S198"/>
  <c r="O433"/>
  <c r="S279"/>
  <c r="Q161"/>
  <c r="O237"/>
  <c r="O446"/>
  <c r="V142"/>
  <c r="Q80"/>
  <c r="P196"/>
  <c r="Q106"/>
  <c r="R306"/>
  <c r="V559"/>
  <c r="S307"/>
  <c r="T248"/>
  <c r="T412"/>
  <c r="T61"/>
  <c r="O257"/>
  <c r="S373"/>
  <c r="U550"/>
  <c r="O241"/>
  <c r="S562"/>
  <c r="V210"/>
  <c r="U10"/>
  <c r="V190"/>
  <c r="S281"/>
  <c r="S494"/>
  <c r="T314"/>
  <c r="R298"/>
  <c r="T485"/>
  <c r="O190"/>
  <c r="Q423"/>
  <c r="V14"/>
  <c r="Q275"/>
  <c r="S31"/>
  <c r="T272"/>
  <c r="S420"/>
  <c r="U192"/>
  <c r="P214"/>
  <c r="Q100"/>
  <c r="U150"/>
  <c r="R224"/>
  <c r="Q336"/>
  <c r="V222"/>
  <c r="R250"/>
  <c r="S712"/>
  <c r="T459"/>
  <c r="O393"/>
  <c r="R302"/>
  <c r="U96"/>
  <c r="O194"/>
  <c r="R313"/>
  <c r="P914"/>
  <c r="R176"/>
  <c r="R338"/>
  <c r="P388"/>
  <c r="R364"/>
  <c r="S320"/>
  <c r="R327"/>
  <c r="R284"/>
  <c r="O128"/>
  <c r="R664"/>
  <c r="V621"/>
  <c r="V132"/>
  <c r="V546"/>
  <c r="Q188"/>
  <c r="O303"/>
  <c r="V180"/>
  <c r="V129"/>
  <c r="U323"/>
  <c r="O232"/>
  <c r="T12"/>
  <c r="Q388"/>
  <c r="V441"/>
  <c r="Q94"/>
  <c r="T780"/>
  <c r="V407"/>
  <c r="U611"/>
  <c r="O27"/>
  <c r="R181"/>
  <c r="T418"/>
  <c r="P87"/>
  <c r="Q53"/>
  <c r="P159"/>
  <c r="U109"/>
  <c r="P571"/>
  <c r="P295"/>
  <c r="T175"/>
  <c r="R539"/>
  <c r="S112"/>
  <c r="T123"/>
  <c r="U599"/>
  <c r="V247"/>
  <c r="S720"/>
  <c r="R704"/>
  <c r="P281"/>
  <c r="V101"/>
  <c r="V186"/>
  <c r="P411"/>
  <c r="Q350"/>
  <c r="P17"/>
  <c r="S12"/>
  <c r="P409"/>
  <c r="S507"/>
  <c r="Q170"/>
  <c r="O595"/>
  <c r="U91"/>
  <c r="R394"/>
  <c r="Q126"/>
  <c r="Q37"/>
  <c r="O412"/>
  <c r="U559"/>
  <c r="U413"/>
  <c r="Q132"/>
  <c r="P160"/>
  <c r="T221"/>
  <c r="R495"/>
  <c r="R489"/>
  <c r="U213"/>
  <c r="P46"/>
  <c r="Q615"/>
  <c r="P340"/>
  <c r="T42"/>
  <c r="T670"/>
  <c r="U450"/>
  <c r="V208"/>
  <c r="Q566"/>
  <c r="P102"/>
  <c r="P28"/>
  <c r="V102"/>
  <c r="P52"/>
  <c r="P169"/>
  <c r="U379"/>
  <c r="R165"/>
  <c r="V181"/>
  <c r="T919"/>
  <c r="Q11"/>
  <c r="T70"/>
  <c r="R216"/>
  <c r="V610"/>
  <c r="Q202"/>
  <c r="P253"/>
  <c r="Q285"/>
  <c r="V516"/>
  <c r="S575"/>
  <c r="R399"/>
  <c r="U305"/>
  <c r="P71"/>
  <c r="V494"/>
  <c r="R18"/>
  <c r="Q376"/>
  <c r="U552"/>
  <c r="R720"/>
  <c r="U156"/>
  <c r="O398"/>
  <c r="P422"/>
  <c r="S355"/>
  <c r="U102"/>
  <c r="P376"/>
  <c r="Q318"/>
  <c r="S489"/>
  <c r="V327"/>
  <c r="O630"/>
  <c r="U223"/>
  <c r="U194"/>
  <c r="R69"/>
  <c r="V140"/>
  <c r="T773"/>
  <c r="S191"/>
  <c r="V343"/>
  <c r="S411"/>
  <c r="V182"/>
  <c r="O191"/>
  <c r="T797"/>
  <c r="R97"/>
  <c r="T804"/>
  <c r="O307"/>
  <c r="S301"/>
  <c r="O411"/>
  <c r="R682"/>
  <c r="U210"/>
  <c r="T703"/>
  <c r="R85"/>
  <c r="S385"/>
  <c r="O693"/>
  <c r="P100"/>
  <c r="P203"/>
  <c r="Q286"/>
  <c r="P383"/>
  <c r="P465"/>
  <c r="T265"/>
  <c r="S524"/>
  <c r="T167"/>
  <c r="U619"/>
  <c r="Q138"/>
  <c r="T27"/>
  <c r="P542"/>
  <c r="O26"/>
  <c r="R214"/>
  <c r="V422"/>
  <c r="P912"/>
  <c r="U653"/>
  <c r="U436"/>
  <c r="U183"/>
  <c r="S84"/>
  <c r="P479"/>
  <c r="O144"/>
  <c r="T401"/>
  <c r="T816"/>
  <c r="Q115"/>
  <c r="S44"/>
  <c r="S451"/>
  <c r="Q195"/>
  <c r="O363"/>
  <c r="U27"/>
  <c r="O147"/>
  <c r="R235"/>
  <c r="T125"/>
  <c r="Q273"/>
  <c r="O137"/>
  <c r="Q39"/>
  <c r="O418"/>
  <c r="R175"/>
  <c r="Q917"/>
  <c r="S580"/>
  <c r="R26"/>
  <c r="U684"/>
  <c r="S231"/>
  <c r="T380"/>
  <c r="O182"/>
  <c r="V112"/>
  <c r="O653"/>
  <c r="U703"/>
  <c r="O346"/>
  <c r="U57"/>
  <c r="V469"/>
  <c r="T48"/>
  <c r="V599"/>
  <c r="Q443"/>
  <c r="P43"/>
  <c r="R470"/>
  <c r="Q209"/>
  <c r="Q308"/>
  <c r="Q230"/>
  <c r="V488"/>
  <c r="R120"/>
  <c r="V235"/>
  <c r="O113"/>
  <c r="V554"/>
  <c r="R146"/>
  <c r="T110"/>
  <c r="U116"/>
  <c r="S108"/>
  <c r="R91"/>
  <c r="Q38"/>
  <c r="V204"/>
  <c r="S298"/>
  <c r="O157"/>
  <c r="S478"/>
  <c r="O163"/>
  <c r="S121"/>
  <c r="V300"/>
  <c r="O197"/>
  <c r="R166"/>
  <c r="V32"/>
  <c r="P57"/>
  <c r="S130"/>
  <c r="T37"/>
  <c r="S485"/>
  <c r="S206"/>
  <c r="P355"/>
  <c r="T335"/>
  <c r="O175"/>
  <c r="P850"/>
  <c r="V430"/>
  <c r="U218"/>
  <c r="O231"/>
  <c r="R380"/>
  <c r="R59"/>
  <c r="U420"/>
  <c r="Q245"/>
  <c r="S147"/>
  <c r="U469"/>
  <c r="V70"/>
  <c r="V121"/>
  <c r="U189"/>
  <c r="Q118"/>
  <c r="V258"/>
  <c r="Q364"/>
  <c r="T19"/>
  <c r="P10"/>
  <c r="Q508"/>
  <c r="O457"/>
  <c r="O36"/>
  <c r="Q116"/>
  <c r="S427"/>
  <c r="R60"/>
  <c r="R37"/>
  <c r="T35"/>
  <c r="S422"/>
  <c r="S277"/>
  <c r="T419"/>
  <c r="R526"/>
  <c r="Q144"/>
  <c r="S236"/>
  <c r="U598"/>
  <c r="R167"/>
  <c r="R65"/>
  <c r="V33"/>
  <c r="P84"/>
  <c r="O116"/>
  <c r="S276"/>
  <c r="Q264"/>
  <c r="Q177"/>
  <c r="P50"/>
  <c r="V127"/>
  <c r="Q268"/>
  <c r="P380"/>
  <c r="S688"/>
  <c r="T54"/>
  <c r="V620"/>
  <c r="T855"/>
  <c r="O285"/>
  <c r="O206"/>
  <c r="T86"/>
  <c r="V226"/>
  <c r="U247"/>
  <c r="S285"/>
  <c r="V168"/>
  <c r="P271"/>
  <c r="V255"/>
  <c r="Q31"/>
  <c r="Q316"/>
  <c r="O396"/>
  <c r="T458"/>
  <c r="V596"/>
  <c r="O318"/>
  <c r="V172"/>
  <c r="O96"/>
  <c r="S202"/>
  <c r="V567"/>
  <c r="U663"/>
  <c r="R275"/>
  <c r="Q234"/>
  <c r="S333"/>
  <c r="R187"/>
  <c r="P786"/>
  <c r="V131"/>
  <c r="R357"/>
  <c r="S848"/>
  <c r="S225"/>
  <c r="V68"/>
  <c r="Q312"/>
  <c r="U407"/>
  <c r="Q174"/>
  <c r="S203"/>
  <c r="T291"/>
  <c r="O272"/>
  <c r="T477"/>
  <c r="O234"/>
  <c r="T491"/>
  <c r="V355"/>
  <c r="T370"/>
  <c r="U713"/>
  <c r="R534"/>
  <c r="R109"/>
  <c r="P215"/>
  <c r="Q42"/>
  <c r="R381"/>
  <c r="U525"/>
  <c r="R199"/>
  <c r="U121"/>
  <c r="S336"/>
  <c r="V90"/>
  <c r="S378"/>
  <c r="O33"/>
  <c r="T460"/>
  <c r="P890"/>
  <c r="S430"/>
  <c r="R110"/>
  <c r="R359"/>
  <c r="V151"/>
  <c r="T871"/>
  <c r="U17"/>
  <c r="V575"/>
  <c r="Q25"/>
  <c r="Q379"/>
  <c r="R223"/>
  <c r="O277"/>
  <c r="R84"/>
  <c r="U101"/>
  <c r="T466"/>
  <c r="V321"/>
  <c r="S446"/>
  <c r="P359"/>
  <c r="T275"/>
  <c r="R68"/>
  <c r="T206"/>
  <c r="V588"/>
  <c r="T218"/>
  <c r="V592"/>
  <c r="P188"/>
  <c r="S91"/>
  <c r="O180"/>
  <c r="U656"/>
  <c r="V12"/>
  <c r="S364"/>
  <c r="U573"/>
  <c r="U55"/>
  <c r="R42"/>
  <c r="O479"/>
  <c r="T475"/>
  <c r="P333"/>
  <c r="S476"/>
  <c r="U648"/>
  <c r="T69"/>
  <c r="O384"/>
  <c r="S763"/>
  <c r="T734"/>
  <c r="U417"/>
  <c r="S289"/>
  <c r="T504"/>
  <c r="T663"/>
  <c r="U299"/>
  <c r="Q64"/>
  <c r="P95"/>
  <c r="P627"/>
  <c r="P364"/>
  <c r="U23"/>
  <c r="P297"/>
  <c r="O61"/>
  <c r="Q802"/>
  <c r="S452"/>
  <c r="T31"/>
  <c r="T790"/>
  <c r="V278"/>
  <c r="R340"/>
  <c r="R232"/>
  <c r="V373"/>
  <c r="V97"/>
  <c r="Q335"/>
  <c r="P60"/>
  <c r="O133"/>
  <c r="O166"/>
  <c r="R523"/>
  <c r="S223"/>
  <c r="Q50"/>
  <c r="S85"/>
  <c r="S101"/>
  <c r="T781"/>
  <c r="T356"/>
  <c r="T532"/>
  <c r="P666"/>
  <c r="S433"/>
  <c r="T198"/>
  <c r="T405"/>
  <c r="P723"/>
  <c r="Q416"/>
  <c r="Q332"/>
  <c r="S248"/>
  <c r="U140"/>
  <c r="R712"/>
  <c r="R431"/>
  <c r="V228"/>
  <c r="S787"/>
  <c r="S497"/>
  <c r="T25"/>
  <c r="V362"/>
  <c r="S172"/>
  <c r="P212"/>
  <c r="S87"/>
  <c r="T26"/>
  <c r="T583"/>
  <c r="U250"/>
  <c r="O19"/>
  <c r="R64"/>
  <c r="T738"/>
  <c r="Q14"/>
  <c r="V36"/>
  <c r="V245"/>
  <c r="R600"/>
  <c r="Q449"/>
  <c r="O139"/>
  <c r="O276"/>
  <c r="S166"/>
  <c r="S389"/>
  <c r="S40"/>
  <c r="S752"/>
  <c r="Q392"/>
  <c r="Q339"/>
  <c r="U137"/>
  <c r="S175"/>
  <c r="T429"/>
  <c r="U172"/>
  <c r="U758"/>
  <c r="S491"/>
  <c r="T183"/>
  <c r="R206"/>
  <c r="P107"/>
  <c r="R145"/>
  <c r="U149"/>
  <c r="Q69"/>
  <c r="R225"/>
  <c r="U326"/>
  <c r="V38"/>
  <c r="T88"/>
  <c r="S306"/>
  <c r="S486"/>
  <c r="O266"/>
  <c r="U606"/>
  <c r="T377"/>
  <c r="T483"/>
  <c r="O395"/>
  <c r="P349"/>
  <c r="V286"/>
  <c r="S173"/>
  <c r="U86"/>
  <c r="R115"/>
  <c r="P26"/>
  <c r="T137"/>
  <c r="U252"/>
  <c r="O258"/>
  <c r="P183"/>
  <c r="P222"/>
  <c r="U482"/>
  <c r="T79"/>
  <c r="U297"/>
  <c r="S144"/>
  <c r="Q301"/>
  <c r="R153"/>
  <c r="T301"/>
  <c r="T345"/>
  <c r="T50"/>
  <c r="S319"/>
  <c r="O640"/>
  <c r="V603"/>
  <c r="U93"/>
  <c r="O65"/>
  <c r="U471"/>
  <c r="S30"/>
  <c r="U408"/>
  <c r="T410"/>
  <c r="P246"/>
  <c r="P231"/>
  <c r="S105"/>
  <c r="V527"/>
  <c r="V318"/>
  <c r="T287"/>
  <c r="P51"/>
  <c r="V124"/>
  <c r="S468"/>
  <c r="T468"/>
  <c r="S331"/>
  <c r="S596"/>
  <c r="U225"/>
  <c r="U589"/>
  <c r="V474"/>
  <c r="V606"/>
  <c r="R162"/>
  <c r="P251"/>
  <c r="R251"/>
  <c r="R488"/>
  <c r="U181"/>
  <c r="Q127"/>
  <c r="Q52"/>
  <c r="T360"/>
  <c r="V85"/>
  <c r="S54"/>
  <c r="O436"/>
  <c r="R178"/>
  <c r="Q295"/>
  <c r="O251"/>
  <c r="R415"/>
  <c r="Q588"/>
  <c r="T164"/>
  <c r="V236"/>
  <c r="O265"/>
  <c r="R390"/>
  <c r="U363"/>
  <c r="O463"/>
  <c r="T103"/>
  <c r="V211"/>
  <c r="Q512"/>
  <c r="T112"/>
  <c r="V163"/>
  <c r="O522"/>
  <c r="U265"/>
  <c r="P33"/>
  <c r="Q479"/>
  <c r="U563"/>
  <c r="R32"/>
  <c r="R220"/>
  <c r="Q23"/>
  <c r="T551"/>
  <c r="Q412"/>
  <c r="V13"/>
  <c r="P233"/>
  <c r="P63"/>
  <c r="S83"/>
  <c r="S270"/>
  <c r="U961"/>
  <c r="R207"/>
  <c r="Q636"/>
  <c r="S699"/>
  <c r="R292"/>
  <c r="S162"/>
  <c r="R538"/>
  <c r="S350"/>
  <c r="U717"/>
  <c r="S28"/>
  <c r="U85"/>
  <c r="S104"/>
  <c r="O168"/>
  <c r="Q438"/>
  <c r="S683"/>
  <c r="U446"/>
  <c r="O462"/>
  <c r="U364"/>
  <c r="R402"/>
  <c r="R903"/>
  <c r="P781"/>
  <c r="R88"/>
  <c r="U416"/>
  <c r="U375"/>
  <c r="U394"/>
  <c r="U705"/>
  <c r="R592"/>
  <c r="V504"/>
  <c r="S36"/>
  <c r="O550"/>
  <c r="T903"/>
  <c r="U162"/>
  <c r="T313"/>
  <c r="U561"/>
  <c r="R228"/>
  <c r="V658"/>
  <c r="O142"/>
  <c r="U383"/>
  <c r="T312"/>
  <c r="U135"/>
  <c r="R426"/>
  <c r="V489"/>
  <c r="R717"/>
  <c r="R43"/>
  <c r="O434"/>
  <c r="Q302"/>
  <c r="O815"/>
  <c r="T351"/>
  <c r="S168"/>
  <c r="P794"/>
  <c r="S453"/>
  <c r="P827"/>
  <c r="R560"/>
  <c r="T599"/>
  <c r="Q208"/>
  <c r="T144"/>
  <c r="Q136"/>
  <c r="Q20"/>
  <c r="R56"/>
  <c r="R66"/>
  <c r="U481"/>
  <c r="U929"/>
  <c r="Q580"/>
  <c r="U421"/>
  <c r="O344"/>
  <c r="Q633"/>
  <c r="Q458"/>
  <c r="R461"/>
  <c r="Q280"/>
  <c r="U188"/>
  <c r="R17"/>
  <c r="T207"/>
  <c r="T832"/>
  <c r="U111"/>
  <c r="V320"/>
  <c r="V849"/>
  <c r="S352"/>
  <c r="Q569"/>
  <c r="V624"/>
  <c r="V93"/>
  <c r="V192"/>
  <c r="O233"/>
  <c r="V561"/>
  <c r="P319"/>
  <c r="V957"/>
  <c r="T480"/>
  <c r="O261"/>
  <c r="R119"/>
  <c r="Q980"/>
  <c r="U419"/>
  <c r="R233"/>
  <c r="U731"/>
  <c r="U584"/>
  <c r="S412"/>
  <c r="U54"/>
  <c r="V432"/>
  <c r="R464"/>
  <c r="V446"/>
  <c r="T470"/>
  <c r="T487"/>
  <c r="V531"/>
  <c r="R939"/>
  <c r="V141"/>
  <c r="P471"/>
  <c r="P398"/>
  <c r="U708"/>
  <c r="R566"/>
  <c r="U498"/>
  <c r="T326"/>
  <c r="R585"/>
  <c r="S26"/>
  <c r="U171"/>
  <c r="V148"/>
  <c r="T647"/>
  <c r="R370"/>
  <c r="U306"/>
  <c r="Q927"/>
  <c r="S632"/>
  <c r="S345"/>
  <c r="P752"/>
  <c r="Q501"/>
  <c r="T776"/>
  <c r="V784"/>
  <c r="V536"/>
  <c r="P901"/>
  <c r="U278"/>
  <c r="O482"/>
  <c r="S42"/>
  <c r="U692"/>
  <c r="Q46"/>
  <c r="S980"/>
  <c r="Q775"/>
  <c r="U50"/>
  <c r="Q255"/>
  <c r="P170"/>
  <c r="P866"/>
  <c r="Q890"/>
  <c r="U212"/>
  <c r="V508"/>
  <c r="U568"/>
  <c r="Q119"/>
  <c r="O245"/>
  <c r="T908"/>
  <c r="P922"/>
  <c r="O115"/>
  <c r="Q65"/>
  <c r="V69"/>
  <c r="S37"/>
  <c r="T807"/>
  <c r="V149"/>
  <c r="O155"/>
  <c r="S310"/>
  <c r="P200"/>
  <c r="T118"/>
  <c r="T296"/>
  <c r="O91"/>
  <c r="P74"/>
  <c r="O213"/>
  <c r="P64"/>
  <c r="Q49"/>
  <c r="U369"/>
  <c r="V219"/>
  <c r="O164"/>
  <c r="Q172"/>
  <c r="U35"/>
  <c r="U281"/>
  <c r="R582"/>
  <c r="T56"/>
  <c r="Q267"/>
  <c r="O121"/>
  <c r="S419"/>
  <c r="U368"/>
  <c r="U120"/>
  <c r="O52"/>
  <c r="S224"/>
  <c r="P328"/>
  <c r="Q54"/>
  <c r="R315"/>
  <c r="V104"/>
  <c r="S209"/>
  <c r="S182"/>
  <c r="R301"/>
  <c r="S356"/>
  <c r="T404"/>
  <c r="R154"/>
  <c r="O141"/>
  <c r="O111"/>
  <c r="S394"/>
  <c r="P148"/>
  <c r="Q461"/>
  <c r="T352"/>
  <c r="V253"/>
  <c r="U291"/>
  <c r="U608"/>
  <c r="S347"/>
  <c r="T172"/>
  <c r="T253"/>
  <c r="S241"/>
  <c r="R49"/>
  <c r="O146"/>
  <c r="Q265"/>
  <c r="P276"/>
  <c r="T498"/>
  <c r="T87"/>
  <c r="S268"/>
  <c r="P15"/>
  <c r="T268"/>
  <c r="V193"/>
  <c r="R300"/>
  <c r="T669"/>
  <c r="V338"/>
  <c r="U337"/>
  <c r="V289"/>
  <c r="R439"/>
  <c r="R481"/>
  <c r="U279"/>
  <c r="O563"/>
  <c r="P523"/>
  <c r="U553"/>
  <c r="V65"/>
  <c r="S215"/>
  <c r="R353"/>
  <c r="S315"/>
  <c r="R281"/>
  <c r="U356"/>
  <c r="P419"/>
  <c r="S387"/>
  <c r="U486"/>
  <c r="U376"/>
  <c r="S664"/>
  <c r="O129"/>
  <c r="O217"/>
  <c r="V579"/>
  <c r="T57"/>
  <c r="T293"/>
  <c r="T285"/>
  <c r="S245"/>
  <c r="O86"/>
  <c r="U322"/>
  <c r="O358"/>
  <c r="S38"/>
  <c r="O481"/>
  <c r="P498"/>
  <c r="U307"/>
  <c r="S894"/>
  <c r="T189"/>
  <c r="T416"/>
  <c r="Q213"/>
  <c r="S153"/>
  <c r="T329"/>
  <c r="Q575"/>
  <c r="S242"/>
  <c r="V558"/>
  <c r="R408"/>
  <c r="T847"/>
  <c r="S436"/>
  <c r="Q311"/>
  <c r="S296"/>
  <c r="P330"/>
  <c r="S48"/>
  <c r="P270"/>
  <c r="O802"/>
  <c r="T307"/>
  <c r="R268"/>
  <c r="T864"/>
  <c r="V814"/>
  <c r="T347"/>
  <c r="S728"/>
  <c r="T402"/>
  <c r="T799"/>
  <c r="R656"/>
  <c r="O259"/>
  <c r="U45"/>
  <c r="O379"/>
  <c r="T711"/>
  <c r="T28"/>
  <c r="V240"/>
  <c r="R105"/>
  <c r="S75"/>
  <c r="V557"/>
  <c r="V483"/>
  <c r="Q895"/>
  <c r="T726"/>
  <c r="U513"/>
  <c r="T778"/>
  <c r="P209"/>
  <c r="P88"/>
  <c r="P329"/>
  <c r="O536"/>
  <c r="U909"/>
  <c r="P406"/>
  <c r="R955"/>
  <c r="T82"/>
  <c r="T266"/>
  <c r="U355"/>
  <c r="V280"/>
  <c r="U640"/>
  <c r="R432"/>
  <c r="V442"/>
  <c r="V450"/>
  <c r="T796"/>
  <c r="S684"/>
  <c r="Q84"/>
  <c r="P323"/>
  <c r="U28"/>
  <c r="T411"/>
  <c r="R287"/>
  <c r="T959"/>
  <c r="T654"/>
  <c r="U176"/>
  <c r="O353"/>
  <c r="U642"/>
  <c r="V512"/>
  <c r="V273"/>
  <c r="T601"/>
  <c r="T839"/>
  <c r="Q639"/>
  <c r="P85"/>
  <c r="U381"/>
  <c r="T652"/>
  <c r="U466"/>
  <c r="Q247"/>
  <c r="T165"/>
  <c r="V632"/>
  <c r="V114"/>
  <c r="R639"/>
  <c r="T234"/>
  <c r="S266"/>
  <c r="U191"/>
  <c r="T40"/>
  <c r="Q451"/>
  <c r="P185"/>
  <c r="T482"/>
  <c r="U697"/>
  <c r="O627"/>
  <c r="T145"/>
  <c r="U82"/>
  <c r="T494"/>
  <c r="P219"/>
  <c r="V243"/>
  <c r="T569"/>
  <c r="U722"/>
  <c r="T178"/>
  <c r="S29"/>
  <c r="U324"/>
  <c r="U122"/>
  <c r="V325"/>
  <c r="T23"/>
  <c r="U166"/>
  <c r="R276"/>
  <c r="R328"/>
  <c r="P623"/>
  <c r="P366"/>
  <c r="S534"/>
  <c r="O639"/>
  <c r="U258"/>
  <c r="P742"/>
  <c r="T205"/>
  <c r="Q258"/>
  <c r="Q450"/>
  <c r="R50"/>
  <c r="T317"/>
  <c r="P746"/>
  <c r="V20"/>
  <c r="S137"/>
  <c r="O321"/>
  <c r="O256"/>
  <c r="O519"/>
  <c r="T951"/>
  <c r="S303"/>
  <c r="S376"/>
  <c r="T749"/>
  <c r="V810"/>
  <c r="O469"/>
  <c r="V582"/>
  <c r="T509"/>
  <c r="T924"/>
  <c r="V259"/>
  <c r="S117"/>
  <c r="T950"/>
  <c r="U849"/>
  <c r="T425"/>
  <c r="P653"/>
  <c r="P459"/>
  <c r="R229"/>
  <c r="S686"/>
  <c r="U535"/>
  <c r="O901"/>
  <c r="P730"/>
  <c r="V418"/>
  <c r="V389"/>
  <c r="U627"/>
  <c r="U103"/>
  <c r="S136"/>
  <c r="P787"/>
  <c r="O305"/>
  <c r="Q492"/>
  <c r="Q131"/>
  <c r="O364"/>
  <c r="Q158"/>
  <c r="T78"/>
  <c r="O250"/>
  <c r="P365"/>
  <c r="S106"/>
  <c r="R456"/>
  <c r="P22"/>
  <c r="U723"/>
  <c r="Q349"/>
  <c r="U47"/>
  <c r="V22"/>
  <c r="S39"/>
  <c r="T432"/>
  <c r="Q279"/>
  <c r="Q83"/>
  <c r="O53"/>
  <c r="T67"/>
  <c r="Q254"/>
  <c r="P29"/>
  <c r="U185"/>
  <c r="P106"/>
  <c r="T434"/>
  <c r="Q194"/>
  <c r="S872"/>
  <c r="U41"/>
  <c r="U277"/>
  <c r="Q241"/>
  <c r="P341"/>
  <c r="U205"/>
  <c r="P75"/>
  <c r="O158"/>
  <c r="T397"/>
  <c r="T556"/>
  <c r="Q57"/>
  <c r="P301"/>
  <c r="O17"/>
  <c r="V535"/>
  <c r="V313"/>
  <c r="T277"/>
  <c r="U72"/>
  <c r="O249"/>
  <c r="U63"/>
  <c r="R148"/>
  <c r="V99"/>
  <c r="Q153"/>
  <c r="T140"/>
  <c r="Q182"/>
  <c r="S291"/>
  <c r="O227"/>
  <c r="Q274"/>
  <c r="Q157"/>
  <c r="R579"/>
  <c r="O312"/>
  <c r="V94"/>
  <c r="T507"/>
  <c r="V251"/>
  <c r="Q151"/>
  <c r="P518"/>
  <c r="V198"/>
  <c r="U377"/>
  <c r="S297"/>
  <c r="V27"/>
  <c r="V78"/>
  <c r="S79"/>
  <c r="P158"/>
  <c r="U262"/>
  <c r="U129"/>
  <c r="P458"/>
  <c r="V309"/>
  <c r="U253"/>
  <c r="U685"/>
  <c r="P108"/>
  <c r="T105"/>
  <c r="V46"/>
  <c r="U597"/>
  <c r="V357"/>
  <c r="P116"/>
  <c r="O80"/>
  <c r="S119"/>
  <c r="R27"/>
  <c r="O23"/>
  <c r="P167"/>
  <c r="V18"/>
  <c r="P198"/>
  <c r="S611"/>
  <c r="Q198"/>
  <c r="R40"/>
  <c r="R219"/>
  <c r="U145"/>
  <c r="R82"/>
  <c r="R581"/>
  <c r="Q384"/>
  <c r="V428"/>
  <c r="O493"/>
  <c r="T712"/>
  <c r="Q129"/>
  <c r="T276"/>
  <c r="T501"/>
  <c r="R571"/>
  <c r="P906"/>
  <c r="T202"/>
  <c r="S505"/>
  <c r="S127"/>
  <c r="V31"/>
  <c r="U396"/>
  <c r="R509"/>
  <c r="U167"/>
  <c r="P930"/>
  <c r="R213"/>
  <c r="R244"/>
  <c r="S177"/>
  <c r="P690"/>
  <c r="P241"/>
  <c r="S214"/>
  <c r="S958"/>
  <c r="T160"/>
  <c r="S488"/>
  <c r="V549"/>
  <c r="U534"/>
  <c r="V353"/>
  <c r="Q289"/>
  <c r="U737"/>
  <c r="P332"/>
  <c r="S154"/>
  <c r="S265"/>
  <c r="P224"/>
  <c r="O68"/>
  <c r="P133"/>
  <c r="O210"/>
  <c r="T396"/>
  <c r="S304"/>
  <c r="T996"/>
  <c r="T668"/>
  <c r="U333"/>
  <c r="Q310"/>
  <c r="O110"/>
  <c r="O497"/>
  <c r="R525"/>
  <c r="Q441"/>
  <c r="S388"/>
  <c r="U184"/>
  <c r="U295"/>
  <c r="U335"/>
  <c r="U207"/>
  <c r="Q722"/>
  <c r="U92"/>
  <c r="Q457"/>
  <c r="U544"/>
  <c r="T456"/>
  <c r="O104"/>
  <c r="T390"/>
  <c r="T427"/>
  <c r="R591"/>
  <c r="O41"/>
  <c r="Q744"/>
  <c r="O271"/>
  <c r="P474"/>
  <c r="R484"/>
  <c r="S52"/>
  <c r="O211"/>
  <c r="P132"/>
  <c r="Q635"/>
  <c r="U695"/>
  <c r="Q193"/>
  <c r="R705"/>
  <c r="U583"/>
  <c r="V63"/>
  <c r="O167"/>
  <c r="S606"/>
  <c r="S441"/>
  <c r="P456"/>
  <c r="U874"/>
  <c r="O774"/>
  <c r="R463"/>
  <c r="P601"/>
  <c r="P630"/>
  <c r="S17"/>
  <c r="U173"/>
  <c r="T129"/>
  <c r="U747"/>
  <c r="U358"/>
  <c r="Q983"/>
  <c r="T630"/>
  <c r="T245"/>
  <c r="P30"/>
  <c r="P12"/>
  <c r="S597"/>
  <c r="Q204"/>
  <c r="P68"/>
  <c r="V263"/>
  <c r="V374"/>
  <c r="R447"/>
  <c r="R346"/>
  <c r="V568"/>
  <c r="R511"/>
  <c r="T733"/>
  <c r="T802"/>
  <c r="R465"/>
  <c r="S431"/>
  <c r="R61"/>
  <c r="T282"/>
  <c r="R29"/>
  <c r="U704"/>
  <c r="T330"/>
  <c r="S71"/>
  <c r="T182"/>
  <c r="T586"/>
  <c r="U338"/>
  <c r="Q341"/>
  <c r="T279"/>
  <c r="O226"/>
  <c r="S532"/>
  <c r="P726"/>
  <c r="S222"/>
  <c r="S701"/>
  <c r="O124"/>
  <c r="V571"/>
  <c r="Q287"/>
  <c r="S165"/>
  <c r="S256"/>
  <c r="P393"/>
  <c r="R379"/>
  <c r="V29"/>
  <c r="P109"/>
  <c r="S167"/>
  <c r="P898"/>
  <c r="T376"/>
  <c r="Q904"/>
  <c r="T940"/>
  <c r="S770"/>
  <c r="V924"/>
  <c r="P391"/>
  <c r="V341"/>
  <c r="T51"/>
  <c r="R259"/>
  <c r="V282"/>
  <c r="Q93"/>
  <c r="U504"/>
  <c r="T883"/>
  <c r="U906"/>
  <c r="O387"/>
  <c r="Q592"/>
  <c r="R502"/>
  <c r="T643"/>
  <c r="Q994"/>
  <c r="V269"/>
  <c r="S636"/>
  <c r="T465"/>
  <c r="Q404"/>
  <c r="U721"/>
  <c r="U993"/>
  <c r="O97"/>
  <c r="T350"/>
  <c r="O223"/>
  <c r="V911"/>
  <c r="U348"/>
  <c r="R25"/>
  <c r="R130"/>
  <c r="S171"/>
  <c r="S238"/>
  <c r="O958"/>
  <c r="V623"/>
  <c r="U343"/>
  <c r="V421"/>
  <c r="O724"/>
  <c r="O114"/>
  <c r="Q874"/>
  <c r="P889"/>
  <c r="Q609"/>
  <c r="O527"/>
  <c r="S656"/>
  <c r="T445"/>
  <c r="T828"/>
  <c r="T471"/>
  <c r="T161"/>
  <c r="P995"/>
  <c r="S602"/>
  <c r="Q140"/>
  <c r="V169"/>
  <c r="O883"/>
  <c r="O92"/>
  <c r="U292"/>
  <c r="U693"/>
  <c r="T336"/>
  <c r="T141"/>
  <c r="T972"/>
  <c r="U625"/>
  <c r="R771"/>
  <c r="V453"/>
  <c r="S548"/>
  <c r="T573"/>
  <c r="Q352"/>
  <c r="U119"/>
  <c r="Q625"/>
  <c r="V212"/>
  <c r="P949"/>
  <c r="P824"/>
  <c r="U838"/>
  <c r="R690"/>
  <c r="S883"/>
  <c r="O904"/>
  <c r="O470"/>
  <c r="O817"/>
  <c r="R477"/>
  <c r="S974"/>
  <c r="V669"/>
  <c r="T163"/>
  <c r="V710"/>
  <c r="V303"/>
  <c r="R67"/>
  <c r="T688"/>
  <c r="R296"/>
  <c r="R172"/>
  <c r="Q29"/>
  <c r="T645"/>
  <c r="S855"/>
  <c r="Q484"/>
  <c r="U601"/>
  <c r="S641"/>
  <c r="O375"/>
  <c r="P444"/>
  <c r="U499"/>
  <c r="P595"/>
  <c r="O450"/>
  <c r="R961"/>
  <c r="S89"/>
  <c r="R796"/>
  <c r="Q162"/>
  <c r="R653"/>
  <c r="S366"/>
  <c r="T395"/>
  <c r="V290"/>
  <c r="R448"/>
  <c r="T357"/>
  <c r="Q217"/>
  <c r="S120"/>
  <c r="O354"/>
  <c r="R423"/>
  <c r="T232"/>
  <c r="V115"/>
  <c r="O29"/>
  <c r="P78"/>
  <c r="Q166"/>
  <c r="Q277"/>
  <c r="P89"/>
  <c r="T85"/>
  <c r="Q13"/>
  <c r="V331"/>
  <c r="T269"/>
  <c r="T364"/>
  <c r="O170"/>
  <c r="O105"/>
  <c r="R34"/>
  <c r="P255"/>
  <c r="U170"/>
  <c r="Q315"/>
  <c r="Q125"/>
  <c r="U108"/>
  <c r="Q70"/>
  <c r="R21"/>
  <c r="R123"/>
  <c r="V128"/>
  <c r="T99"/>
  <c r="S406"/>
  <c r="R274"/>
  <c r="P510"/>
  <c r="S508"/>
  <c r="P27"/>
  <c r="U58"/>
  <c r="V165"/>
  <c r="S131"/>
  <c r="R310"/>
  <c r="T323"/>
  <c r="O70"/>
  <c r="U257"/>
  <c r="R283"/>
  <c r="R307"/>
  <c r="S311"/>
  <c r="P55"/>
  <c r="P361"/>
  <c r="T114"/>
  <c r="R139"/>
  <c r="R529"/>
  <c r="R271"/>
  <c r="R377"/>
  <c r="R270"/>
  <c r="U84"/>
  <c r="T451"/>
  <c r="T131"/>
  <c r="P192"/>
  <c r="P351"/>
  <c r="V17"/>
  <c r="R372"/>
  <c r="T332"/>
  <c r="T476"/>
  <c r="R542"/>
  <c r="T195"/>
  <c r="O222"/>
  <c r="U83"/>
  <c r="S260"/>
  <c r="S217"/>
  <c r="T333"/>
  <c r="P99"/>
  <c r="S368"/>
  <c r="P714"/>
  <c r="V150"/>
  <c r="T358"/>
  <c r="V179"/>
  <c r="S449"/>
  <c r="V76"/>
  <c r="U220"/>
  <c r="S324"/>
  <c r="V408"/>
  <c r="V501"/>
  <c r="T932"/>
  <c r="O55"/>
  <c r="S372"/>
  <c r="U501"/>
  <c r="V530"/>
  <c r="V178"/>
  <c r="U106"/>
  <c r="U359"/>
  <c r="V106"/>
  <c r="T371"/>
  <c r="U100"/>
  <c r="T774"/>
  <c r="U117"/>
  <c r="O11"/>
  <c r="V507"/>
  <c r="V310"/>
  <c r="S503"/>
  <c r="R222"/>
  <c r="O279"/>
  <c r="T339"/>
  <c r="Q442"/>
  <c r="R180"/>
  <c r="R249"/>
  <c r="R362"/>
  <c r="O188"/>
  <c r="S607"/>
  <c r="V119"/>
  <c r="T788"/>
  <c r="V949"/>
  <c r="P146"/>
  <c r="T831"/>
  <c r="R369"/>
  <c r="V350"/>
  <c r="O582"/>
  <c r="R210"/>
  <c r="U256"/>
  <c r="V77"/>
  <c r="U659"/>
  <c r="V199"/>
  <c r="O20"/>
  <c r="U36"/>
  <c r="R128"/>
  <c r="O317"/>
  <c r="T169"/>
  <c r="U918"/>
  <c r="T223"/>
  <c r="P218"/>
  <c r="T454"/>
  <c r="T346"/>
  <c r="R257"/>
  <c r="T754"/>
  <c r="S447"/>
  <c r="V324"/>
  <c r="T786"/>
  <c r="U282"/>
  <c r="R326"/>
  <c r="O475"/>
  <c r="S480"/>
  <c r="R693"/>
  <c r="S506"/>
  <c r="P532"/>
  <c r="V548"/>
  <c r="P834"/>
  <c r="P153"/>
  <c r="O327"/>
  <c r="P40"/>
  <c r="P220"/>
  <c r="T719"/>
  <c r="P387"/>
  <c r="R337"/>
  <c r="R278"/>
  <c r="T95"/>
  <c r="Q347"/>
  <c r="U562"/>
  <c r="O392"/>
  <c r="R77"/>
  <c r="P993"/>
  <c r="U609"/>
  <c r="O535"/>
  <c r="V892"/>
  <c r="Q359"/>
  <c r="V366"/>
  <c r="U238"/>
  <c r="U406"/>
  <c r="S423"/>
  <c r="Q178"/>
  <c r="Q725"/>
  <c r="O239"/>
  <c r="O410"/>
  <c r="R450"/>
  <c r="T683"/>
  <c r="R850"/>
  <c r="S409"/>
  <c r="O917"/>
  <c r="V676"/>
  <c r="R203"/>
  <c r="U614"/>
  <c r="P417"/>
  <c r="P151"/>
  <c r="U683"/>
  <c r="S216"/>
  <c r="T406"/>
  <c r="V463"/>
  <c r="U718"/>
  <c r="U190"/>
  <c r="S425"/>
  <c r="S275"/>
  <c r="U536"/>
  <c r="P290"/>
  <c r="P701"/>
  <c r="T920"/>
  <c r="U370"/>
  <c r="V66"/>
  <c r="P582"/>
  <c r="U104"/>
  <c r="P638"/>
  <c r="S884"/>
  <c r="R255"/>
  <c r="T400"/>
  <c r="S327"/>
  <c r="Q36"/>
  <c r="R430"/>
  <c r="V496"/>
  <c r="U701"/>
  <c r="Q823"/>
  <c r="V665"/>
  <c r="S169"/>
  <c r="Q726"/>
  <c r="O66"/>
  <c r="Q396"/>
  <c r="P410"/>
  <c r="T732"/>
  <c r="P72"/>
  <c r="V348"/>
  <c r="U139"/>
  <c r="Q212"/>
  <c r="R467"/>
  <c r="O598"/>
  <c r="U678"/>
  <c r="U699"/>
  <c r="O822"/>
  <c r="U495"/>
  <c r="Q472"/>
  <c r="O325"/>
  <c r="S648"/>
  <c r="S499"/>
  <c r="T547"/>
  <c r="T359"/>
  <c r="U472"/>
  <c r="S141"/>
  <c r="U345"/>
  <c r="S908"/>
  <c r="V224"/>
  <c r="R280"/>
  <c r="S861"/>
  <c r="T16"/>
  <c r="V827"/>
  <c r="V927"/>
  <c r="T933"/>
  <c r="Q326"/>
  <c r="R558"/>
  <c r="P529"/>
  <c r="R840"/>
  <c r="U483"/>
  <c r="R343"/>
  <c r="S490"/>
  <c r="R205"/>
  <c r="T929"/>
  <c r="R446"/>
  <c r="T424"/>
  <c r="U444"/>
  <c r="R48"/>
  <c r="R995"/>
  <c r="R951"/>
  <c r="P311"/>
  <c r="R41"/>
  <c r="S156"/>
  <c r="S844"/>
  <c r="S569"/>
  <c r="Q433"/>
  <c r="U840"/>
  <c r="S791"/>
  <c r="O636"/>
  <c r="P909"/>
  <c r="U316"/>
  <c r="S832"/>
  <c r="O260"/>
  <c r="S343"/>
  <c r="T549"/>
  <c r="P141"/>
  <c r="R164"/>
  <c r="S312"/>
  <c r="V200"/>
  <c r="V214"/>
  <c r="P65"/>
  <c r="P56"/>
  <c r="S403"/>
  <c r="P208"/>
  <c r="R197"/>
  <c r="U538"/>
  <c r="V188"/>
  <c r="P403"/>
  <c r="U98"/>
  <c r="P136"/>
  <c r="V476"/>
  <c r="V175"/>
  <c r="P49"/>
  <c r="R35"/>
  <c r="U311"/>
  <c r="P37"/>
  <c r="U334"/>
  <c r="U720"/>
  <c r="Q224"/>
  <c r="U242"/>
  <c r="R198"/>
  <c r="T62"/>
  <c r="O140"/>
  <c r="S252"/>
  <c r="V84"/>
  <c r="Q228"/>
  <c r="R54"/>
  <c r="P537"/>
  <c r="Q99"/>
  <c r="U241"/>
  <c r="O201"/>
  <c r="U114"/>
  <c r="S383"/>
  <c r="U629"/>
  <c r="Q262"/>
  <c r="U197"/>
  <c r="R221"/>
  <c r="S437"/>
  <c r="P230"/>
  <c r="S339"/>
  <c r="Q380"/>
  <c r="P749"/>
  <c r="P475"/>
  <c r="V560"/>
  <c r="R837"/>
  <c r="S500"/>
  <c r="S434"/>
  <c r="T327"/>
  <c r="T284"/>
  <c r="Q218"/>
  <c r="U462"/>
  <c r="O195"/>
  <c r="V147"/>
  <c r="V197"/>
  <c r="O156"/>
  <c r="P80"/>
  <c r="P454"/>
  <c r="P842"/>
  <c r="O283"/>
  <c r="V574"/>
  <c r="S176"/>
  <c r="S473"/>
  <c r="R742"/>
  <c r="O373"/>
  <c r="P741"/>
  <c r="P645"/>
  <c r="T879"/>
  <c r="P978"/>
  <c r="P775"/>
  <c r="S27"/>
  <c r="R365"/>
  <c r="U402"/>
  <c r="U694"/>
  <c r="R52"/>
  <c r="T844"/>
  <c r="V402"/>
  <c r="T122"/>
  <c r="U268"/>
  <c r="T648"/>
  <c r="S16"/>
  <c r="R427"/>
  <c r="O349"/>
  <c r="T174"/>
  <c r="U600"/>
  <c r="O539"/>
  <c r="O185"/>
  <c r="U78"/>
  <c r="O419"/>
  <c r="P244"/>
  <c r="U756"/>
  <c r="S164"/>
  <c r="O372"/>
  <c r="P969"/>
  <c r="U789"/>
  <c r="U630"/>
  <c r="O262"/>
  <c r="P348"/>
  <c r="R778"/>
  <c r="P561"/>
  <c r="T120"/>
  <c r="Q205"/>
  <c r="T398"/>
  <c r="P709"/>
  <c r="S294"/>
  <c r="S540"/>
  <c r="Q400"/>
  <c r="O905"/>
  <c r="P722"/>
  <c r="V361"/>
  <c r="V526"/>
  <c r="Q515"/>
  <c r="Q152"/>
  <c r="P177"/>
  <c r="S495"/>
  <c r="P460"/>
  <c r="P831"/>
  <c r="P923"/>
  <c r="P535"/>
  <c r="U346"/>
  <c r="U734"/>
  <c r="P609"/>
  <c r="P920"/>
  <c r="O769"/>
  <c r="O169"/>
  <c r="P286"/>
  <c r="T911"/>
  <c r="P957"/>
  <c r="V577"/>
  <c r="P242"/>
  <c r="R532"/>
  <c r="T344"/>
  <c r="O652"/>
  <c r="T570"/>
  <c r="T561"/>
  <c r="P239"/>
  <c r="O83"/>
  <c r="R344"/>
  <c r="V880"/>
  <c r="R928"/>
  <c r="R171"/>
  <c r="T199"/>
  <c r="O616"/>
  <c r="T96"/>
  <c r="P981"/>
  <c r="O956"/>
  <c r="R127"/>
  <c r="O766"/>
  <c r="V322"/>
  <c r="Q593"/>
  <c r="U912"/>
  <c r="T918"/>
  <c r="P821"/>
  <c r="U492"/>
  <c r="S529"/>
  <c r="O949"/>
  <c r="O696"/>
  <c r="V83"/>
  <c r="S593"/>
  <c r="Q949"/>
  <c r="O39"/>
  <c r="S110"/>
  <c r="O75"/>
  <c r="Q58"/>
  <c r="Q920"/>
  <c r="S804"/>
  <c r="S55"/>
  <c r="P473"/>
  <c r="Q408"/>
  <c r="S49"/>
  <c r="P112"/>
  <c r="S587"/>
  <c r="O864"/>
  <c r="R519"/>
  <c r="T173"/>
  <c r="P698"/>
  <c r="U976"/>
  <c r="P886"/>
  <c r="Q845"/>
  <c r="P284"/>
  <c r="P600"/>
  <c r="U373"/>
  <c r="U883"/>
  <c r="U803"/>
  <c r="O792"/>
  <c r="P579"/>
  <c r="T869"/>
  <c r="O160"/>
  <c r="V498"/>
  <c r="T963"/>
  <c r="Q824"/>
  <c r="R616"/>
  <c r="S716"/>
  <c r="P274"/>
  <c r="P979"/>
  <c r="Q719"/>
  <c r="Q933"/>
  <c r="P289"/>
  <c r="T705"/>
  <c r="T814"/>
  <c r="S299"/>
  <c r="R245"/>
  <c r="O126"/>
  <c r="R98"/>
  <c r="P436"/>
  <c r="T321"/>
  <c r="Q547"/>
  <c r="S586"/>
  <c r="T697"/>
  <c r="P156"/>
  <c r="Q199"/>
  <c r="R528"/>
  <c r="V744"/>
  <c r="S726"/>
  <c r="S599"/>
  <c r="P610"/>
  <c r="Q474"/>
  <c r="U837"/>
  <c r="O516"/>
  <c r="V412"/>
  <c r="S673"/>
  <c r="R518"/>
  <c r="Q369"/>
  <c r="S181"/>
  <c r="U418"/>
  <c r="O315"/>
  <c r="O509"/>
  <c r="R428"/>
  <c r="S866"/>
  <c r="V375"/>
  <c r="T931"/>
  <c r="U79"/>
  <c r="T840"/>
  <c r="T806"/>
  <c r="R194"/>
  <c r="O748"/>
  <c r="U455"/>
  <c r="V534"/>
  <c r="P400"/>
  <c r="T201"/>
  <c r="U787"/>
  <c r="Q343"/>
  <c r="T837"/>
  <c r="S910"/>
  <c r="O302"/>
  <c r="P189"/>
  <c r="S949"/>
  <c r="P575"/>
  <c r="U221"/>
  <c r="Q33"/>
  <c r="P768"/>
  <c r="U484"/>
  <c r="R950"/>
  <c r="T148"/>
  <c r="R86"/>
  <c r="V411"/>
  <c r="T241"/>
  <c r="P938"/>
  <c r="S713"/>
  <c r="R38"/>
  <c r="U960"/>
  <c r="T810"/>
  <c r="T699"/>
  <c r="V893"/>
  <c r="V919"/>
  <c r="U261"/>
  <c r="R457"/>
  <c r="O974"/>
  <c r="R735"/>
  <c r="P312"/>
  <c r="O818"/>
  <c r="V550"/>
  <c r="T423"/>
  <c r="O324"/>
  <c r="Q168"/>
  <c r="R474"/>
  <c r="R152"/>
  <c r="T717"/>
  <c r="U314"/>
  <c r="S991"/>
  <c r="O959"/>
  <c r="R725"/>
  <c r="Q878"/>
  <c r="T452"/>
  <c r="S392"/>
  <c r="T153"/>
  <c r="T590"/>
  <c r="U126"/>
  <c r="P463"/>
  <c r="S663"/>
  <c r="O447"/>
  <c r="P776"/>
  <c r="O777"/>
  <c r="Q470"/>
  <c r="S811"/>
  <c r="Q460"/>
  <c r="O781"/>
  <c r="R107"/>
  <c r="Q882"/>
  <c r="U901"/>
  <c r="R831"/>
  <c r="O758"/>
  <c r="O458"/>
  <c r="Q745"/>
  <c r="R562"/>
  <c r="V654"/>
  <c r="V971"/>
  <c r="V974"/>
  <c r="U674"/>
  <c r="O899"/>
  <c r="O533"/>
  <c r="R938"/>
  <c r="V328"/>
  <c r="T815"/>
  <c r="P711"/>
  <c r="Q135"/>
  <c r="R668"/>
  <c r="R247"/>
  <c r="V731"/>
  <c r="R677"/>
  <c r="S983"/>
  <c r="Q830"/>
  <c r="V370"/>
  <c r="U532"/>
  <c r="R814"/>
  <c r="R949"/>
  <c r="Q977"/>
  <c r="Q602"/>
  <c r="O909"/>
  <c r="Q358"/>
  <c r="P759"/>
  <c r="Q699"/>
  <c r="V615"/>
  <c r="T289"/>
  <c r="V748"/>
  <c r="R977"/>
  <c r="V888"/>
  <c r="T15"/>
  <c r="Q669"/>
  <c r="T618"/>
  <c r="O811"/>
  <c r="Q656"/>
  <c r="T764"/>
  <c r="U439"/>
  <c r="V444"/>
  <c r="T693"/>
  <c r="V889"/>
  <c r="Q445"/>
  <c r="T677"/>
  <c r="U763"/>
  <c r="U489"/>
  <c r="S937"/>
  <c r="U920"/>
  <c r="S851"/>
  <c r="Q870"/>
  <c r="P514"/>
  <c r="P263"/>
  <c r="V590"/>
  <c r="Q711"/>
  <c r="O95"/>
  <c r="P761"/>
  <c r="O885"/>
  <c r="P813"/>
  <c r="P580"/>
  <c r="O728"/>
  <c r="T133"/>
  <c r="O341"/>
  <c r="U391"/>
  <c r="U962"/>
  <c r="U941"/>
  <c r="U953"/>
  <c r="U835"/>
  <c r="R874"/>
  <c r="P563"/>
  <c r="S514"/>
  <c r="P562"/>
  <c r="Q740"/>
  <c r="S556"/>
  <c r="P999"/>
  <c r="U643"/>
  <c r="R784"/>
  <c r="V970"/>
  <c r="T707"/>
  <c r="T674"/>
  <c r="S577"/>
  <c r="O501"/>
  <c r="Q748"/>
  <c r="U661"/>
  <c r="P493"/>
  <c r="V795"/>
  <c r="U828"/>
  <c r="Q346"/>
  <c r="O843"/>
  <c r="O978"/>
  <c r="R234"/>
  <c r="U831"/>
  <c r="T254"/>
  <c r="P719"/>
  <c r="S67"/>
  <c r="R209"/>
  <c r="P679"/>
  <c r="V386"/>
  <c r="R844"/>
  <c r="Q967"/>
  <c r="O558"/>
  <c r="S650"/>
  <c r="V466"/>
  <c r="V647"/>
  <c r="Q321"/>
  <c r="S669"/>
  <c r="R689"/>
  <c r="R478"/>
  <c r="U422"/>
  <c r="P464"/>
  <c r="P613"/>
  <c r="P729"/>
  <c r="S428"/>
  <c r="U144"/>
  <c r="U273"/>
  <c r="P213"/>
  <c r="S47"/>
  <c r="V337"/>
  <c r="S369"/>
  <c r="T283"/>
  <c r="S199"/>
  <c r="R285"/>
  <c r="R321"/>
  <c r="S194"/>
  <c r="Q201"/>
  <c r="V24"/>
  <c r="R140"/>
  <c r="O204"/>
  <c r="U249"/>
  <c r="V358"/>
  <c r="V113"/>
  <c r="S190"/>
  <c r="Q155"/>
  <c r="U44"/>
  <c r="T224"/>
  <c r="V538"/>
  <c r="S481"/>
  <c r="S19"/>
  <c r="Q107"/>
  <c r="V237"/>
  <c r="O13"/>
  <c r="S10"/>
  <c r="R174"/>
  <c r="O138"/>
  <c r="U12"/>
  <c r="Q366"/>
  <c r="P331"/>
  <c r="U524"/>
  <c r="R277"/>
  <c r="R58"/>
  <c r="S64"/>
  <c r="O537"/>
  <c r="R291"/>
  <c r="R57"/>
  <c r="U509"/>
  <c r="Q618"/>
  <c r="S744"/>
  <c r="U654"/>
  <c r="T242"/>
  <c r="U125"/>
  <c r="U107"/>
  <c r="T407"/>
  <c r="U631"/>
  <c r="V537"/>
  <c r="O284"/>
  <c r="R184"/>
  <c r="U38"/>
  <c r="S501"/>
  <c r="V701"/>
  <c r="P414"/>
  <c r="O666"/>
  <c r="V160"/>
  <c r="P35"/>
  <c r="U443"/>
  <c r="S81"/>
  <c r="P377"/>
  <c r="Q429"/>
  <c r="P682"/>
  <c r="S317"/>
  <c r="P732"/>
  <c r="P32"/>
  <c r="U165"/>
  <c r="T838"/>
  <c r="S340"/>
  <c r="P650"/>
  <c r="S58"/>
  <c r="T190"/>
  <c r="T572"/>
  <c r="S659"/>
  <c r="S32"/>
  <c r="V384"/>
  <c r="T511"/>
  <c r="Q269"/>
  <c r="P392"/>
  <c r="S755"/>
  <c r="S100"/>
  <c r="O98"/>
  <c r="Q148"/>
  <c r="P487"/>
  <c r="R466"/>
  <c r="O523"/>
  <c r="S827"/>
  <c r="S758"/>
  <c r="U211"/>
  <c r="S212"/>
  <c r="Q462"/>
  <c r="S230"/>
  <c r="Q77"/>
  <c r="S226"/>
  <c r="U761"/>
  <c r="R626"/>
  <c r="O548"/>
  <c r="V657"/>
  <c r="P859"/>
  <c r="T718"/>
  <c r="V425"/>
  <c r="U152"/>
  <c r="Q146"/>
  <c r="R493"/>
  <c r="U545"/>
  <c r="V831"/>
  <c r="P221"/>
  <c r="V736"/>
  <c r="S126"/>
  <c r="T194"/>
  <c r="P704"/>
  <c r="V34"/>
  <c r="T637"/>
  <c r="S723"/>
  <c r="T977"/>
  <c r="O671"/>
  <c r="T746"/>
  <c r="R965"/>
  <c r="S863"/>
  <c r="T222"/>
  <c r="S579"/>
  <c r="U801"/>
  <c r="P681"/>
  <c r="V511"/>
  <c r="R410"/>
  <c r="T995"/>
  <c r="U931"/>
  <c r="R548"/>
  <c r="O637"/>
  <c r="T41"/>
  <c r="O614"/>
  <c r="U788"/>
  <c r="R964"/>
  <c r="R877"/>
  <c r="T604"/>
  <c r="O286"/>
  <c r="T820"/>
  <c r="O359"/>
  <c r="R303"/>
  <c r="P916"/>
  <c r="U530"/>
  <c r="R36"/>
  <c r="O928"/>
  <c r="Q695"/>
  <c r="V729"/>
  <c r="P449"/>
  <c r="S693"/>
  <c r="U143"/>
  <c r="Q495"/>
  <c r="T927"/>
  <c r="P226"/>
  <c r="U954"/>
  <c r="U31"/>
  <c r="V323"/>
  <c r="O579"/>
  <c r="S244"/>
  <c r="T102"/>
  <c r="Q997"/>
  <c r="O290"/>
  <c r="P308"/>
  <c r="V968"/>
  <c r="U935"/>
  <c r="T892"/>
  <c r="P59"/>
  <c r="U141"/>
  <c r="V268"/>
  <c r="T366"/>
  <c r="V134"/>
  <c r="V952"/>
  <c r="U496"/>
  <c r="O456"/>
  <c r="S300"/>
  <c r="T274"/>
  <c r="R679"/>
  <c r="U537"/>
  <c r="P513"/>
  <c r="V598"/>
  <c r="S845"/>
  <c r="P950"/>
  <c r="R15"/>
  <c r="P39"/>
  <c r="P706"/>
  <c r="O750"/>
  <c r="R527"/>
  <c r="Q922"/>
  <c r="T516"/>
  <c r="U900"/>
  <c r="Q490"/>
  <c r="V725"/>
  <c r="P216"/>
  <c r="Q915"/>
  <c r="T117"/>
  <c r="O554"/>
  <c r="O819"/>
  <c r="R747"/>
  <c r="R861"/>
  <c r="S785"/>
  <c r="O466"/>
  <c r="R794"/>
  <c r="Q403"/>
  <c r="V897"/>
  <c r="T138"/>
  <c r="U452"/>
  <c r="O495"/>
  <c r="U572"/>
  <c r="S363"/>
  <c r="R10"/>
  <c r="V969"/>
  <c r="V989"/>
  <c r="O264"/>
  <c r="T252"/>
  <c r="Q40"/>
  <c r="O844"/>
  <c r="Q250"/>
  <c r="Q72"/>
  <c r="U730"/>
  <c r="U592"/>
  <c r="R226"/>
  <c r="V406"/>
  <c r="R654"/>
  <c r="O268"/>
  <c r="R716"/>
  <c r="Q270"/>
  <c r="U65"/>
  <c r="U715"/>
  <c r="U426"/>
  <c r="T210"/>
  <c r="R952"/>
  <c r="P309"/>
  <c r="P397"/>
  <c r="P135"/>
  <c r="R170"/>
  <c r="T408"/>
  <c r="T679"/>
  <c r="P431"/>
  <c r="P155"/>
  <c r="Q353"/>
  <c r="O851"/>
  <c r="V50"/>
  <c r="Q568"/>
  <c r="V376"/>
  <c r="R460"/>
  <c r="O714"/>
  <c r="U778"/>
  <c r="R263"/>
  <c r="P448"/>
  <c r="V627"/>
  <c r="U467"/>
  <c r="P835"/>
  <c r="T324"/>
  <c r="O687"/>
  <c r="R177"/>
  <c r="P754"/>
  <c r="P443"/>
  <c r="Q778"/>
  <c r="Q727"/>
  <c r="P526"/>
  <c r="O761"/>
  <c r="S727"/>
  <c r="O148"/>
  <c r="Q617"/>
  <c r="V71"/>
  <c r="U957"/>
  <c r="O218"/>
  <c r="V651"/>
  <c r="T251"/>
  <c r="S736"/>
  <c r="R593"/>
  <c r="S566"/>
  <c r="S109"/>
  <c r="O443"/>
  <c r="T17"/>
  <c r="U607"/>
  <c r="P640"/>
  <c r="S833"/>
  <c r="T255"/>
  <c r="O297"/>
  <c r="V966"/>
  <c r="Q661"/>
  <c r="U926"/>
  <c r="R500"/>
  <c r="T724"/>
  <c r="S568"/>
  <c r="R288"/>
  <c r="P413"/>
  <c r="P378"/>
  <c r="P508"/>
  <c r="U517"/>
  <c r="R691"/>
  <c r="R657"/>
  <c r="P963"/>
  <c r="R627"/>
  <c r="P864"/>
  <c r="R134"/>
  <c r="S63"/>
  <c r="O423"/>
  <c r="P539"/>
  <c r="T798"/>
  <c r="S929"/>
  <c r="V230"/>
  <c r="V40"/>
  <c r="Q550"/>
  <c r="U160"/>
  <c r="Q934"/>
  <c r="T559"/>
  <c r="U972"/>
  <c r="U882"/>
  <c r="O331"/>
  <c r="Q739"/>
  <c r="R613"/>
  <c r="V636"/>
  <c r="U974"/>
  <c r="V173"/>
  <c r="P293"/>
  <c r="R641"/>
  <c r="R555"/>
  <c r="P503"/>
  <c r="T73"/>
  <c r="V666"/>
  <c r="Q411"/>
  <c r="U423"/>
  <c r="V761"/>
  <c r="T636"/>
  <c r="S801"/>
  <c r="O849"/>
  <c r="U327"/>
  <c r="T420"/>
  <c r="R706"/>
  <c r="P988"/>
  <c r="R642"/>
  <c r="O828"/>
  <c r="P733"/>
  <c r="R839"/>
  <c r="R711"/>
  <c r="P676"/>
  <c r="S982"/>
  <c r="O859"/>
  <c r="V856"/>
  <c r="V333"/>
  <c r="Q638"/>
  <c r="U942"/>
  <c r="R354"/>
  <c r="Q419"/>
  <c r="R756"/>
  <c r="Q976"/>
  <c r="S456"/>
  <c r="T830"/>
  <c r="Q652"/>
  <c r="T488"/>
  <c r="S526"/>
  <c r="V23"/>
  <c r="O502"/>
  <c r="T953"/>
  <c r="R403"/>
  <c r="Q160"/>
  <c r="T878"/>
  <c r="P428"/>
  <c r="U888"/>
  <c r="P451"/>
  <c r="P644"/>
  <c r="O676"/>
  <c r="O926"/>
  <c r="P292"/>
  <c r="U202"/>
  <c r="O940"/>
  <c r="T976"/>
  <c r="Q944"/>
  <c r="R392"/>
  <c r="Q141"/>
  <c r="Q960"/>
  <c r="T751"/>
  <c r="S797"/>
  <c r="P911"/>
  <c r="P379"/>
  <c r="P92"/>
  <c r="U551"/>
  <c r="V905"/>
  <c r="S677"/>
  <c r="P782"/>
  <c r="U800"/>
  <c r="U385"/>
  <c r="V594"/>
  <c r="T513"/>
  <c r="U1001"/>
  <c r="V524"/>
  <c r="V96"/>
  <c r="O399"/>
  <c r="V564"/>
  <c r="T65"/>
  <c r="V440"/>
  <c r="V644"/>
  <c r="P356"/>
  <c r="S938"/>
  <c r="S968"/>
  <c r="O588"/>
  <c r="T744"/>
  <c r="Q916"/>
  <c r="Q608"/>
  <c r="T383"/>
  <c r="R397"/>
  <c r="T553"/>
  <c r="U658"/>
  <c r="S205"/>
  <c r="O492"/>
  <c r="V41"/>
  <c r="Q259"/>
  <c r="T271"/>
  <c r="R433"/>
  <c r="O529"/>
  <c r="R617"/>
  <c r="S628"/>
  <c r="P202"/>
  <c r="Q263"/>
  <c r="V217"/>
  <c r="R75"/>
  <c r="R553"/>
  <c r="U219"/>
  <c r="Q189"/>
  <c r="S463"/>
  <c r="R45"/>
  <c r="P368"/>
  <c r="S379"/>
  <c r="T108"/>
  <c r="S170"/>
  <c r="O362"/>
  <c r="S272"/>
  <c r="R265"/>
  <c r="S354"/>
  <c r="R293"/>
  <c r="Q134"/>
  <c r="V144"/>
  <c r="Q389"/>
  <c r="O390"/>
  <c r="O30"/>
  <c r="V215"/>
  <c r="Q281"/>
  <c r="T52"/>
  <c r="T270"/>
  <c r="P489"/>
  <c r="V336"/>
  <c r="V351"/>
  <c r="V266"/>
  <c r="S57"/>
  <c r="O76"/>
  <c r="T219"/>
  <c r="R319"/>
  <c r="P494"/>
  <c r="T368"/>
  <c r="Q248"/>
  <c r="S210"/>
  <c r="S233"/>
  <c r="R143"/>
  <c r="U588"/>
  <c r="T225"/>
  <c r="R323"/>
  <c r="T687"/>
  <c r="P152"/>
  <c r="U264"/>
  <c r="S731"/>
  <c r="Q221"/>
  <c r="P524"/>
  <c r="P550"/>
  <c r="S928"/>
  <c r="Q737"/>
  <c r="T372"/>
  <c r="T496"/>
  <c r="U157"/>
  <c r="S267"/>
  <c r="Q715"/>
  <c r="O117"/>
  <c r="U48"/>
  <c r="S707"/>
  <c r="O99"/>
  <c r="S429"/>
  <c r="O101"/>
  <c r="O252"/>
  <c r="S290"/>
  <c r="R248"/>
  <c r="U395"/>
  <c r="O701"/>
  <c r="R404"/>
  <c r="U675"/>
  <c r="P491"/>
  <c r="U687"/>
  <c r="Q30"/>
  <c r="Q497"/>
  <c r="O46"/>
  <c r="R917"/>
  <c r="Q355"/>
  <c r="P104"/>
  <c r="T14"/>
  <c r="P887"/>
  <c r="Q35"/>
  <c r="Q244"/>
  <c r="S146"/>
  <c r="O790"/>
  <c r="O569"/>
  <c r="S237"/>
  <c r="R227"/>
  <c r="P980"/>
  <c r="P591"/>
  <c r="V764"/>
  <c r="O295"/>
  <c r="U605"/>
  <c r="V826"/>
  <c r="T740"/>
  <c r="Q687"/>
  <c r="S672"/>
  <c r="T127"/>
  <c r="T614"/>
  <c r="R987"/>
  <c r="S792"/>
  <c r="P483"/>
  <c r="P710"/>
  <c r="Q706"/>
  <c r="T413"/>
  <c r="U280"/>
  <c r="R113"/>
  <c r="S401"/>
  <c r="Q372"/>
  <c r="R256"/>
  <c r="O18"/>
  <c r="P90"/>
  <c r="V543"/>
  <c r="Q291"/>
  <c r="P172"/>
  <c r="P785"/>
  <c r="U384"/>
  <c r="S342"/>
  <c r="T822"/>
  <c r="R241"/>
  <c r="Q240"/>
  <c r="O352"/>
  <c r="R479"/>
  <c r="U591"/>
  <c r="O682"/>
  <c r="S218"/>
  <c r="R577"/>
  <c r="T162"/>
  <c r="T922"/>
  <c r="U689"/>
  <c r="P892"/>
  <c r="S487"/>
  <c r="S895"/>
  <c r="U286"/>
  <c r="O254"/>
  <c r="V447"/>
  <c r="S877"/>
  <c r="T937"/>
  <c r="R659"/>
  <c r="S838"/>
  <c r="V884"/>
  <c r="P970"/>
  <c r="P810"/>
  <c r="V122"/>
  <c r="T154"/>
  <c r="P578"/>
  <c r="V332"/>
  <c r="S407"/>
  <c r="V486"/>
  <c r="P139"/>
  <c r="Q858"/>
  <c r="S919"/>
  <c r="P816"/>
  <c r="U757"/>
  <c r="V585"/>
  <c r="T623"/>
  <c r="T621"/>
  <c r="T863"/>
  <c r="P946"/>
  <c r="Q875"/>
  <c r="T100"/>
  <c r="O22"/>
  <c r="R852"/>
  <c r="V808"/>
  <c r="O785"/>
  <c r="P367"/>
  <c r="O431"/>
  <c r="U911"/>
  <c r="O215"/>
  <c r="R368"/>
  <c r="R943"/>
  <c r="T39"/>
  <c r="U285"/>
  <c r="T890"/>
  <c r="U360"/>
  <c r="O32"/>
  <c r="U200"/>
  <c r="U744"/>
  <c r="Q334"/>
  <c r="S465"/>
  <c r="O282"/>
  <c r="V525"/>
  <c r="O967"/>
  <c r="T662"/>
  <c r="Q704"/>
  <c r="U691"/>
  <c r="V519"/>
  <c r="U738"/>
  <c r="S715"/>
  <c r="O292"/>
  <c r="Q542"/>
  <c r="P399"/>
  <c r="P700"/>
  <c r="O954"/>
  <c r="R490"/>
  <c r="V583"/>
  <c r="P994"/>
  <c r="O547"/>
  <c r="U897"/>
  <c r="R375"/>
  <c r="P899"/>
  <c r="V457"/>
  <c r="P940"/>
  <c r="P743"/>
  <c r="O645"/>
  <c r="T753"/>
  <c r="U603"/>
  <c r="S609"/>
  <c r="S718"/>
  <c r="P117"/>
  <c r="Q650"/>
  <c r="T126"/>
  <c r="S335"/>
  <c r="P893"/>
  <c r="S695"/>
  <c r="T524"/>
  <c r="V737"/>
  <c r="O683"/>
  <c r="Q541"/>
  <c r="Q337"/>
  <c r="P556"/>
  <c r="U740"/>
  <c r="T575"/>
  <c r="V847"/>
  <c r="R267"/>
  <c r="T152"/>
  <c r="P894"/>
  <c r="R476"/>
  <c r="U51"/>
  <c r="P279"/>
  <c r="P895"/>
  <c r="U175"/>
  <c r="Q96"/>
  <c r="S835"/>
  <c r="Q513"/>
  <c r="P554"/>
  <c r="R440"/>
  <c r="U308"/>
  <c r="Q121"/>
  <c r="U131"/>
  <c r="P826"/>
  <c r="T231"/>
  <c r="R787"/>
  <c r="O980"/>
  <c r="P628"/>
  <c r="O618"/>
  <c r="Q651"/>
  <c r="O773"/>
  <c r="P583"/>
  <c r="R858"/>
  <c r="P47"/>
  <c r="S674"/>
  <c r="U507"/>
  <c r="Q15"/>
  <c r="P809"/>
  <c r="V792"/>
  <c r="R240"/>
  <c r="P432"/>
  <c r="V520"/>
  <c r="O894"/>
  <c r="T752"/>
  <c r="Q990"/>
  <c r="R485"/>
  <c r="Q712"/>
  <c r="U301"/>
  <c r="V395"/>
  <c r="P849"/>
  <c r="U222"/>
  <c r="V177"/>
  <c r="S271"/>
  <c r="P179"/>
  <c r="S475"/>
  <c r="R314"/>
  <c r="U255"/>
  <c r="T700"/>
  <c r="Q721"/>
  <c r="R845"/>
  <c r="P291"/>
  <c r="P626"/>
  <c r="P492"/>
  <c r="O880"/>
  <c r="U541"/>
  <c r="Q88"/>
  <c r="P934"/>
  <c r="T449"/>
  <c r="P760"/>
  <c r="T825"/>
  <c r="T894"/>
  <c r="P796"/>
  <c r="P313"/>
  <c r="S630"/>
  <c r="T735"/>
  <c r="V630"/>
  <c r="U914"/>
  <c r="Q117"/>
  <c r="R918"/>
  <c r="U153"/>
  <c r="S113"/>
  <c r="S685"/>
  <c r="P692"/>
  <c r="U336"/>
  <c r="R521"/>
  <c r="O911"/>
  <c r="S698"/>
  <c r="U902"/>
  <c r="T720"/>
  <c r="O801"/>
  <c r="Q879"/>
  <c r="P958"/>
  <c r="P695"/>
  <c r="U857"/>
  <c r="Q657"/>
  <c r="O530"/>
  <c r="R412"/>
  <c r="V75"/>
  <c r="U772"/>
  <c r="O371"/>
  <c r="T742"/>
  <c r="U927"/>
  <c r="T962"/>
  <c r="U794"/>
  <c r="R269"/>
  <c r="T128"/>
  <c r="R125"/>
  <c r="V785"/>
  <c r="T544"/>
  <c r="P707"/>
  <c r="U445"/>
  <c r="Q459"/>
  <c r="S756"/>
  <c r="Q553"/>
  <c r="U76"/>
  <c r="O713"/>
  <c r="T989"/>
  <c r="S660"/>
  <c r="Q663"/>
  <c r="V281"/>
  <c r="R645"/>
  <c r="R959"/>
  <c r="R834"/>
  <c r="O833"/>
  <c r="T60"/>
  <c r="S741"/>
  <c r="U834"/>
  <c r="R506"/>
  <c r="S1001"/>
  <c r="O665"/>
  <c r="V398"/>
  <c r="V72"/>
  <c r="V445"/>
  <c r="P441"/>
  <c r="Q171"/>
  <c r="R701"/>
  <c r="U289"/>
  <c r="P947"/>
  <c r="O649"/>
  <c r="P829"/>
  <c r="R30"/>
  <c r="V505"/>
  <c r="Q599"/>
  <c r="U42"/>
  <c r="Q814"/>
  <c r="V690"/>
  <c r="P174"/>
  <c r="U403"/>
  <c r="Q600"/>
  <c r="Q498"/>
  <c r="R51"/>
  <c r="T10"/>
  <c r="S963"/>
  <c r="O733"/>
  <c r="R688"/>
  <c r="P728"/>
  <c r="Q852"/>
  <c r="R469"/>
  <c r="V154"/>
  <c r="V709"/>
  <c r="V937"/>
  <c r="Q480"/>
  <c r="Q993"/>
  <c r="U198"/>
  <c r="R578"/>
  <c r="P797"/>
  <c r="P736"/>
  <c r="S665"/>
  <c r="S990"/>
  <c r="Q543"/>
  <c r="P507"/>
  <c r="S262"/>
  <c r="R161"/>
  <c r="P178"/>
  <c r="R480"/>
  <c r="V652"/>
  <c r="Q130"/>
  <c r="O573"/>
  <c r="U260"/>
  <c r="R878"/>
  <c r="T632"/>
  <c r="T577"/>
  <c r="U146"/>
  <c r="U456"/>
  <c r="S871"/>
  <c r="T506"/>
  <c r="O87"/>
  <c r="S790"/>
  <c r="U672"/>
  <c r="O386"/>
  <c r="O863"/>
  <c r="U650"/>
  <c r="V913"/>
  <c r="P833"/>
  <c r="R947"/>
  <c r="P45"/>
  <c r="P596"/>
  <c r="R958"/>
  <c r="P257"/>
  <c r="P873"/>
  <c r="O723"/>
  <c r="U841"/>
  <c r="V460"/>
  <c r="P755"/>
  <c r="V670"/>
  <c r="Q21"/>
  <c r="V668"/>
  <c r="T464"/>
  <c r="R31"/>
  <c r="V608"/>
  <c r="S479"/>
  <c r="T653"/>
  <c r="R350"/>
  <c r="T772"/>
  <c r="U753"/>
  <c r="S875"/>
  <c r="O931"/>
  <c r="R842"/>
  <c r="Q576"/>
  <c r="Q456"/>
  <c r="V682"/>
  <c r="O891"/>
  <c r="O583"/>
  <c r="O799"/>
  <c r="Q427"/>
  <c r="T646"/>
  <c r="Q678"/>
  <c r="Q533"/>
  <c r="R888"/>
  <c r="O401"/>
  <c r="S779"/>
  <c r="V838"/>
  <c r="P686"/>
  <c r="U728"/>
  <c r="V885"/>
  <c r="O767"/>
  <c r="P61"/>
  <c r="R776"/>
  <c r="V759"/>
  <c r="Q789"/>
  <c r="R791"/>
  <c r="O426"/>
  <c r="Q757"/>
  <c r="O722"/>
  <c r="Q810"/>
  <c r="T409"/>
  <c r="P811"/>
  <c r="T237"/>
  <c r="O589"/>
  <c r="O100"/>
  <c r="T596"/>
  <c r="P664"/>
  <c r="S719"/>
  <c r="O581"/>
  <c r="U786"/>
  <c r="T758"/>
  <c r="R595"/>
  <c r="V617"/>
  <c r="T519"/>
  <c r="R342"/>
  <c r="T453"/>
  <c r="U980"/>
  <c r="Q747"/>
  <c r="Q622"/>
  <c r="U989"/>
  <c r="T824"/>
  <c r="O310"/>
  <c r="S99"/>
  <c r="U73"/>
  <c r="O62"/>
  <c r="O205"/>
  <c r="R169"/>
  <c r="Q41"/>
  <c r="O198"/>
  <c r="Q293"/>
  <c r="R108"/>
  <c r="S192"/>
  <c r="V326"/>
  <c r="T495"/>
  <c r="V73"/>
  <c r="U329"/>
  <c r="U22"/>
  <c r="S196"/>
  <c r="S405"/>
  <c r="O229"/>
  <c r="Q220"/>
  <c r="S125"/>
  <c r="T213"/>
  <c r="R389"/>
  <c r="O328"/>
  <c r="P325"/>
  <c r="V86"/>
  <c r="Q105"/>
  <c r="Q145"/>
  <c r="Q185"/>
  <c r="V470"/>
  <c r="S200"/>
  <c r="R345"/>
  <c r="V202"/>
  <c r="T1000"/>
  <c r="P128"/>
  <c r="U34"/>
  <c r="P121"/>
  <c r="P237"/>
  <c r="P347"/>
  <c r="V146"/>
  <c r="U97"/>
  <c r="T75"/>
  <c r="U206"/>
  <c r="T510"/>
  <c r="T11"/>
  <c r="S604"/>
  <c r="S186"/>
  <c r="T539"/>
  <c r="V26"/>
  <c r="S78"/>
  <c r="T157"/>
  <c r="R279"/>
  <c r="O477"/>
  <c r="S455"/>
  <c r="R416"/>
  <c r="P511"/>
  <c r="T348"/>
  <c r="V842"/>
  <c r="U459"/>
  <c r="T515"/>
  <c r="V572"/>
  <c r="T634"/>
  <c r="U905"/>
  <c r="Q109"/>
  <c r="V391"/>
  <c r="V110"/>
  <c r="V81"/>
  <c r="S330"/>
  <c r="S151"/>
  <c r="U873"/>
  <c r="T354"/>
  <c r="T782"/>
  <c r="V293"/>
  <c r="S780"/>
  <c r="Q401"/>
  <c r="S460"/>
  <c r="V155"/>
  <c r="V522"/>
  <c r="T355"/>
  <c r="P142"/>
  <c r="T292"/>
  <c r="V566"/>
  <c r="V787"/>
  <c r="R670"/>
  <c r="U590"/>
  <c r="T298"/>
  <c r="Q604"/>
  <c r="U178"/>
  <c r="U415"/>
  <c r="Q75"/>
  <c r="P943"/>
  <c r="T613"/>
  <c r="S541"/>
  <c r="U164"/>
  <c r="T170"/>
  <c r="T567"/>
  <c r="P420"/>
  <c r="P762"/>
  <c r="O336"/>
  <c r="V811"/>
  <c r="R335"/>
  <c r="T956"/>
  <c r="Q557"/>
  <c r="U751"/>
  <c r="R230"/>
  <c r="Q24"/>
  <c r="V477"/>
  <c r="U340"/>
  <c r="Q943"/>
  <c r="O236"/>
  <c r="V387"/>
  <c r="P717"/>
  <c r="V597"/>
  <c r="P256"/>
  <c r="Q112"/>
  <c r="P405"/>
  <c r="U679"/>
  <c r="R836"/>
  <c r="T47"/>
  <c r="S227"/>
  <c r="Q746"/>
  <c r="O510"/>
  <c r="O119"/>
  <c r="T392"/>
  <c r="V930"/>
  <c r="V490"/>
  <c r="P884"/>
  <c r="S618"/>
  <c r="Q698"/>
  <c r="S859"/>
  <c r="P245"/>
  <c r="V349"/>
  <c r="Q598"/>
  <c r="R487"/>
  <c r="Q154"/>
  <c r="V277"/>
  <c r="T342"/>
  <c r="U665"/>
  <c r="Q282"/>
  <c r="S627"/>
  <c r="V999"/>
  <c r="R437"/>
  <c r="V416"/>
  <c r="T770"/>
  <c r="Q872"/>
  <c r="O634"/>
  <c r="P127"/>
  <c r="O461"/>
  <c r="U283"/>
  <c r="T318"/>
  <c r="T793"/>
  <c r="P275"/>
  <c r="Q877"/>
  <c r="R760"/>
  <c r="V939"/>
  <c r="V513"/>
  <c r="O610"/>
  <c r="S323"/>
  <c r="Q365"/>
  <c r="U827"/>
  <c r="R212"/>
  <c r="R333"/>
  <c r="V684"/>
  <c r="V589"/>
  <c r="O807"/>
  <c r="Q868"/>
  <c r="V547"/>
  <c r="R753"/>
  <c r="S955"/>
  <c r="O10"/>
  <c r="V130"/>
  <c r="V813"/>
  <c r="O755"/>
  <c r="T625"/>
  <c r="V429"/>
  <c r="U180"/>
  <c r="T263"/>
  <c r="R142"/>
  <c r="S843"/>
  <c r="O59"/>
  <c r="R863"/>
  <c r="Q272"/>
  <c r="V380"/>
  <c r="U266"/>
  <c r="U493"/>
  <c r="V261"/>
  <c r="Q164"/>
  <c r="U485"/>
  <c r="T765"/>
  <c r="U968"/>
  <c r="V876"/>
  <c r="P437"/>
  <c r="V851"/>
  <c r="O839"/>
  <c r="Q55"/>
  <c r="S823"/>
  <c r="Q829"/>
  <c r="S370"/>
  <c r="R217"/>
  <c r="S769"/>
  <c r="V946"/>
  <c r="Q149"/>
  <c r="Q982"/>
  <c r="Q995"/>
  <c r="P847"/>
  <c r="R763"/>
  <c r="O962"/>
  <c r="Q626"/>
  <c r="S952"/>
  <c r="T325"/>
  <c r="T227"/>
  <c r="U245"/>
  <c r="U60"/>
  <c r="Q577"/>
  <c r="R631"/>
  <c r="V857"/>
  <c r="U844"/>
  <c r="U617"/>
  <c r="S23"/>
  <c r="V249"/>
  <c r="U366"/>
  <c r="P667"/>
  <c r="R603"/>
  <c r="U531"/>
  <c r="Q954"/>
  <c r="R185"/>
  <c r="O664"/>
  <c r="Q453"/>
  <c r="P294"/>
  <c r="T709"/>
  <c r="T552"/>
  <c r="U760"/>
  <c r="Q812"/>
  <c r="S123"/>
  <c r="R513"/>
  <c r="O498"/>
  <c r="S646"/>
  <c r="T946"/>
  <c r="O465"/>
  <c r="S803"/>
  <c r="O118"/>
  <c r="S512"/>
  <c r="R650"/>
  <c r="Q454"/>
  <c r="P905"/>
  <c r="O860"/>
  <c r="Q624"/>
  <c r="V891"/>
  <c r="P959"/>
  <c r="Q558"/>
  <c r="O754"/>
  <c r="R262"/>
  <c r="U677"/>
  <c r="V276"/>
  <c r="R823"/>
  <c r="R819"/>
  <c r="U123"/>
  <c r="U792"/>
  <c r="T986"/>
  <c r="R563"/>
  <c r="P625"/>
  <c r="O90"/>
  <c r="P586"/>
  <c r="S559"/>
  <c r="V541"/>
  <c r="Q703"/>
  <c r="P304"/>
  <c r="O997"/>
  <c r="S138"/>
  <c r="O602"/>
  <c r="O417"/>
  <c r="S97"/>
  <c r="O486"/>
  <c r="R156"/>
  <c r="U169"/>
  <c r="P750"/>
  <c r="Q471"/>
  <c r="T714"/>
  <c r="V570"/>
  <c r="P369"/>
  <c r="S661"/>
  <c r="S917"/>
  <c r="Q958"/>
  <c r="O439"/>
  <c r="S916"/>
  <c r="T191"/>
  <c r="O347"/>
  <c r="S458"/>
  <c r="R745"/>
  <c r="O288"/>
  <c r="S738"/>
  <c r="R651"/>
  <c r="Q383"/>
  <c r="P888"/>
  <c r="V562"/>
  <c r="V82"/>
  <c r="P533"/>
  <c r="R163"/>
  <c r="P846"/>
  <c r="P442"/>
  <c r="S836"/>
  <c r="Q769"/>
  <c r="S204"/>
  <c r="P590"/>
  <c r="U398"/>
  <c r="S239"/>
  <c r="O740"/>
  <c r="U409"/>
  <c r="O675"/>
  <c r="V781"/>
  <c r="R662"/>
  <c r="S528"/>
  <c r="R11"/>
  <c r="O500"/>
  <c r="O650"/>
  <c r="T606"/>
  <c r="V996"/>
  <c r="T34"/>
  <c r="U866"/>
  <c r="P649"/>
  <c r="O355"/>
  <c r="V105"/>
  <c r="S404"/>
  <c r="V378"/>
  <c r="R738"/>
  <c r="P793"/>
  <c r="V936"/>
  <c r="P836"/>
  <c r="R629"/>
  <c r="Q583"/>
  <c r="S995"/>
  <c r="P500"/>
  <c r="R871"/>
  <c r="P872"/>
  <c r="O892"/>
  <c r="Q973"/>
  <c r="P973"/>
  <c r="V641"/>
  <c r="T522"/>
  <c r="T29"/>
  <c r="O791"/>
  <c r="T579"/>
  <c r="T607"/>
  <c r="V502"/>
  <c r="Q32"/>
  <c r="S321"/>
  <c r="S700"/>
  <c r="R686"/>
  <c r="R727"/>
  <c r="T702"/>
  <c r="Q437"/>
  <c r="P564"/>
  <c r="U759"/>
  <c r="P790"/>
  <c r="V248"/>
  <c r="S923"/>
  <c r="R764"/>
  <c r="Q959"/>
  <c r="U449"/>
  <c r="Q320"/>
  <c r="T891"/>
  <c r="T436"/>
  <c r="Q899"/>
  <c r="S925"/>
  <c r="O950"/>
  <c r="R945"/>
  <c r="S416"/>
  <c r="R732"/>
  <c r="S847"/>
  <c r="Q330"/>
  <c r="V964"/>
  <c r="O786"/>
  <c r="Q985"/>
  <c r="P838"/>
  <c r="S513"/>
  <c r="Q252"/>
  <c r="Q770"/>
  <c r="O772"/>
  <c r="R413"/>
  <c r="V928"/>
  <c r="Q928"/>
  <c r="O445"/>
  <c r="T910"/>
  <c r="P683"/>
  <c r="T801"/>
  <c r="S522"/>
  <c r="Q733"/>
  <c r="P225"/>
  <c r="O747"/>
  <c r="U581"/>
  <c r="R324"/>
  <c r="P599"/>
  <c r="U453"/>
  <c r="U896"/>
  <c r="R572"/>
  <c r="V595"/>
  <c r="P860"/>
  <c r="U821"/>
  <c r="T503"/>
  <c r="R655"/>
  <c r="U490"/>
  <c r="Q331"/>
  <c r="Q694"/>
  <c r="Q147"/>
  <c r="T55"/>
  <c r="V896"/>
  <c r="Q190"/>
  <c r="O202"/>
  <c r="O744"/>
  <c r="V740"/>
  <c r="V185"/>
  <c r="O515"/>
  <c r="U571"/>
  <c r="O176"/>
  <c r="T58"/>
  <c r="Q677"/>
  <c r="Q521"/>
  <c r="T502"/>
  <c r="U784"/>
  <c r="U943"/>
  <c r="T414"/>
  <c r="U955"/>
  <c r="U296"/>
  <c r="Q728"/>
  <c r="R901"/>
  <c r="P195"/>
  <c r="V30"/>
  <c r="P975"/>
  <c r="P953"/>
  <c r="R567"/>
  <c r="O37"/>
  <c r="T38"/>
  <c r="S572"/>
  <c r="V108"/>
  <c r="O965"/>
  <c r="O576"/>
  <c r="Q801"/>
  <c r="V879"/>
  <c r="O812"/>
  <c r="O736"/>
  <c r="Q488"/>
  <c r="S564"/>
  <c r="V629"/>
  <c r="T851"/>
  <c r="S41"/>
  <c r="U698"/>
  <c r="S852"/>
  <c r="Q621"/>
  <c r="R208"/>
  <c r="Q873"/>
  <c r="U860"/>
  <c r="P771"/>
  <c r="R828"/>
  <c r="Q838"/>
  <c r="P822"/>
  <c r="Q828"/>
  <c r="O596"/>
  <c r="U768"/>
  <c r="O938"/>
  <c r="P665"/>
  <c r="P426"/>
  <c r="O526"/>
  <c r="Q630"/>
  <c r="P763"/>
  <c r="U432"/>
  <c r="V613"/>
  <c r="O421"/>
  <c r="S143"/>
  <c r="P581"/>
  <c r="T538"/>
  <c r="P756"/>
  <c r="R80"/>
  <c r="Q921"/>
  <c r="T610"/>
  <c r="O468"/>
  <c r="Q414"/>
  <c r="O102"/>
  <c r="U652"/>
  <c r="Q978"/>
  <c r="S786"/>
  <c r="P519"/>
  <c r="T915"/>
  <c r="O330"/>
  <c r="Q658"/>
  <c r="Q913"/>
  <c r="Q586"/>
  <c r="T334"/>
  <c r="V841"/>
  <c r="U274"/>
  <c r="R891"/>
  <c r="S951"/>
  <c r="U386"/>
  <c r="U616"/>
  <c r="O549"/>
  <c r="S511"/>
  <c r="T880"/>
  <c r="P520"/>
  <c r="O464"/>
  <c r="V250"/>
  <c r="U878"/>
  <c r="Q924"/>
  <c r="V866"/>
  <c r="R666"/>
  <c r="S920"/>
  <c r="P769"/>
  <c r="Q463"/>
  <c r="Q494"/>
  <c r="T731"/>
  <c r="O878"/>
  <c r="V720"/>
  <c r="O806"/>
  <c r="T620"/>
  <c r="Q859"/>
  <c r="S232"/>
  <c r="T448"/>
  <c r="S518"/>
  <c r="T300"/>
  <c r="S349"/>
  <c r="U203"/>
  <c r="S180"/>
  <c r="Q176"/>
  <c r="T353"/>
  <c r="U612"/>
  <c r="O244"/>
  <c r="R329"/>
  <c r="U287"/>
  <c r="T967"/>
  <c r="Q89"/>
  <c r="O287"/>
  <c r="R604"/>
  <c r="V47"/>
  <c r="O220"/>
  <c r="R196"/>
  <c r="T490"/>
  <c r="V521"/>
  <c r="S82"/>
  <c r="P229"/>
  <c r="T508"/>
  <c r="U239"/>
  <c r="O57"/>
  <c r="U350"/>
  <c r="V381"/>
  <c r="P181"/>
  <c r="P738"/>
  <c r="V51"/>
  <c r="U43"/>
  <c r="P264"/>
  <c r="P515"/>
  <c r="V797"/>
  <c r="O275"/>
  <c r="O216"/>
  <c r="T603"/>
  <c r="R594"/>
  <c r="S98"/>
  <c r="V347"/>
  <c r="S259"/>
  <c r="Q120"/>
  <c r="Q16"/>
  <c r="Q371"/>
  <c r="S76"/>
  <c r="O74"/>
  <c r="U195"/>
  <c r="Q395"/>
  <c r="O181"/>
  <c r="Q991"/>
  <c r="S440"/>
  <c r="P799"/>
  <c r="U621"/>
  <c r="Q532"/>
  <c r="V551"/>
  <c r="P440"/>
  <c r="R935"/>
  <c r="S161"/>
  <c r="U112"/>
  <c r="O771"/>
  <c r="P466"/>
  <c r="V57"/>
  <c r="R96"/>
  <c r="R866"/>
  <c r="U133"/>
  <c r="V704"/>
  <c r="V703"/>
  <c r="R83"/>
  <c r="O985"/>
  <c r="Q567"/>
  <c r="T955"/>
  <c r="T813"/>
  <c r="R887"/>
  <c r="S638"/>
  <c r="V359"/>
  <c r="P668"/>
  <c r="T581"/>
  <c r="O995"/>
  <c r="U991"/>
  <c r="S496"/>
  <c r="V503"/>
  <c r="T217"/>
  <c r="T821"/>
  <c r="O934"/>
  <c r="R55"/>
  <c r="S561"/>
  <c r="S88"/>
  <c r="R972"/>
  <c r="V125"/>
  <c r="T481"/>
  <c r="T595"/>
  <c r="S601"/>
  <c r="U186"/>
  <c r="P232"/>
  <c r="R658"/>
  <c r="T692"/>
  <c r="T708"/>
  <c r="P512"/>
  <c r="P131"/>
  <c r="O603"/>
  <c r="R451"/>
  <c r="Q481"/>
  <c r="P531"/>
  <c r="T907"/>
  <c r="T678"/>
  <c r="T992"/>
  <c r="U275"/>
  <c r="O280"/>
  <c r="Q912"/>
  <c r="O108"/>
  <c r="P904"/>
  <c r="S472"/>
  <c r="T667"/>
  <c r="T13"/>
  <c r="S545"/>
  <c r="U33"/>
  <c r="T98"/>
  <c r="P322"/>
  <c r="U565"/>
  <c r="R261"/>
  <c r="Q368"/>
  <c r="Q883"/>
  <c r="V49"/>
  <c r="P44"/>
  <c r="R598"/>
  <c r="S939"/>
  <c r="T526"/>
  <c r="S730"/>
  <c r="T675"/>
  <c r="P546"/>
  <c r="U347"/>
  <c r="S283"/>
  <c r="O590"/>
  <c r="U411"/>
  <c r="Q862"/>
  <c r="V578"/>
  <c r="T605"/>
  <c r="U887"/>
  <c r="S615"/>
  <c r="V973"/>
  <c r="O173"/>
  <c r="S702"/>
  <c r="Q90"/>
  <c r="V909"/>
  <c r="R724"/>
  <c r="P545"/>
  <c r="O524"/>
  <c r="P885"/>
  <c r="V602"/>
  <c r="P820"/>
  <c r="O709"/>
  <c r="U846"/>
  <c r="P972"/>
  <c r="Q660"/>
  <c r="Q314"/>
  <c r="Q102"/>
  <c r="T315"/>
  <c r="O827"/>
  <c r="U939"/>
  <c r="U40"/>
  <c r="U351"/>
  <c r="R501"/>
  <c r="O644"/>
  <c r="P299"/>
  <c r="V297"/>
  <c r="P657"/>
  <c r="S159"/>
  <c r="O763"/>
  <c r="T530"/>
  <c r="R991"/>
  <c r="S681"/>
  <c r="T523"/>
  <c r="R266"/>
  <c r="P327"/>
  <c r="V481"/>
  <c r="V448"/>
  <c r="S408"/>
  <c r="V284"/>
  <c r="U263"/>
  <c r="P372"/>
  <c r="R795"/>
  <c r="Q750"/>
  <c r="U843"/>
  <c r="U174"/>
  <c r="T546"/>
  <c r="P968"/>
  <c r="U797"/>
  <c r="O351"/>
  <c r="V903"/>
  <c r="U320"/>
  <c r="Q640"/>
  <c r="Q452"/>
  <c r="S773"/>
  <c r="R919"/>
  <c r="P672"/>
  <c r="P737"/>
  <c r="O947"/>
  <c r="P772"/>
  <c r="R824"/>
  <c r="V822"/>
  <c r="T983"/>
  <c r="T954"/>
  <c r="P163"/>
  <c r="Q475"/>
  <c r="T306"/>
  <c r="Q935"/>
  <c r="P300"/>
  <c r="U829"/>
  <c r="R912"/>
  <c r="P54"/>
  <c r="V912"/>
  <c r="R632"/>
  <c r="T622"/>
  <c r="P639"/>
  <c r="T689"/>
  <c r="Q839"/>
  <c r="V859"/>
  <c r="Q407"/>
  <c r="O615"/>
  <c r="U814"/>
  <c r="V42"/>
  <c r="S984"/>
  <c r="R985"/>
  <c r="Q871"/>
  <c r="Q436"/>
  <c r="R758"/>
  <c r="O730"/>
  <c r="V648"/>
  <c r="S374"/>
  <c r="Q551"/>
  <c r="P18"/>
  <c r="R438"/>
  <c r="P143"/>
  <c r="O397"/>
  <c r="Q956"/>
  <c r="S989"/>
  <c r="V368"/>
  <c r="R962"/>
  <c r="T928"/>
  <c r="U885"/>
  <c r="S549"/>
  <c r="T593"/>
  <c r="V80"/>
  <c r="P338"/>
  <c r="R970"/>
  <c r="V653"/>
  <c r="P876"/>
  <c r="S912"/>
  <c r="Q876"/>
  <c r="S813"/>
  <c r="O308"/>
  <c r="U686"/>
  <c r="S634"/>
  <c r="O757"/>
  <c r="O571"/>
  <c r="R870"/>
  <c r="U729"/>
  <c r="Q690"/>
  <c r="S576"/>
  <c r="P605"/>
  <c r="O957"/>
  <c r="U765"/>
  <c r="O520"/>
  <c r="T836"/>
  <c r="P891"/>
  <c r="Q938"/>
  <c r="R605"/>
  <c r="R907"/>
  <c r="O720"/>
  <c r="Q424"/>
  <c r="S759"/>
  <c r="S860"/>
  <c r="V843"/>
  <c r="U564"/>
  <c r="T30"/>
  <c r="T969"/>
  <c r="R24"/>
  <c r="V495"/>
  <c r="O538"/>
  <c r="Q233"/>
  <c r="O459"/>
  <c r="T854"/>
  <c r="S590"/>
  <c r="P19"/>
  <c r="P777"/>
  <c r="R856"/>
  <c r="T115"/>
  <c r="O810"/>
  <c r="R779"/>
  <c r="T543"/>
  <c r="S543"/>
  <c r="R746"/>
  <c r="S243"/>
  <c r="Q260"/>
  <c r="Q887"/>
  <c r="R455"/>
  <c r="R820"/>
  <c r="P527"/>
  <c r="P868"/>
  <c r="Q183"/>
  <c r="T525"/>
  <c r="S515"/>
  <c r="Q589"/>
  <c r="O304"/>
  <c r="S735"/>
  <c r="V424"/>
  <c r="Q200"/>
  <c r="Q60"/>
  <c r="U799"/>
  <c r="V539"/>
  <c r="V711"/>
  <c r="S622"/>
  <c r="R853"/>
  <c r="S295"/>
  <c r="Q961"/>
  <c r="Q528"/>
  <c r="S901"/>
  <c r="R674"/>
  <c r="R868"/>
  <c r="O657"/>
  <c r="V818"/>
  <c r="V544"/>
  <c r="R885"/>
  <c r="S643"/>
  <c r="U973"/>
  <c r="Q207"/>
  <c r="O414"/>
  <c r="R934"/>
  <c r="R924"/>
  <c r="S709"/>
  <c r="T557"/>
  <c r="P661"/>
  <c r="O670"/>
  <c r="U992"/>
  <c r="R818"/>
  <c r="V464"/>
  <c r="S815"/>
  <c r="U528"/>
  <c r="S896"/>
  <c r="T695"/>
  <c r="V837"/>
  <c r="S538"/>
  <c r="V342"/>
  <c r="O966"/>
  <c r="P536"/>
  <c r="R494"/>
  <c r="U895"/>
  <c r="O837"/>
  <c r="O487"/>
  <c r="O427"/>
  <c r="S365"/>
  <c r="P495"/>
  <c r="S589"/>
  <c r="T748"/>
  <c r="R971"/>
  <c r="S777"/>
  <c r="V616"/>
  <c r="R799"/>
  <c r="T865"/>
  <c r="U864"/>
  <c r="P335"/>
  <c r="S313"/>
  <c r="U832"/>
  <c r="Q843"/>
  <c r="P476"/>
  <c r="O585"/>
  <c r="Q776"/>
  <c r="V872"/>
  <c r="O542"/>
  <c r="O556"/>
  <c r="R367"/>
  <c r="T415"/>
  <c r="O868"/>
  <c r="S417"/>
  <c r="S612"/>
  <c r="T619"/>
  <c r="R522"/>
  <c r="S635"/>
  <c r="O503"/>
  <c r="T550"/>
  <c r="V981"/>
  <c r="P989"/>
  <c r="T736"/>
  <c r="U707"/>
  <c r="U816"/>
  <c r="P910"/>
  <c r="P937"/>
  <c r="V691"/>
  <c r="T369"/>
  <c r="U773"/>
  <c r="Q511"/>
  <c r="U746"/>
  <c r="R768"/>
  <c r="R785"/>
  <c r="R524"/>
  <c r="T615"/>
  <c r="P452"/>
  <c r="P636"/>
  <c r="Q487"/>
  <c r="R872"/>
  <c r="U932"/>
  <c r="V611"/>
  <c r="P619"/>
  <c r="P584"/>
  <c r="P939"/>
  <c r="V770"/>
  <c r="U177"/>
  <c r="O300"/>
  <c r="O604"/>
  <c r="V164"/>
  <c r="R709"/>
  <c r="T597"/>
  <c r="T999"/>
  <c r="U475"/>
  <c r="Q95"/>
  <c r="V977"/>
  <c r="V662"/>
  <c r="R630"/>
  <c r="T852"/>
  <c r="R569"/>
  <c r="T885"/>
  <c r="S849"/>
  <c r="S816"/>
  <c r="T791"/>
  <c r="V480"/>
  <c r="S812"/>
  <c r="O565"/>
  <c r="T536"/>
  <c r="Q584"/>
  <c r="T529"/>
  <c r="T875"/>
  <c r="V953"/>
  <c r="Q222"/>
  <c r="R825"/>
  <c r="Q22"/>
  <c r="T388"/>
  <c r="O9"/>
  <c r="U833"/>
  <c r="O480"/>
  <c r="S624"/>
  <c r="Q763"/>
  <c r="P287"/>
  <c r="R976"/>
  <c r="T787"/>
  <c r="S762"/>
  <c r="V868"/>
  <c r="U963"/>
  <c r="U636"/>
  <c r="Q702"/>
  <c r="O703"/>
  <c r="U796"/>
  <c r="Q620"/>
  <c r="S362"/>
  <c r="S783"/>
  <c r="P819"/>
  <c r="T204"/>
  <c r="Q173"/>
  <c r="O988"/>
  <c r="T582"/>
  <c r="V174"/>
  <c r="V769"/>
  <c r="R436"/>
  <c r="U825"/>
  <c r="T870"/>
  <c r="V922"/>
  <c r="O831"/>
  <c r="U921"/>
  <c r="S760"/>
  <c r="P902"/>
  <c r="O600"/>
  <c r="V816"/>
  <c r="T505"/>
  <c r="O852"/>
  <c r="Q664"/>
  <c r="Q880"/>
  <c r="T385"/>
  <c r="P509"/>
  <c r="P983"/>
  <c r="V823"/>
  <c r="V984"/>
  <c r="Q730"/>
  <c r="Q948"/>
  <c r="T216"/>
  <c r="V681"/>
  <c r="O847"/>
  <c r="S644"/>
  <c r="O428"/>
  <c r="O881"/>
  <c r="Q85"/>
  <c r="T121"/>
  <c r="Q885"/>
  <c r="V925"/>
  <c r="S947"/>
  <c r="P721"/>
  <c r="S944"/>
  <c r="O199"/>
  <c r="U362"/>
  <c r="T861"/>
  <c r="U852"/>
  <c r="U946"/>
  <c r="Q1000"/>
  <c r="V304"/>
  <c r="S207"/>
  <c r="P357"/>
  <c r="P316"/>
  <c r="O455"/>
  <c r="Q114"/>
  <c r="T935"/>
  <c r="O289"/>
  <c r="Q68"/>
  <c r="R173"/>
  <c r="R76"/>
  <c r="V403"/>
  <c r="S484"/>
  <c r="V136"/>
  <c r="T77"/>
  <c r="S413"/>
  <c r="Q28"/>
  <c r="P154"/>
  <c r="S139"/>
  <c r="S334"/>
  <c r="Q104"/>
  <c r="R282"/>
  <c r="U39"/>
  <c r="R347"/>
  <c r="P401"/>
  <c r="V244"/>
  <c r="Q585"/>
  <c r="U380"/>
  <c r="O235"/>
  <c r="P130"/>
  <c r="U671"/>
  <c r="V189"/>
  <c r="T320"/>
  <c r="O483"/>
  <c r="R382"/>
  <c r="V414"/>
  <c r="O49"/>
  <c r="P731"/>
  <c r="Q413"/>
  <c r="U634"/>
  <c r="O306"/>
  <c r="Q167"/>
  <c r="O299"/>
  <c r="S749"/>
  <c r="T386"/>
  <c r="T235"/>
  <c r="Q47"/>
  <c r="P670"/>
  <c r="P616"/>
  <c r="V161"/>
  <c r="T250"/>
  <c r="Q191"/>
  <c r="O677"/>
  <c r="U806"/>
  <c r="V405"/>
  <c r="Q516"/>
  <c r="O125"/>
  <c r="T179"/>
  <c r="S132"/>
  <c r="S135"/>
  <c r="T428"/>
  <c r="R473"/>
  <c r="R699"/>
  <c r="U716"/>
  <c r="O243"/>
  <c r="R646"/>
  <c r="U53"/>
  <c r="R714"/>
  <c r="O924"/>
  <c r="O732"/>
  <c r="R649"/>
  <c r="P705"/>
  <c r="Q397"/>
  <c r="R504"/>
  <c r="T655"/>
  <c r="P266"/>
  <c r="V367"/>
  <c r="P389"/>
  <c r="R700"/>
  <c r="Q45"/>
  <c r="O689"/>
  <c r="S380"/>
  <c r="P685"/>
  <c r="O553"/>
  <c r="Q970"/>
  <c r="S967"/>
  <c r="Q374"/>
  <c r="T278"/>
  <c r="Q415"/>
  <c r="R996"/>
  <c r="O694"/>
  <c r="V335"/>
  <c r="R979"/>
  <c r="S892"/>
  <c r="S59"/>
  <c r="U593"/>
  <c r="V673"/>
  <c r="P249"/>
  <c r="T966"/>
  <c r="O845"/>
  <c r="Q734"/>
  <c r="U783"/>
  <c r="Q966"/>
  <c r="R14"/>
  <c r="U20"/>
  <c r="O415"/>
  <c r="O78"/>
  <c r="Q257"/>
  <c r="O853"/>
  <c r="Q772"/>
  <c r="V678"/>
  <c r="O688"/>
  <c r="S574"/>
  <c r="T338"/>
  <c r="U519"/>
  <c r="U69"/>
  <c r="T701"/>
  <c r="V162"/>
  <c r="P724"/>
  <c r="P587"/>
  <c r="S61"/>
  <c r="U736"/>
  <c r="Q989"/>
  <c r="U582"/>
  <c r="S802"/>
  <c r="V778"/>
  <c r="T188"/>
  <c r="R695"/>
  <c r="V875"/>
  <c r="P689"/>
  <c r="T939"/>
  <c r="U915"/>
  <c r="T381"/>
  <c r="R316"/>
  <c r="S35"/>
  <c r="P407"/>
  <c r="T433"/>
  <c r="S552"/>
  <c r="S525"/>
  <c r="O578"/>
  <c r="S940"/>
  <c r="P643"/>
  <c r="U922"/>
  <c r="R681"/>
  <c r="T690"/>
  <c r="R780"/>
  <c r="S810"/>
  <c r="U879"/>
  <c r="V771"/>
  <c r="V788"/>
  <c r="T542"/>
  <c r="R503"/>
  <c r="T142"/>
  <c r="V853"/>
  <c r="R792"/>
  <c r="Q645"/>
  <c r="T755"/>
  <c r="O45"/>
  <c r="P66"/>
  <c r="U518"/>
  <c r="U891"/>
  <c r="T627"/>
  <c r="Q932"/>
  <c r="S592"/>
  <c r="S976"/>
  <c r="R104"/>
  <c r="U894"/>
  <c r="V865"/>
  <c r="T853"/>
  <c r="S975"/>
  <c r="U276"/>
  <c r="Q909"/>
  <c r="Q239"/>
  <c r="T882"/>
  <c r="U613"/>
  <c r="Q122"/>
  <c r="V631"/>
  <c r="Q502"/>
  <c r="V929"/>
  <c r="Q742"/>
  <c r="P614"/>
  <c r="O780"/>
  <c r="U318"/>
  <c r="S337"/>
  <c r="Q27"/>
  <c r="U851"/>
  <c r="T89"/>
  <c r="T249"/>
  <c r="R797"/>
  <c r="S115"/>
  <c r="Q478"/>
  <c r="R860"/>
  <c r="P669"/>
  <c r="S384"/>
  <c r="R92"/>
  <c r="O592"/>
  <c r="U70"/>
  <c r="Q468"/>
  <c r="O936"/>
  <c r="R933"/>
  <c r="Q856"/>
  <c r="U916"/>
  <c r="P936"/>
  <c r="S33"/>
  <c r="V301"/>
  <c r="V747"/>
  <c r="V951"/>
  <c r="S470"/>
  <c r="R683"/>
  <c r="P199"/>
  <c r="S960"/>
  <c r="V671"/>
  <c r="T124"/>
  <c r="R908"/>
  <c r="Q180"/>
  <c r="V772"/>
  <c r="U667"/>
  <c r="T46"/>
  <c r="T463"/>
  <c r="R252"/>
  <c r="U441"/>
  <c r="Q968"/>
  <c r="V956"/>
  <c r="S977"/>
  <c r="S817"/>
  <c r="O660"/>
  <c r="T181"/>
  <c r="R454"/>
  <c r="S573"/>
  <c r="T728"/>
  <c r="T192"/>
  <c r="T741"/>
  <c r="O143"/>
  <c r="U576"/>
  <c r="V473"/>
  <c r="Q773"/>
  <c r="S558"/>
  <c r="O389"/>
  <c r="V649"/>
  <c r="Q544"/>
  <c r="U357"/>
  <c r="O438"/>
  <c r="P878"/>
  <c r="S971"/>
  <c r="P235"/>
  <c r="S595"/>
  <c r="O874"/>
  <c r="O506"/>
  <c r="V56"/>
  <c r="P429"/>
  <c r="V133"/>
  <c r="S697"/>
  <c r="T444"/>
  <c r="Q66"/>
  <c r="O838"/>
  <c r="P652"/>
  <c r="O751"/>
  <c r="O559"/>
  <c r="V692"/>
  <c r="O680"/>
  <c r="V306"/>
  <c r="U995"/>
  <c r="Q981"/>
  <c r="T835"/>
  <c r="Q755"/>
  <c r="Q590"/>
  <c r="V472"/>
  <c r="P788"/>
  <c r="V493"/>
  <c r="P673"/>
  <c r="U458"/>
  <c r="T18"/>
  <c r="O641"/>
  <c r="O408"/>
  <c r="V465"/>
  <c r="R937"/>
  <c r="P435"/>
  <c r="Q925"/>
  <c r="R290"/>
  <c r="P680"/>
  <c r="V529"/>
  <c r="P654"/>
  <c r="O970"/>
  <c r="Q587"/>
  <c r="U399"/>
  <c r="O628"/>
  <c r="Q929"/>
  <c r="T685"/>
  <c r="V397"/>
  <c r="V680"/>
  <c r="V576"/>
  <c r="V634"/>
  <c r="S614"/>
  <c r="T311"/>
  <c r="T657"/>
  <c r="V563"/>
  <c r="Q231"/>
  <c r="R636"/>
  <c r="R663"/>
  <c r="R543"/>
  <c r="Q367"/>
  <c r="T631"/>
  <c r="V556"/>
  <c r="V74"/>
  <c r="V717"/>
  <c r="Q597"/>
  <c r="R992"/>
  <c r="V907"/>
  <c r="S746"/>
  <c r="Q796"/>
  <c r="S547"/>
  <c r="Q540"/>
  <c r="U628"/>
  <c r="R915"/>
  <c r="Q514"/>
  <c r="V92"/>
  <c r="R941"/>
  <c r="P421"/>
  <c r="V698"/>
  <c r="T934"/>
  <c r="S326"/>
  <c r="U339"/>
  <c r="S235"/>
  <c r="U404"/>
  <c r="R90"/>
  <c r="Q561"/>
  <c r="R829"/>
  <c r="P194"/>
  <c r="T208"/>
  <c r="U996"/>
  <c r="V363"/>
  <c r="Q229"/>
  <c r="O765"/>
  <c r="R739"/>
  <c r="P569"/>
  <c r="S598"/>
  <c r="O942"/>
  <c r="R809"/>
  <c r="O787"/>
  <c r="P576"/>
  <c r="U848"/>
  <c r="Q717"/>
  <c r="S722"/>
  <c r="U818"/>
  <c r="R517"/>
  <c r="O281"/>
  <c r="T745"/>
  <c r="R781"/>
  <c r="P588"/>
  <c r="V385"/>
  <c r="Q720"/>
  <c r="O797"/>
  <c r="O908"/>
  <c r="V352"/>
  <c r="P110"/>
  <c r="U491"/>
  <c r="T441"/>
  <c r="V882"/>
  <c r="P651"/>
  <c r="O473"/>
  <c r="T938"/>
  <c r="T302"/>
  <c r="Q761"/>
  <c r="O654"/>
  <c r="T66"/>
  <c r="P841"/>
  <c r="O489"/>
  <c r="O225"/>
  <c r="Q807"/>
  <c r="Q782"/>
  <c r="Q951"/>
  <c r="O253"/>
  <c r="P817"/>
  <c r="O798"/>
  <c r="Q520"/>
  <c r="S829"/>
  <c r="S775"/>
  <c r="V274"/>
  <c r="P496"/>
  <c r="P217"/>
  <c r="O951"/>
  <c r="Q667"/>
  <c r="P977"/>
  <c r="Q675"/>
  <c r="Q446"/>
  <c r="T399"/>
  <c r="O711"/>
  <c r="P1001"/>
  <c r="P716"/>
  <c r="S516"/>
  <c r="S530"/>
  <c r="Q432"/>
  <c r="R986"/>
  <c r="P592"/>
  <c r="P612"/>
  <c r="P941"/>
  <c r="T900"/>
  <c r="V878"/>
  <c r="O651"/>
  <c r="Q554"/>
  <c r="Q898"/>
  <c r="S251"/>
  <c r="U124"/>
  <c r="V987"/>
  <c r="Q793"/>
  <c r="R157"/>
  <c r="O440"/>
  <c r="T876"/>
  <c r="V845"/>
  <c r="O869"/>
  <c r="U767"/>
  <c r="T74"/>
  <c r="Q931"/>
  <c r="T651"/>
  <c r="R984"/>
  <c r="R179"/>
  <c r="R351"/>
  <c r="Q969"/>
  <c r="P559"/>
  <c r="V850"/>
  <c r="U303"/>
  <c r="T107"/>
  <c r="Q837"/>
  <c r="Q418"/>
  <c r="T521"/>
  <c r="R609"/>
  <c r="U890"/>
  <c r="V921"/>
  <c r="Q243"/>
  <c r="U231"/>
  <c r="P748"/>
  <c r="U781"/>
  <c r="R533"/>
  <c r="S21"/>
  <c r="S554"/>
  <c r="Q984"/>
  <c r="T901"/>
  <c r="V600"/>
  <c r="T968"/>
  <c r="O504"/>
  <c r="Q409"/>
  <c r="O841"/>
  <c r="V752"/>
  <c r="O952"/>
  <c r="P424"/>
  <c r="U928"/>
  <c r="O756"/>
  <c r="O779"/>
  <c r="T973"/>
  <c r="V979"/>
  <c r="Q731"/>
  <c r="R893"/>
  <c r="U700"/>
  <c r="P124"/>
  <c r="T187"/>
  <c r="T554"/>
  <c r="P522"/>
  <c r="R272"/>
  <c r="S858"/>
  <c r="S961"/>
  <c r="P250"/>
  <c r="O796"/>
  <c r="P662"/>
  <c r="V487"/>
  <c r="V745"/>
  <c r="V88"/>
  <c r="R748"/>
  <c r="O877"/>
  <c r="R619"/>
  <c r="T886"/>
  <c r="S818"/>
  <c r="V990"/>
  <c r="S778"/>
  <c r="S767"/>
  <c r="V721"/>
  <c r="T256"/>
  <c r="O24"/>
  <c r="V369"/>
  <c r="Q610"/>
  <c r="R687"/>
  <c r="S946"/>
  <c r="P416"/>
  <c r="V886"/>
  <c r="O270"/>
  <c r="P484"/>
  <c r="T560"/>
  <c r="Q393"/>
  <c r="T616"/>
  <c r="O890"/>
  <c r="V817"/>
  <c r="O546"/>
  <c r="U349"/>
  <c r="T109"/>
  <c r="R895"/>
  <c r="O914"/>
  <c r="Q545"/>
  <c r="P415"/>
  <c r="V883"/>
  <c r="P774"/>
  <c r="S798"/>
  <c r="P971"/>
  <c r="Q627"/>
  <c r="V400"/>
  <c r="P727"/>
  <c r="P502"/>
  <c r="S134"/>
  <c r="T280"/>
  <c r="S537"/>
  <c r="V183"/>
  <c r="O345"/>
  <c r="U159"/>
  <c r="P446"/>
  <c r="S293"/>
  <c r="R99"/>
  <c r="Q253"/>
  <c r="S800"/>
  <c r="Q92"/>
  <c r="R334"/>
  <c r="T33"/>
  <c r="S322"/>
  <c r="U19"/>
  <c r="S418"/>
  <c r="S338"/>
  <c r="S208"/>
  <c r="S258"/>
  <c r="S278"/>
  <c r="S34"/>
  <c r="T36"/>
  <c r="U479"/>
  <c r="V54"/>
  <c r="S808"/>
  <c r="V314"/>
  <c r="O172"/>
  <c r="U769"/>
  <c r="U236"/>
  <c r="P268"/>
  <c r="U696"/>
  <c r="S921"/>
  <c r="R967"/>
  <c r="Q12"/>
  <c r="P485"/>
  <c r="V241"/>
  <c r="U714"/>
  <c r="S287"/>
  <c r="Q357"/>
  <c r="P702"/>
  <c r="R762"/>
  <c r="P9"/>
  <c r="S931"/>
  <c r="Q386"/>
  <c r="P778"/>
  <c r="V152"/>
  <c r="S391"/>
  <c r="T93"/>
  <c r="T443"/>
  <c r="Q328"/>
  <c r="S302"/>
  <c r="T373"/>
  <c r="Q186"/>
  <c r="R242"/>
  <c r="O836"/>
  <c r="P96"/>
  <c r="Q787"/>
  <c r="S680"/>
  <c r="O174"/>
  <c r="P926"/>
  <c r="S273"/>
  <c r="V44"/>
  <c r="T805"/>
  <c r="T171"/>
  <c r="V719"/>
  <c r="P931"/>
  <c r="R44"/>
  <c r="T884"/>
  <c r="T626"/>
  <c r="O725"/>
  <c r="Q464"/>
  <c r="T964"/>
  <c r="R72"/>
  <c r="S13"/>
  <c r="U966"/>
  <c r="R536"/>
  <c r="P390"/>
  <c r="V423"/>
  <c r="Q603"/>
  <c r="S155"/>
  <c r="S965"/>
  <c r="R383"/>
  <c r="T893"/>
  <c r="U352"/>
  <c r="T211"/>
  <c r="P67"/>
  <c r="S739"/>
  <c r="O658"/>
  <c r="S820"/>
  <c r="O416"/>
  <c r="S733"/>
  <c r="T895"/>
  <c r="U319"/>
  <c r="O365"/>
  <c r="T361"/>
  <c r="S20"/>
  <c r="P814"/>
  <c r="T984"/>
  <c r="V638"/>
  <c r="O382"/>
  <c r="T130"/>
  <c r="T64"/>
  <c r="P693"/>
  <c r="V804"/>
  <c r="S927"/>
  <c r="T970"/>
  <c r="R606"/>
  <c r="T146"/>
  <c r="Q790"/>
  <c r="O795"/>
  <c r="T881"/>
  <c r="T155"/>
  <c r="U632"/>
  <c r="Q133"/>
  <c r="V346"/>
  <c r="P944"/>
  <c r="Q809"/>
  <c r="S439"/>
  <c r="P629"/>
  <c r="O702"/>
  <c r="Q955"/>
  <c r="O990"/>
  <c r="O814"/>
  <c r="O826"/>
  <c r="R565"/>
  <c r="U526"/>
  <c r="T904"/>
  <c r="O882"/>
  <c r="S358"/>
  <c r="P839"/>
  <c r="V833"/>
  <c r="P699"/>
  <c r="O337"/>
  <c r="V454"/>
  <c r="S305"/>
  <c r="O910"/>
  <c r="S557"/>
  <c r="P16"/>
  <c r="T808"/>
  <c r="R320"/>
  <c r="V751"/>
  <c r="V793"/>
  <c r="S160"/>
  <c r="U488"/>
  <c r="Q808"/>
  <c r="V762"/>
  <c r="S228"/>
  <c r="T909"/>
  <c r="V828"/>
  <c r="U442"/>
  <c r="R963"/>
  <c r="R944"/>
  <c r="O432"/>
  <c r="R111"/>
  <c r="U987"/>
  <c r="P929"/>
  <c r="P310"/>
  <c r="O672"/>
  <c r="V299"/>
  <c r="Q646"/>
  <c r="P987"/>
  <c r="S743"/>
  <c r="P186"/>
  <c r="O622"/>
  <c r="P618"/>
  <c r="Q297"/>
  <c r="P780"/>
  <c r="V628"/>
  <c r="V438"/>
  <c r="U764"/>
  <c r="O861"/>
  <c r="O294"/>
  <c r="V869"/>
  <c r="P343"/>
  <c r="U645"/>
  <c r="U569"/>
  <c r="R793"/>
  <c r="R846"/>
  <c r="T534"/>
  <c r="U470"/>
  <c r="Q307"/>
  <c r="R812"/>
  <c r="R772"/>
  <c r="U579"/>
  <c r="R602"/>
  <c r="R508"/>
  <c r="P961"/>
  <c r="V420"/>
  <c r="R916"/>
  <c r="Q906"/>
  <c r="P557"/>
  <c r="S789"/>
  <c r="P412"/>
  <c r="R906"/>
  <c r="V700"/>
  <c r="S571"/>
  <c r="R847"/>
  <c r="R759"/>
  <c r="O734"/>
  <c r="U710"/>
  <c r="U290"/>
  <c r="S229"/>
  <c r="P504"/>
  <c r="T811"/>
  <c r="Q363"/>
  <c r="O659"/>
  <c r="Q905"/>
  <c r="P272"/>
  <c r="O876"/>
  <c r="R551"/>
  <c r="Q996"/>
  <c r="R925"/>
  <c r="V733"/>
  <c r="V542"/>
  <c r="P247"/>
  <c r="V840"/>
  <c r="V312"/>
  <c r="R783"/>
  <c r="T665"/>
  <c r="Q223"/>
  <c r="V962"/>
  <c r="U811"/>
  <c r="P851"/>
  <c r="U662"/>
  <c r="U670"/>
  <c r="R624"/>
  <c r="V881"/>
  <c r="Q942"/>
  <c r="R832"/>
  <c r="R966"/>
  <c r="P877"/>
  <c r="O460"/>
  <c r="P925"/>
  <c r="U71"/>
  <c r="O700"/>
  <c r="R909"/>
  <c r="P374"/>
  <c r="T286"/>
  <c r="R486"/>
  <c r="S805"/>
  <c r="R126"/>
  <c r="R786"/>
  <c r="T59"/>
  <c r="Q192"/>
  <c r="R990"/>
  <c r="R680"/>
  <c r="V622"/>
  <c r="P162"/>
  <c r="S957"/>
  <c r="Q939"/>
  <c r="P745"/>
  <c r="O704"/>
  <c r="U889"/>
  <c r="R702"/>
  <c r="O783"/>
  <c r="S621"/>
  <c r="U981"/>
  <c r="U937"/>
  <c r="S956"/>
  <c r="P280"/>
  <c r="V663"/>
  <c r="P684"/>
  <c r="O846"/>
  <c r="V722"/>
  <c r="T849"/>
  <c r="U754"/>
  <c r="P875"/>
  <c r="V991"/>
  <c r="U555"/>
  <c r="P853"/>
  <c r="R752"/>
  <c r="P69"/>
  <c r="P784"/>
  <c r="P642"/>
  <c r="R804"/>
  <c r="V479"/>
  <c r="O996"/>
  <c r="O681"/>
  <c r="R634"/>
  <c r="R769"/>
  <c r="Q382"/>
  <c r="U554"/>
  <c r="P433"/>
  <c r="S620"/>
  <c r="T823"/>
  <c r="O872"/>
  <c r="O873"/>
  <c r="S839"/>
  <c r="V1000"/>
  <c r="V794"/>
  <c r="P175"/>
  <c r="O437"/>
  <c r="S179"/>
  <c r="O366"/>
  <c r="R755"/>
  <c r="V763"/>
  <c r="P396"/>
  <c r="Q713"/>
  <c r="Q261"/>
  <c r="R200"/>
  <c r="T244"/>
  <c r="P168"/>
  <c r="R713"/>
  <c r="U893"/>
  <c r="S903"/>
  <c r="U884"/>
  <c r="R137"/>
  <c r="Q723"/>
  <c r="R443"/>
  <c r="R802"/>
  <c r="O633"/>
  <c r="S551"/>
  <c r="P870"/>
  <c r="U666"/>
  <c r="O808"/>
  <c r="Q965"/>
  <c r="P880"/>
  <c r="T698"/>
  <c r="Q724"/>
  <c r="V935"/>
  <c r="R994"/>
  <c r="Q430"/>
  <c r="V867"/>
  <c r="P694"/>
  <c r="R472"/>
  <c r="T792"/>
  <c r="P572"/>
  <c r="P948"/>
  <c r="V995"/>
  <c r="Q892"/>
  <c r="U999"/>
  <c r="P25"/>
  <c r="S753"/>
  <c r="P966"/>
  <c r="S563"/>
  <c r="S582"/>
  <c r="R497"/>
  <c r="S821"/>
  <c r="T872"/>
  <c r="O760"/>
  <c r="Q649"/>
  <c r="V664"/>
  <c r="V478"/>
  <c r="V640"/>
  <c r="R974"/>
  <c r="Q581"/>
  <c r="S15"/>
  <c r="P603"/>
  <c r="O467"/>
  <c r="T958"/>
  <c r="Q504"/>
  <c r="Q945"/>
  <c r="U983"/>
  <c r="R81"/>
  <c r="P425"/>
  <c r="V728"/>
  <c r="Q963"/>
  <c r="Q623"/>
  <c r="Q937"/>
  <c r="T264"/>
  <c r="P855"/>
  <c r="P540"/>
  <c r="T914"/>
  <c r="S904"/>
  <c r="R882"/>
  <c r="R124"/>
  <c r="S754"/>
  <c r="T180"/>
  <c r="S867"/>
  <c r="O716"/>
  <c r="O623"/>
  <c r="P915"/>
  <c r="T584"/>
  <c r="V938"/>
  <c r="Q684"/>
  <c r="S708"/>
  <c r="T925"/>
  <c r="O939"/>
  <c r="V491"/>
  <c r="Q74"/>
  <c r="V415"/>
  <c r="Q225"/>
  <c r="Q732"/>
  <c r="Q851"/>
  <c r="T617"/>
  <c r="O50"/>
  <c r="S996"/>
  <c r="V730"/>
  <c r="T177"/>
  <c r="P857"/>
  <c r="R132"/>
  <c r="U429"/>
  <c r="Q448"/>
  <c r="V777"/>
  <c r="U392"/>
  <c r="V500"/>
  <c r="Q362"/>
  <c r="S655"/>
  <c r="Q556"/>
  <c r="R826"/>
  <c r="O717"/>
  <c r="V614"/>
  <c r="T769"/>
  <c r="O632"/>
  <c r="O729"/>
  <c r="Q886"/>
  <c r="O625"/>
  <c r="Q616"/>
  <c r="U580"/>
  <c r="U990"/>
  <c r="U540"/>
  <c r="S351"/>
  <c r="S316"/>
  <c r="S585"/>
  <c r="R496"/>
  <c r="O907"/>
  <c r="O960"/>
  <c r="P273"/>
  <c r="O835"/>
  <c r="R237"/>
  <c r="T888"/>
  <c r="V706"/>
  <c r="V805"/>
  <c r="O609"/>
  <c r="U913"/>
  <c r="Q777"/>
  <c r="P577"/>
  <c r="V626"/>
  <c r="Q227"/>
  <c r="T299"/>
  <c r="U970"/>
  <c r="T642"/>
  <c r="R743"/>
  <c r="Q294"/>
  <c r="P385"/>
  <c r="R876"/>
  <c r="U567"/>
  <c r="Q889"/>
  <c r="V593"/>
  <c r="S868"/>
  <c r="T979"/>
  <c r="V639"/>
  <c r="U400"/>
  <c r="O916"/>
  <c r="T965"/>
  <c r="P205"/>
  <c r="U270"/>
  <c r="S464"/>
  <c r="V565"/>
  <c r="Q820"/>
  <c r="R576"/>
  <c r="O858"/>
  <c r="R559"/>
  <c r="T803"/>
  <c r="S862"/>
  <c r="S914"/>
  <c r="O784"/>
  <c r="S732"/>
  <c r="R568"/>
  <c r="V836"/>
  <c r="O1000"/>
  <c r="S536"/>
  <c r="U766"/>
  <c r="T558"/>
  <c r="U755"/>
  <c r="O587"/>
  <c r="R482"/>
  <c r="S751"/>
  <c r="O953"/>
  <c r="U618"/>
  <c r="P248"/>
  <c r="S881"/>
  <c r="O697"/>
  <c r="R922"/>
  <c r="S645"/>
  <c r="Q483"/>
  <c r="R685"/>
  <c r="O915"/>
  <c r="P477"/>
  <c r="V655"/>
  <c r="S930"/>
  <c r="V965"/>
  <c r="Q910"/>
  <c r="V689"/>
  <c r="S911"/>
  <c r="Q987"/>
  <c r="U575"/>
  <c r="V294"/>
  <c r="R510"/>
  <c r="Q865"/>
  <c r="O647"/>
  <c r="P193"/>
  <c r="T681"/>
  <c r="S188"/>
  <c r="V305"/>
  <c r="R811"/>
  <c r="T942"/>
  <c r="S945"/>
  <c r="T757"/>
  <c r="P815"/>
  <c r="P942"/>
  <c r="P696"/>
  <c r="V157"/>
  <c r="R305"/>
  <c r="P547"/>
  <c r="P77"/>
  <c r="U321"/>
  <c r="S694"/>
  <c r="S152"/>
  <c r="Q517"/>
  <c r="S60"/>
  <c r="O93"/>
  <c r="Q345"/>
  <c r="T44"/>
  <c r="P83"/>
  <c r="R93"/>
  <c r="R46"/>
  <c r="S53"/>
  <c r="Q324"/>
  <c r="S102"/>
  <c r="O269"/>
  <c r="U463"/>
  <c r="O132"/>
  <c r="R138"/>
  <c r="V79"/>
  <c r="V37"/>
  <c r="O12"/>
  <c r="O320"/>
  <c r="P118"/>
  <c r="T440"/>
  <c r="U726"/>
  <c r="U105"/>
  <c r="P20"/>
  <c r="V242"/>
  <c r="R339"/>
  <c r="V252"/>
  <c r="R264"/>
  <c r="T135"/>
  <c r="S691"/>
  <c r="Q612"/>
  <c r="U371"/>
  <c r="R260"/>
  <c r="U269"/>
  <c r="P604"/>
  <c r="T612"/>
  <c r="S359"/>
  <c r="P808"/>
  <c r="T90"/>
  <c r="P261"/>
  <c r="S824"/>
  <c r="O927"/>
  <c r="O474"/>
  <c r="R411"/>
  <c r="O403"/>
  <c r="V15"/>
  <c r="U15"/>
  <c r="T151"/>
  <c r="P211"/>
  <c r="S77"/>
  <c r="U676"/>
  <c r="R388"/>
  <c r="T295"/>
  <c r="R444"/>
  <c r="V89"/>
  <c r="S840"/>
  <c r="T393"/>
  <c r="T243"/>
  <c r="V697"/>
  <c r="S477"/>
  <c r="O338"/>
  <c r="Q246"/>
  <c r="R136"/>
  <c r="O518"/>
  <c r="R723"/>
  <c r="S432"/>
  <c r="P345"/>
  <c r="U986"/>
  <c r="R550"/>
  <c r="R330"/>
  <c r="R385"/>
  <c r="P206"/>
  <c r="S887"/>
  <c r="S771"/>
  <c r="S748"/>
  <c r="O109"/>
  <c r="P863"/>
  <c r="Q496"/>
  <c r="S933"/>
  <c r="V145"/>
  <c r="Q670"/>
  <c r="O435"/>
  <c r="U706"/>
  <c r="S922"/>
  <c r="O422"/>
  <c r="R973"/>
  <c r="U775"/>
  <c r="Q749"/>
  <c r="S399"/>
  <c r="V120"/>
  <c r="O638"/>
  <c r="T514"/>
  <c r="R160"/>
  <c r="P486"/>
  <c r="P560"/>
  <c r="P373"/>
  <c r="P190"/>
  <c r="Q818"/>
  <c r="O340"/>
  <c r="R978"/>
  <c r="Q836"/>
  <c r="R669"/>
  <c r="R611"/>
  <c r="V552"/>
  <c r="U163"/>
  <c r="Q81"/>
  <c r="T431"/>
  <c r="R640"/>
  <c r="U464"/>
  <c r="U461"/>
  <c r="Q758"/>
  <c r="V675"/>
  <c r="O332"/>
  <c r="Q300"/>
  <c r="P122"/>
  <c r="S149"/>
  <c r="S51"/>
  <c r="U904"/>
  <c r="Q1001"/>
  <c r="O429"/>
  <c r="U586"/>
  <c r="T143"/>
  <c r="R660"/>
  <c r="O642"/>
  <c r="V963"/>
  <c r="V948"/>
  <c r="S948"/>
  <c r="V844"/>
  <c r="P501"/>
  <c r="Q791"/>
  <c r="U508"/>
  <c r="P346"/>
  <c r="R202"/>
  <c r="P903"/>
  <c r="P715"/>
  <c r="U839"/>
  <c r="V100"/>
  <c r="V988"/>
  <c r="S909"/>
  <c r="Q51"/>
  <c r="O820"/>
  <c r="R544"/>
  <c r="R865"/>
  <c r="Q391"/>
  <c r="V858"/>
  <c r="V315"/>
  <c r="V943"/>
  <c r="O621"/>
  <c r="V667"/>
  <c r="S696"/>
  <c r="T961"/>
  <c r="V283"/>
  <c r="R638"/>
  <c r="U880"/>
  <c r="U505"/>
  <c r="R730"/>
  <c r="P985"/>
  <c r="Q975"/>
  <c r="O496"/>
  <c r="T113"/>
  <c r="Q564"/>
  <c r="T104"/>
  <c r="O775"/>
  <c r="R910"/>
  <c r="P166"/>
  <c r="U743"/>
  <c r="S781"/>
  <c r="O564"/>
  <c r="S830"/>
  <c r="T926"/>
  <c r="U868"/>
  <c r="V452"/>
  <c r="O488"/>
  <c r="S962"/>
  <c r="T437"/>
  <c r="U110"/>
  <c r="S282"/>
  <c r="Q447"/>
  <c r="U506"/>
  <c r="R997"/>
  <c r="T971"/>
  <c r="U227"/>
  <c r="Q685"/>
  <c r="S652"/>
  <c r="O178"/>
  <c r="R822"/>
  <c r="S410"/>
  <c r="Q48"/>
  <c r="U850"/>
  <c r="O749"/>
  <c r="S539"/>
  <c r="V716"/>
  <c r="Q834"/>
  <c r="P589"/>
  <c r="T660"/>
  <c r="O825"/>
  <c r="Q797"/>
  <c r="R620"/>
  <c r="T775"/>
  <c r="V434"/>
  <c r="O247"/>
  <c r="R734"/>
  <c r="S493"/>
  <c r="Q679"/>
  <c r="R661"/>
  <c r="R20"/>
  <c r="P210"/>
  <c r="T568"/>
  <c r="R425"/>
  <c r="T591"/>
  <c r="Q654"/>
  <c r="O293"/>
  <c r="S807"/>
  <c r="Q655"/>
  <c r="O72"/>
  <c r="Q420"/>
  <c r="P101"/>
  <c r="T592"/>
  <c r="O906"/>
  <c r="P615"/>
  <c r="O866"/>
  <c r="R930"/>
  <c r="S450"/>
  <c r="U876"/>
  <c r="Q760"/>
  <c r="O764"/>
  <c r="O984"/>
  <c r="R618"/>
  <c r="P138"/>
  <c r="R70"/>
  <c r="S704"/>
  <c r="U933"/>
  <c r="Q765"/>
  <c r="R599"/>
  <c r="Q283"/>
  <c r="Q526"/>
  <c r="T906"/>
  <c r="U948"/>
  <c r="Q175"/>
  <c r="T850"/>
  <c r="Q754"/>
  <c r="V642"/>
  <c r="P677"/>
  <c r="R191"/>
  <c r="U516"/>
  <c r="T809"/>
  <c r="O613"/>
  <c r="U854"/>
  <c r="Q974"/>
  <c r="U802"/>
  <c r="R940"/>
  <c r="Q647"/>
  <c r="O854"/>
  <c r="Q574"/>
  <c r="U985"/>
  <c r="Q505"/>
  <c r="R556"/>
  <c r="T902"/>
  <c r="P62"/>
  <c r="T564"/>
  <c r="V758"/>
  <c r="O263"/>
  <c r="V802"/>
  <c r="S633"/>
  <c r="U401"/>
  <c r="R983"/>
  <c r="R398"/>
  <c r="R491"/>
  <c r="Q298"/>
  <c r="S591"/>
  <c r="T589"/>
  <c r="Q805"/>
  <c r="P917"/>
  <c r="O369"/>
  <c r="O183"/>
  <c r="V739"/>
  <c r="P11"/>
  <c r="O291"/>
  <c r="O339"/>
  <c r="R956"/>
  <c r="P678"/>
  <c r="P804"/>
  <c r="U476"/>
  <c r="Q644"/>
  <c r="R867"/>
  <c r="S361"/>
  <c r="R821"/>
  <c r="O580"/>
  <c r="V509"/>
  <c r="O34"/>
  <c r="R754"/>
  <c r="O135"/>
  <c r="S943"/>
  <c r="U635"/>
  <c r="U919"/>
  <c r="U644"/>
  <c r="R520"/>
  <c r="Q659"/>
  <c r="Q101"/>
  <c r="T84"/>
  <c r="V587"/>
  <c r="P298"/>
  <c r="U354"/>
  <c r="T716"/>
  <c r="U284"/>
  <c r="R897"/>
  <c r="R665"/>
  <c r="Q426"/>
  <c r="Q841"/>
  <c r="Q707"/>
  <c r="S793"/>
  <c r="T132"/>
  <c r="U997"/>
  <c r="T576"/>
  <c r="O662"/>
  <c r="V942"/>
  <c r="T818"/>
  <c r="T462"/>
  <c r="O969"/>
  <c r="V688"/>
  <c r="R615"/>
  <c r="S657"/>
  <c r="S442"/>
  <c r="R135"/>
  <c r="R471"/>
  <c r="T639"/>
  <c r="T535"/>
  <c r="O840"/>
  <c r="V176"/>
  <c r="O545"/>
  <c r="U388"/>
  <c r="R980"/>
  <c r="R849"/>
  <c r="Q815"/>
  <c r="V958"/>
  <c r="V437"/>
  <c r="R535"/>
  <c r="T756"/>
  <c r="R953"/>
  <c r="S711"/>
  <c r="O525"/>
  <c r="R452"/>
  <c r="V67"/>
  <c r="S249"/>
  <c r="O655"/>
  <c r="T1001"/>
  <c r="U88"/>
  <c r="S122"/>
  <c r="S826"/>
  <c r="R698"/>
  <c r="U56"/>
  <c r="S550"/>
  <c r="S831"/>
  <c r="V732"/>
  <c r="V612"/>
  <c r="S348"/>
  <c r="T960"/>
  <c r="O449"/>
  <c r="U725"/>
  <c r="R703"/>
  <c r="T843"/>
  <c r="O782"/>
  <c r="R854"/>
  <c r="Q322"/>
  <c r="U785"/>
  <c r="T49"/>
  <c r="P457"/>
  <c r="V824"/>
  <c r="T795"/>
  <c r="Q811"/>
  <c r="U770"/>
  <c r="P453"/>
  <c r="V694"/>
  <c r="S926"/>
  <c r="P952"/>
  <c r="S492"/>
  <c r="R79"/>
  <c r="O360"/>
  <c r="S527"/>
  <c r="Q849"/>
  <c r="S189"/>
  <c r="O406"/>
  <c r="O691"/>
  <c r="U294"/>
  <c r="Q919"/>
  <c r="P897"/>
  <c r="V506"/>
  <c r="O897"/>
  <c r="T877"/>
  <c r="O661"/>
  <c r="O601"/>
  <c r="T978"/>
  <c r="O941"/>
  <c r="V618"/>
  <c r="O134"/>
  <c r="S734"/>
  <c r="R643"/>
  <c r="Q648"/>
  <c r="V383"/>
  <c r="O512"/>
  <c r="Q482"/>
  <c r="R258"/>
  <c r="U984"/>
  <c r="V232"/>
  <c r="Q780"/>
  <c r="Q156"/>
  <c r="T833"/>
  <c r="S639"/>
  <c r="O577"/>
  <c r="S400"/>
  <c r="U604"/>
  <c r="R552"/>
  <c r="P621"/>
  <c r="P303"/>
  <c r="V417"/>
  <c r="P982"/>
  <c r="S670"/>
  <c r="S584"/>
  <c r="S608"/>
  <c r="R356"/>
  <c r="V718"/>
  <c r="S253"/>
  <c r="S924"/>
  <c r="U817"/>
  <c r="R384"/>
  <c r="T76"/>
  <c r="S795"/>
  <c r="O517"/>
  <c r="R816"/>
  <c r="Q197"/>
  <c r="Q914"/>
  <c r="Q930"/>
  <c r="U647"/>
  <c r="V117"/>
  <c r="V713"/>
  <c r="P371"/>
  <c r="S234"/>
  <c r="P176"/>
  <c r="O617"/>
  <c r="U310"/>
  <c r="O933"/>
  <c r="Q771"/>
  <c r="S531"/>
  <c r="R1001"/>
  <c r="Q614"/>
  <c r="P549"/>
  <c r="O964"/>
  <c r="P305"/>
  <c r="P552"/>
  <c r="V997"/>
  <c r="S986"/>
  <c r="Q18"/>
  <c r="Q795"/>
  <c r="O335"/>
  <c r="S997"/>
  <c r="T322"/>
  <c r="Q662"/>
  <c r="P688"/>
  <c r="V803"/>
  <c r="U748"/>
  <c r="R468"/>
  <c r="V749"/>
  <c r="R396"/>
  <c r="R1000"/>
  <c r="V687"/>
  <c r="V573"/>
  <c r="O718"/>
  <c r="V854"/>
  <c r="P955"/>
  <c r="V459"/>
  <c r="O405"/>
  <c r="T92"/>
  <c r="S902"/>
  <c r="O738"/>
  <c r="O708"/>
  <c r="S50"/>
  <c r="O743"/>
  <c r="O919"/>
  <c r="Q611"/>
  <c r="S950"/>
  <c r="O532"/>
  <c r="Q629"/>
  <c r="Q671"/>
  <c r="O935"/>
  <c r="V982"/>
  <c r="P765"/>
  <c r="Q477"/>
  <c r="V270"/>
  <c r="S750"/>
  <c r="V514"/>
  <c r="U971"/>
  <c r="V382"/>
  <c r="U752"/>
  <c r="Q518"/>
  <c r="P259"/>
  <c r="U967"/>
  <c r="R149"/>
  <c r="O857"/>
  <c r="V767"/>
  <c r="S178"/>
  <c r="S764"/>
  <c r="P854"/>
  <c r="S523"/>
  <c r="P744"/>
  <c r="T760"/>
  <c r="P82"/>
  <c r="V62"/>
  <c r="T378"/>
  <c r="V167"/>
  <c r="V458"/>
  <c r="U199"/>
  <c r="T233"/>
  <c r="T349"/>
  <c r="U30"/>
  <c r="T184"/>
  <c r="S386"/>
  <c r="R95"/>
  <c r="U37"/>
  <c r="T671"/>
  <c r="U512"/>
  <c r="P164"/>
  <c r="Q78"/>
  <c r="O391"/>
  <c r="U503"/>
  <c r="V292"/>
  <c r="Q210"/>
  <c r="P802"/>
  <c r="R231"/>
  <c r="V116"/>
  <c r="R547"/>
  <c r="O597"/>
  <c r="R236"/>
  <c r="T945"/>
  <c r="P499"/>
  <c r="T860"/>
  <c r="P505"/>
  <c r="O28"/>
  <c r="R322"/>
  <c r="O228"/>
  <c r="Q385"/>
  <c r="S341"/>
  <c r="R637"/>
  <c r="R420"/>
  <c r="U428"/>
  <c r="U288"/>
  <c r="R100"/>
  <c r="S853"/>
  <c r="S649"/>
  <c r="O267"/>
  <c r="Q500"/>
  <c r="R254"/>
  <c r="T45"/>
  <c r="V302"/>
  <c r="R621"/>
  <c r="U664"/>
  <c r="T63"/>
  <c r="P173"/>
  <c r="V344"/>
  <c r="O383"/>
  <c r="R728"/>
  <c r="P478"/>
  <c r="T916"/>
  <c r="O51"/>
  <c r="O430"/>
  <c r="O710"/>
  <c r="S765"/>
  <c r="P36"/>
  <c r="S502"/>
  <c r="S65"/>
  <c r="O58"/>
  <c r="R391"/>
  <c r="S521"/>
  <c r="P317"/>
  <c r="U397"/>
  <c r="S325"/>
  <c r="P150"/>
  <c r="T450"/>
  <c r="S11"/>
  <c r="R295"/>
  <c r="V334"/>
  <c r="P659"/>
  <c r="T571"/>
  <c r="S424"/>
  <c r="V607"/>
  <c r="T455"/>
  <c r="Q10"/>
  <c r="S314"/>
  <c r="V291"/>
  <c r="V693"/>
  <c r="Q534"/>
  <c r="R862"/>
  <c r="P113"/>
  <c r="U947"/>
  <c r="P913"/>
  <c r="T730"/>
  <c r="V307"/>
  <c r="T478"/>
  <c r="P675"/>
  <c r="P828"/>
  <c r="P521"/>
  <c r="Q237"/>
  <c r="T430"/>
  <c r="U523"/>
  <c r="O491"/>
  <c r="Q822"/>
  <c r="P960"/>
  <c r="O343"/>
  <c r="V126"/>
  <c r="Q867"/>
  <c r="T686"/>
  <c r="S74"/>
  <c r="T638"/>
  <c r="V279"/>
  <c r="P161"/>
  <c r="S809"/>
  <c r="O555"/>
  <c r="T624"/>
  <c r="T898"/>
  <c r="O240"/>
  <c r="U529"/>
  <c r="Q708"/>
  <c r="S934"/>
  <c r="O326"/>
  <c r="U89"/>
  <c r="S905"/>
  <c r="T827"/>
  <c r="Q473"/>
  <c r="R920"/>
  <c r="R625"/>
  <c r="Q467"/>
  <c r="R541"/>
  <c r="S891"/>
  <c r="T262"/>
  <c r="R790"/>
  <c r="V741"/>
  <c r="R141"/>
  <c r="O357"/>
  <c r="V426"/>
  <c r="Q422"/>
  <c r="T447"/>
  <c r="R406"/>
  <c r="S616"/>
  <c r="Q854"/>
  <c r="S24"/>
  <c r="V260"/>
  <c r="P282"/>
  <c r="S353"/>
  <c r="U390"/>
  <c r="S959"/>
  <c r="Q846"/>
  <c r="U871"/>
  <c r="S448"/>
  <c r="S578"/>
  <c r="S885"/>
  <c r="U877"/>
  <c r="T540"/>
  <c r="V545"/>
  <c r="S92"/>
  <c r="V233"/>
  <c r="U791"/>
  <c r="V776"/>
  <c r="T848"/>
  <c r="U560"/>
  <c r="S706"/>
  <c r="U332"/>
  <c r="Q637"/>
  <c r="T994"/>
  <c r="T545"/>
  <c r="R946"/>
  <c r="R332"/>
  <c r="V734"/>
  <c r="Q87"/>
  <c r="Q833"/>
  <c r="U626"/>
  <c r="R729"/>
  <c r="O567"/>
  <c r="P277"/>
  <c r="Q794"/>
  <c r="S533"/>
  <c r="U438"/>
  <c r="U899"/>
  <c r="O593"/>
  <c r="O973"/>
  <c r="O753"/>
  <c r="R838"/>
  <c r="V471"/>
  <c r="V756"/>
  <c r="R859"/>
  <c r="Q56"/>
  <c r="O879"/>
  <c r="R414"/>
  <c r="S745"/>
  <c r="U514"/>
  <c r="Q529"/>
  <c r="Q440"/>
  <c r="R63"/>
  <c r="U771"/>
  <c r="S825"/>
  <c r="Q421"/>
  <c r="U473"/>
  <c r="O737"/>
  <c r="U502"/>
  <c r="S520"/>
  <c r="Q891"/>
  <c r="T767"/>
  <c r="O424"/>
  <c r="R808"/>
  <c r="Q525"/>
  <c r="R894"/>
  <c r="V633"/>
  <c r="V619"/>
  <c r="V926"/>
  <c r="U969"/>
  <c r="O707"/>
  <c r="V864"/>
  <c r="U944"/>
  <c r="R960"/>
  <c r="V746"/>
  <c r="U964"/>
  <c r="Q950"/>
  <c r="U543"/>
  <c r="O923"/>
  <c r="R515"/>
  <c r="V960"/>
  <c r="T691"/>
  <c r="P386"/>
  <c r="P461"/>
  <c r="V834"/>
  <c r="R47"/>
  <c r="U978"/>
  <c r="U298"/>
  <c r="P976"/>
  <c r="P766"/>
  <c r="O993"/>
  <c r="V533"/>
  <c r="O31"/>
  <c r="R774"/>
  <c r="V754"/>
  <c r="O698"/>
  <c r="R133"/>
  <c r="Q531"/>
  <c r="S799"/>
  <c r="Q169"/>
  <c r="P740"/>
  <c r="U477"/>
  <c r="U807"/>
  <c r="R715"/>
  <c r="S654"/>
  <c r="R442"/>
  <c r="Q693"/>
  <c r="Q59"/>
  <c r="P974"/>
  <c r="T537"/>
  <c r="Q835"/>
  <c r="O608"/>
  <c r="S993"/>
  <c r="R773"/>
  <c r="Q410"/>
  <c r="P703"/>
  <c r="O692"/>
  <c r="V904"/>
  <c r="Q774"/>
  <c r="V390"/>
  <c r="U66"/>
  <c r="U594"/>
  <c r="V950"/>
  <c r="Q783"/>
  <c r="Q527"/>
  <c r="P555"/>
  <c r="S994"/>
  <c r="S519"/>
  <c r="V940"/>
  <c r="R678"/>
  <c r="T580"/>
  <c r="V890"/>
  <c r="S687"/>
  <c r="V743"/>
  <c r="V1001"/>
  <c r="Q595"/>
  <c r="S90"/>
  <c r="V485"/>
  <c r="R395"/>
  <c r="R929"/>
  <c r="R418"/>
  <c r="U655"/>
  <c r="V371"/>
  <c r="R722"/>
  <c r="U863"/>
  <c r="V712"/>
  <c r="R873"/>
  <c r="V768"/>
  <c r="S553"/>
  <c r="R623"/>
  <c r="P918"/>
  <c r="U624"/>
  <c r="Q798"/>
  <c r="R841"/>
  <c r="T101"/>
  <c r="T874"/>
  <c r="U448"/>
  <c r="S640"/>
  <c r="Q559"/>
  <c r="O255"/>
  <c r="V467"/>
  <c r="R676"/>
  <c r="O727"/>
  <c r="P342"/>
  <c r="U923"/>
  <c r="O742"/>
  <c r="R969"/>
  <c r="U930"/>
  <c r="O726"/>
  <c r="T594"/>
  <c r="R628"/>
  <c r="O368"/>
  <c r="O242"/>
  <c r="S936"/>
  <c r="O505"/>
  <c r="U546"/>
  <c r="V908"/>
  <c r="Q743"/>
  <c r="Q306"/>
  <c r="U855"/>
  <c r="P896"/>
  <c r="U480"/>
  <c r="Q605"/>
  <c r="U113"/>
  <c r="O824"/>
  <c r="S625"/>
  <c r="P548"/>
  <c r="P919"/>
  <c r="Q736"/>
  <c r="Q756"/>
  <c r="Q682"/>
  <c r="S865"/>
  <c r="O521"/>
  <c r="R957"/>
  <c r="V860"/>
  <c r="O721"/>
  <c r="T156"/>
  <c r="V103"/>
  <c r="O913"/>
  <c r="V902"/>
  <c r="Q428"/>
  <c r="Q434"/>
  <c r="U430"/>
  <c r="O752"/>
  <c r="S221"/>
  <c r="P713"/>
  <c r="P648"/>
  <c r="P656"/>
  <c r="U168"/>
  <c r="R635"/>
  <c r="O870"/>
  <c r="U639"/>
  <c r="S195"/>
  <c r="Q918"/>
  <c r="O48"/>
  <c r="O248"/>
  <c r="Q689"/>
  <c r="Q549"/>
  <c r="U681"/>
  <c r="U820"/>
  <c r="U602"/>
  <c r="Q344"/>
  <c r="S114"/>
  <c r="U331"/>
  <c r="O888"/>
  <c r="Q668"/>
  <c r="T913"/>
  <c r="P964"/>
  <c r="V786"/>
  <c r="S454"/>
  <c r="Q792"/>
  <c r="Q325"/>
  <c r="P997"/>
  <c r="Q816"/>
  <c r="S261"/>
  <c r="T422"/>
  <c r="T725"/>
  <c r="P238"/>
  <c r="P402"/>
  <c r="R801"/>
  <c r="U148"/>
  <c r="V757"/>
  <c r="V449"/>
  <c r="P747"/>
  <c r="S784"/>
  <c r="O551"/>
  <c r="U952"/>
  <c r="O453"/>
  <c r="R789"/>
  <c r="U938"/>
  <c r="R546"/>
  <c r="Q683"/>
  <c r="U372"/>
  <c r="O648"/>
  <c r="U994"/>
  <c r="T859"/>
  <c r="T469"/>
  <c r="T866"/>
  <c r="U187"/>
  <c r="O54"/>
  <c r="O73"/>
  <c r="T629"/>
  <c r="U813"/>
  <c r="T722"/>
  <c r="S25"/>
  <c r="R596"/>
  <c r="P125"/>
  <c r="R851"/>
  <c r="O394"/>
  <c r="P801"/>
  <c r="Q964"/>
  <c r="U246"/>
  <c r="P935"/>
  <c r="O699"/>
  <c r="V625"/>
  <c r="O123"/>
  <c r="U460"/>
  <c r="V975"/>
  <c r="Q741"/>
  <c r="O789"/>
  <c r="Q378"/>
  <c r="T588"/>
  <c r="U478"/>
  <c r="Q485"/>
  <c r="V901"/>
  <c r="V605"/>
  <c r="U414"/>
  <c r="Q903"/>
  <c r="V695"/>
  <c r="V800"/>
  <c r="R675"/>
  <c r="T305"/>
  <c r="U782"/>
  <c r="S814"/>
  <c r="P757"/>
  <c r="U949"/>
  <c r="T896"/>
  <c r="P996"/>
  <c r="R608"/>
  <c r="R975"/>
  <c r="Q714"/>
  <c r="T706"/>
  <c r="O607"/>
  <c r="T785"/>
  <c r="V555"/>
  <c r="V656"/>
  <c r="O695"/>
  <c r="T947"/>
  <c r="P445"/>
  <c r="P927"/>
  <c r="O925"/>
  <c r="U859"/>
  <c r="V986"/>
  <c r="U804"/>
  <c r="S954"/>
  <c r="S565"/>
  <c r="P551"/>
  <c r="R751"/>
  <c r="U21"/>
  <c r="Q86"/>
  <c r="P81"/>
  <c r="Q850"/>
  <c r="T71"/>
  <c r="V272"/>
  <c r="V895"/>
  <c r="U727"/>
  <c r="U556"/>
  <c r="T565"/>
  <c r="P764"/>
  <c r="P647"/>
  <c r="U494"/>
  <c r="O788"/>
  <c r="R750"/>
  <c r="P541"/>
  <c r="U312"/>
  <c r="S678"/>
  <c r="P803"/>
  <c r="O14"/>
  <c r="R118"/>
  <c r="T215"/>
  <c r="Q764"/>
  <c r="R499"/>
  <c r="R405"/>
  <c r="V699"/>
  <c r="O508"/>
  <c r="U669"/>
  <c r="R409"/>
  <c r="V285"/>
  <c r="V646"/>
  <c r="O999"/>
  <c r="S626"/>
  <c r="U950"/>
  <c r="T812"/>
  <c r="R765"/>
  <c r="Q844"/>
  <c r="R622"/>
  <c r="P687"/>
  <c r="S603"/>
  <c r="O867"/>
  <c r="R449"/>
  <c r="P455"/>
  <c r="S567"/>
  <c r="V780"/>
  <c r="R159"/>
  <c r="U790"/>
  <c r="V775"/>
  <c r="T921"/>
  <c r="Q67"/>
  <c r="R188"/>
  <c r="R673"/>
  <c r="V674"/>
  <c r="R968"/>
  <c r="P517"/>
  <c r="V801"/>
  <c r="V419"/>
  <c r="O378"/>
  <c r="R299"/>
  <c r="U965"/>
  <c r="R434"/>
  <c r="R886"/>
  <c r="V790"/>
  <c r="U709"/>
  <c r="P767"/>
  <c r="V894"/>
  <c r="Q972"/>
  <c r="T267"/>
  <c r="O63"/>
  <c r="U80"/>
  <c r="T193"/>
  <c r="O381"/>
  <c r="T394"/>
  <c r="U11"/>
  <c r="Q465"/>
  <c r="P712"/>
  <c r="P497"/>
  <c r="R366"/>
  <c r="S395"/>
  <c r="O333"/>
  <c r="P363"/>
  <c r="V111"/>
  <c r="O454"/>
  <c r="U735"/>
  <c r="R183"/>
  <c r="T548"/>
  <c r="T497"/>
  <c r="S880"/>
  <c r="R361"/>
  <c r="S183"/>
  <c r="P462"/>
  <c r="R13"/>
  <c r="R999"/>
  <c r="P954"/>
  <c r="S466"/>
  <c r="V497"/>
  <c r="V319"/>
  <c r="V899"/>
  <c r="T997"/>
  <c r="S462"/>
  <c r="S80"/>
  <c r="P468"/>
  <c r="P845"/>
  <c r="R736"/>
  <c r="R116"/>
  <c r="O986"/>
  <c r="P307"/>
  <c r="U25"/>
  <c r="Q196"/>
  <c r="U637"/>
  <c r="V213"/>
  <c r="R564"/>
  <c r="S879"/>
  <c r="S682"/>
  <c r="S263"/>
  <c r="P585"/>
  <c r="R106"/>
  <c r="V436"/>
  <c r="T628"/>
  <c r="R810"/>
  <c r="P472"/>
  <c r="T32"/>
  <c r="Q398"/>
  <c r="R843"/>
  <c r="Q563"/>
  <c r="S988"/>
  <c r="T438"/>
  <c r="U431"/>
  <c r="S148"/>
  <c r="S174"/>
  <c r="O673"/>
  <c r="V724"/>
  <c r="V672"/>
  <c r="T941"/>
  <c r="V819"/>
  <c r="T800"/>
  <c r="R507"/>
  <c r="O983"/>
  <c r="U90"/>
  <c r="V16"/>
  <c r="V874"/>
  <c r="S717"/>
  <c r="S402"/>
  <c r="R253"/>
  <c r="O706"/>
  <c r="V254"/>
  <c r="V404"/>
  <c r="T759"/>
  <c r="U468"/>
  <c r="S600"/>
  <c r="V807"/>
  <c r="U745"/>
  <c r="U819"/>
  <c r="O686"/>
  <c r="V609"/>
  <c r="Q562"/>
  <c r="U128"/>
  <c r="T80"/>
  <c r="P800"/>
  <c r="U812"/>
  <c r="T319"/>
  <c r="U154"/>
  <c r="O821"/>
  <c r="U344"/>
  <c r="Q455"/>
  <c r="V345"/>
  <c r="R424"/>
  <c r="T446"/>
  <c r="R352"/>
  <c r="O669"/>
  <c r="R246"/>
  <c r="P470"/>
  <c r="V431"/>
  <c r="V727"/>
  <c r="Q323"/>
  <c r="S899"/>
  <c r="O484"/>
  <c r="P375"/>
  <c r="V484"/>
  <c r="U393"/>
  <c r="Q946"/>
  <c r="O203"/>
  <c r="R931"/>
  <c r="R190"/>
  <c r="R561"/>
  <c r="R899"/>
  <c r="O84"/>
  <c r="R583"/>
  <c r="O442"/>
  <c r="P900"/>
  <c r="O120"/>
  <c r="O921"/>
  <c r="S766"/>
  <c r="O705"/>
  <c r="T600"/>
  <c r="R607"/>
  <c r="S966"/>
  <c r="Q863"/>
  <c r="T486"/>
  <c r="S882"/>
  <c r="V517"/>
  <c r="U959"/>
  <c r="O976"/>
  <c r="V830"/>
  <c r="T520"/>
  <c r="Q555"/>
  <c r="V396"/>
  <c r="V760"/>
  <c r="P858"/>
  <c r="T768"/>
  <c r="P481"/>
  <c r="P991"/>
  <c r="U975"/>
  <c r="R757"/>
  <c r="U549"/>
  <c r="O829"/>
  <c r="O540"/>
  <c r="R407"/>
  <c r="V821"/>
  <c r="O575"/>
  <c r="R612"/>
  <c r="Q338"/>
  <c r="P933"/>
  <c r="P622"/>
  <c r="U795"/>
  <c r="V735"/>
  <c r="P544"/>
  <c r="Q503"/>
  <c r="Q825"/>
  <c r="V918"/>
  <c r="P967"/>
  <c r="S979"/>
  <c r="Q235"/>
  <c r="V933"/>
  <c r="O561"/>
  <c r="O918"/>
  <c r="P566"/>
  <c r="P869"/>
  <c r="S679"/>
  <c r="P336"/>
  <c r="V194"/>
  <c r="T533"/>
  <c r="U892"/>
  <c r="S367"/>
  <c r="R921"/>
  <c r="P921"/>
  <c r="V288"/>
  <c r="S890"/>
  <c r="R749"/>
  <c r="P879"/>
  <c r="U886"/>
  <c r="O929"/>
  <c r="O871"/>
  <c r="V976"/>
  <c r="R401"/>
  <c r="S631"/>
  <c r="V846"/>
  <c r="V779"/>
  <c r="P13"/>
  <c r="U300"/>
  <c r="R671"/>
  <c r="S594"/>
  <c r="P602"/>
  <c r="P779"/>
  <c r="U951"/>
  <c r="P945"/>
  <c r="S907"/>
  <c r="O823"/>
  <c r="Q751"/>
  <c r="U688"/>
  <c r="P565"/>
  <c r="U224"/>
  <c r="P350"/>
  <c r="U798"/>
  <c r="S999"/>
  <c r="R516"/>
  <c r="P805"/>
  <c r="P789"/>
  <c r="O991"/>
  <c r="V825"/>
  <c r="Q827"/>
  <c r="Q881"/>
  <c r="P734"/>
  <c r="S714"/>
  <c r="R131"/>
  <c r="O741"/>
  <c r="R53"/>
  <c r="U749"/>
  <c r="V832"/>
  <c r="V782"/>
  <c r="T841"/>
  <c r="R880"/>
  <c r="S889"/>
  <c r="O420"/>
  <c r="T789"/>
  <c r="R902"/>
  <c r="U774"/>
  <c r="R483"/>
  <c r="Q548"/>
  <c r="P320"/>
  <c r="Q304"/>
  <c r="V812"/>
  <c r="U956"/>
  <c r="R911"/>
  <c r="R458"/>
  <c r="R807"/>
  <c r="T97"/>
  <c r="V295"/>
  <c r="P984"/>
  <c r="R531"/>
  <c r="Q779"/>
  <c r="V468"/>
  <c r="P865"/>
  <c r="O679"/>
  <c r="Q947"/>
  <c r="O316"/>
  <c r="P852"/>
  <c r="O902"/>
  <c r="R733"/>
  <c r="Q861"/>
  <c r="T196"/>
  <c r="Q499"/>
  <c r="T682"/>
  <c r="V934"/>
  <c r="T987"/>
  <c r="O568"/>
  <c r="V584"/>
  <c r="P283"/>
  <c r="Q940"/>
  <c r="Q842"/>
  <c r="P608"/>
  <c r="Q354"/>
  <c r="R498"/>
  <c r="Q206"/>
  <c r="O862"/>
  <c r="Q628"/>
  <c r="T531"/>
  <c r="Q361"/>
  <c r="V409"/>
  <c r="V95"/>
  <c r="T43"/>
  <c r="O177"/>
  <c r="S854"/>
  <c r="U49"/>
  <c r="O961"/>
  <c r="T304"/>
  <c r="T980"/>
  <c r="O409"/>
  <c r="R721"/>
  <c r="Q673"/>
  <c r="U719"/>
  <c r="S613"/>
  <c r="S953"/>
  <c r="R833"/>
  <c r="S737"/>
  <c r="P671"/>
  <c r="O71"/>
  <c r="V941"/>
  <c r="R708"/>
  <c r="U62"/>
  <c r="O452"/>
  <c r="P480"/>
  <c r="O626"/>
  <c r="P620"/>
  <c r="O159"/>
  <c r="P21"/>
  <c r="T649"/>
  <c r="R731"/>
  <c r="S981"/>
  <c r="T343"/>
  <c r="O803"/>
  <c r="P830"/>
  <c r="P165"/>
  <c r="R948"/>
  <c r="V98"/>
  <c r="T641"/>
  <c r="R557"/>
  <c r="S842"/>
  <c r="T644"/>
  <c r="T608"/>
  <c r="O834"/>
  <c r="U204"/>
  <c r="V365"/>
  <c r="T829"/>
  <c r="R644"/>
  <c r="O499"/>
  <c r="S690"/>
  <c r="P103"/>
  <c r="V766"/>
  <c r="R770"/>
  <c r="T762"/>
  <c r="R890"/>
  <c r="V783"/>
  <c r="T598"/>
  <c r="P956"/>
  <c r="Q701"/>
  <c r="O778"/>
  <c r="P928"/>
  <c r="V329"/>
  <c r="V60"/>
  <c r="T493"/>
  <c r="O912"/>
  <c r="U836"/>
  <c r="Q486"/>
  <c r="Q256"/>
  <c r="S873"/>
  <c r="R201"/>
  <c r="P708"/>
  <c r="O301"/>
  <c r="R475"/>
  <c r="P848"/>
  <c r="T602"/>
  <c r="T664"/>
  <c r="V413"/>
  <c r="P260"/>
  <c r="P637"/>
  <c r="S822"/>
  <c r="V191"/>
  <c r="U826"/>
  <c r="Q19"/>
  <c r="Q926"/>
  <c r="R376"/>
  <c r="S776"/>
  <c r="O794"/>
  <c r="O441"/>
  <c r="U805"/>
  <c r="V765"/>
  <c r="V170"/>
  <c r="T209"/>
  <c r="O79"/>
  <c r="O735"/>
  <c r="V443"/>
  <c r="O273"/>
  <c r="S637"/>
  <c r="S382"/>
  <c r="P635"/>
  <c r="V914"/>
  <c r="V915"/>
  <c r="Q530"/>
  <c r="Q752"/>
  <c r="Q781"/>
  <c r="Q716"/>
  <c r="V835"/>
  <c r="O805"/>
  <c r="Q855"/>
  <c r="P236"/>
  <c r="U903"/>
  <c r="V863"/>
  <c r="T512"/>
  <c r="P434"/>
  <c r="T684"/>
  <c r="U309"/>
  <c r="O809"/>
  <c r="R652"/>
  <c r="Q785"/>
  <c r="U777"/>
  <c r="T721"/>
  <c r="O875"/>
  <c r="V159"/>
  <c r="U657"/>
  <c r="Q632"/>
  <c r="Q681"/>
  <c r="P534"/>
  <c r="V645"/>
  <c r="P594"/>
  <c r="R817"/>
  <c r="V855"/>
  <c r="V679"/>
  <c r="R864"/>
  <c r="V696"/>
  <c r="V972"/>
  <c r="T952"/>
  <c r="U776"/>
  <c r="U910"/>
  <c r="P516"/>
  <c r="U474"/>
  <c r="Q908"/>
  <c r="T974"/>
  <c r="Q214"/>
  <c r="Q579"/>
  <c r="V257"/>
  <c r="P450"/>
  <c r="Q203"/>
  <c r="V659"/>
  <c r="T578"/>
  <c r="P792"/>
  <c r="Q665"/>
  <c r="Q507"/>
  <c r="U881"/>
  <c r="V862"/>
  <c r="Q319"/>
  <c r="Q817"/>
  <c r="Q799"/>
  <c r="P265"/>
  <c r="P574"/>
  <c r="O620"/>
  <c r="P633"/>
  <c r="O298"/>
  <c r="T640"/>
  <c r="P38"/>
  <c r="O208"/>
  <c r="R89"/>
  <c r="Q62"/>
  <c r="U130"/>
  <c r="U29"/>
  <c r="O329"/>
  <c r="U330"/>
  <c r="P157"/>
  <c r="R211"/>
  <c r="V677"/>
  <c r="U633"/>
  <c r="V586"/>
  <c r="V569"/>
  <c r="R492"/>
  <c r="Q911"/>
  <c r="U271"/>
  <c r="U361"/>
  <c r="T541"/>
  <c r="S140"/>
  <c r="T246"/>
  <c r="O494"/>
  <c r="S703"/>
  <c r="Q907"/>
  <c r="R904"/>
  <c r="T149"/>
  <c r="S504"/>
  <c r="Q535"/>
  <c r="U234"/>
  <c r="P795"/>
  <c r="Q139"/>
  <c r="S898"/>
  <c r="V637"/>
  <c r="Q686"/>
  <c r="V118"/>
  <c r="T116"/>
  <c r="S118"/>
  <c r="Q831"/>
  <c r="T518"/>
  <c r="V399"/>
  <c r="O619"/>
  <c r="S474"/>
  <c r="V372"/>
  <c r="R540"/>
  <c r="Q762"/>
  <c r="O884"/>
  <c r="T136"/>
  <c r="U711"/>
  <c r="O629"/>
  <c r="S371"/>
  <c r="Q17"/>
  <c r="O715"/>
  <c r="P76"/>
  <c r="Q546"/>
  <c r="O920"/>
  <c r="T982"/>
  <c r="Q179"/>
  <c r="Q729"/>
  <c r="T784"/>
  <c r="O67"/>
  <c r="T461"/>
  <c r="P334"/>
  <c r="S570"/>
  <c r="P753"/>
  <c r="U702"/>
  <c r="V591"/>
  <c r="T723"/>
  <c r="P965"/>
  <c r="U433"/>
  <c r="T341"/>
  <c r="R892"/>
  <c r="S629"/>
  <c r="T912"/>
  <c r="Q309"/>
  <c r="U500"/>
  <c r="S581"/>
  <c r="T226"/>
  <c r="R813"/>
  <c r="S445"/>
  <c r="T845"/>
  <c r="U615"/>
  <c r="O981"/>
  <c r="P807"/>
  <c r="O800"/>
  <c r="O224"/>
  <c r="R549"/>
  <c r="R927"/>
  <c r="Q869"/>
  <c r="P234"/>
  <c r="S740"/>
  <c r="O624"/>
  <c r="R914"/>
  <c r="Q333"/>
  <c r="R692"/>
  <c r="O1001"/>
  <c r="R419"/>
  <c r="P427"/>
  <c r="S886"/>
  <c r="U425"/>
  <c r="P655"/>
  <c r="U325"/>
  <c r="O759"/>
  <c r="O946"/>
  <c r="O932"/>
  <c r="P197"/>
  <c r="Q923"/>
  <c r="U861"/>
  <c r="T517"/>
  <c r="S725"/>
  <c r="R386"/>
  <c r="O855"/>
  <c r="V877"/>
  <c r="P490"/>
  <c r="O987"/>
  <c r="T159"/>
  <c r="V898"/>
  <c r="Q536"/>
  <c r="Q866"/>
  <c r="U982"/>
  <c r="O586"/>
  <c r="U424"/>
  <c r="S772"/>
  <c r="R766"/>
  <c r="P871"/>
  <c r="P697"/>
  <c r="V650"/>
  <c r="T858"/>
  <c r="T134"/>
  <c r="O944"/>
  <c r="R710"/>
  <c r="O485"/>
  <c r="O478"/>
  <c r="V873"/>
  <c r="Q111"/>
  <c r="O739"/>
  <c r="Q476"/>
  <c r="Q696"/>
  <c r="Q666"/>
  <c r="V959"/>
  <c r="T439"/>
  <c r="O130"/>
  <c r="U328"/>
  <c r="T611"/>
  <c r="O562"/>
  <c r="V992"/>
  <c r="P867"/>
  <c r="U374"/>
  <c r="P751"/>
  <c r="Q691"/>
  <c r="U762"/>
  <c r="U240"/>
  <c r="V945"/>
  <c r="O850"/>
  <c r="O804"/>
  <c r="Q163"/>
  <c r="V462"/>
  <c r="V707"/>
  <c r="R884"/>
  <c r="U378"/>
  <c r="P404"/>
  <c r="P861"/>
  <c r="Q348"/>
  <c r="U724"/>
  <c r="S794"/>
  <c r="S969"/>
  <c r="Q510"/>
  <c r="S942"/>
  <c r="P1000"/>
  <c r="Q853"/>
  <c r="P634"/>
  <c r="U522"/>
  <c r="S869"/>
  <c r="O678"/>
  <c r="P360"/>
  <c r="U510"/>
  <c r="P758"/>
  <c r="R435"/>
  <c r="Q292"/>
  <c r="T766"/>
  <c r="R936"/>
  <c r="R744"/>
  <c r="Q768"/>
  <c r="O348"/>
  <c r="O937"/>
  <c r="T673"/>
  <c r="U457"/>
  <c r="V427"/>
  <c r="Q738"/>
  <c r="R554"/>
  <c r="O746"/>
  <c r="P607"/>
  <c r="Q573"/>
  <c r="V523"/>
  <c r="P538"/>
  <c r="V815"/>
  <c r="O448"/>
  <c r="Q826"/>
  <c r="T905"/>
  <c r="O813"/>
  <c r="V660"/>
  <c r="Q619"/>
  <c r="V755"/>
  <c r="P267"/>
  <c r="P907"/>
  <c r="R505"/>
  <c r="P506"/>
  <c r="T566"/>
  <c r="V714"/>
  <c r="Q299"/>
  <c r="S828"/>
  <c r="U465"/>
  <c r="T761"/>
  <c r="R827"/>
  <c r="Q832"/>
  <c r="O361"/>
  <c r="R942"/>
  <c r="S841"/>
  <c r="U845"/>
  <c r="O534"/>
  <c r="V887"/>
  <c r="V195"/>
  <c r="R815"/>
  <c r="U898"/>
  <c r="R373"/>
  <c r="T20"/>
  <c r="V515"/>
  <c r="V920"/>
  <c r="Q759"/>
  <c r="R331"/>
  <c r="T917"/>
  <c r="U907"/>
  <c r="U867"/>
  <c r="U869"/>
  <c r="T337"/>
  <c r="V980"/>
  <c r="Q864"/>
  <c r="P339"/>
  <c r="O572"/>
  <c r="O413"/>
  <c r="R445"/>
  <c r="O154"/>
  <c r="V685"/>
  <c r="O374"/>
  <c r="S482"/>
  <c r="T868"/>
  <c r="P570"/>
  <c r="Q979"/>
  <c r="Q381"/>
  <c r="T846"/>
  <c r="O400"/>
  <c r="V461"/>
  <c r="R417"/>
  <c r="T22"/>
  <c r="T214"/>
  <c r="U809"/>
  <c r="V839"/>
  <c r="S870"/>
  <c r="S893"/>
  <c r="S850"/>
  <c r="S973"/>
  <c r="T710"/>
  <c r="V184"/>
  <c r="P567"/>
  <c r="U64"/>
  <c r="P611"/>
  <c r="V789"/>
  <c r="Q680"/>
  <c r="S897"/>
  <c r="S220"/>
  <c r="S806"/>
  <c r="P862"/>
  <c r="U651"/>
  <c r="S761"/>
  <c r="R719"/>
  <c r="V705"/>
  <c r="V932"/>
  <c r="V410"/>
  <c r="U272"/>
  <c r="T867"/>
  <c r="R459"/>
  <c r="Q538"/>
  <c r="T259"/>
  <c r="S721"/>
  <c r="Q710"/>
  <c r="V715"/>
  <c r="O768"/>
  <c r="V944"/>
  <c r="O948"/>
  <c r="R648"/>
  <c r="Q674"/>
  <c r="V871"/>
  <c r="O385"/>
  <c r="S647"/>
  <c r="R588"/>
  <c r="U660"/>
  <c r="O893"/>
  <c r="P773"/>
  <c r="V246"/>
  <c r="Q672"/>
  <c r="Q992"/>
  <c r="V388"/>
  <c r="S878"/>
  <c r="U235"/>
  <c r="R422"/>
  <c r="O900"/>
  <c r="Q607"/>
  <c r="O635"/>
  <c r="O605"/>
  <c r="P488"/>
  <c r="O762"/>
  <c r="U842"/>
  <c r="V738"/>
  <c r="U940"/>
  <c r="O314"/>
  <c r="U179"/>
  <c r="V143"/>
  <c r="V28"/>
  <c r="R672"/>
  <c r="P674"/>
  <c r="S414"/>
  <c r="P962"/>
  <c r="V238"/>
  <c r="S435"/>
  <c r="T387"/>
  <c r="P324"/>
  <c r="V955"/>
  <c r="U779"/>
  <c r="T294"/>
  <c r="U587"/>
  <c r="Q840"/>
  <c r="O40"/>
  <c r="S510"/>
  <c r="O667"/>
  <c r="R374"/>
  <c r="Q519"/>
  <c r="S692"/>
  <c r="R144"/>
  <c r="P227"/>
  <c r="S857"/>
  <c r="O511"/>
  <c r="U578"/>
  <c r="S964"/>
  <c r="P98"/>
  <c r="O388"/>
  <c r="T949"/>
  <c r="U208"/>
  <c r="R102"/>
  <c r="O955"/>
  <c r="U547"/>
  <c r="R782"/>
  <c r="S675"/>
  <c r="T715"/>
  <c r="Q988"/>
  <c r="O136"/>
  <c r="O994"/>
  <c r="S219"/>
  <c r="V983"/>
  <c r="V604"/>
  <c r="Q572"/>
  <c r="U875"/>
  <c r="Q676"/>
  <c r="O972"/>
  <c r="T889"/>
  <c r="S782"/>
  <c r="O507"/>
  <c r="Q784"/>
  <c r="O776"/>
  <c r="O296"/>
  <c r="O200"/>
  <c r="O898"/>
  <c r="S257"/>
  <c r="U847"/>
  <c r="U451"/>
  <c r="T656"/>
  <c r="T297"/>
  <c r="P951"/>
  <c r="Q98"/>
  <c r="R87"/>
  <c r="U136"/>
  <c r="O162"/>
  <c r="S444"/>
  <c r="O552"/>
  <c r="V138"/>
  <c r="R667"/>
  <c r="P191"/>
  <c r="V58"/>
  <c r="Q249"/>
  <c r="V635"/>
  <c r="O611"/>
  <c r="S992"/>
  <c r="S415"/>
  <c r="R514"/>
  <c r="S274"/>
  <c r="P530"/>
  <c r="V954"/>
  <c r="V985"/>
  <c r="V311"/>
  <c r="P837"/>
  <c r="V267"/>
  <c r="V806"/>
  <c r="P663"/>
  <c r="R614"/>
  <c r="V900"/>
  <c r="P720"/>
  <c r="U387"/>
  <c r="O943"/>
  <c r="O594"/>
  <c r="Q788"/>
  <c r="O612"/>
  <c r="Q688"/>
  <c r="Q813"/>
  <c r="U216"/>
  <c r="O842"/>
  <c r="S666"/>
  <c r="U237"/>
  <c r="V917"/>
  <c r="S542"/>
  <c r="P631"/>
  <c r="T862"/>
  <c r="P140"/>
  <c r="U958"/>
  <c r="R926"/>
  <c r="T236"/>
  <c r="O793"/>
  <c r="S560"/>
  <c r="S888"/>
  <c r="V686"/>
  <c r="O684"/>
  <c r="O930"/>
  <c r="S978"/>
  <c r="U680"/>
  <c r="T680"/>
  <c r="R923"/>
  <c r="T897"/>
  <c r="U793"/>
  <c r="U596"/>
  <c r="T936"/>
  <c r="T158"/>
  <c r="R33"/>
  <c r="V52"/>
  <c r="T988"/>
  <c r="V229"/>
  <c r="R297"/>
  <c r="T661"/>
  <c r="U95"/>
  <c r="S906"/>
  <c r="R740"/>
  <c r="S642"/>
  <c r="U925"/>
  <c r="P543"/>
  <c r="Q941"/>
  <c r="Q522"/>
  <c r="U682"/>
  <c r="S318"/>
  <c r="U389"/>
  <c r="S876"/>
  <c r="Q552"/>
  <c r="S676"/>
  <c r="T563"/>
  <c r="U115"/>
  <c r="S874"/>
  <c r="Q767"/>
  <c r="O207"/>
  <c r="O903"/>
  <c r="V967"/>
  <c r="T633"/>
  <c r="V393"/>
  <c r="U127"/>
  <c r="O816"/>
  <c r="S729"/>
  <c r="V499"/>
  <c r="S653"/>
  <c r="S972"/>
  <c r="V123"/>
  <c r="O472"/>
  <c r="R103"/>
  <c r="V726"/>
  <c r="U815"/>
  <c r="Q303"/>
  <c r="O975"/>
  <c r="P318"/>
  <c r="P725"/>
  <c r="S985"/>
  <c r="O922"/>
  <c r="U217"/>
  <c r="T457"/>
  <c r="R932"/>
  <c r="P791"/>
  <c r="Q606"/>
  <c r="R913"/>
  <c r="P992"/>
  <c r="S246"/>
  <c r="V910"/>
  <c r="O848"/>
  <c r="R387"/>
  <c r="P825"/>
  <c r="T203"/>
  <c r="R803"/>
  <c r="V580"/>
  <c r="U61"/>
  <c r="Q596"/>
  <c r="S846"/>
  <c r="Q601"/>
  <c r="U595"/>
  <c r="Q108"/>
  <c r="O322"/>
  <c r="P79"/>
  <c r="T309"/>
  <c r="Q405"/>
  <c r="S329"/>
  <c r="V906"/>
  <c r="T499"/>
  <c r="Q238"/>
  <c r="T261"/>
  <c r="T185"/>
  <c r="U542"/>
  <c r="R512"/>
  <c r="T200"/>
  <c r="P358"/>
  <c r="S86"/>
  <c r="R441"/>
  <c r="U741"/>
  <c r="O606"/>
  <c r="Q242"/>
  <c r="S346"/>
  <c r="R741"/>
  <c r="R158"/>
  <c r="P418"/>
  <c r="T374"/>
  <c r="P278"/>
  <c r="R393"/>
  <c r="S332"/>
  <c r="U244"/>
  <c r="R982"/>
  <c r="V482"/>
  <c r="U161"/>
  <c r="S535"/>
  <c r="R341"/>
  <c r="R896"/>
  <c r="Q439"/>
  <c r="S724"/>
  <c r="R122"/>
  <c r="Q643"/>
  <c r="S941"/>
  <c r="U824"/>
  <c r="S284"/>
  <c r="T340"/>
  <c r="O380"/>
  <c r="U454"/>
  <c r="Q735"/>
  <c r="P606"/>
  <c r="V264"/>
  <c r="Q113"/>
  <c r="Q631"/>
  <c r="S617"/>
  <c r="O584"/>
  <c r="O246"/>
  <c r="T658"/>
  <c r="P617"/>
  <c r="V750"/>
  <c r="P818"/>
  <c r="O646"/>
  <c r="U917"/>
  <c r="P573"/>
  <c r="R905"/>
  <c r="T417"/>
  <c r="R898"/>
  <c r="S197"/>
  <c r="R286"/>
  <c r="R718"/>
  <c r="T650"/>
  <c r="T91"/>
  <c r="P258"/>
  <c r="Q860"/>
  <c r="S747"/>
  <c r="S705"/>
  <c r="S774"/>
  <c r="P558"/>
  <c r="P632"/>
  <c r="Q901"/>
  <c r="U209"/>
  <c r="V774"/>
  <c r="O89"/>
  <c r="Q373"/>
  <c r="S157"/>
  <c r="Q296"/>
  <c r="T166"/>
  <c r="Q962"/>
  <c r="V218"/>
  <c r="T435"/>
  <c r="Q894"/>
  <c r="Q884"/>
  <c r="P243"/>
  <c r="T777"/>
  <c r="O685"/>
  <c r="Q888"/>
  <c r="S796"/>
  <c r="T948"/>
  <c r="V993"/>
  <c r="T899"/>
  <c r="T750"/>
  <c r="O971"/>
  <c r="Q219"/>
  <c r="T887"/>
  <c r="P447"/>
  <c r="O541"/>
  <c r="U822"/>
  <c r="Q641"/>
  <c r="U520"/>
  <c r="R684"/>
  <c r="U487"/>
  <c r="R584"/>
  <c r="Q653"/>
  <c r="R954"/>
  <c r="R869"/>
  <c r="O770"/>
  <c r="Q523"/>
  <c r="R805"/>
  <c r="Q571"/>
  <c r="O668"/>
  <c r="V451"/>
  <c r="U87"/>
  <c r="Q893"/>
  <c r="P302"/>
  <c r="V455"/>
  <c r="P525"/>
  <c r="V207"/>
  <c r="V510"/>
  <c r="U823"/>
  <c r="V791"/>
  <c r="U365"/>
  <c r="V829"/>
  <c r="O992"/>
  <c r="U259"/>
  <c r="R981"/>
  <c r="T696"/>
  <c r="O591"/>
  <c r="T739"/>
  <c r="O476"/>
  <c r="R575"/>
  <c r="S915"/>
  <c r="P843"/>
  <c r="O471"/>
  <c r="R989"/>
  <c r="Q936"/>
  <c r="R586"/>
  <c r="O979"/>
  <c r="U317"/>
  <c r="P990"/>
  <c r="R830"/>
  <c r="Q425"/>
  <c r="U1000"/>
  <c r="R453"/>
  <c r="Q351"/>
  <c r="S93"/>
  <c r="U673"/>
  <c r="Q819"/>
  <c r="Q709"/>
  <c r="S742"/>
  <c r="T239"/>
  <c r="Q848"/>
  <c r="U511"/>
  <c r="T944"/>
  <c r="U570"/>
  <c r="Q329"/>
  <c r="Q466"/>
  <c r="O865"/>
  <c r="U988"/>
  <c r="O184"/>
  <c r="V643"/>
  <c r="V360"/>
  <c r="Q491"/>
  <c r="R195"/>
  <c r="R881"/>
  <c r="U924"/>
  <c r="P932"/>
  <c r="O356"/>
  <c r="Q804"/>
  <c r="P739"/>
  <c r="O543"/>
  <c r="O513"/>
  <c r="U856"/>
  <c r="O528"/>
  <c r="P70"/>
  <c r="Q594"/>
  <c r="Q591"/>
  <c r="O599"/>
  <c r="V518"/>
  <c r="R39"/>
  <c r="T923"/>
  <c r="S837"/>
  <c r="Q786"/>
  <c r="U440"/>
  <c r="T585"/>
  <c r="O886"/>
  <c r="U434"/>
  <c r="S834"/>
  <c r="S788"/>
  <c r="O830"/>
  <c r="O15"/>
  <c r="V994"/>
  <c r="Q642"/>
  <c r="Q313"/>
  <c r="T747"/>
  <c r="Q128"/>
  <c r="O963"/>
  <c r="O643"/>
  <c r="S610"/>
  <c r="V439"/>
  <c r="S583"/>
  <c r="R647"/>
  <c r="S1000"/>
  <c r="O712"/>
  <c r="Q999"/>
  <c r="Q705"/>
  <c r="P439"/>
  <c r="V742"/>
  <c r="P812"/>
  <c r="U979"/>
  <c r="Q986"/>
  <c r="Q387"/>
  <c r="V916"/>
  <c r="U733"/>
  <c r="V820"/>
  <c r="Q700"/>
  <c r="Q900"/>
  <c r="V296"/>
  <c r="Q766"/>
  <c r="Q897"/>
  <c r="S900"/>
  <c r="Q570"/>
  <c r="O832"/>
  <c r="S667"/>
  <c r="O425"/>
  <c r="S250"/>
  <c r="O989"/>
  <c r="P149"/>
  <c r="P362"/>
  <c r="V753"/>
  <c r="P382"/>
  <c r="T729"/>
  <c r="U739"/>
  <c r="T981"/>
  <c r="R835"/>
  <c r="Q902"/>
  <c r="R883"/>
  <c r="S605"/>
  <c r="R22"/>
  <c r="R112"/>
  <c r="V35"/>
  <c r="O278"/>
  <c r="P314"/>
  <c r="T391"/>
  <c r="U32"/>
  <c r="S360"/>
  <c r="U620"/>
  <c r="Q159"/>
  <c r="Q79"/>
  <c r="S498"/>
  <c r="V848"/>
  <c r="P770"/>
  <c r="S544"/>
  <c r="U557"/>
  <c r="Q806"/>
  <c r="U515"/>
  <c r="T258"/>
  <c r="P881"/>
  <c r="Q493"/>
  <c r="R597"/>
  <c r="T260"/>
  <c r="P381"/>
  <c r="T384"/>
  <c r="S546"/>
  <c r="P856"/>
  <c r="R19"/>
  <c r="O490"/>
  <c r="Q803"/>
  <c r="S710"/>
  <c r="T528"/>
  <c r="R129"/>
  <c r="P646"/>
  <c r="V947"/>
  <c r="S918"/>
  <c r="S651"/>
  <c r="T856"/>
  <c r="T783"/>
  <c r="Q375"/>
  <c r="T713"/>
  <c r="P204"/>
  <c r="Q578"/>
  <c r="U945"/>
  <c r="R777"/>
  <c r="T763"/>
  <c r="U193"/>
  <c r="S133"/>
  <c r="Q370"/>
  <c r="P641"/>
  <c r="T930"/>
  <c r="P285"/>
  <c r="Q952"/>
  <c r="R168"/>
  <c r="P832"/>
  <c r="S381"/>
  <c r="S987"/>
  <c r="V796"/>
  <c r="S255"/>
  <c r="O574"/>
  <c r="Q692"/>
  <c r="V356"/>
  <c r="T659"/>
  <c r="Q697"/>
  <c r="Q290"/>
  <c r="R788"/>
  <c r="S668"/>
  <c r="U808"/>
  <c r="T794"/>
  <c r="R694"/>
  <c r="O674"/>
  <c r="T779"/>
  <c r="R697"/>
  <c r="T727"/>
  <c r="P735"/>
  <c r="V265"/>
  <c r="Q435"/>
  <c r="P597"/>
  <c r="Q509"/>
  <c r="O631"/>
  <c r="O889"/>
  <c r="V601"/>
  <c r="O557"/>
  <c r="S768"/>
  <c r="V799"/>
  <c r="R857"/>
  <c r="O544"/>
  <c r="V961"/>
  <c r="S69"/>
  <c r="Q402"/>
  <c r="P883"/>
  <c r="T990"/>
  <c r="R798"/>
  <c r="Q753"/>
  <c r="R806"/>
  <c r="P568"/>
  <c r="O896"/>
  <c r="R462"/>
  <c r="V275"/>
  <c r="P553"/>
  <c r="O968"/>
  <c r="R378"/>
  <c r="T230"/>
  <c r="O311"/>
  <c r="T857"/>
  <c r="U977"/>
  <c r="O719"/>
  <c r="O407"/>
  <c r="S970"/>
  <c r="Q957"/>
  <c r="S757"/>
  <c r="S619"/>
  <c r="O745"/>
  <c r="U558"/>
  <c r="V271"/>
  <c r="U712"/>
  <c r="U521"/>
  <c r="R308"/>
  <c r="V221"/>
  <c r="P171"/>
  <c r="P660"/>
  <c r="S588"/>
  <c r="R737"/>
  <c r="S819"/>
  <c r="S163"/>
  <c r="U226"/>
  <c r="T119"/>
  <c r="T68"/>
  <c r="P798"/>
  <c r="P384"/>
  <c r="T957"/>
  <c r="V723"/>
  <c r="O887"/>
  <c r="R855"/>
  <c r="O663"/>
  <c r="R429"/>
  <c r="Q634"/>
  <c r="R889"/>
  <c r="P252"/>
  <c r="R325"/>
  <c r="V540"/>
  <c r="V48"/>
  <c r="Q143"/>
  <c r="S623"/>
  <c r="S913"/>
  <c r="O977"/>
  <c r="U908"/>
  <c r="P528"/>
  <c r="O350"/>
  <c r="U341"/>
  <c r="T609"/>
  <c r="U858"/>
  <c r="Q539"/>
  <c r="P344"/>
  <c r="U18"/>
  <c r="P111"/>
  <c r="Q847"/>
  <c r="U26"/>
  <c r="Q718"/>
  <c r="R800"/>
  <c r="R421"/>
  <c r="Q215"/>
  <c r="V64"/>
  <c r="T555"/>
  <c r="T737"/>
  <c r="O895"/>
  <c r="O656"/>
  <c r="R761"/>
  <c r="R879"/>
  <c r="V870"/>
  <c r="O856"/>
  <c r="O945"/>
  <c r="R707"/>
  <c r="U872"/>
  <c r="Q184"/>
  <c r="P806"/>
  <c r="Q236"/>
  <c r="O186"/>
  <c r="S158"/>
  <c r="T176"/>
  <c r="S46"/>
  <c r="T704"/>
  <c r="T666"/>
  <c r="P823"/>
  <c r="T826"/>
  <c r="S107"/>
  <c r="T574"/>
  <c r="O16"/>
  <c r="V923"/>
  <c r="V708"/>
  <c r="R900"/>
  <c r="Q305"/>
  <c r="R28"/>
  <c r="Q417"/>
  <c r="P58"/>
  <c r="T635"/>
  <c r="R767"/>
  <c r="O531"/>
  <c r="V234"/>
  <c r="P844"/>
  <c r="U862"/>
  <c r="U16"/>
  <c r="U780"/>
  <c r="P394"/>
  <c r="Q327"/>
  <c r="Q271"/>
  <c r="T694"/>
  <c r="O982"/>
  <c r="P624"/>
  <c r="U690"/>
  <c r="V433"/>
  <c r="S671"/>
  <c r="T873"/>
  <c r="T479"/>
  <c r="Q896"/>
  <c r="O323"/>
  <c r="R573"/>
  <c r="V798"/>
  <c r="O690"/>
  <c r="U810"/>
  <c r="T842"/>
  <c r="Q971"/>
  <c r="R875"/>
  <c r="Q390"/>
  <c r="R775"/>
  <c r="P783"/>
  <c r="V931"/>
  <c r="T111"/>
  <c r="Q26"/>
  <c r="S689"/>
  <c r="P691"/>
  <c r="R848"/>
  <c r="T672"/>
  <c r="T993"/>
  <c r="U497"/>
  <c r="U934"/>
  <c r="V861"/>
  <c r="U251"/>
  <c r="U437"/>
  <c r="Q123"/>
  <c r="S864"/>
  <c r="Q276"/>
  <c r="P269"/>
  <c r="O514"/>
  <c r="P408"/>
  <c r="O313"/>
  <c r="U830"/>
  <c r="V978"/>
  <c r="Q360"/>
  <c r="U232"/>
  <c r="Q613"/>
  <c r="P105"/>
  <c r="Q73"/>
  <c r="Q953"/>
  <c r="S555"/>
  <c r="V528"/>
  <c r="O376"/>
  <c r="S426"/>
  <c r="U539"/>
  <c r="V492"/>
  <c r="S935"/>
  <c r="U865"/>
  <c r="R726"/>
  <c r="T985"/>
  <c r="U427"/>
  <c r="V354"/>
  <c r="Q251"/>
  <c r="U243"/>
  <c r="S662"/>
  <c r="S658"/>
  <c r="V317"/>
  <c r="V852"/>
  <c r="U853"/>
  <c r="P840"/>
  <c r="P353"/>
  <c r="V683"/>
  <c r="U293"/>
  <c r="O570"/>
  <c r="P593"/>
  <c r="Q821"/>
  <c r="V773"/>
  <c r="T389"/>
  <c r="T587"/>
  <c r="V702"/>
  <c r="S66"/>
  <c r="R988"/>
  <c r="Q181"/>
  <c r="T771"/>
  <c r="P718"/>
  <c r="U936"/>
  <c r="P908"/>
  <c r="Q560"/>
  <c r="V532"/>
  <c r="P23"/>
  <c r="T147"/>
  <c r="R993"/>
  <c r="Q800"/>
  <c r="Q506"/>
  <c r="V475"/>
  <c r="Q857"/>
  <c r="S932"/>
  <c r="T819"/>
  <c r="V809"/>
  <c r="V661"/>
  <c r="R363"/>
  <c r="N18" l="1"/>
  <c r="L6"/>
  <c r="L7" s="1"/>
  <c r="N22"/>
  <c r="N26"/>
  <c r="N21"/>
  <c r="N19"/>
  <c r="N27"/>
  <c r="N32"/>
  <c r="N33"/>
  <c r="N15"/>
  <c r="N17"/>
  <c r="N29"/>
  <c r="N10"/>
  <c r="N24"/>
  <c r="N16"/>
  <c r="M6"/>
  <c r="M7" s="1"/>
  <c r="N20"/>
  <c r="N30"/>
  <c r="N12"/>
  <c r="N14"/>
  <c r="N23"/>
  <c r="N34"/>
  <c r="N11"/>
  <c r="N25"/>
  <c r="N28"/>
  <c r="N31"/>
  <c r="N13"/>
  <c r="N8" l="1"/>
  <c r="H4" s="1"/>
</calcChain>
</file>

<file path=xl/sharedStrings.xml><?xml version="1.0" encoding="utf-8"?>
<sst xmlns="http://schemas.openxmlformats.org/spreadsheetml/2006/main" count="333" uniqueCount="269">
  <si>
    <t>Execução Plano de Aquisição de TIC 2019</t>
  </si>
  <si>
    <t>Órgão:</t>
  </si>
  <si>
    <t>PGE</t>
  </si>
  <si>
    <t>Físico</t>
  </si>
  <si>
    <t>Financeiro</t>
  </si>
  <si>
    <t>Gestor de TIC:</t>
  </si>
  <si>
    <t>Ações Planejadas</t>
  </si>
  <si>
    <t>Matrícula:</t>
  </si>
  <si>
    <t>Ações Executadas</t>
  </si>
  <si>
    <t>Percentual Executado</t>
  </si>
  <si>
    <t>_</t>
  </si>
  <si>
    <t>Nome da Ação</t>
  </si>
  <si>
    <t>Justificativa 
(explicar a necessidade da contratação)</t>
  </si>
  <si>
    <t>Especificação do Item
(Ver descrições nos Anexos do Dec. 15.404/2014 e IN PRODEB 21/2018)</t>
  </si>
  <si>
    <t>Objeto da aquisição</t>
  </si>
  <si>
    <t>Duração do Contrato ou Garantia (Meses)</t>
  </si>
  <si>
    <t>Contrato (Novo ou Renovação)</t>
  </si>
  <si>
    <t>Qtd.</t>
  </si>
  <si>
    <t>Valor planejado</t>
  </si>
  <si>
    <t>Status da Ação</t>
  </si>
  <si>
    <t>Quantidade Executada</t>
  </si>
  <si>
    <t>Valor Executado</t>
  </si>
  <si>
    <t>Motivo do Cancelamento/Suspensão</t>
  </si>
  <si>
    <t>QuantidadeExec</t>
  </si>
  <si>
    <t>ValorExec</t>
  </si>
  <si>
    <t>msgCancSusp</t>
  </si>
  <si>
    <t>msgQt</t>
  </si>
  <si>
    <t>msgValor</t>
  </si>
  <si>
    <t>msgStatus</t>
  </si>
  <si>
    <t>msgQtMaior</t>
  </si>
  <si>
    <t>msgNãoCompraNãoValor</t>
  </si>
  <si>
    <t>msgStatusInvalido</t>
  </si>
  <si>
    <t>RENOVAÇÃO DA PLATAFORMA DA SOLUÇÃO ECM (Projeto ePA) COM SUPORTE E MANUTENÇÃO EM 24 MESES</t>
  </si>
  <si>
    <t>Software de Prateleira</t>
  </si>
  <si>
    <t>Software</t>
  </si>
  <si>
    <t>Renovação</t>
  </si>
  <si>
    <t>Contratada/Adquirida</t>
  </si>
  <si>
    <t xml:space="preserve">RENOVAÇÃO DE SERVIÇOS DE MAPEAMENTO E AUTOMAÇÃO DA PLATAFORMA DA SOLUÇÃO ECM PARA AMPLIAÇÃO DO PROJETO DE AUTOMAÇÃO DA PROCURADORIA ADMINISTRATIVA(Projeto ePA) </t>
  </si>
  <si>
    <t>Consultoria técnica especializada</t>
  </si>
  <si>
    <t>Serviço Não Comum</t>
  </si>
  <si>
    <t>SUSTENTAÇÃO (MANUTENÇÃO ADAPTATIVA, EVOLUTIVA E CORRETIVA) DO SISTEMA DE AUTOMAÇÃO JUDICIAL DA PGE</t>
  </si>
  <si>
    <t>Manutenção de sistemas</t>
  </si>
  <si>
    <t>RENOVAÇÃO CONTRATAÇÃO DE EMPRESA PARA SERVIÇOS DE DESENVOLVIMENTO E TESTES DE SISTEMAS</t>
  </si>
  <si>
    <t>ADEQUAÇÃO DAS SOLUÇÕES DE TIC INTERNAS ATRAVÉS DE DESENVOLVIMENTO OU MANUTENÇÃO DE SISTEMAS, AUTOMAÇÃO DE PROCESSOS E WEBSERVICES DE INTEGRAÇÃO (PRIMEIRA RENOVAÇÃO CONTRATUAL)</t>
  </si>
  <si>
    <t>Desenvolvimento e Manutenção de Sistemas</t>
  </si>
  <si>
    <t>RENOVAÇÃO SERVIÇOS OBRIGATÓRIO PRODEB CONTEMPLA RENOVAÇÃO DE TODOS SERVIÇOS CONTRATADOS NAS ORDENS DE SERVIÇOS NO PROCESSO ATUAL</t>
  </si>
  <si>
    <t>Processamento e Armazenamento (Prodeb)</t>
  </si>
  <si>
    <t>Prodeb Obrigatório</t>
  </si>
  <si>
    <t>AQUISIÇÃO DE MICROCOMPUTADORES INTERMEDIÁRIO</t>
  </si>
  <si>
    <t>RENOVAÇÃO DO PARQUE EM GARANTIA E ADEQUAÇÃO DE NOVOS PROJETOS</t>
  </si>
  <si>
    <t>Microcomputador intermediário</t>
  </si>
  <si>
    <t>Hardware</t>
  </si>
  <si>
    <t>Novo Contrato</t>
  </si>
  <si>
    <t>AQUISIÇÃO DE MICROCOMPUTADORES AVANCADOS</t>
  </si>
  <si>
    <t>RENOVAÇÃO DO PARQUE EM GARANTIA E ADEQUAÇÃO DO PARQUE TECNOLOGICO AOS NOVOS PROJETOS ESTRATÉGICOS DA PGE</t>
  </si>
  <si>
    <t>Microcomputador avançado</t>
  </si>
  <si>
    <t>Suspensa</t>
  </si>
  <si>
    <t>Não teve orçamento ou foi insuficiente</t>
  </si>
  <si>
    <t>AQUISIÇÃO DE NOTEBOOK</t>
  </si>
  <si>
    <t>Notebook intermediário</t>
  </si>
  <si>
    <t>AQUISIÇÃO DE SWITCHES 24 PORTAS - EQUIPAMENTO DE CONECTIVIDADE</t>
  </si>
  <si>
    <t>RENOVAÇÃO DO PARQUE EM GARANTIA E ADEQUAÇÃO DO PARQUE TECNOLOGICO PARA ATENDER NOVOS PROJETOS</t>
  </si>
  <si>
    <t>Switch</t>
  </si>
  <si>
    <t>AQUISIÇÃO DE SCANNER DE ALTO DESEMPENHO</t>
  </si>
  <si>
    <t>EQUIPAMENTO PARA DIGITALIZAÇÃO DE GRANDES VOLUMES VISANDO PROJETO DE ePA (ECM) COM RECURSOS AVANÇADOS COMO MESA DIGITALIZADORA, DUPLA FACE E OCR</t>
  </si>
  <si>
    <t>Equipamentos para entrada de dados, inclusive scanners, leitores biométricos, catracas, de radiofrequência, de código de barras</t>
  </si>
  <si>
    <t>Serviço Comum</t>
  </si>
  <si>
    <t xml:space="preserve">Instalação de infraestrutura de rede </t>
  </si>
  <si>
    <t>Impressão corporativa</t>
  </si>
  <si>
    <t>RENOVAÇÃO CONTRATAÇÃO DE IMPRESSÃO CORPORATIVA PARA ATENDER POTENCIALMENTE ATÉ 10 REPRESENTAÇÕES REGIONAIS ; 55.000 FOLHAS</t>
  </si>
  <si>
    <t>RENOVAÇÃO CONTRATAÇÃO DE IMPRESSÃO CORPORATIVA em 18/12/2018 PARA REPRESENTAÇÃO REGIONAL EM BRASÍLIA COM 5000 FOLHAS</t>
  </si>
  <si>
    <t xml:space="preserve">RENOVAÇÃO CONTRATAÇÃO DE IMPRESSÃO CORPORATIVA em 27/09/2018 PARA SALVADOR SAC BELLA VISTA ATENDENDO  26.500 FOLHAS </t>
  </si>
  <si>
    <t>Storage</t>
  </si>
  <si>
    <t>Em estudo</t>
  </si>
  <si>
    <t>AQUISIÇÃO DE FERRAMENTA DE BUSINESS INTELIGENCE PARA CONSTRUÇÃO INTERNA DE PAINEIS GERENCIAIS PARA ALTA GESTÃO</t>
  </si>
  <si>
    <t>Prodeb Não Obrigatório</t>
  </si>
  <si>
    <t>Manutenção e suporte de software de prateleira</t>
  </si>
  <si>
    <t>Especificação do Item</t>
  </si>
  <si>
    <t>Contrato</t>
  </si>
  <si>
    <t>Licitação</t>
  </si>
  <si>
    <t>Órgão</t>
  </si>
  <si>
    <t>Execução Física (%)</t>
  </si>
  <si>
    <t>Access point</t>
  </si>
  <si>
    <t>Concorrencia</t>
  </si>
  <si>
    <t>ADAB</t>
  </si>
  <si>
    <t>Problemas com cotação</t>
  </si>
  <si>
    <r>
      <t xml:space="preserve">Administração de ambientes </t>
    </r>
    <r>
      <rPr>
        <i/>
        <sz val="10"/>
        <color theme="1"/>
        <rFont val="Arial"/>
        <family val="2"/>
      </rPr>
      <t xml:space="preserve">web </t>
    </r>
  </si>
  <si>
    <t>Dispensa de Licitação</t>
  </si>
  <si>
    <t>AGERBA</t>
  </si>
  <si>
    <t>Em fase interna de compra</t>
  </si>
  <si>
    <t>Problemas com tramitação do processo</t>
  </si>
  <si>
    <t>Administração de bancos de dados</t>
  </si>
  <si>
    <t>Inexigibilidade</t>
  </si>
  <si>
    <t>AGERSA</t>
  </si>
  <si>
    <t>Em fase externa de compra</t>
  </si>
  <si>
    <t>Problemas com a licitação</t>
  </si>
  <si>
    <t>Administração de correio eletrônico</t>
  </si>
  <si>
    <t>Pregão</t>
  </si>
  <si>
    <t>BAHIAFARMA</t>
  </si>
  <si>
    <t>Dificuldade técnica</t>
  </si>
  <si>
    <t>Administração do ambiente de operação</t>
  </si>
  <si>
    <t>Tomada de Preços</t>
  </si>
  <si>
    <t>BAHIAGÁS</t>
  </si>
  <si>
    <t>Cancelada</t>
  </si>
  <si>
    <t>Adotou uma solução alternativa</t>
  </si>
  <si>
    <t>Aluguel de Equipamentos de TI</t>
  </si>
  <si>
    <t>BAHIAPESCA</t>
  </si>
  <si>
    <t>Recebeu doação</t>
  </si>
  <si>
    <t>Análise de desempenho de sistemas e redes</t>
  </si>
  <si>
    <t>CAR</t>
  </si>
  <si>
    <t>Análise de Riscos de Segurança da Informação</t>
  </si>
  <si>
    <t>CASA CIVIL</t>
  </si>
  <si>
    <t>Outro motivo</t>
  </si>
  <si>
    <t>Antimalware (Material)</t>
  </si>
  <si>
    <t>CBPM</t>
  </si>
  <si>
    <t>Antimalware (Serviço)</t>
  </si>
  <si>
    <t>CERB</t>
  </si>
  <si>
    <t>Appliance de backup</t>
  </si>
  <si>
    <t>CIS</t>
  </si>
  <si>
    <t>Appliance de SI (Material)</t>
  </si>
  <si>
    <t>CMG</t>
  </si>
  <si>
    <t>Appliance Virtual de SI (Serviço)</t>
  </si>
  <si>
    <t>CONDER</t>
  </si>
  <si>
    <t>Atendimento e suporte ao usuário - 1° e 2° níveis</t>
  </si>
  <si>
    <t>CTB</t>
  </si>
  <si>
    <t>Atendimento e suporte ao usuário - 1º nível</t>
  </si>
  <si>
    <t>DESENBAHIA</t>
  </si>
  <si>
    <t>Atendimento e suporte ao usuário - 2º nível</t>
  </si>
  <si>
    <t>DETRAN</t>
  </si>
  <si>
    <t>Atendimento e suporte ao usuário - 3º nível</t>
  </si>
  <si>
    <t>EBAL</t>
  </si>
  <si>
    <t>Atualização ou melhoria</t>
  </si>
  <si>
    <t>EGBA</t>
  </si>
  <si>
    <t>Auditoria de Conformidade</t>
  </si>
  <si>
    <t>EMBASA</t>
  </si>
  <si>
    <t>CASB - Cloud Access Security Broker</t>
  </si>
  <si>
    <t>FAPESB</t>
  </si>
  <si>
    <r>
      <t>Central de Serviços (</t>
    </r>
    <r>
      <rPr>
        <i/>
        <sz val="10"/>
        <color theme="1"/>
        <rFont val="Arial"/>
        <family val="2"/>
      </rPr>
      <t>Service Desk</t>
    </r>
    <r>
      <rPr>
        <sz val="10"/>
        <color theme="1"/>
        <rFont val="Arial"/>
        <family val="2"/>
      </rPr>
      <t>)</t>
    </r>
  </si>
  <si>
    <t>FPC</t>
  </si>
  <si>
    <t>Certificação de pontos de dados/voz</t>
  </si>
  <si>
    <t>FUNCEB</t>
  </si>
  <si>
    <t>Cofres para armazenamento de mídias óticas ou digitais</t>
  </si>
  <si>
    <t>FUNDAC</t>
  </si>
  <si>
    <t>Concepção de arquitetura da informação para sites e portais na internet</t>
  </si>
  <si>
    <t>HEMOBA</t>
  </si>
  <si>
    <t>Conectividade de pontos de dados/voz</t>
  </si>
  <si>
    <t>IBAMETRO</t>
  </si>
  <si>
    <t>Consultoria de Segurança da Informação</t>
  </si>
  <si>
    <t>INEMA</t>
  </si>
  <si>
    <t>Consultoria em Gerência de Projetos de TIC</t>
  </si>
  <si>
    <t>IPAC</t>
  </si>
  <si>
    <t>Consultoria em Implantação de Gerência de Projetos de TIC</t>
  </si>
  <si>
    <t>IRDEB</t>
  </si>
  <si>
    <t>Consultoria para desenvolvimento de sistemas</t>
  </si>
  <si>
    <t>JUCEB</t>
  </si>
  <si>
    <t>Conversores de mídia, inclusive decoders, encoders, codecs</t>
  </si>
  <si>
    <t>PRODEB</t>
  </si>
  <si>
    <t>DBF - Database Firewall (Material)</t>
  </si>
  <si>
    <t>SAEB</t>
  </si>
  <si>
    <t>DBF - Database Firewall (Serviço)</t>
  </si>
  <si>
    <t>SDE</t>
  </si>
  <si>
    <t>Desenvolvimento de Normas de Segurança da Informação</t>
  </si>
  <si>
    <t>SDR</t>
  </si>
  <si>
    <t>Desenvolvimento de portais</t>
  </si>
  <si>
    <t>SEAGRI</t>
  </si>
  <si>
    <t>Desenvolvimento de portais e Concepção de arquitetura da informação para sites e portais na internet</t>
  </si>
  <si>
    <t>SEAP</t>
  </si>
  <si>
    <t>Desenvolvimento de projetos de conectividade</t>
  </si>
  <si>
    <t>SEC</t>
  </si>
  <si>
    <t>Desenvolvimento de projetos de infraestrutura de rede</t>
  </si>
  <si>
    <t>SECOM</t>
  </si>
  <si>
    <t>Desenvolvimento de sistemas</t>
  </si>
  <si>
    <t>SECTI</t>
  </si>
  <si>
    <t>SECULT</t>
  </si>
  <si>
    <t>Diagnóstico de Segurança com Teste de Invasão</t>
  </si>
  <si>
    <t>SEDUR</t>
  </si>
  <si>
    <t>Digitação de massa de dados para sistemas de informação automatizados por computador.</t>
  </si>
  <si>
    <t>SEFAZ</t>
  </si>
  <si>
    <t>Digitalização de imagens ou documentos (com ou sem serviços de armazenamento).</t>
  </si>
  <si>
    <t>SEINFRA</t>
  </si>
  <si>
    <t>DLP - Data Loss Prevention</t>
  </si>
  <si>
    <t>SEMA</t>
  </si>
  <si>
    <t>Documentação de Software</t>
  </si>
  <si>
    <t>SEPLAN</t>
  </si>
  <si>
    <t>Equipamentos de radiotransmissão de dados, inclusive rádios, antenas</t>
  </si>
  <si>
    <t>SEPROMI</t>
  </si>
  <si>
    <t>Equipamentos para conectividade, inclusive hubs, modens, multiplexadores, adaptadores de rede, transmissores de dados sem fios, gateways, aceleradores wan, dispositivos de chaveamento</t>
  </si>
  <si>
    <t>SERIN</t>
  </si>
  <si>
    <t>Equipamentos para voz sobre IP (VoIP), exceto telefones</t>
  </si>
  <si>
    <t>SESAB</t>
  </si>
  <si>
    <r>
      <t>Equipamentos testadores de rede (</t>
    </r>
    <r>
      <rPr>
        <i/>
        <sz val="10"/>
        <color rgb="FF000000"/>
        <rFont val="Arial"/>
        <family val="2"/>
      </rPr>
      <t>cable scanner</t>
    </r>
    <r>
      <rPr>
        <sz val="10"/>
        <color rgb="FF000000"/>
        <rFont val="Arial"/>
        <family val="2"/>
      </rPr>
      <t>)</t>
    </r>
  </si>
  <si>
    <t>SETRE</t>
  </si>
  <si>
    <t>EVAS - Endpoint visibility, access and security (Material)</t>
  </si>
  <si>
    <t>SETUR</t>
  </si>
  <si>
    <t>EVAS - Endpoint visibility, access and security (Serviço)</t>
  </si>
  <si>
    <t>SIHS</t>
  </si>
  <si>
    <t>Execução de Gerenciamento de Projeto de TIC</t>
  </si>
  <si>
    <t>SJDHDS</t>
  </si>
  <si>
    <t>Extensão de garantia de equipamentos</t>
  </si>
  <si>
    <t>SPM</t>
  </si>
  <si>
    <t>Fábrica de software</t>
  </si>
  <si>
    <t>SSP</t>
  </si>
  <si>
    <t>Firewall (Material)</t>
  </si>
  <si>
    <t>SUDESB</t>
  </si>
  <si>
    <t>Firewall (Serviço)</t>
  </si>
  <si>
    <t>SUDIC</t>
  </si>
  <si>
    <t>Firewall Next Generation (Material)</t>
  </si>
  <si>
    <t>UEFS</t>
  </si>
  <si>
    <t>Firewall Next Generation (Serviço)</t>
  </si>
  <si>
    <t>UESB</t>
  </si>
  <si>
    <t>Gerenciamento de redes</t>
  </si>
  <si>
    <t>UESC</t>
  </si>
  <si>
    <t>Hard disks (HD)</t>
  </si>
  <si>
    <t>UNEB</t>
  </si>
  <si>
    <t>Hospedagem</t>
  </si>
  <si>
    <t>Impressora 3D</t>
  </si>
  <si>
    <t>Impressora a Laser</t>
  </si>
  <si>
    <t>Impressora Matricial</t>
  </si>
  <si>
    <t>Impressora Plotter</t>
  </si>
  <si>
    <t>Impressora Térmica</t>
  </si>
  <si>
    <t>Impressora tipo Multifuncional</t>
  </si>
  <si>
    <t>Infovia CAB (Prodeb)</t>
  </si>
  <si>
    <t>Infraestrutura como um Serviço (IaaS)</t>
  </si>
  <si>
    <t>IPS - Intrusion Prevention System (Material)</t>
  </si>
  <si>
    <t>IPS - Intrusion Prevention System (Serviço)</t>
  </si>
  <si>
    <t>Leitor Biométrico</t>
  </si>
  <si>
    <t>Leitor de código de barras</t>
  </si>
  <si>
    <t>Leitor de radiofrequência</t>
  </si>
  <si>
    <t>Licença de software</t>
  </si>
  <si>
    <t>Manutenção e assistência técnica</t>
  </si>
  <si>
    <t>Manutenção, sob demanda, de infraestrutura de cabeamento lógico, com adição, relocação ou reparo de pontos, com ou sem certificação</t>
  </si>
  <si>
    <r>
      <t xml:space="preserve">Materiais para infraestrutura de rede, inclusive </t>
    </r>
    <r>
      <rPr>
        <i/>
        <sz val="10"/>
        <color theme="1"/>
        <rFont val="Arial"/>
        <family val="2"/>
      </rPr>
      <t>racks</t>
    </r>
  </si>
  <si>
    <t>MCU (multipoint control unit) para videoconferência</t>
  </si>
  <si>
    <t>Medição de Software</t>
  </si>
  <si>
    <t>Microcomputador básico</t>
  </si>
  <si>
    <t>NAC - Network Access Control (Material)</t>
  </si>
  <si>
    <t>NAC - Network Access Control (Serviço)</t>
  </si>
  <si>
    <t>Notebook avançado</t>
  </si>
  <si>
    <t>Notebook básico</t>
  </si>
  <si>
    <r>
      <t xml:space="preserve">Operação de ambientes </t>
    </r>
    <r>
      <rPr>
        <i/>
        <sz val="10"/>
        <rFont val="Arial"/>
        <family val="2"/>
      </rPr>
      <t xml:space="preserve">data center </t>
    </r>
  </si>
  <si>
    <t>Plano de Continuidade de Negócios</t>
  </si>
  <si>
    <t>Plataforma como um Serviço (PaaS)</t>
  </si>
  <si>
    <t>Ponto Informatizado</t>
  </si>
  <si>
    <t>Roteador</t>
  </si>
  <si>
    <t>Sala Cofre</t>
  </si>
  <si>
    <t>Sala Segura</t>
  </si>
  <si>
    <t>Scanner</t>
  </si>
  <si>
    <t>Serviço de auditoria de Segurança em aplicações WEB</t>
  </si>
  <si>
    <t>Serviço de correio eletrônico</t>
  </si>
  <si>
    <t xml:space="preserve">Serviços de capacitação ou treinamento </t>
  </si>
  <si>
    <t>Serviços obrigatórios Prodeb</t>
  </si>
  <si>
    <r>
      <t xml:space="preserve">Servidores, tipo torre, rack ou </t>
    </r>
    <r>
      <rPr>
        <i/>
        <sz val="10"/>
        <color rgb="FF000000"/>
        <rFont val="Arial"/>
        <family val="2"/>
      </rPr>
      <t>blades</t>
    </r>
  </si>
  <si>
    <t>SIEM - Security Information and Event Management (Material)</t>
  </si>
  <si>
    <t>SIEM - Security Information and Event Management (Serviço)</t>
  </si>
  <si>
    <t>Software como um Serviço (SaaS)</t>
  </si>
  <si>
    <t>Tablet</t>
  </si>
  <si>
    <t>Teste e validação de Software</t>
  </si>
  <si>
    <t>Unidade de Fita</t>
  </si>
  <si>
    <t>UTM - Unified threat management (Material)</t>
  </si>
  <si>
    <t>UTM - Unified threat management (Serviço)</t>
  </si>
  <si>
    <t>Verificação da qualidade de Software</t>
  </si>
  <si>
    <t>WAF - Web Application Firewall (Material)</t>
  </si>
  <si>
    <t>WAF - Web Application Firewall (Serviço)</t>
  </si>
  <si>
    <t>RENOVAÇÃO DE LICENÇAS DA PLATAFORMA</t>
  </si>
  <si>
    <t>RENOVAÇÃO DE CONTRATAÇÃO DE SERVIÇOS ESPECIALIZADOS</t>
  </si>
  <si>
    <t>RENOVAÇÃO CONTRATO SUSTENTAÇÃO DO SISTEMA</t>
  </si>
  <si>
    <t>RENOVAÇÃO SERVIÇOS</t>
  </si>
  <si>
    <t>RENOVAÇÃO DE SERVIÇO DE IMPRESSÃO CORPORATIVA</t>
  </si>
  <si>
    <t>AQUISIÇÃO DE FERRAMENTA</t>
  </si>
</sst>
</file>

<file path=xl/styles.xml><?xml version="1.0" encoding="utf-8"?>
<styleSheet xmlns="http://schemas.openxmlformats.org/spreadsheetml/2006/main">
  <numFmts count="3">
    <numFmt numFmtId="44" formatCode="_(&quot;R$ &quot;* #,##0.00_);_(&quot;R$ &quot;* \(#,##0.00\);_(&quot;R$ &quot;* &quot;-&quot;??_);_(@_)"/>
    <numFmt numFmtId="164" formatCode="_-[$R$-416]\ * #,##0.00_-;\-[$R$-416]\ * #,##0.00_-;_-[$R$-416]\ * &quot;-&quot;??_-;_-@_-"/>
    <numFmt numFmtId="165" formatCode="_-[$R$-416]* #,##0.00_-;\-[$R$-416]* #,##0.00_-;_-[$R$-416]* &quot;-&quot;??_-;_-@_-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Protection="1"/>
    <xf numFmtId="0" fontId="4" fillId="0" borderId="0" xfId="0" applyFont="1" applyFill="1" applyBorder="1" applyAlignment="1">
      <alignment horizontal="left" vertical="top"/>
    </xf>
    <xf numFmtId="0" fontId="2" fillId="0" borderId="1" xfId="4" applyFont="1" applyFill="1" applyBorder="1" applyAlignment="1">
      <alignment horizontal="left" vertical="top" wrapText="1"/>
    </xf>
    <xf numFmtId="0" fontId="2" fillId="0" borderId="2" xfId="4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 wrapText="1"/>
    </xf>
    <xf numFmtId="0" fontId="6" fillId="0" borderId="1" xfId="5" applyFont="1" applyFill="1" applyBorder="1" applyAlignment="1">
      <alignment horizontal="left" vertical="center" wrapText="1"/>
    </xf>
    <xf numFmtId="0" fontId="7" fillId="0" borderId="1" xfId="5" applyFont="1" applyFill="1" applyBorder="1" applyAlignment="1">
      <alignment horizontal="left" wrapText="1"/>
    </xf>
    <xf numFmtId="0" fontId="7" fillId="0" borderId="1" xfId="5" applyFont="1" applyFill="1" applyBorder="1" applyAlignment="1">
      <alignment horizontal="left" vertical="center" wrapText="1"/>
    </xf>
    <xf numFmtId="0" fontId="7" fillId="0" borderId="1" xfId="5" applyFont="1" applyFill="1" applyBorder="1" applyAlignment="1"/>
    <xf numFmtId="0" fontId="6" fillId="0" borderId="1" xfId="5" applyFont="1" applyFill="1" applyBorder="1" applyAlignment="1"/>
    <xf numFmtId="0" fontId="7" fillId="0" borderId="1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wrapText="1"/>
    </xf>
    <xf numFmtId="0" fontId="7" fillId="0" borderId="1" xfId="5" applyFont="1" applyFill="1" applyBorder="1" applyAlignment="1">
      <alignment vertical="center" wrapText="1"/>
    </xf>
    <xf numFmtId="0" fontId="1" fillId="0" borderId="1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 wrapText="1"/>
    </xf>
    <xf numFmtId="0" fontId="1" fillId="0" borderId="1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 wrapText="1"/>
    </xf>
    <xf numFmtId="0" fontId="10" fillId="0" borderId="0" xfId="0" applyFont="1" applyProtection="1"/>
    <xf numFmtId="0" fontId="7" fillId="2" borderId="1" xfId="1" applyFont="1" applyFill="1" applyBorder="1" applyAlignment="1" applyProtection="1">
      <alignment horizontal="right" vertical="center" wrapText="1"/>
    </xf>
    <xf numFmtId="0" fontId="14" fillId="2" borderId="6" xfId="2" applyFont="1" applyFill="1" applyBorder="1" applyAlignment="1" applyProtection="1">
      <alignment horizontal="center" vertical="center" wrapText="1"/>
    </xf>
    <xf numFmtId="0" fontId="14" fillId="2" borderId="8" xfId="2" applyFont="1" applyFill="1" applyBorder="1" applyAlignment="1" applyProtection="1">
      <alignment horizontal="center" vertical="center" wrapText="1"/>
    </xf>
    <xf numFmtId="0" fontId="14" fillId="2" borderId="5" xfId="2" applyFont="1" applyFill="1" applyBorder="1" applyAlignment="1" applyProtection="1">
      <alignment horizontal="center" vertical="center" wrapText="1"/>
    </xf>
    <xf numFmtId="9" fontId="1" fillId="0" borderId="1" xfId="0" applyNumberFormat="1" applyFont="1" applyFill="1" applyBorder="1" applyAlignment="1">
      <alignment horizontal="left" vertical="top"/>
    </xf>
    <xf numFmtId="164" fontId="0" fillId="3" borderId="1" xfId="0" applyNumberFormat="1" applyFill="1" applyBorder="1" applyProtection="1"/>
    <xf numFmtId="0" fontId="14" fillId="2" borderId="1" xfId="3" applyFont="1" applyFill="1" applyBorder="1" applyAlignment="1" applyProtection="1">
      <alignment horizontal="right" vertical="center"/>
    </xf>
    <xf numFmtId="0" fontId="14" fillId="2" borderId="1" xfId="3" applyFont="1" applyFill="1" applyBorder="1" applyAlignment="1" applyProtection="1">
      <alignment horizontal="center" vertical="center"/>
    </xf>
    <xf numFmtId="9" fontId="0" fillId="0" borderId="0" xfId="8" applyFont="1" applyAlignment="1" applyProtection="1">
      <alignment vertical="top"/>
    </xf>
    <xf numFmtId="0" fontId="0" fillId="0" borderId="0" xfId="0" applyAlignment="1" applyProtection="1">
      <alignment vertical="center" wrapText="1"/>
    </xf>
    <xf numFmtId="0" fontId="0" fillId="3" borderId="1" xfId="0" applyNumberFormat="1" applyFill="1" applyBorder="1" applyProtection="1"/>
    <xf numFmtId="0" fontId="15" fillId="2" borderId="1" xfId="0" applyFont="1" applyFill="1" applyBorder="1" applyAlignment="1" applyProtection="1">
      <alignment horizontal="left" vertical="center" wrapText="1"/>
    </xf>
    <xf numFmtId="1" fontId="15" fillId="2" borderId="1" xfId="0" applyNumberFormat="1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vertical="center" wrapText="1"/>
    </xf>
    <xf numFmtId="3" fontId="15" fillId="2" borderId="1" xfId="0" applyNumberFormat="1" applyFont="1" applyFill="1" applyBorder="1" applyAlignment="1" applyProtection="1">
      <alignment horizontal="right" vertical="center" wrapText="1"/>
    </xf>
    <xf numFmtId="165" fontId="16" fillId="2" borderId="1" xfId="7" applyNumberFormat="1" applyFont="1" applyFill="1" applyBorder="1" applyAlignment="1" applyProtection="1">
      <alignment horizontal="left" vertical="center" wrapText="1"/>
    </xf>
    <xf numFmtId="3" fontId="3" fillId="2" borderId="1" xfId="0" applyNumberFormat="1" applyFont="1" applyFill="1" applyBorder="1" applyAlignment="1" applyProtection="1">
      <alignment vertical="center" wrapText="1"/>
    </xf>
    <xf numFmtId="164" fontId="3" fillId="2" borderId="1" xfId="0" applyNumberFormat="1" applyFont="1" applyFill="1" applyBorder="1" applyAlignment="1" applyProtection="1">
      <alignment vertical="center" wrapText="1"/>
    </xf>
    <xf numFmtId="0" fontId="12" fillId="0" borderId="0" xfId="0" applyFont="1" applyAlignment="1" applyProtection="1">
      <alignment horizontal="center" vertical="center" wrapText="1"/>
    </xf>
    <xf numFmtId="0" fontId="17" fillId="0" borderId="0" xfId="0" applyFont="1" applyAlignment="1" applyProtection="1">
      <alignment vertical="center" wrapText="1"/>
    </xf>
    <xf numFmtId="0" fontId="10" fillId="0" borderId="0" xfId="0" applyFont="1" applyFill="1" applyBorder="1" applyProtection="1"/>
    <xf numFmtId="9" fontId="0" fillId="0" borderId="0" xfId="8" applyFont="1" applyAlignment="1" applyProtection="1">
      <alignment horizontal="right" vertical="top"/>
    </xf>
    <xf numFmtId="0" fontId="0" fillId="0" borderId="10" xfId="0" applyBorder="1" applyAlignment="1" applyProtection="1">
      <alignment vertical="center" wrapText="1"/>
    </xf>
    <xf numFmtId="0" fontId="3" fillId="2" borderId="7" xfId="0" applyFont="1" applyFill="1" applyBorder="1" applyAlignment="1" applyProtection="1">
      <alignment vertical="center" wrapText="1"/>
    </xf>
    <xf numFmtId="164" fontId="3" fillId="2" borderId="2" xfId="0" applyNumberFormat="1" applyFont="1" applyFill="1" applyBorder="1" applyAlignment="1" applyProtection="1">
      <alignment vertical="center" wrapText="1"/>
    </xf>
    <xf numFmtId="0" fontId="3" fillId="2" borderId="4" xfId="0" applyFont="1" applyFill="1" applyBorder="1" applyAlignment="1" applyProtection="1">
      <alignment vertical="center" wrapText="1"/>
    </xf>
    <xf numFmtId="0" fontId="3" fillId="2" borderId="9" xfId="0" applyFont="1" applyFill="1" applyBorder="1" applyAlignment="1" applyProtection="1">
      <alignment vertical="center" wrapText="1"/>
    </xf>
    <xf numFmtId="3" fontId="3" fillId="2" borderId="9" xfId="0" applyNumberFormat="1" applyFont="1" applyFill="1" applyBorder="1" applyAlignment="1" applyProtection="1">
      <alignment vertical="center" wrapText="1"/>
    </xf>
    <xf numFmtId="164" fontId="3" fillId="2" borderId="3" xfId="0" applyNumberFormat="1" applyFont="1" applyFill="1" applyBorder="1" applyAlignment="1" applyProtection="1">
      <alignment vertical="center" wrapText="1"/>
    </xf>
    <xf numFmtId="0" fontId="15" fillId="3" borderId="1" xfId="0" applyFont="1" applyFill="1" applyBorder="1" applyAlignment="1" applyProtection="1">
      <alignment horizontal="left" vertical="center" wrapText="1"/>
      <protection locked="0"/>
    </xf>
    <xf numFmtId="3" fontId="15" fillId="3" borderId="1" xfId="0" applyNumberFormat="1" applyFont="1" applyFill="1" applyBorder="1" applyAlignment="1" applyProtection="1">
      <alignment horizontal="right" vertical="center" wrapText="1"/>
      <protection locked="0"/>
    </xf>
    <xf numFmtId="165" fontId="16" fillId="3" borderId="1" xfId="7" applyNumberFormat="1" applyFont="1" applyFill="1" applyBorder="1" applyAlignment="1" applyProtection="1">
      <alignment horizontal="left" vertical="center" wrapText="1"/>
      <protection locked="0"/>
    </xf>
    <xf numFmtId="0" fontId="0" fillId="3" borderId="1" xfId="0" applyNumberFormat="1" applyFill="1" applyBorder="1" applyProtection="1">
      <protection locked="0"/>
    </xf>
    <xf numFmtId="0" fontId="1" fillId="0" borderId="0" xfId="0" applyFont="1" applyFill="1" applyBorder="1" applyAlignment="1">
      <alignment horizontal="left" vertical="top"/>
    </xf>
    <xf numFmtId="0" fontId="13" fillId="2" borderId="1" xfId="2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/>
    </xf>
  </cellXfs>
  <cellStyles count="9">
    <cellStyle name="Moeda" xfId="7" builtinId="4"/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Porcentagem" xfId="8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rgb="FFFFFFCC"/>
        </patternFill>
      </fill>
      <alignment horizontal="left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5" formatCode="_-[$R$-416]* #,##0.00_-;\-[$R$-416]* #,##0.00_-;_-[$R$-416]* &quot;-&quot;??_-;_-@_-"/>
      <fill>
        <patternFill patternType="solid">
          <fgColor indexed="64"/>
          <bgColor rgb="FFFFFFCC"/>
        </patternFill>
      </fill>
      <alignment horizontal="left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numFmt numFmtId="3" formatCode="#,##0"/>
      <fill>
        <patternFill patternType="solid">
          <fgColor indexed="64"/>
          <bgColor rgb="FFFFFFCC"/>
        </patternFill>
      </fill>
      <alignment horizontal="right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64"/>
          <bgColor rgb="FFFFFFCC"/>
        </patternFill>
      </fill>
      <alignment horizontal="left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CC"/>
        </patternFill>
      </fill>
      <alignment horizontal="general" vertical="top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a3" displayName="Tabela3" ref="B8:M1001" totalsRowShown="0" headerRowDxfId="16" dataDxfId="14" headerRowBorderDxfId="15" tableBorderDxfId="13" totalsRowBorderDxfId="12" headerRowCellStyle="Normal 3">
  <autoFilter ref="B8:M1001"/>
  <tableColumns count="12">
    <tableColumn id="1" name="Nome da Ação" dataDxfId="11"/>
    <tableColumn id="2" name="Justificativa &#10;(explicar a necessidade da contratação)" dataDxfId="10"/>
    <tableColumn id="3" name="Especificação do Item&#10;(Ver descrições nos Anexos do Dec. 15.404/2014 e IN PRODEB 21/2018)" dataDxfId="9"/>
    <tableColumn id="4" name="Objeto da aquisição" dataDxfId="8"/>
    <tableColumn id="5" name="Duração do Contrato ou Garantia (Meses)" dataDxfId="7"/>
    <tableColumn id="6" name="Contrato (Novo ou Renovação)" dataDxfId="6"/>
    <tableColumn id="7" name="Qtd." dataDxfId="5"/>
    <tableColumn id="8" name="Valor planejado" dataDxfId="4"/>
    <tableColumn id="9" name="Status da Ação" dataDxfId="3"/>
    <tableColumn id="10" name="Quantidade Executada" dataDxfId="2"/>
    <tableColumn id="11" name="Valor Executado" dataDxfId="1" dataCellStyle="Moeda"/>
    <tableColumn id="12" name="Motivo do Cancelamento/Suspensã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1"/>
  <sheetViews>
    <sheetView showGridLines="0" tabSelected="1" workbookViewId="0">
      <pane ySplit="8" topLeftCell="A9" activePane="bottomLeft" state="frozen"/>
      <selection pane="bottomLeft" activeCell="B9" sqref="B9"/>
    </sheetView>
  </sheetViews>
  <sheetFormatPr defaultRowHeight="15"/>
  <cols>
    <col min="1" max="1" width="2.140625" style="1" customWidth="1"/>
    <col min="2" max="2" width="37.7109375" style="1" customWidth="1"/>
    <col min="3" max="3" width="51.5703125" style="1" hidden="1" customWidth="1"/>
    <col min="4" max="4" width="33.7109375" style="1" hidden="1" customWidth="1"/>
    <col min="5" max="5" width="11.85546875" style="1" hidden="1" customWidth="1"/>
    <col min="6" max="6" width="17.42578125" style="1" hidden="1" customWidth="1"/>
    <col min="7" max="7" width="23.5703125" style="1" customWidth="1"/>
    <col min="8" max="8" width="11" style="1" customWidth="1"/>
    <col min="9" max="9" width="21.85546875" style="1" customWidth="1"/>
    <col min="10" max="10" width="24.28515625" style="1" customWidth="1"/>
    <col min="11" max="11" width="23" style="1" customWidth="1"/>
    <col min="12" max="12" width="24.140625" style="1" customWidth="1"/>
    <col min="13" max="13" width="26.42578125" style="1" customWidth="1"/>
    <col min="14" max="14" width="26.28515625" style="1" customWidth="1"/>
    <col min="15" max="16" width="9.140625" style="1"/>
    <col min="17" max="17" width="13.42578125" style="1" customWidth="1"/>
    <col min="18" max="21" width="9.140625" style="1"/>
    <col min="22" max="23" width="12.42578125" style="1" bestFit="1" customWidth="1"/>
    <col min="24" max="16384" width="9.140625" style="1"/>
  </cols>
  <sheetData>
    <row r="1" spans="1:23" ht="3" customHeight="1"/>
    <row r="2" spans="1:23" ht="20.25" customHeight="1">
      <c r="B2" s="56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23" ht="3.75" customHeight="1"/>
    <row r="4" spans="1:23">
      <c r="B4" s="22" t="s">
        <v>1</v>
      </c>
      <c r="C4" s="31"/>
      <c r="D4" s="31"/>
      <c r="E4" s="31"/>
      <c r="F4" s="44"/>
      <c r="G4" s="54"/>
      <c r="H4" s="57" t="str">
        <f ca="1">IF(COUNTA(B9:B1001)-COUNTA(J9:J1001)&gt;0,"HÁ "&amp;COUNTA(B9:B1001)-COUNTA(J9:J1001)&amp;" AÇÃO(ÕES) PARA INFORMAR O STATUS",IF(AND(B9&lt;&gt;"",N8="",COUNTA(B9:B1001)-COUNTA(J9:J1001)=0),"EXECUÇÃO INFORMADA COM SUCESSO. OBRIGADO!",""))</f>
        <v>EXECUÇÃO INFORMADA COM SUCESSO. OBRIGADO!</v>
      </c>
      <c r="I4" s="57"/>
      <c r="J4" s="57"/>
      <c r="K4" s="29"/>
      <c r="L4" s="29" t="s">
        <v>3</v>
      </c>
      <c r="M4" s="29" t="s">
        <v>4</v>
      </c>
    </row>
    <row r="5" spans="1:23" ht="15" customHeight="1">
      <c r="B5" s="22" t="s">
        <v>5</v>
      </c>
      <c r="C5" s="31"/>
      <c r="D5" s="31"/>
      <c r="E5" s="31"/>
      <c r="F5" s="44"/>
      <c r="G5" s="54"/>
      <c r="H5" s="57"/>
      <c r="I5" s="57"/>
      <c r="J5" s="57"/>
      <c r="K5" s="28" t="s">
        <v>6</v>
      </c>
      <c r="L5" s="32">
        <f>COUNTA(B9:B1001)</f>
        <v>14</v>
      </c>
      <c r="M5" s="27">
        <f>SUM(I9:I1001)</f>
        <v>8843025</v>
      </c>
    </row>
    <row r="6" spans="1:23" ht="15" customHeight="1">
      <c r="B6" s="22" t="s">
        <v>7</v>
      </c>
      <c r="C6" s="31"/>
      <c r="D6" s="31"/>
      <c r="E6" s="31"/>
      <c r="F6" s="44"/>
      <c r="G6" s="54"/>
      <c r="H6" s="57"/>
      <c r="I6" s="57"/>
      <c r="J6" s="57"/>
      <c r="K6" s="28" t="s">
        <v>8</v>
      </c>
      <c r="L6" s="32">
        <f ca="1">SUM(O9:O1001)</f>
        <v>8.882352941176471</v>
      </c>
      <c r="M6" s="27">
        <f ca="1">SUM(P9:P1001)</f>
        <v>8105895</v>
      </c>
    </row>
    <row r="7" spans="1:23" ht="24" customHeight="1">
      <c r="K7" s="43" t="s">
        <v>9</v>
      </c>
      <c r="L7" s="30">
        <f ca="1">IFERROR(L6/L5,0)</f>
        <v>0.63445378151260512</v>
      </c>
      <c r="M7" s="30">
        <f ca="1">IFERROR(M6/M5,0)</f>
        <v>0.91664277778248959</v>
      </c>
    </row>
    <row r="8" spans="1:23" ht="51">
      <c r="A8" s="1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4" t="s">
        <v>15</v>
      </c>
      <c r="G8" s="24" t="s">
        <v>16</v>
      </c>
      <c r="H8" s="24" t="s">
        <v>17</v>
      </c>
      <c r="I8" s="25" t="s">
        <v>18</v>
      </c>
      <c r="J8" s="24" t="s">
        <v>19</v>
      </c>
      <c r="K8" s="24" t="s">
        <v>20</v>
      </c>
      <c r="L8" s="24" t="s">
        <v>21</v>
      </c>
      <c r="M8" s="24" t="s">
        <v>22</v>
      </c>
      <c r="N8" s="40" t="str">
        <f ca="1">IF(993-COUNTBLANK(N9:N1001)&gt;0,"VERIFIQUE OS ALERTAS ABAIXO: "&amp;COUNTA(N9:N1001)-COUNTBLANK(N9:N1001),"")</f>
        <v/>
      </c>
      <c r="O8" s="21" t="s">
        <v>23</v>
      </c>
      <c r="P8" s="21" t="s">
        <v>24</v>
      </c>
      <c r="Q8" s="21" t="s">
        <v>25</v>
      </c>
      <c r="R8" s="42" t="s">
        <v>26</v>
      </c>
      <c r="S8" s="42" t="s">
        <v>27</v>
      </c>
      <c r="T8" s="42" t="s">
        <v>28</v>
      </c>
      <c r="U8" s="42" t="s">
        <v>29</v>
      </c>
      <c r="V8" s="42" t="s">
        <v>30</v>
      </c>
      <c r="W8" s="42" t="s">
        <v>31</v>
      </c>
    </row>
    <row r="9" spans="1:23" ht="60" customHeight="1">
      <c r="B9" s="33" t="s">
        <v>263</v>
      </c>
      <c r="C9" s="33" t="s">
        <v>32</v>
      </c>
      <c r="D9" s="33" t="s">
        <v>33</v>
      </c>
      <c r="E9" s="33" t="s">
        <v>34</v>
      </c>
      <c r="F9" s="34">
        <v>24</v>
      </c>
      <c r="G9" s="35" t="s">
        <v>35</v>
      </c>
      <c r="H9" s="36">
        <v>1</v>
      </c>
      <c r="I9" s="37">
        <v>333000</v>
      </c>
      <c r="J9" s="51" t="s">
        <v>36</v>
      </c>
      <c r="K9" s="52">
        <v>1</v>
      </c>
      <c r="L9" s="53">
        <v>669557</v>
      </c>
      <c r="M9" s="51"/>
      <c r="N9" s="41" t="str">
        <f ca="1">IF(B9&lt;&gt;"",""&amp;Q9&amp;R9&amp;S9&amp;T9&amp;U9&amp;V9&amp;W9,"")</f>
        <v/>
      </c>
      <c r="O9" s="21">
        <f ca="1">IF(INDIRECT("J"&amp;ROW(O9))="Contratada/Adquirida",INDIRECT("K"&amp;ROW(O9))/INDIRECT("H"&amp;ROW(O9)),"")</f>
        <v>1</v>
      </c>
      <c r="P9" s="21">
        <f ca="1">IF(INDIRECT("J"&amp;ROW(P9))="Contratada/Adquirida",INDIRECT("L"&amp;ROW(P9)),"")</f>
        <v>669557</v>
      </c>
      <c r="Q9" s="21" t="str">
        <f ca="1">IF(OR(INDIRECT("J"&amp;ROW(Q9))="Cancelada",INDIRECT("J"&amp;ROW(Q9))="Suspensa"),IF(INDIRECT("M"&amp;ROW(Q9))="","INFORME O MOTIVO DO CANCELAMENTO/SUSPENSÃO;     ",""),"")</f>
        <v/>
      </c>
      <c r="R9" s="21" t="str">
        <f ca="1">IF(AND(INDIRECT("J"&amp;ROW(R9))="Contratada/Adquirida",OR(INDIRECT("K"&amp;ROW(R9))="",INDIRECT("K"&amp;ROW(R9))=0)),"INFORME A QUANTIDADE EXECUTADA;   ","")</f>
        <v/>
      </c>
      <c r="S9" s="21" t="str">
        <f ca="1">IF(AND(INDIRECT("J"&amp;ROW(S9))="Contratada/Adquirida",OR(INDIRECT("L"&amp;ROW(S9))="",INDIRECT("L"&amp;ROW(S9))=0)),"INFORME O VALOR EXECUTADO;   ","")</f>
        <v/>
      </c>
      <c r="T9" s="21" t="str">
        <f ca="1">IF(COUNTBLANK(INDIRECT("k"&amp;ROW(T9)):INDIRECT("m"&amp;ROW(T9)))&lt;3,IF(INDIRECT("j"&amp;ROW(T9))="","INFORME O STATUS DA AÇÃO;    ",""),"")</f>
        <v/>
      </c>
      <c r="U9" s="21" t="str">
        <f ca="1">IF(INDIRECT("j"&amp;ROW(U9))="Contratada/Adquirida",IF(INDIRECT("k"&amp;ROW(U9))&gt;INDIRECT("h"&amp;ROW(U9)),"A QUANTIDADE EXECUTADA ESTÁ MAIOR DO QUE A QUANTIDADE PLANEJADA;   ",""),"")</f>
        <v/>
      </c>
      <c r="V9" s="21" t="str">
        <f ca="1">IF(AND(AND(INDIRECT("j"&amp;ROW(V9))&lt;&gt;"Contratada/Adquirida",INDIRECT("j"&amp;ROW(V9))&lt;&gt;""),OR(INDIRECT("k"&amp;ROW(V9))&gt;0,INDIRECT("l"&amp;ROW(V9))&gt;0)),"O STATUS '"&amp;INDIRECT("j"&amp;ROW(V9))&amp;"' NÃO EXIGE QUE INFORME QUANTIDADE NEM VALOR;     ","")</f>
        <v/>
      </c>
      <c r="W9" s="1" t="str">
        <f ca="1">IF(J9="","",IF(ISERROR(VLOOKUP(INDIRECT("J"&amp;ROW(W9)),Config!F:F,1,0)),"INFORME UM STATUS VÁLIDO",""))</f>
        <v/>
      </c>
    </row>
    <row r="10" spans="1:23" ht="60" customHeight="1">
      <c r="B10" s="33" t="s">
        <v>264</v>
      </c>
      <c r="C10" s="33" t="s">
        <v>37</v>
      </c>
      <c r="D10" s="33" t="s">
        <v>38</v>
      </c>
      <c r="E10" s="33" t="s">
        <v>39</v>
      </c>
      <c r="F10" s="34">
        <v>12</v>
      </c>
      <c r="G10" s="35" t="s">
        <v>35</v>
      </c>
      <c r="H10" s="36">
        <v>1</v>
      </c>
      <c r="I10" s="37">
        <v>510000</v>
      </c>
      <c r="J10" s="51" t="s">
        <v>36</v>
      </c>
      <c r="K10" s="52">
        <v>1</v>
      </c>
      <c r="L10" s="53">
        <v>669557</v>
      </c>
      <c r="M10" s="51"/>
      <c r="N10" s="41" t="str">
        <f t="shared" ref="N10:N72" ca="1" si="0">IF(B10&lt;&gt;"",""&amp;Q10&amp;R10&amp;S10&amp;T10&amp;U10&amp;V10&amp;W10,"")</f>
        <v/>
      </c>
      <c r="O10" s="21">
        <f t="shared" ref="O10:O72" ca="1" si="1">IF(INDIRECT("J"&amp;ROW(O10))="Contratada/Adquirida",INDIRECT("K"&amp;ROW(O10))/INDIRECT("H"&amp;ROW(O10)),"")</f>
        <v>1</v>
      </c>
      <c r="P10" s="21">
        <f t="shared" ref="P10:P72" ca="1" si="2">IF(INDIRECT("J"&amp;ROW(P10))="Contratada/Adquirida",INDIRECT("L"&amp;ROW(P10)),"")</f>
        <v>669557</v>
      </c>
      <c r="Q10" s="21" t="str">
        <f t="shared" ref="Q10:Q72" ca="1" si="3">IF(OR(INDIRECT("J"&amp;ROW(Q10))="Cancelada",INDIRECT("J"&amp;ROW(Q10))="Suspensa"),IF(INDIRECT("M"&amp;ROW(Q10))="","INFORME O MOTIVO DO CANCELAMENTO/SUSPENSÃO;     ",""),"")</f>
        <v/>
      </c>
      <c r="R10" s="21" t="str">
        <f t="shared" ref="R10:R72" ca="1" si="4">IF(AND(INDIRECT("J"&amp;ROW(R10))="Contratada/Adquirida",OR(INDIRECT("K"&amp;ROW(R10))="",INDIRECT("K"&amp;ROW(R10))=0)),"INFORME A QUANTIDADE EXECUTADA;   ","")</f>
        <v/>
      </c>
      <c r="S10" s="21" t="str">
        <f t="shared" ref="S10:S72" ca="1" si="5">IF(AND(INDIRECT("J"&amp;ROW(S10))="Contratada/Adquirida",OR(INDIRECT("L"&amp;ROW(S10))="",INDIRECT("L"&amp;ROW(S10))=0)),"INFORME O VALOR EXECUTADO;   ","")</f>
        <v/>
      </c>
      <c r="T10" s="21" t="str">
        <f ca="1">IF(COUNTBLANK(INDIRECT("k"&amp;ROW(T10)):INDIRECT("m"&amp;ROW(T10)))&lt;3,IF(INDIRECT("j"&amp;ROW(T10))="","INFORME O STATUS DA AÇÃO;    ",""),"")</f>
        <v/>
      </c>
      <c r="U10" s="21" t="str">
        <f t="shared" ref="U10:U72" ca="1" si="6">IF(INDIRECT("j"&amp;ROW(U10))="Contratada/Adquirida",IF(INDIRECT("k"&amp;ROW(U10))&gt;INDIRECT("h"&amp;ROW(U10)),"A QUANTIDADE EXECUTADA ESTÁ MAIOR DO QUE A QUANTIDADE PLANEJADA;   ",""),"")</f>
        <v/>
      </c>
      <c r="V10" s="21" t="str">
        <f t="shared" ref="V10:V72" ca="1" si="7">IF(AND(AND(INDIRECT("j"&amp;ROW(V10))&lt;&gt;"Contratada/Adquirida",INDIRECT("j"&amp;ROW(V10))&lt;&gt;""),OR(INDIRECT("k"&amp;ROW(V10))&gt;0,INDIRECT("l"&amp;ROW(V10))&gt;0)),"O STATUS '"&amp;INDIRECT("j"&amp;ROW(V10))&amp;"' NÃO EXIGE QUE INFORME QUANTIDADE NEM VALOR;     ","")</f>
        <v/>
      </c>
      <c r="W10" s="1" t="str">
        <f ca="1">IF(J10="","",IF(ISERROR(VLOOKUP(INDIRECT("J"&amp;ROW(W10)),Config!F:F,1,0)),"INFORME UM STATUS VÁLIDO",""))</f>
        <v/>
      </c>
    </row>
    <row r="11" spans="1:23" ht="60" customHeight="1">
      <c r="B11" s="33" t="s">
        <v>265</v>
      </c>
      <c r="C11" s="33" t="s">
        <v>40</v>
      </c>
      <c r="D11" s="33" t="s">
        <v>41</v>
      </c>
      <c r="E11" s="33" t="s">
        <v>39</v>
      </c>
      <c r="F11" s="34">
        <v>12</v>
      </c>
      <c r="G11" s="35" t="s">
        <v>35</v>
      </c>
      <c r="H11" s="36">
        <v>1</v>
      </c>
      <c r="I11" s="39">
        <v>3400000</v>
      </c>
      <c r="J11" s="51" t="s">
        <v>36</v>
      </c>
      <c r="K11" s="52">
        <v>1</v>
      </c>
      <c r="L11" s="53">
        <v>2801270.4</v>
      </c>
      <c r="M11" s="51"/>
      <c r="N11" s="41" t="str">
        <f t="shared" ca="1" si="0"/>
        <v/>
      </c>
      <c r="O11" s="21">
        <f t="shared" ca="1" si="1"/>
        <v>1</v>
      </c>
      <c r="P11" s="21">
        <f t="shared" ca="1" si="2"/>
        <v>2801270.4</v>
      </c>
      <c r="Q11" s="21" t="str">
        <f t="shared" ca="1" si="3"/>
        <v/>
      </c>
      <c r="R11" s="21" t="str">
        <f t="shared" ca="1" si="4"/>
        <v/>
      </c>
      <c r="S11" s="21" t="str">
        <f t="shared" ca="1" si="5"/>
        <v/>
      </c>
      <c r="T11" s="21" t="str">
        <f ca="1">IF(COUNTBLANK(INDIRECT("k"&amp;ROW(T11)):INDIRECT("m"&amp;ROW(T11)))&lt;3,IF(INDIRECT("j"&amp;ROW(T11))="","INFORME O STATUS DA AÇÃO;    ",""),"")</f>
        <v/>
      </c>
      <c r="U11" s="21" t="str">
        <f t="shared" ca="1" si="6"/>
        <v/>
      </c>
      <c r="V11" s="21" t="str">
        <f t="shared" ca="1" si="7"/>
        <v/>
      </c>
      <c r="W11" s="1" t="str">
        <f ca="1">IF(J11="","",IF(ISERROR(VLOOKUP(INDIRECT("J"&amp;ROW(W11)),Config!F:F,1,0)),"INFORME UM STATUS VÁLIDO",""))</f>
        <v/>
      </c>
    </row>
    <row r="12" spans="1:23" ht="60" customHeight="1">
      <c r="B12" s="35" t="s">
        <v>42</v>
      </c>
      <c r="C12" s="35" t="s">
        <v>43</v>
      </c>
      <c r="D12" s="35" t="s">
        <v>44</v>
      </c>
      <c r="E12" s="35" t="s">
        <v>39</v>
      </c>
      <c r="F12" s="34">
        <v>12</v>
      </c>
      <c r="G12" s="35" t="s">
        <v>35</v>
      </c>
      <c r="H12" s="38">
        <v>1</v>
      </c>
      <c r="I12" s="39">
        <f>ROUND(940000*(1.25+0.05),0)</f>
        <v>1222000</v>
      </c>
      <c r="J12" s="51" t="s">
        <v>36</v>
      </c>
      <c r="K12" s="52">
        <v>1</v>
      </c>
      <c r="L12" s="53">
        <v>1185440</v>
      </c>
      <c r="M12" s="51"/>
      <c r="N12" s="41" t="str">
        <f t="shared" ca="1" si="0"/>
        <v/>
      </c>
      <c r="O12" s="21">
        <f t="shared" ca="1" si="1"/>
        <v>1</v>
      </c>
      <c r="P12" s="21">
        <f t="shared" ca="1" si="2"/>
        <v>1185440</v>
      </c>
      <c r="Q12" s="21" t="str">
        <f t="shared" ca="1" si="3"/>
        <v/>
      </c>
      <c r="R12" s="21" t="str">
        <f t="shared" ca="1" si="4"/>
        <v/>
      </c>
      <c r="S12" s="21" t="str">
        <f t="shared" ca="1" si="5"/>
        <v/>
      </c>
      <c r="T12" s="21" t="str">
        <f ca="1">IF(COUNTBLANK(INDIRECT("k"&amp;ROW(T12)):INDIRECT("m"&amp;ROW(T12)))&lt;3,IF(INDIRECT("j"&amp;ROW(T12))="","INFORME O STATUS DA AÇÃO;    ",""),"")</f>
        <v/>
      </c>
      <c r="U12" s="21" t="str">
        <f t="shared" ca="1" si="6"/>
        <v/>
      </c>
      <c r="V12" s="21" t="str">
        <f t="shared" ca="1" si="7"/>
        <v/>
      </c>
      <c r="W12" s="1" t="str">
        <f ca="1">IF(J12="","",IF(ISERROR(VLOOKUP(INDIRECT("J"&amp;ROW(W12)),Config!F:F,1,0)),"INFORME UM STATUS VÁLIDO",""))</f>
        <v/>
      </c>
    </row>
    <row r="13" spans="1:23" ht="60" customHeight="1">
      <c r="B13" s="35" t="s">
        <v>266</v>
      </c>
      <c r="C13" s="35" t="s">
        <v>45</v>
      </c>
      <c r="D13" s="35" t="s">
        <v>46</v>
      </c>
      <c r="E13" s="35" t="s">
        <v>47</v>
      </c>
      <c r="F13" s="34">
        <v>12</v>
      </c>
      <c r="G13" s="35" t="s">
        <v>35</v>
      </c>
      <c r="H13" s="38">
        <v>1</v>
      </c>
      <c r="I13" s="39">
        <f>(180000*12)</f>
        <v>2160000</v>
      </c>
      <c r="J13" s="51" t="s">
        <v>36</v>
      </c>
      <c r="K13" s="52">
        <v>1</v>
      </c>
      <c r="L13" s="53">
        <v>2150395.6</v>
      </c>
      <c r="M13" s="51"/>
      <c r="N13" s="41" t="str">
        <f t="shared" ca="1" si="0"/>
        <v/>
      </c>
      <c r="O13" s="21">
        <f t="shared" ca="1" si="1"/>
        <v>1</v>
      </c>
      <c r="P13" s="21">
        <f t="shared" ca="1" si="2"/>
        <v>2150395.6</v>
      </c>
      <c r="Q13" s="21" t="str">
        <f t="shared" ca="1" si="3"/>
        <v/>
      </c>
      <c r="R13" s="21" t="str">
        <f t="shared" ca="1" si="4"/>
        <v/>
      </c>
      <c r="S13" s="21" t="str">
        <f t="shared" ca="1" si="5"/>
        <v/>
      </c>
      <c r="T13" s="21" t="str">
        <f ca="1">IF(COUNTBLANK(INDIRECT("k"&amp;ROW(T13)):INDIRECT("m"&amp;ROW(T13)))&lt;3,IF(INDIRECT("j"&amp;ROW(T13))="","INFORME O STATUS DA AÇÃO;    ",""),"")</f>
        <v/>
      </c>
      <c r="U13" s="21" t="str">
        <f t="shared" ca="1" si="6"/>
        <v/>
      </c>
      <c r="V13" s="21" t="str">
        <f t="shared" ca="1" si="7"/>
        <v/>
      </c>
      <c r="W13" s="1" t="str">
        <f ca="1">IF(J13="","",IF(ISERROR(VLOOKUP(INDIRECT("J"&amp;ROW(W13)),Config!F:F,1,0)),"INFORME UM STATUS VÁLIDO",""))</f>
        <v/>
      </c>
    </row>
    <row r="14" spans="1:23" ht="60" customHeight="1">
      <c r="B14" s="35" t="s">
        <v>48</v>
      </c>
      <c r="C14" s="35" t="s">
        <v>49</v>
      </c>
      <c r="D14" s="35" t="s">
        <v>50</v>
      </c>
      <c r="E14" s="35" t="s">
        <v>51</v>
      </c>
      <c r="F14" s="34">
        <v>36</v>
      </c>
      <c r="G14" s="35" t="s">
        <v>52</v>
      </c>
      <c r="H14" s="38">
        <v>170</v>
      </c>
      <c r="I14" s="39">
        <f>H14*3700</f>
        <v>629000</v>
      </c>
      <c r="J14" s="51" t="s">
        <v>36</v>
      </c>
      <c r="K14" s="52">
        <v>150</v>
      </c>
      <c r="L14" s="53">
        <f>K14*3664.6</f>
        <v>549690</v>
      </c>
      <c r="M14" s="51"/>
      <c r="N14" s="41" t="str">
        <f t="shared" ca="1" si="0"/>
        <v/>
      </c>
      <c r="O14" s="21">
        <f t="shared" ca="1" si="1"/>
        <v>0.88235294117647056</v>
      </c>
      <c r="P14" s="21">
        <f t="shared" ca="1" si="2"/>
        <v>549690</v>
      </c>
      <c r="Q14" s="21" t="str">
        <f t="shared" ca="1" si="3"/>
        <v/>
      </c>
      <c r="R14" s="21" t="str">
        <f t="shared" ca="1" si="4"/>
        <v/>
      </c>
      <c r="S14" s="21" t="str">
        <f t="shared" ca="1" si="5"/>
        <v/>
      </c>
      <c r="T14" s="21" t="str">
        <f ca="1">IF(COUNTBLANK(INDIRECT("k"&amp;ROW(T14)):INDIRECT("m"&amp;ROW(T14)))&lt;3,IF(INDIRECT("j"&amp;ROW(T14))="","INFORME O STATUS DA AÇÃO;    ",""),"")</f>
        <v/>
      </c>
      <c r="U14" s="21" t="str">
        <f t="shared" ca="1" si="6"/>
        <v/>
      </c>
      <c r="V14" s="21" t="str">
        <f t="shared" ca="1" si="7"/>
        <v/>
      </c>
      <c r="W14" s="1" t="str">
        <f ca="1">IF(J14="","",IF(ISERROR(VLOOKUP(INDIRECT("J"&amp;ROW(W14)),Config!F:F,1,0)),"INFORME UM STATUS VÁLIDO",""))</f>
        <v/>
      </c>
    </row>
    <row r="15" spans="1:23" ht="60" customHeight="1">
      <c r="B15" s="35" t="s">
        <v>53</v>
      </c>
      <c r="C15" s="35" t="s">
        <v>54</v>
      </c>
      <c r="D15" s="35" t="s">
        <v>55</v>
      </c>
      <c r="E15" s="35" t="s">
        <v>51</v>
      </c>
      <c r="F15" s="34">
        <v>36</v>
      </c>
      <c r="G15" s="35" t="s">
        <v>52</v>
      </c>
      <c r="H15" s="38">
        <v>30</v>
      </c>
      <c r="I15" s="39">
        <f>H15*4700</f>
        <v>141000</v>
      </c>
      <c r="J15" s="51" t="s">
        <v>56</v>
      </c>
      <c r="K15" s="52"/>
      <c r="L15" s="53"/>
      <c r="M15" s="51" t="s">
        <v>57</v>
      </c>
      <c r="N15" s="41" t="str">
        <f t="shared" ca="1" si="0"/>
        <v/>
      </c>
      <c r="O15" s="21" t="str">
        <f t="shared" ca="1" si="1"/>
        <v/>
      </c>
      <c r="P15" s="21" t="str">
        <f t="shared" ca="1" si="2"/>
        <v/>
      </c>
      <c r="Q15" s="21" t="str">
        <f t="shared" ca="1" si="3"/>
        <v/>
      </c>
      <c r="R15" s="21" t="str">
        <f t="shared" ca="1" si="4"/>
        <v/>
      </c>
      <c r="S15" s="21" t="str">
        <f t="shared" ca="1" si="5"/>
        <v/>
      </c>
      <c r="T15" s="21" t="str">
        <f ca="1">IF(COUNTBLANK(INDIRECT("k"&amp;ROW(T15)):INDIRECT("m"&amp;ROW(T15)))&lt;3,IF(INDIRECT("j"&amp;ROW(T15))="","INFORME O STATUS DA AÇÃO;    ",""),"")</f>
        <v/>
      </c>
      <c r="U15" s="21" t="str">
        <f t="shared" ca="1" si="6"/>
        <v/>
      </c>
      <c r="V15" s="21" t="str">
        <f t="shared" ca="1" si="7"/>
        <v/>
      </c>
      <c r="W15" s="1" t="str">
        <f ca="1">IF(J15="","",IF(ISERROR(VLOOKUP(INDIRECT("J"&amp;ROW(W15)),Config!F:F,1,0)),"INFORME UM STATUS VÁLIDO",""))</f>
        <v/>
      </c>
    </row>
    <row r="16" spans="1:23" ht="60" customHeight="1">
      <c r="B16" s="35" t="s">
        <v>58</v>
      </c>
      <c r="C16" s="35" t="s">
        <v>54</v>
      </c>
      <c r="D16" s="35" t="s">
        <v>59</v>
      </c>
      <c r="E16" s="35" t="s">
        <v>51</v>
      </c>
      <c r="F16" s="34">
        <v>36</v>
      </c>
      <c r="G16" s="35" t="s">
        <v>52</v>
      </c>
      <c r="H16" s="38">
        <v>30</v>
      </c>
      <c r="I16" s="39">
        <f>H16*3700</f>
        <v>111000</v>
      </c>
      <c r="J16" s="51" t="s">
        <v>56</v>
      </c>
      <c r="K16" s="52"/>
      <c r="L16" s="53"/>
      <c r="M16" s="51" t="s">
        <v>57</v>
      </c>
      <c r="N16" s="41" t="str">
        <f t="shared" ca="1" si="0"/>
        <v/>
      </c>
      <c r="O16" s="21" t="str">
        <f t="shared" ca="1" si="1"/>
        <v/>
      </c>
      <c r="P16" s="21" t="str">
        <f t="shared" ca="1" si="2"/>
        <v/>
      </c>
      <c r="Q16" s="21" t="str">
        <f t="shared" ca="1" si="3"/>
        <v/>
      </c>
      <c r="R16" s="21" t="str">
        <f t="shared" ca="1" si="4"/>
        <v/>
      </c>
      <c r="S16" s="21" t="str">
        <f t="shared" ca="1" si="5"/>
        <v/>
      </c>
      <c r="T16" s="21" t="str">
        <f ca="1">IF(COUNTBLANK(INDIRECT("k"&amp;ROW(T16)):INDIRECT("m"&amp;ROW(T16)))&lt;3,IF(INDIRECT("j"&amp;ROW(T16))="","INFORME O STATUS DA AÇÃO;    ",""),"")</f>
        <v/>
      </c>
      <c r="U16" s="21" t="str">
        <f t="shared" ca="1" si="6"/>
        <v/>
      </c>
      <c r="V16" s="21" t="str">
        <f t="shared" ca="1" si="7"/>
        <v/>
      </c>
      <c r="W16" s="1" t="str">
        <f ca="1">IF(J16="","",IF(ISERROR(VLOOKUP(INDIRECT("J"&amp;ROW(W16)),Config!F:F,1,0)),"INFORME UM STATUS VÁLIDO",""))</f>
        <v/>
      </c>
    </row>
    <row r="17" spans="2:23" ht="60" customHeight="1">
      <c r="B17" s="35" t="s">
        <v>60</v>
      </c>
      <c r="C17" s="35" t="s">
        <v>61</v>
      </c>
      <c r="D17" s="35" t="s">
        <v>62</v>
      </c>
      <c r="E17" s="35" t="s">
        <v>51</v>
      </c>
      <c r="F17" s="34">
        <v>36</v>
      </c>
      <c r="G17" s="35" t="s">
        <v>52</v>
      </c>
      <c r="H17" s="38">
        <v>7</v>
      </c>
      <c r="I17" s="39">
        <f>H17*6000</f>
        <v>42000</v>
      </c>
      <c r="J17" s="51" t="s">
        <v>56</v>
      </c>
      <c r="K17" s="52"/>
      <c r="L17" s="53"/>
      <c r="M17" s="51" t="s">
        <v>57</v>
      </c>
      <c r="N17" s="41" t="str">
        <f t="shared" ca="1" si="0"/>
        <v/>
      </c>
      <c r="O17" s="21" t="str">
        <f t="shared" ca="1" si="1"/>
        <v/>
      </c>
      <c r="P17" s="21" t="str">
        <f t="shared" ca="1" si="2"/>
        <v/>
      </c>
      <c r="Q17" s="21" t="str">
        <f t="shared" ca="1" si="3"/>
        <v/>
      </c>
      <c r="R17" s="21" t="str">
        <f t="shared" ca="1" si="4"/>
        <v/>
      </c>
      <c r="S17" s="21" t="str">
        <f t="shared" ca="1" si="5"/>
        <v/>
      </c>
      <c r="T17" s="21" t="str">
        <f ca="1">IF(COUNTBLANK(INDIRECT("k"&amp;ROW(T17)):INDIRECT("m"&amp;ROW(T17)))&lt;3,IF(INDIRECT("j"&amp;ROW(T17))="","INFORME O STATUS DA AÇÃO;    ",""),"")</f>
        <v/>
      </c>
      <c r="U17" s="21" t="str">
        <f t="shared" ca="1" si="6"/>
        <v/>
      </c>
      <c r="V17" s="21" t="str">
        <f t="shared" ca="1" si="7"/>
        <v/>
      </c>
      <c r="W17" s="1" t="str">
        <f ca="1">IF(J17="","",IF(ISERROR(VLOOKUP(INDIRECT("J"&amp;ROW(W17)),Config!F:F,1,0)),"INFORME UM STATUS VÁLIDO",""))</f>
        <v/>
      </c>
    </row>
    <row r="18" spans="2:23" ht="60" customHeight="1">
      <c r="B18" s="35" t="s">
        <v>63</v>
      </c>
      <c r="C18" s="35" t="s">
        <v>64</v>
      </c>
      <c r="D18" s="35" t="s">
        <v>65</v>
      </c>
      <c r="E18" s="35" t="s">
        <v>51</v>
      </c>
      <c r="F18" s="34">
        <v>36</v>
      </c>
      <c r="G18" s="35" t="s">
        <v>52</v>
      </c>
      <c r="H18" s="38">
        <v>5</v>
      </c>
      <c r="I18" s="39">
        <f>H18*17000</f>
        <v>85000</v>
      </c>
      <c r="J18" s="51" t="s">
        <v>56</v>
      </c>
      <c r="K18" s="52"/>
      <c r="L18" s="53"/>
      <c r="M18" s="51" t="s">
        <v>57</v>
      </c>
      <c r="N18" s="41" t="str">
        <f t="shared" ca="1" si="0"/>
        <v/>
      </c>
      <c r="O18" s="21" t="str">
        <f t="shared" ca="1" si="1"/>
        <v/>
      </c>
      <c r="P18" s="21" t="str">
        <f t="shared" ca="1" si="2"/>
        <v/>
      </c>
      <c r="Q18" s="21" t="str">
        <f t="shared" ca="1" si="3"/>
        <v/>
      </c>
      <c r="R18" s="21" t="str">
        <f t="shared" ca="1" si="4"/>
        <v/>
      </c>
      <c r="S18" s="21" t="str">
        <f t="shared" ca="1" si="5"/>
        <v/>
      </c>
      <c r="T18" s="21" t="str">
        <f ca="1">IF(COUNTBLANK(INDIRECT("k"&amp;ROW(T18)):INDIRECT("m"&amp;ROW(T18)))&lt;3,IF(INDIRECT("j"&amp;ROW(T18))="","INFORME O STATUS DA AÇÃO;    ",""),"")</f>
        <v/>
      </c>
      <c r="U18" s="21" t="str">
        <f t="shared" ca="1" si="6"/>
        <v/>
      </c>
      <c r="V18" s="21" t="str">
        <f t="shared" ca="1" si="7"/>
        <v/>
      </c>
      <c r="W18" s="1" t="str">
        <f ca="1">IF(J18="","",IF(ISERROR(VLOOKUP(INDIRECT("J"&amp;ROW(W18)),Config!F:F,1,0)),"INFORME UM STATUS VÁLIDO",""))</f>
        <v/>
      </c>
    </row>
    <row r="19" spans="2:23" ht="60" customHeight="1">
      <c r="B19" s="45" t="s">
        <v>267</v>
      </c>
      <c r="C19" s="35" t="s">
        <v>69</v>
      </c>
      <c r="D19" s="35" t="s">
        <v>68</v>
      </c>
      <c r="E19" s="35" t="s">
        <v>66</v>
      </c>
      <c r="F19" s="38">
        <v>12</v>
      </c>
      <c r="G19" s="35" t="s">
        <v>35</v>
      </c>
      <c r="H19" s="38">
        <v>12</v>
      </c>
      <c r="I19" s="46">
        <v>50000</v>
      </c>
      <c r="J19" s="51" t="s">
        <v>36</v>
      </c>
      <c r="K19" s="52">
        <v>12</v>
      </c>
      <c r="L19" s="53">
        <v>39960</v>
      </c>
      <c r="M19" s="51"/>
      <c r="N19" s="41" t="str">
        <f t="shared" ca="1" si="0"/>
        <v/>
      </c>
      <c r="O19" s="21">
        <f t="shared" ca="1" si="1"/>
        <v>1</v>
      </c>
      <c r="P19" s="21">
        <f t="shared" ca="1" si="2"/>
        <v>39960</v>
      </c>
      <c r="Q19" s="21" t="str">
        <f t="shared" ca="1" si="3"/>
        <v/>
      </c>
      <c r="R19" s="21" t="str">
        <f t="shared" ca="1" si="4"/>
        <v/>
      </c>
      <c r="S19" s="21" t="str">
        <f t="shared" ca="1" si="5"/>
        <v/>
      </c>
      <c r="T19" s="21" t="str">
        <f ca="1">IF(COUNTBLANK(INDIRECT("k"&amp;ROW(T19)):INDIRECT("m"&amp;ROW(T19)))&lt;3,IF(INDIRECT("j"&amp;ROW(T19))="","INFORME O STATUS DA AÇÃO;    ",""),"")</f>
        <v/>
      </c>
      <c r="U19" s="21" t="str">
        <f t="shared" ca="1" si="6"/>
        <v/>
      </c>
      <c r="V19" s="21" t="str">
        <f t="shared" ca="1" si="7"/>
        <v/>
      </c>
      <c r="W19" s="1" t="str">
        <f ca="1">IF(J19="","",IF(ISERROR(VLOOKUP(INDIRECT("J"&amp;ROW(W19)),Config!F:F,1,0)),"INFORME UM STATUS VÁLIDO",""))</f>
        <v/>
      </c>
    </row>
    <row r="20" spans="2:23" ht="60" customHeight="1">
      <c r="B20" s="45" t="s">
        <v>267</v>
      </c>
      <c r="C20" s="35" t="s">
        <v>70</v>
      </c>
      <c r="D20" s="35" t="s">
        <v>68</v>
      </c>
      <c r="E20" s="35" t="s">
        <v>66</v>
      </c>
      <c r="F20" s="38">
        <v>12</v>
      </c>
      <c r="G20" s="35" t="s">
        <v>35</v>
      </c>
      <c r="H20" s="38">
        <v>12</v>
      </c>
      <c r="I20" s="46">
        <v>3800</v>
      </c>
      <c r="J20" s="51" t="s">
        <v>36</v>
      </c>
      <c r="K20" s="52">
        <v>12</v>
      </c>
      <c r="L20" s="53">
        <v>3800</v>
      </c>
      <c r="M20" s="51"/>
      <c r="N20" s="41" t="str">
        <f t="shared" ca="1" si="0"/>
        <v/>
      </c>
      <c r="O20" s="21">
        <f t="shared" ca="1" si="1"/>
        <v>1</v>
      </c>
      <c r="P20" s="21">
        <f t="shared" ca="1" si="2"/>
        <v>3800</v>
      </c>
      <c r="Q20" s="21" t="str">
        <f t="shared" ca="1" si="3"/>
        <v/>
      </c>
      <c r="R20" s="21" t="str">
        <f t="shared" ca="1" si="4"/>
        <v/>
      </c>
      <c r="S20" s="21" t="str">
        <f t="shared" ca="1" si="5"/>
        <v/>
      </c>
      <c r="T20" s="21" t="str">
        <f ca="1">IF(COUNTBLANK(INDIRECT("k"&amp;ROW(T20)):INDIRECT("m"&amp;ROW(T20)))&lt;3,IF(INDIRECT("j"&amp;ROW(T20))="","INFORME O STATUS DA AÇÃO;    ",""),"")</f>
        <v/>
      </c>
      <c r="U20" s="21" t="str">
        <f t="shared" ca="1" si="6"/>
        <v/>
      </c>
      <c r="V20" s="21" t="str">
        <f t="shared" ca="1" si="7"/>
        <v/>
      </c>
      <c r="W20" s="1" t="str">
        <f ca="1">IF(J20="","",IF(ISERROR(VLOOKUP(INDIRECT("J"&amp;ROW(W20)),Config!F:F,1,0)),"INFORME UM STATUS VÁLIDO",""))</f>
        <v/>
      </c>
    </row>
    <row r="21" spans="2:23" ht="60" customHeight="1">
      <c r="B21" s="45" t="s">
        <v>267</v>
      </c>
      <c r="C21" s="35" t="s">
        <v>71</v>
      </c>
      <c r="D21" s="35" t="s">
        <v>68</v>
      </c>
      <c r="E21" s="35" t="s">
        <v>66</v>
      </c>
      <c r="F21" s="38">
        <v>12</v>
      </c>
      <c r="G21" s="35" t="s">
        <v>35</v>
      </c>
      <c r="H21" s="38">
        <v>12</v>
      </c>
      <c r="I21" s="46">
        <v>36225</v>
      </c>
      <c r="J21" s="51" t="s">
        <v>36</v>
      </c>
      <c r="K21" s="52">
        <v>12</v>
      </c>
      <c r="L21" s="53">
        <v>36225</v>
      </c>
      <c r="M21" s="51"/>
      <c r="N21" s="41" t="str">
        <f t="shared" ca="1" si="0"/>
        <v/>
      </c>
      <c r="O21" s="21">
        <f t="shared" ca="1" si="1"/>
        <v>1</v>
      </c>
      <c r="P21" s="21">
        <f t="shared" ca="1" si="2"/>
        <v>36225</v>
      </c>
      <c r="Q21" s="21" t="str">
        <f t="shared" ca="1" si="3"/>
        <v/>
      </c>
      <c r="R21" s="21" t="str">
        <f t="shared" ca="1" si="4"/>
        <v/>
      </c>
      <c r="S21" s="21" t="str">
        <f t="shared" ca="1" si="5"/>
        <v/>
      </c>
      <c r="T21" s="21" t="str">
        <f ca="1">IF(COUNTBLANK(INDIRECT("k"&amp;ROW(T21)):INDIRECT("m"&amp;ROW(T21)))&lt;3,IF(INDIRECT("j"&amp;ROW(T21))="","INFORME O STATUS DA AÇÃO;    ",""),"")</f>
        <v/>
      </c>
      <c r="U21" s="21" t="str">
        <f t="shared" ca="1" si="6"/>
        <v/>
      </c>
      <c r="V21" s="21" t="str">
        <f t="shared" ca="1" si="7"/>
        <v/>
      </c>
      <c r="W21" s="1" t="str">
        <f ca="1">IF(J21="","",IF(ISERROR(VLOOKUP(INDIRECT("J"&amp;ROW(W21)),Config!F:F,1,0)),"INFORME UM STATUS VÁLIDO",""))</f>
        <v/>
      </c>
    </row>
    <row r="22" spans="2:23" ht="60" customHeight="1">
      <c r="B22" s="45" t="s">
        <v>268</v>
      </c>
      <c r="C22" s="35" t="s">
        <v>74</v>
      </c>
      <c r="D22" s="35" t="s">
        <v>33</v>
      </c>
      <c r="E22" s="35" t="s">
        <v>34</v>
      </c>
      <c r="F22" s="38">
        <v>36</v>
      </c>
      <c r="G22" s="35" t="s">
        <v>52</v>
      </c>
      <c r="H22" s="38">
        <v>1</v>
      </c>
      <c r="I22" s="46">
        <v>120000</v>
      </c>
      <c r="J22" s="51" t="s">
        <v>73</v>
      </c>
      <c r="K22" s="52"/>
      <c r="L22" s="53"/>
      <c r="M22" s="51"/>
      <c r="N22" s="41" t="str">
        <f t="shared" ca="1" si="0"/>
        <v/>
      </c>
      <c r="O22" s="21" t="str">
        <f t="shared" ca="1" si="1"/>
        <v/>
      </c>
      <c r="P22" s="21" t="str">
        <f t="shared" ca="1" si="2"/>
        <v/>
      </c>
      <c r="Q22" s="21" t="str">
        <f t="shared" ca="1" si="3"/>
        <v/>
      </c>
      <c r="R22" s="21" t="str">
        <f t="shared" ca="1" si="4"/>
        <v/>
      </c>
      <c r="S22" s="21" t="str">
        <f t="shared" ca="1" si="5"/>
        <v/>
      </c>
      <c r="T22" s="21" t="str">
        <f ca="1">IF(COUNTBLANK(INDIRECT("k"&amp;ROW(T22)):INDIRECT("m"&amp;ROW(T22)))&lt;3,IF(INDIRECT("j"&amp;ROW(T22))="","INFORME O STATUS DA AÇÃO;    ",""),"")</f>
        <v/>
      </c>
      <c r="U22" s="21" t="str">
        <f t="shared" ca="1" si="6"/>
        <v/>
      </c>
      <c r="V22" s="21" t="str">
        <f t="shared" ca="1" si="7"/>
        <v/>
      </c>
      <c r="W22" s="1" t="str">
        <f ca="1">IF(J22="","",IF(ISERROR(VLOOKUP(INDIRECT("J"&amp;ROW(W22)),Config!F:F,1,0)),"INFORME UM STATUS VÁLIDO",""))</f>
        <v/>
      </c>
    </row>
    <row r="23" spans="2:23" ht="60" customHeight="1">
      <c r="B23" s="45"/>
      <c r="C23" s="35"/>
      <c r="D23" s="35"/>
      <c r="E23" s="35"/>
      <c r="F23" s="38"/>
      <c r="G23" s="35"/>
      <c r="H23" s="38"/>
      <c r="I23" s="46"/>
      <c r="J23" s="51"/>
      <c r="K23" s="52"/>
      <c r="L23" s="53"/>
      <c r="M23" s="51"/>
      <c r="N23" s="41" t="str">
        <f t="shared" si="0"/>
        <v/>
      </c>
      <c r="O23" s="21" t="str">
        <f t="shared" ca="1" si="1"/>
        <v/>
      </c>
      <c r="P23" s="21" t="str">
        <f t="shared" ca="1" si="2"/>
        <v/>
      </c>
      <c r="Q23" s="21" t="str">
        <f t="shared" ca="1" si="3"/>
        <v/>
      </c>
      <c r="R23" s="21" t="str">
        <f t="shared" ca="1" si="4"/>
        <v/>
      </c>
      <c r="S23" s="21" t="str">
        <f t="shared" ca="1" si="5"/>
        <v/>
      </c>
      <c r="T23" s="21" t="str">
        <f ca="1">IF(COUNTBLANK(INDIRECT("k"&amp;ROW(T23)):INDIRECT("m"&amp;ROW(T23)))&lt;3,IF(INDIRECT("j"&amp;ROW(T23))="","INFORME O STATUS DA AÇÃO;    ",""),"")</f>
        <v/>
      </c>
      <c r="U23" s="21" t="str">
        <f t="shared" ca="1" si="6"/>
        <v/>
      </c>
      <c r="V23" s="21" t="str">
        <f t="shared" ca="1" si="7"/>
        <v/>
      </c>
      <c r="W23" s="1" t="str">
        <f ca="1">IF(J23="","",IF(ISERROR(VLOOKUP(INDIRECT("J"&amp;ROW(W23)),Config!F:F,1,0)),"INFORME UM STATUS VÁLIDO",""))</f>
        <v/>
      </c>
    </row>
    <row r="24" spans="2:23" ht="60" customHeight="1">
      <c r="B24" s="45"/>
      <c r="C24" s="35"/>
      <c r="D24" s="35"/>
      <c r="E24" s="35"/>
      <c r="F24" s="38"/>
      <c r="G24" s="35"/>
      <c r="H24" s="38"/>
      <c r="I24" s="46"/>
      <c r="J24" s="51"/>
      <c r="K24" s="52"/>
      <c r="L24" s="53"/>
      <c r="M24" s="51"/>
      <c r="N24" s="41" t="str">
        <f t="shared" si="0"/>
        <v/>
      </c>
      <c r="O24" s="21" t="str">
        <f t="shared" ca="1" si="1"/>
        <v/>
      </c>
      <c r="P24" s="21" t="str">
        <f t="shared" ca="1" si="2"/>
        <v/>
      </c>
      <c r="Q24" s="21" t="str">
        <f t="shared" ca="1" si="3"/>
        <v/>
      </c>
      <c r="R24" s="21" t="str">
        <f t="shared" ca="1" si="4"/>
        <v/>
      </c>
      <c r="S24" s="21" t="str">
        <f t="shared" ca="1" si="5"/>
        <v/>
      </c>
      <c r="T24" s="21" t="str">
        <f ca="1">IF(COUNTBLANK(INDIRECT("k"&amp;ROW(T24)):INDIRECT("m"&amp;ROW(T24)))&lt;3,IF(INDIRECT("j"&amp;ROW(T24))="","INFORME O STATUS DA AÇÃO;    ",""),"")</f>
        <v/>
      </c>
      <c r="U24" s="21" t="str">
        <f t="shared" ca="1" si="6"/>
        <v/>
      </c>
      <c r="V24" s="21" t="str">
        <f t="shared" ca="1" si="7"/>
        <v/>
      </c>
      <c r="W24" s="1" t="str">
        <f ca="1">IF(J24="","",IF(ISERROR(VLOOKUP(INDIRECT("J"&amp;ROW(W24)),Config!F:F,1,0)),"INFORME UM STATUS VÁLIDO",""))</f>
        <v/>
      </c>
    </row>
    <row r="25" spans="2:23" ht="60" customHeight="1">
      <c r="B25" s="45"/>
      <c r="C25" s="35"/>
      <c r="D25" s="35"/>
      <c r="E25" s="35"/>
      <c r="F25" s="38"/>
      <c r="G25" s="35"/>
      <c r="H25" s="38"/>
      <c r="I25" s="46"/>
      <c r="J25" s="51"/>
      <c r="K25" s="52"/>
      <c r="L25" s="53"/>
      <c r="M25" s="51"/>
      <c r="N25" s="41" t="str">
        <f t="shared" si="0"/>
        <v/>
      </c>
      <c r="O25" s="21" t="str">
        <f t="shared" ca="1" si="1"/>
        <v/>
      </c>
      <c r="P25" s="21" t="str">
        <f t="shared" ca="1" si="2"/>
        <v/>
      </c>
      <c r="Q25" s="21" t="str">
        <f t="shared" ca="1" si="3"/>
        <v/>
      </c>
      <c r="R25" s="21" t="str">
        <f t="shared" ca="1" si="4"/>
        <v/>
      </c>
      <c r="S25" s="21" t="str">
        <f t="shared" ca="1" si="5"/>
        <v/>
      </c>
      <c r="T25" s="21" t="str">
        <f ca="1">IF(COUNTBLANK(INDIRECT("k"&amp;ROW(T25)):INDIRECT("m"&amp;ROW(T25)))&lt;3,IF(INDIRECT("j"&amp;ROW(T25))="","INFORME O STATUS DA AÇÃO;    ",""),"")</f>
        <v/>
      </c>
      <c r="U25" s="21" t="str">
        <f t="shared" ca="1" si="6"/>
        <v/>
      </c>
      <c r="V25" s="21" t="str">
        <f t="shared" ca="1" si="7"/>
        <v/>
      </c>
      <c r="W25" s="1" t="str">
        <f ca="1">IF(J25="","",IF(ISERROR(VLOOKUP(INDIRECT("J"&amp;ROW(W25)),Config!F:F,1,0)),"INFORME UM STATUS VÁLIDO",""))</f>
        <v/>
      </c>
    </row>
    <row r="26" spans="2:23" ht="60" customHeight="1">
      <c r="B26" s="45"/>
      <c r="C26" s="35"/>
      <c r="D26" s="35"/>
      <c r="E26" s="35"/>
      <c r="F26" s="38"/>
      <c r="G26" s="35"/>
      <c r="H26" s="38"/>
      <c r="I26" s="46"/>
      <c r="J26" s="51"/>
      <c r="K26" s="52"/>
      <c r="L26" s="53"/>
      <c r="M26" s="51"/>
      <c r="N26" s="41" t="str">
        <f t="shared" si="0"/>
        <v/>
      </c>
      <c r="O26" s="21" t="str">
        <f t="shared" ca="1" si="1"/>
        <v/>
      </c>
      <c r="P26" s="21" t="str">
        <f t="shared" ca="1" si="2"/>
        <v/>
      </c>
      <c r="Q26" s="21" t="str">
        <f t="shared" ca="1" si="3"/>
        <v/>
      </c>
      <c r="R26" s="21" t="str">
        <f t="shared" ca="1" si="4"/>
        <v/>
      </c>
      <c r="S26" s="21" t="str">
        <f t="shared" ca="1" si="5"/>
        <v/>
      </c>
      <c r="T26" s="21" t="str">
        <f ca="1">IF(COUNTBLANK(INDIRECT("k"&amp;ROW(T26)):INDIRECT("m"&amp;ROW(T26)))&lt;3,IF(INDIRECT("j"&amp;ROW(T26))="","INFORME O STATUS DA AÇÃO;    ",""),"")</f>
        <v/>
      </c>
      <c r="U26" s="21" t="str">
        <f t="shared" ca="1" si="6"/>
        <v/>
      </c>
      <c r="V26" s="21" t="str">
        <f t="shared" ca="1" si="7"/>
        <v/>
      </c>
      <c r="W26" s="1" t="str">
        <f ca="1">IF(J26="","",IF(ISERROR(VLOOKUP(INDIRECT("J"&amp;ROW(W26)),Config!F:F,1,0)),"INFORME UM STATUS VÁLIDO",""))</f>
        <v/>
      </c>
    </row>
    <row r="27" spans="2:23" ht="60" customHeight="1">
      <c r="B27" s="45"/>
      <c r="C27" s="35"/>
      <c r="D27" s="35"/>
      <c r="E27" s="35"/>
      <c r="F27" s="38"/>
      <c r="G27" s="35"/>
      <c r="H27" s="38"/>
      <c r="I27" s="46"/>
      <c r="J27" s="51"/>
      <c r="K27" s="52"/>
      <c r="L27" s="53"/>
      <c r="M27" s="51"/>
      <c r="N27" s="41" t="str">
        <f t="shared" si="0"/>
        <v/>
      </c>
      <c r="O27" s="21" t="str">
        <f t="shared" ca="1" si="1"/>
        <v/>
      </c>
      <c r="P27" s="21" t="str">
        <f t="shared" ca="1" si="2"/>
        <v/>
      </c>
      <c r="Q27" s="21" t="str">
        <f t="shared" ca="1" si="3"/>
        <v/>
      </c>
      <c r="R27" s="21" t="str">
        <f t="shared" ca="1" si="4"/>
        <v/>
      </c>
      <c r="S27" s="21" t="str">
        <f t="shared" ca="1" si="5"/>
        <v/>
      </c>
      <c r="T27" s="21" t="str">
        <f ca="1">IF(COUNTBLANK(INDIRECT("k"&amp;ROW(T27)):INDIRECT("m"&amp;ROW(T27)))&lt;3,IF(INDIRECT("j"&amp;ROW(T27))="","INFORME O STATUS DA AÇÃO;    ",""),"")</f>
        <v/>
      </c>
      <c r="U27" s="21" t="str">
        <f t="shared" ca="1" si="6"/>
        <v/>
      </c>
      <c r="V27" s="21" t="str">
        <f t="shared" ca="1" si="7"/>
        <v/>
      </c>
      <c r="W27" s="1" t="str">
        <f ca="1">IF(J27="","",IF(ISERROR(VLOOKUP(INDIRECT("J"&amp;ROW(W27)),Config!F:F,1,0)),"INFORME UM STATUS VÁLIDO",""))</f>
        <v/>
      </c>
    </row>
    <row r="28" spans="2:23" ht="60" customHeight="1">
      <c r="B28" s="45"/>
      <c r="C28" s="35"/>
      <c r="D28" s="35"/>
      <c r="E28" s="35"/>
      <c r="F28" s="38"/>
      <c r="G28" s="35"/>
      <c r="H28" s="38"/>
      <c r="I28" s="46"/>
      <c r="J28" s="51"/>
      <c r="K28" s="52"/>
      <c r="L28" s="53"/>
      <c r="M28" s="51"/>
      <c r="N28" s="41" t="str">
        <f t="shared" si="0"/>
        <v/>
      </c>
      <c r="O28" s="21" t="str">
        <f t="shared" ca="1" si="1"/>
        <v/>
      </c>
      <c r="P28" s="21" t="str">
        <f t="shared" ca="1" si="2"/>
        <v/>
      </c>
      <c r="Q28" s="21" t="str">
        <f t="shared" ca="1" si="3"/>
        <v/>
      </c>
      <c r="R28" s="21" t="str">
        <f t="shared" ca="1" si="4"/>
        <v/>
      </c>
      <c r="S28" s="21" t="str">
        <f t="shared" ca="1" si="5"/>
        <v/>
      </c>
      <c r="T28" s="21" t="str">
        <f ca="1">IF(COUNTBLANK(INDIRECT("k"&amp;ROW(T28)):INDIRECT("m"&amp;ROW(T28)))&lt;3,IF(INDIRECT("j"&amp;ROW(T28))="","INFORME O STATUS DA AÇÃO;    ",""),"")</f>
        <v/>
      </c>
      <c r="U28" s="21" t="str">
        <f t="shared" ca="1" si="6"/>
        <v/>
      </c>
      <c r="V28" s="21" t="str">
        <f t="shared" ca="1" si="7"/>
        <v/>
      </c>
      <c r="W28" s="1" t="str">
        <f ca="1">IF(J28="","",IF(ISERROR(VLOOKUP(INDIRECT("J"&amp;ROW(W28)),Config!F:F,1,0)),"INFORME UM STATUS VÁLIDO",""))</f>
        <v/>
      </c>
    </row>
    <row r="29" spans="2:23" ht="60" customHeight="1">
      <c r="B29" s="45"/>
      <c r="C29" s="35"/>
      <c r="D29" s="35"/>
      <c r="E29" s="35"/>
      <c r="F29" s="38"/>
      <c r="G29" s="35"/>
      <c r="H29" s="38"/>
      <c r="I29" s="46"/>
      <c r="J29" s="51"/>
      <c r="K29" s="52"/>
      <c r="L29" s="53"/>
      <c r="M29" s="51"/>
      <c r="N29" s="41" t="str">
        <f t="shared" si="0"/>
        <v/>
      </c>
      <c r="O29" s="21" t="str">
        <f t="shared" ca="1" si="1"/>
        <v/>
      </c>
      <c r="P29" s="21" t="str">
        <f t="shared" ca="1" si="2"/>
        <v/>
      </c>
      <c r="Q29" s="21" t="str">
        <f t="shared" ca="1" si="3"/>
        <v/>
      </c>
      <c r="R29" s="21" t="str">
        <f t="shared" ca="1" si="4"/>
        <v/>
      </c>
      <c r="S29" s="21" t="str">
        <f t="shared" ca="1" si="5"/>
        <v/>
      </c>
      <c r="T29" s="21" t="str">
        <f ca="1">IF(COUNTBLANK(INDIRECT("k"&amp;ROW(T29)):INDIRECT("m"&amp;ROW(T29)))&lt;3,IF(INDIRECT("j"&amp;ROW(T29))="","INFORME O STATUS DA AÇÃO;    ",""),"")</f>
        <v/>
      </c>
      <c r="U29" s="21" t="str">
        <f t="shared" ca="1" si="6"/>
        <v/>
      </c>
      <c r="V29" s="21" t="str">
        <f t="shared" ca="1" si="7"/>
        <v/>
      </c>
      <c r="W29" s="1" t="str">
        <f ca="1">IF(J29="","",IF(ISERROR(VLOOKUP(INDIRECT("J"&amp;ROW(W29)),Config!F:F,1,0)),"INFORME UM STATUS VÁLIDO",""))</f>
        <v/>
      </c>
    </row>
    <row r="30" spans="2:23" ht="60" customHeight="1">
      <c r="B30" s="45"/>
      <c r="C30" s="35"/>
      <c r="D30" s="35"/>
      <c r="E30" s="35"/>
      <c r="F30" s="38"/>
      <c r="G30" s="35"/>
      <c r="H30" s="38"/>
      <c r="I30" s="46"/>
      <c r="J30" s="51"/>
      <c r="K30" s="52"/>
      <c r="L30" s="53"/>
      <c r="M30" s="51"/>
      <c r="N30" s="41" t="str">
        <f t="shared" si="0"/>
        <v/>
      </c>
      <c r="O30" s="21" t="str">
        <f t="shared" ca="1" si="1"/>
        <v/>
      </c>
      <c r="P30" s="21" t="str">
        <f t="shared" ca="1" si="2"/>
        <v/>
      </c>
      <c r="Q30" s="21" t="str">
        <f t="shared" ca="1" si="3"/>
        <v/>
      </c>
      <c r="R30" s="21" t="str">
        <f t="shared" ca="1" si="4"/>
        <v/>
      </c>
      <c r="S30" s="21" t="str">
        <f t="shared" ca="1" si="5"/>
        <v/>
      </c>
      <c r="T30" s="21" t="str">
        <f ca="1">IF(COUNTBLANK(INDIRECT("k"&amp;ROW(T30)):INDIRECT("m"&amp;ROW(T30)))&lt;3,IF(INDIRECT("j"&amp;ROW(T30))="","INFORME O STATUS DA AÇÃO;    ",""),"")</f>
        <v/>
      </c>
      <c r="U30" s="21" t="str">
        <f t="shared" ca="1" si="6"/>
        <v/>
      </c>
      <c r="V30" s="21" t="str">
        <f t="shared" ca="1" si="7"/>
        <v/>
      </c>
      <c r="W30" s="1" t="str">
        <f ca="1">IF(J30="","",IF(ISERROR(VLOOKUP(INDIRECT("J"&amp;ROW(W30)),Config!F:F,1,0)),"INFORME UM STATUS VÁLIDO",""))</f>
        <v/>
      </c>
    </row>
    <row r="31" spans="2:23" ht="60" customHeight="1">
      <c r="B31" s="45"/>
      <c r="C31" s="35"/>
      <c r="D31" s="35"/>
      <c r="E31" s="35"/>
      <c r="F31" s="38"/>
      <c r="G31" s="35"/>
      <c r="H31" s="38"/>
      <c r="I31" s="46"/>
      <c r="J31" s="51"/>
      <c r="K31" s="52"/>
      <c r="L31" s="53"/>
      <c r="M31" s="51"/>
      <c r="N31" s="41" t="str">
        <f t="shared" si="0"/>
        <v/>
      </c>
      <c r="O31" s="21" t="str">
        <f t="shared" ca="1" si="1"/>
        <v/>
      </c>
      <c r="P31" s="21" t="str">
        <f t="shared" ca="1" si="2"/>
        <v/>
      </c>
      <c r="Q31" s="21" t="str">
        <f t="shared" ca="1" si="3"/>
        <v/>
      </c>
      <c r="R31" s="21" t="str">
        <f t="shared" ca="1" si="4"/>
        <v/>
      </c>
      <c r="S31" s="21" t="str">
        <f t="shared" ca="1" si="5"/>
        <v/>
      </c>
      <c r="T31" s="21" t="str">
        <f ca="1">IF(COUNTBLANK(INDIRECT("k"&amp;ROW(T31)):INDIRECT("m"&amp;ROW(T31)))&lt;3,IF(INDIRECT("j"&amp;ROW(T31))="","INFORME O STATUS DA AÇÃO;    ",""),"")</f>
        <v/>
      </c>
      <c r="U31" s="21" t="str">
        <f t="shared" ca="1" si="6"/>
        <v/>
      </c>
      <c r="V31" s="21" t="str">
        <f t="shared" ca="1" si="7"/>
        <v/>
      </c>
      <c r="W31" s="1" t="str">
        <f ca="1">IF(J31="","",IF(ISERROR(VLOOKUP(INDIRECT("J"&amp;ROW(W31)),Config!F:F,1,0)),"INFORME UM STATUS VÁLIDO",""))</f>
        <v/>
      </c>
    </row>
    <row r="32" spans="2:23" ht="60" customHeight="1">
      <c r="B32" s="45"/>
      <c r="C32" s="35"/>
      <c r="D32" s="35"/>
      <c r="E32" s="35"/>
      <c r="F32" s="38"/>
      <c r="G32" s="35"/>
      <c r="H32" s="38"/>
      <c r="I32" s="46"/>
      <c r="J32" s="51"/>
      <c r="K32" s="52"/>
      <c r="L32" s="53"/>
      <c r="M32" s="51"/>
      <c r="N32" s="41" t="str">
        <f t="shared" si="0"/>
        <v/>
      </c>
      <c r="O32" s="21" t="str">
        <f t="shared" ca="1" si="1"/>
        <v/>
      </c>
      <c r="P32" s="21" t="str">
        <f t="shared" ca="1" si="2"/>
        <v/>
      </c>
      <c r="Q32" s="21" t="str">
        <f t="shared" ca="1" si="3"/>
        <v/>
      </c>
      <c r="R32" s="21" t="str">
        <f t="shared" ca="1" si="4"/>
        <v/>
      </c>
      <c r="S32" s="21" t="str">
        <f t="shared" ca="1" si="5"/>
        <v/>
      </c>
      <c r="T32" s="21" t="str">
        <f ca="1">IF(COUNTBLANK(INDIRECT("k"&amp;ROW(T32)):INDIRECT("m"&amp;ROW(T32)))&lt;3,IF(INDIRECT("j"&amp;ROW(T32))="","INFORME O STATUS DA AÇÃO;    ",""),"")</f>
        <v/>
      </c>
      <c r="U32" s="21" t="str">
        <f t="shared" ca="1" si="6"/>
        <v/>
      </c>
      <c r="V32" s="21" t="str">
        <f t="shared" ca="1" si="7"/>
        <v/>
      </c>
      <c r="W32" s="1" t="str">
        <f ca="1">IF(J32="","",IF(ISERROR(VLOOKUP(INDIRECT("J"&amp;ROW(W32)),Config!F:F,1,0)),"INFORME UM STATUS VÁLIDO",""))</f>
        <v/>
      </c>
    </row>
    <row r="33" spans="2:23" ht="60" customHeight="1">
      <c r="B33" s="45"/>
      <c r="C33" s="35"/>
      <c r="D33" s="35"/>
      <c r="E33" s="35"/>
      <c r="F33" s="38"/>
      <c r="G33" s="35"/>
      <c r="H33" s="38"/>
      <c r="I33" s="46"/>
      <c r="J33" s="51"/>
      <c r="K33" s="52"/>
      <c r="L33" s="53"/>
      <c r="M33" s="51"/>
      <c r="N33" s="41" t="str">
        <f t="shared" si="0"/>
        <v/>
      </c>
      <c r="O33" s="21" t="str">
        <f t="shared" ca="1" si="1"/>
        <v/>
      </c>
      <c r="P33" s="21" t="str">
        <f t="shared" ca="1" si="2"/>
        <v/>
      </c>
      <c r="Q33" s="21" t="str">
        <f t="shared" ca="1" si="3"/>
        <v/>
      </c>
      <c r="R33" s="21" t="str">
        <f t="shared" ca="1" si="4"/>
        <v/>
      </c>
      <c r="S33" s="21" t="str">
        <f t="shared" ca="1" si="5"/>
        <v/>
      </c>
      <c r="T33" s="21" t="str">
        <f ca="1">IF(COUNTBLANK(INDIRECT("k"&amp;ROW(T33)):INDIRECT("m"&amp;ROW(T33)))&lt;3,IF(INDIRECT("j"&amp;ROW(T33))="","INFORME O STATUS DA AÇÃO;    ",""),"")</f>
        <v/>
      </c>
      <c r="U33" s="21" t="str">
        <f t="shared" ca="1" si="6"/>
        <v/>
      </c>
      <c r="V33" s="21" t="str">
        <f t="shared" ca="1" si="7"/>
        <v/>
      </c>
      <c r="W33" s="1" t="str">
        <f ca="1">IF(J33="","",IF(ISERROR(VLOOKUP(INDIRECT("J"&amp;ROW(W33)),Config!F:F,1,0)),"INFORME UM STATUS VÁLIDO",""))</f>
        <v/>
      </c>
    </row>
    <row r="34" spans="2:23" ht="60" customHeight="1">
      <c r="B34" s="45"/>
      <c r="C34" s="35"/>
      <c r="D34" s="35"/>
      <c r="E34" s="35"/>
      <c r="F34" s="38"/>
      <c r="G34" s="35"/>
      <c r="H34" s="38"/>
      <c r="I34" s="46"/>
      <c r="J34" s="51"/>
      <c r="K34" s="52"/>
      <c r="L34" s="53"/>
      <c r="M34" s="51"/>
      <c r="N34" s="41" t="str">
        <f t="shared" si="0"/>
        <v/>
      </c>
      <c r="O34" s="21" t="str">
        <f t="shared" ca="1" si="1"/>
        <v/>
      </c>
      <c r="P34" s="21" t="str">
        <f t="shared" ca="1" si="2"/>
        <v/>
      </c>
      <c r="Q34" s="21" t="str">
        <f t="shared" ca="1" si="3"/>
        <v/>
      </c>
      <c r="R34" s="21" t="str">
        <f t="shared" ca="1" si="4"/>
        <v/>
      </c>
      <c r="S34" s="21" t="str">
        <f t="shared" ca="1" si="5"/>
        <v/>
      </c>
      <c r="T34" s="21" t="str">
        <f ca="1">IF(COUNTBLANK(INDIRECT("k"&amp;ROW(T34)):INDIRECT("m"&amp;ROW(T34)))&lt;3,IF(INDIRECT("j"&amp;ROW(T34))="","INFORME O STATUS DA AÇÃO;    ",""),"")</f>
        <v/>
      </c>
      <c r="U34" s="21" t="str">
        <f t="shared" ca="1" si="6"/>
        <v/>
      </c>
      <c r="V34" s="21" t="str">
        <f t="shared" ca="1" si="7"/>
        <v/>
      </c>
      <c r="W34" s="1" t="str">
        <f ca="1">IF(J34="","",IF(ISERROR(VLOOKUP(INDIRECT("J"&amp;ROW(W34)),Config!F:F,1,0)),"INFORME UM STATUS VÁLIDO",""))</f>
        <v/>
      </c>
    </row>
    <row r="35" spans="2:23" ht="60" customHeight="1">
      <c r="B35" s="45"/>
      <c r="C35" s="35"/>
      <c r="D35" s="35"/>
      <c r="E35" s="35"/>
      <c r="F35" s="38"/>
      <c r="G35" s="35"/>
      <c r="H35" s="38"/>
      <c r="I35" s="46"/>
      <c r="J35" s="51"/>
      <c r="K35" s="52"/>
      <c r="L35" s="53"/>
      <c r="M35" s="51"/>
      <c r="N35" s="41" t="str">
        <f t="shared" si="0"/>
        <v/>
      </c>
      <c r="O35" s="21" t="str">
        <f t="shared" ca="1" si="1"/>
        <v/>
      </c>
      <c r="P35" s="21" t="str">
        <f t="shared" ca="1" si="2"/>
        <v/>
      </c>
      <c r="Q35" s="21" t="str">
        <f t="shared" ca="1" si="3"/>
        <v/>
      </c>
      <c r="R35" s="21" t="str">
        <f t="shared" ca="1" si="4"/>
        <v/>
      </c>
      <c r="S35" s="21" t="str">
        <f t="shared" ca="1" si="5"/>
        <v/>
      </c>
      <c r="T35" s="21" t="str">
        <f ca="1">IF(COUNTBLANK(INDIRECT("k"&amp;ROW(T35)):INDIRECT("m"&amp;ROW(T35)))&lt;3,IF(INDIRECT("j"&amp;ROW(T35))="","INFORME O STATUS DA AÇÃO;    ",""),"")</f>
        <v/>
      </c>
      <c r="U35" s="21" t="str">
        <f t="shared" ca="1" si="6"/>
        <v/>
      </c>
      <c r="V35" s="21" t="str">
        <f t="shared" ca="1" si="7"/>
        <v/>
      </c>
      <c r="W35" s="1" t="str">
        <f ca="1">IF(J35="","",IF(ISERROR(VLOOKUP(INDIRECT("J"&amp;ROW(W35)),Config!F:F,1,0)),"INFORME UM STATUS VÁLIDO",""))</f>
        <v/>
      </c>
    </row>
    <row r="36" spans="2:23" ht="60" customHeight="1">
      <c r="B36" s="45"/>
      <c r="C36" s="35"/>
      <c r="D36" s="35"/>
      <c r="E36" s="35"/>
      <c r="F36" s="38"/>
      <c r="G36" s="35"/>
      <c r="H36" s="38"/>
      <c r="I36" s="46"/>
      <c r="J36" s="51"/>
      <c r="K36" s="52"/>
      <c r="L36" s="53"/>
      <c r="M36" s="51"/>
      <c r="N36" s="41" t="str">
        <f t="shared" si="0"/>
        <v/>
      </c>
      <c r="O36" s="21" t="str">
        <f t="shared" ca="1" si="1"/>
        <v/>
      </c>
      <c r="P36" s="21" t="str">
        <f t="shared" ca="1" si="2"/>
        <v/>
      </c>
      <c r="Q36" s="21" t="str">
        <f t="shared" ca="1" si="3"/>
        <v/>
      </c>
      <c r="R36" s="21" t="str">
        <f t="shared" ca="1" si="4"/>
        <v/>
      </c>
      <c r="S36" s="21" t="str">
        <f t="shared" ca="1" si="5"/>
        <v/>
      </c>
      <c r="T36" s="21" t="str">
        <f ca="1">IF(COUNTBLANK(INDIRECT("k"&amp;ROW(T36)):INDIRECT("m"&amp;ROW(T36)))&lt;3,IF(INDIRECT("j"&amp;ROW(T36))="","INFORME O STATUS DA AÇÃO;    ",""),"")</f>
        <v/>
      </c>
      <c r="U36" s="21" t="str">
        <f t="shared" ca="1" si="6"/>
        <v/>
      </c>
      <c r="V36" s="21" t="str">
        <f t="shared" ca="1" si="7"/>
        <v/>
      </c>
      <c r="W36" s="1" t="str">
        <f ca="1">IF(J36="","",IF(ISERROR(VLOOKUP(INDIRECT("J"&amp;ROW(W36)),Config!F:F,1,0)),"INFORME UM STATUS VÁLIDO",""))</f>
        <v/>
      </c>
    </row>
    <row r="37" spans="2:23" ht="60" customHeight="1">
      <c r="B37" s="45"/>
      <c r="C37" s="35"/>
      <c r="D37" s="35"/>
      <c r="E37" s="35"/>
      <c r="F37" s="38"/>
      <c r="G37" s="35"/>
      <c r="H37" s="38"/>
      <c r="I37" s="46"/>
      <c r="J37" s="51"/>
      <c r="K37" s="52"/>
      <c r="L37" s="53"/>
      <c r="M37" s="51"/>
      <c r="N37" s="41" t="str">
        <f t="shared" si="0"/>
        <v/>
      </c>
      <c r="O37" s="21" t="str">
        <f t="shared" ca="1" si="1"/>
        <v/>
      </c>
      <c r="P37" s="21" t="str">
        <f t="shared" ca="1" si="2"/>
        <v/>
      </c>
      <c r="Q37" s="21" t="str">
        <f t="shared" ca="1" si="3"/>
        <v/>
      </c>
      <c r="R37" s="21" t="str">
        <f t="shared" ca="1" si="4"/>
        <v/>
      </c>
      <c r="S37" s="21" t="str">
        <f t="shared" ca="1" si="5"/>
        <v/>
      </c>
      <c r="T37" s="21" t="str">
        <f ca="1">IF(COUNTBLANK(INDIRECT("k"&amp;ROW(T37)):INDIRECT("m"&amp;ROW(T37)))&lt;3,IF(INDIRECT("j"&amp;ROW(T37))="","INFORME O STATUS DA AÇÃO;    ",""),"")</f>
        <v/>
      </c>
      <c r="U37" s="21" t="str">
        <f t="shared" ca="1" si="6"/>
        <v/>
      </c>
      <c r="V37" s="21" t="str">
        <f t="shared" ca="1" si="7"/>
        <v/>
      </c>
      <c r="W37" s="1" t="str">
        <f ca="1">IF(J37="","",IF(ISERROR(VLOOKUP(INDIRECT("J"&amp;ROW(W37)),Config!F:F,1,0)),"INFORME UM STATUS VÁLIDO",""))</f>
        <v/>
      </c>
    </row>
    <row r="38" spans="2:23" ht="60" customHeight="1">
      <c r="B38" s="45"/>
      <c r="C38" s="35"/>
      <c r="D38" s="35"/>
      <c r="E38" s="35"/>
      <c r="F38" s="38"/>
      <c r="G38" s="35"/>
      <c r="H38" s="38"/>
      <c r="I38" s="46"/>
      <c r="J38" s="51"/>
      <c r="K38" s="52"/>
      <c r="L38" s="53"/>
      <c r="M38" s="51"/>
      <c r="N38" s="41" t="str">
        <f t="shared" si="0"/>
        <v/>
      </c>
      <c r="O38" s="21" t="str">
        <f t="shared" ca="1" si="1"/>
        <v/>
      </c>
      <c r="P38" s="21" t="str">
        <f t="shared" ca="1" si="2"/>
        <v/>
      </c>
      <c r="Q38" s="21" t="str">
        <f t="shared" ca="1" si="3"/>
        <v/>
      </c>
      <c r="R38" s="21" t="str">
        <f t="shared" ca="1" si="4"/>
        <v/>
      </c>
      <c r="S38" s="21" t="str">
        <f t="shared" ca="1" si="5"/>
        <v/>
      </c>
      <c r="T38" s="21" t="str">
        <f ca="1">IF(COUNTBLANK(INDIRECT("k"&amp;ROW(T38)):INDIRECT("m"&amp;ROW(T38)))&lt;3,IF(INDIRECT("j"&amp;ROW(T38))="","INFORME O STATUS DA AÇÃO;    ",""),"")</f>
        <v/>
      </c>
      <c r="U38" s="21" t="str">
        <f t="shared" ca="1" si="6"/>
        <v/>
      </c>
      <c r="V38" s="21" t="str">
        <f t="shared" ca="1" si="7"/>
        <v/>
      </c>
      <c r="W38" s="1" t="str">
        <f ca="1">IF(J38="","",IF(ISERROR(VLOOKUP(INDIRECT("J"&amp;ROW(W38)),Config!F:F,1,0)),"INFORME UM STATUS VÁLIDO",""))</f>
        <v/>
      </c>
    </row>
    <row r="39" spans="2:23" ht="60" customHeight="1">
      <c r="B39" s="45"/>
      <c r="C39" s="35"/>
      <c r="D39" s="35"/>
      <c r="E39" s="35"/>
      <c r="F39" s="38"/>
      <c r="G39" s="35"/>
      <c r="H39" s="38"/>
      <c r="I39" s="46"/>
      <c r="J39" s="51"/>
      <c r="K39" s="52"/>
      <c r="L39" s="53"/>
      <c r="M39" s="51"/>
      <c r="N39" s="41" t="str">
        <f t="shared" si="0"/>
        <v/>
      </c>
      <c r="O39" s="21" t="str">
        <f t="shared" ca="1" si="1"/>
        <v/>
      </c>
      <c r="P39" s="21" t="str">
        <f t="shared" ca="1" si="2"/>
        <v/>
      </c>
      <c r="Q39" s="21" t="str">
        <f t="shared" ca="1" si="3"/>
        <v/>
      </c>
      <c r="R39" s="21" t="str">
        <f t="shared" ca="1" si="4"/>
        <v/>
      </c>
      <c r="S39" s="21" t="str">
        <f t="shared" ca="1" si="5"/>
        <v/>
      </c>
      <c r="T39" s="21" t="str">
        <f ca="1">IF(COUNTBLANK(INDIRECT("k"&amp;ROW(T39)):INDIRECT("m"&amp;ROW(T39)))&lt;3,IF(INDIRECT("j"&amp;ROW(T39))="","INFORME O STATUS DA AÇÃO;    ",""),"")</f>
        <v/>
      </c>
      <c r="U39" s="21" t="str">
        <f t="shared" ca="1" si="6"/>
        <v/>
      </c>
      <c r="V39" s="21" t="str">
        <f t="shared" ca="1" si="7"/>
        <v/>
      </c>
      <c r="W39" s="1" t="str">
        <f ca="1">IF(J39="","",IF(ISERROR(VLOOKUP(INDIRECT("J"&amp;ROW(W39)),Config!F:F,1,0)),"INFORME UM STATUS VÁLIDO",""))</f>
        <v/>
      </c>
    </row>
    <row r="40" spans="2:23" ht="60" customHeight="1">
      <c r="B40" s="45"/>
      <c r="C40" s="35"/>
      <c r="D40" s="35"/>
      <c r="E40" s="35"/>
      <c r="F40" s="38"/>
      <c r="G40" s="35"/>
      <c r="H40" s="38"/>
      <c r="I40" s="46"/>
      <c r="J40" s="51"/>
      <c r="K40" s="52"/>
      <c r="L40" s="53"/>
      <c r="M40" s="51"/>
      <c r="N40" s="41" t="str">
        <f t="shared" si="0"/>
        <v/>
      </c>
      <c r="O40" s="21" t="str">
        <f t="shared" ca="1" si="1"/>
        <v/>
      </c>
      <c r="P40" s="21" t="str">
        <f t="shared" ca="1" si="2"/>
        <v/>
      </c>
      <c r="Q40" s="21" t="str">
        <f t="shared" ca="1" si="3"/>
        <v/>
      </c>
      <c r="R40" s="21" t="str">
        <f t="shared" ca="1" si="4"/>
        <v/>
      </c>
      <c r="S40" s="21" t="str">
        <f t="shared" ca="1" si="5"/>
        <v/>
      </c>
      <c r="T40" s="21" t="str">
        <f ca="1">IF(COUNTBLANK(INDIRECT("k"&amp;ROW(T40)):INDIRECT("m"&amp;ROW(T40)))&lt;3,IF(INDIRECT("j"&amp;ROW(T40))="","INFORME O STATUS DA AÇÃO;    ",""),"")</f>
        <v/>
      </c>
      <c r="U40" s="21" t="str">
        <f t="shared" ca="1" si="6"/>
        <v/>
      </c>
      <c r="V40" s="21" t="str">
        <f t="shared" ca="1" si="7"/>
        <v/>
      </c>
      <c r="W40" s="1" t="str">
        <f ca="1">IF(J40="","",IF(ISERROR(VLOOKUP(INDIRECT("J"&amp;ROW(W40)),Config!F:F,1,0)),"INFORME UM STATUS VÁLIDO",""))</f>
        <v/>
      </c>
    </row>
    <row r="41" spans="2:23" ht="60" customHeight="1">
      <c r="B41" s="45"/>
      <c r="C41" s="35"/>
      <c r="D41" s="35"/>
      <c r="E41" s="35"/>
      <c r="F41" s="38"/>
      <c r="G41" s="35"/>
      <c r="H41" s="38"/>
      <c r="I41" s="46"/>
      <c r="J41" s="51"/>
      <c r="K41" s="52"/>
      <c r="L41" s="53"/>
      <c r="M41" s="51"/>
      <c r="N41" s="41" t="str">
        <f t="shared" si="0"/>
        <v/>
      </c>
      <c r="O41" s="21" t="str">
        <f t="shared" ca="1" si="1"/>
        <v/>
      </c>
      <c r="P41" s="21" t="str">
        <f t="shared" ca="1" si="2"/>
        <v/>
      </c>
      <c r="Q41" s="21" t="str">
        <f t="shared" ca="1" si="3"/>
        <v/>
      </c>
      <c r="R41" s="21" t="str">
        <f t="shared" ca="1" si="4"/>
        <v/>
      </c>
      <c r="S41" s="21" t="str">
        <f t="shared" ca="1" si="5"/>
        <v/>
      </c>
      <c r="T41" s="21" t="str">
        <f ca="1">IF(COUNTBLANK(INDIRECT("k"&amp;ROW(T41)):INDIRECT("m"&amp;ROW(T41)))&lt;3,IF(INDIRECT("j"&amp;ROW(T41))="","INFORME O STATUS DA AÇÃO;    ",""),"")</f>
        <v/>
      </c>
      <c r="U41" s="21" t="str">
        <f t="shared" ca="1" si="6"/>
        <v/>
      </c>
      <c r="V41" s="21" t="str">
        <f t="shared" ca="1" si="7"/>
        <v/>
      </c>
      <c r="W41" s="1" t="str">
        <f ca="1">IF(J41="","",IF(ISERROR(VLOOKUP(INDIRECT("J"&amp;ROW(W41)),Config!F:F,1,0)),"INFORME UM STATUS VÁLIDO",""))</f>
        <v/>
      </c>
    </row>
    <row r="42" spans="2:23" ht="60" customHeight="1">
      <c r="B42" s="45"/>
      <c r="C42" s="35"/>
      <c r="D42" s="35"/>
      <c r="E42" s="35"/>
      <c r="F42" s="38"/>
      <c r="G42" s="35"/>
      <c r="H42" s="38"/>
      <c r="I42" s="46"/>
      <c r="J42" s="51"/>
      <c r="K42" s="52"/>
      <c r="L42" s="53"/>
      <c r="M42" s="51"/>
      <c r="N42" s="41" t="str">
        <f t="shared" si="0"/>
        <v/>
      </c>
      <c r="O42" s="21" t="str">
        <f t="shared" ca="1" si="1"/>
        <v/>
      </c>
      <c r="P42" s="21" t="str">
        <f t="shared" ca="1" si="2"/>
        <v/>
      </c>
      <c r="Q42" s="21" t="str">
        <f t="shared" ca="1" si="3"/>
        <v/>
      </c>
      <c r="R42" s="21" t="str">
        <f t="shared" ca="1" si="4"/>
        <v/>
      </c>
      <c r="S42" s="21" t="str">
        <f t="shared" ca="1" si="5"/>
        <v/>
      </c>
      <c r="T42" s="21" t="str">
        <f ca="1">IF(COUNTBLANK(INDIRECT("k"&amp;ROW(T42)):INDIRECT("m"&amp;ROW(T42)))&lt;3,IF(INDIRECT("j"&amp;ROW(T42))="","INFORME O STATUS DA AÇÃO;    ",""),"")</f>
        <v/>
      </c>
      <c r="U42" s="21" t="str">
        <f t="shared" ca="1" si="6"/>
        <v/>
      </c>
      <c r="V42" s="21" t="str">
        <f t="shared" ca="1" si="7"/>
        <v/>
      </c>
      <c r="W42" s="1" t="str">
        <f ca="1">IF(J42="","",IF(ISERROR(VLOOKUP(INDIRECT("J"&amp;ROW(W42)),Config!F:F,1,0)),"INFORME UM STATUS VÁLIDO",""))</f>
        <v/>
      </c>
    </row>
    <row r="43" spans="2:23" ht="60" customHeight="1">
      <c r="B43" s="45"/>
      <c r="C43" s="35"/>
      <c r="D43" s="35"/>
      <c r="E43" s="35"/>
      <c r="F43" s="38"/>
      <c r="G43" s="35"/>
      <c r="H43" s="38"/>
      <c r="I43" s="46"/>
      <c r="J43" s="51"/>
      <c r="K43" s="52"/>
      <c r="L43" s="53"/>
      <c r="M43" s="51"/>
      <c r="N43" s="41" t="str">
        <f t="shared" si="0"/>
        <v/>
      </c>
      <c r="O43" s="21" t="str">
        <f t="shared" ca="1" si="1"/>
        <v/>
      </c>
      <c r="P43" s="21" t="str">
        <f t="shared" ca="1" si="2"/>
        <v/>
      </c>
      <c r="Q43" s="21" t="str">
        <f t="shared" ca="1" si="3"/>
        <v/>
      </c>
      <c r="R43" s="21" t="str">
        <f t="shared" ca="1" si="4"/>
        <v/>
      </c>
      <c r="S43" s="21" t="str">
        <f t="shared" ca="1" si="5"/>
        <v/>
      </c>
      <c r="T43" s="21" t="str">
        <f ca="1">IF(COUNTBLANK(INDIRECT("k"&amp;ROW(T43)):INDIRECT("m"&amp;ROW(T43)))&lt;3,IF(INDIRECT("j"&amp;ROW(T43))="","INFORME O STATUS DA AÇÃO;    ",""),"")</f>
        <v/>
      </c>
      <c r="U43" s="21" t="str">
        <f t="shared" ca="1" si="6"/>
        <v/>
      </c>
      <c r="V43" s="21" t="str">
        <f t="shared" ca="1" si="7"/>
        <v/>
      </c>
      <c r="W43" s="1" t="str">
        <f ca="1">IF(J43="","",IF(ISERROR(VLOOKUP(INDIRECT("J"&amp;ROW(W43)),Config!F:F,1,0)),"INFORME UM STATUS VÁLIDO",""))</f>
        <v/>
      </c>
    </row>
    <row r="44" spans="2:23" ht="60" customHeight="1">
      <c r="B44" s="45"/>
      <c r="C44" s="35"/>
      <c r="D44" s="35"/>
      <c r="E44" s="35"/>
      <c r="F44" s="38"/>
      <c r="G44" s="35"/>
      <c r="H44" s="38"/>
      <c r="I44" s="46"/>
      <c r="J44" s="51"/>
      <c r="K44" s="52"/>
      <c r="L44" s="53"/>
      <c r="M44" s="51"/>
      <c r="N44" s="41" t="str">
        <f t="shared" si="0"/>
        <v/>
      </c>
      <c r="O44" s="21" t="str">
        <f t="shared" ca="1" si="1"/>
        <v/>
      </c>
      <c r="P44" s="21" t="str">
        <f t="shared" ca="1" si="2"/>
        <v/>
      </c>
      <c r="Q44" s="21" t="str">
        <f t="shared" ca="1" si="3"/>
        <v/>
      </c>
      <c r="R44" s="21" t="str">
        <f t="shared" ca="1" si="4"/>
        <v/>
      </c>
      <c r="S44" s="21" t="str">
        <f t="shared" ca="1" si="5"/>
        <v/>
      </c>
      <c r="T44" s="21" t="str">
        <f ca="1">IF(COUNTBLANK(INDIRECT("k"&amp;ROW(T44)):INDIRECT("m"&amp;ROW(T44)))&lt;3,IF(INDIRECT("j"&amp;ROW(T44))="","INFORME O STATUS DA AÇÃO;    ",""),"")</f>
        <v/>
      </c>
      <c r="U44" s="21" t="str">
        <f t="shared" ca="1" si="6"/>
        <v/>
      </c>
      <c r="V44" s="21" t="str">
        <f t="shared" ca="1" si="7"/>
        <v/>
      </c>
      <c r="W44" s="1" t="str">
        <f ca="1">IF(J44="","",IF(ISERROR(VLOOKUP(INDIRECT("J"&amp;ROW(W44)),Config!F:F,1,0)),"INFORME UM STATUS VÁLIDO",""))</f>
        <v/>
      </c>
    </row>
    <row r="45" spans="2:23" ht="60" customHeight="1">
      <c r="B45" s="45"/>
      <c r="C45" s="35"/>
      <c r="D45" s="35"/>
      <c r="E45" s="35"/>
      <c r="F45" s="38"/>
      <c r="G45" s="35"/>
      <c r="H45" s="38"/>
      <c r="I45" s="46"/>
      <c r="J45" s="51"/>
      <c r="K45" s="52"/>
      <c r="L45" s="53"/>
      <c r="M45" s="51"/>
      <c r="N45" s="41" t="str">
        <f t="shared" si="0"/>
        <v/>
      </c>
      <c r="O45" s="21" t="str">
        <f t="shared" ca="1" si="1"/>
        <v/>
      </c>
      <c r="P45" s="21" t="str">
        <f t="shared" ca="1" si="2"/>
        <v/>
      </c>
      <c r="Q45" s="21" t="str">
        <f t="shared" ca="1" si="3"/>
        <v/>
      </c>
      <c r="R45" s="21" t="str">
        <f t="shared" ca="1" si="4"/>
        <v/>
      </c>
      <c r="S45" s="21" t="str">
        <f t="shared" ca="1" si="5"/>
        <v/>
      </c>
      <c r="T45" s="21" t="str">
        <f ca="1">IF(COUNTBLANK(INDIRECT("k"&amp;ROW(T45)):INDIRECT("m"&amp;ROW(T45)))&lt;3,IF(INDIRECT("j"&amp;ROW(T45))="","INFORME O STATUS DA AÇÃO;    ",""),"")</f>
        <v/>
      </c>
      <c r="U45" s="21" t="str">
        <f t="shared" ca="1" si="6"/>
        <v/>
      </c>
      <c r="V45" s="21" t="str">
        <f t="shared" ca="1" si="7"/>
        <v/>
      </c>
      <c r="W45" s="1" t="str">
        <f ca="1">IF(J45="","",IF(ISERROR(VLOOKUP(INDIRECT("J"&amp;ROW(W45)),Config!F:F,1,0)),"INFORME UM STATUS VÁLIDO",""))</f>
        <v/>
      </c>
    </row>
    <row r="46" spans="2:23" ht="60" customHeight="1">
      <c r="B46" s="45"/>
      <c r="C46" s="35"/>
      <c r="D46" s="35"/>
      <c r="E46" s="35"/>
      <c r="F46" s="38"/>
      <c r="G46" s="35"/>
      <c r="H46" s="38"/>
      <c r="I46" s="46"/>
      <c r="J46" s="51"/>
      <c r="K46" s="52"/>
      <c r="L46" s="53"/>
      <c r="M46" s="51"/>
      <c r="N46" s="41" t="str">
        <f t="shared" si="0"/>
        <v/>
      </c>
      <c r="O46" s="21" t="str">
        <f t="shared" ca="1" si="1"/>
        <v/>
      </c>
      <c r="P46" s="21" t="str">
        <f t="shared" ca="1" si="2"/>
        <v/>
      </c>
      <c r="Q46" s="21" t="str">
        <f t="shared" ca="1" si="3"/>
        <v/>
      </c>
      <c r="R46" s="21" t="str">
        <f t="shared" ca="1" si="4"/>
        <v/>
      </c>
      <c r="S46" s="21" t="str">
        <f t="shared" ca="1" si="5"/>
        <v/>
      </c>
      <c r="T46" s="21" t="str">
        <f ca="1">IF(COUNTBLANK(INDIRECT("k"&amp;ROW(T46)):INDIRECT("m"&amp;ROW(T46)))&lt;3,IF(INDIRECT("j"&amp;ROW(T46))="","INFORME O STATUS DA AÇÃO;    ",""),"")</f>
        <v/>
      </c>
      <c r="U46" s="21" t="str">
        <f t="shared" ca="1" si="6"/>
        <v/>
      </c>
      <c r="V46" s="21" t="str">
        <f t="shared" ca="1" si="7"/>
        <v/>
      </c>
      <c r="W46" s="1" t="str">
        <f ca="1">IF(J46="","",IF(ISERROR(VLOOKUP(INDIRECT("J"&amp;ROW(W46)),Config!F:F,1,0)),"INFORME UM STATUS VÁLIDO",""))</f>
        <v/>
      </c>
    </row>
    <row r="47" spans="2:23" ht="60" customHeight="1">
      <c r="B47" s="45"/>
      <c r="C47" s="35"/>
      <c r="D47" s="35"/>
      <c r="E47" s="35"/>
      <c r="F47" s="38"/>
      <c r="G47" s="35"/>
      <c r="H47" s="38"/>
      <c r="I47" s="46"/>
      <c r="J47" s="51"/>
      <c r="K47" s="52"/>
      <c r="L47" s="53"/>
      <c r="M47" s="51"/>
      <c r="N47" s="41" t="str">
        <f t="shared" si="0"/>
        <v/>
      </c>
      <c r="O47" s="21" t="str">
        <f t="shared" ca="1" si="1"/>
        <v/>
      </c>
      <c r="P47" s="21" t="str">
        <f t="shared" ca="1" si="2"/>
        <v/>
      </c>
      <c r="Q47" s="21" t="str">
        <f t="shared" ca="1" si="3"/>
        <v/>
      </c>
      <c r="R47" s="21" t="str">
        <f t="shared" ca="1" si="4"/>
        <v/>
      </c>
      <c r="S47" s="21" t="str">
        <f t="shared" ca="1" si="5"/>
        <v/>
      </c>
      <c r="T47" s="21" t="str">
        <f ca="1">IF(COUNTBLANK(INDIRECT("k"&amp;ROW(T47)):INDIRECT("m"&amp;ROW(T47)))&lt;3,IF(INDIRECT("j"&amp;ROW(T47))="","INFORME O STATUS DA AÇÃO;    ",""),"")</f>
        <v/>
      </c>
      <c r="U47" s="21" t="str">
        <f t="shared" ca="1" si="6"/>
        <v/>
      </c>
      <c r="V47" s="21" t="str">
        <f t="shared" ca="1" si="7"/>
        <v/>
      </c>
      <c r="W47" s="1" t="str">
        <f ca="1">IF(J47="","",IF(ISERROR(VLOOKUP(INDIRECT("J"&amp;ROW(W47)),Config!F:F,1,0)),"INFORME UM STATUS VÁLIDO",""))</f>
        <v/>
      </c>
    </row>
    <row r="48" spans="2:23" ht="60" customHeight="1">
      <c r="B48" s="45"/>
      <c r="C48" s="35"/>
      <c r="D48" s="35"/>
      <c r="E48" s="35"/>
      <c r="F48" s="38"/>
      <c r="G48" s="35"/>
      <c r="H48" s="38"/>
      <c r="I48" s="46"/>
      <c r="J48" s="51"/>
      <c r="K48" s="52"/>
      <c r="L48" s="53"/>
      <c r="M48" s="51"/>
      <c r="N48" s="41" t="str">
        <f t="shared" si="0"/>
        <v/>
      </c>
      <c r="O48" s="21" t="str">
        <f t="shared" ca="1" si="1"/>
        <v/>
      </c>
      <c r="P48" s="21" t="str">
        <f t="shared" ca="1" si="2"/>
        <v/>
      </c>
      <c r="Q48" s="21" t="str">
        <f t="shared" ca="1" si="3"/>
        <v/>
      </c>
      <c r="R48" s="21" t="str">
        <f t="shared" ca="1" si="4"/>
        <v/>
      </c>
      <c r="S48" s="21" t="str">
        <f t="shared" ca="1" si="5"/>
        <v/>
      </c>
      <c r="T48" s="21" t="str">
        <f ca="1">IF(COUNTBLANK(INDIRECT("k"&amp;ROW(T48)):INDIRECT("m"&amp;ROW(T48)))&lt;3,IF(INDIRECT("j"&amp;ROW(T48))="","INFORME O STATUS DA AÇÃO;    ",""),"")</f>
        <v/>
      </c>
      <c r="U48" s="21" t="str">
        <f t="shared" ca="1" si="6"/>
        <v/>
      </c>
      <c r="V48" s="21" t="str">
        <f t="shared" ca="1" si="7"/>
        <v/>
      </c>
      <c r="W48" s="1" t="str">
        <f ca="1">IF(J48="","",IF(ISERROR(VLOOKUP(INDIRECT("J"&amp;ROW(W48)),Config!F:F,1,0)),"INFORME UM STATUS VÁLIDO",""))</f>
        <v/>
      </c>
    </row>
    <row r="49" spans="2:23" ht="60" customHeight="1">
      <c r="B49" s="45"/>
      <c r="C49" s="35"/>
      <c r="D49" s="35"/>
      <c r="E49" s="35"/>
      <c r="F49" s="38"/>
      <c r="G49" s="35"/>
      <c r="H49" s="38"/>
      <c r="I49" s="46"/>
      <c r="J49" s="51"/>
      <c r="K49" s="52"/>
      <c r="L49" s="53"/>
      <c r="M49" s="51"/>
      <c r="N49" s="41" t="str">
        <f t="shared" si="0"/>
        <v/>
      </c>
      <c r="O49" s="21" t="str">
        <f t="shared" ca="1" si="1"/>
        <v/>
      </c>
      <c r="P49" s="21" t="str">
        <f t="shared" ca="1" si="2"/>
        <v/>
      </c>
      <c r="Q49" s="21" t="str">
        <f t="shared" ca="1" si="3"/>
        <v/>
      </c>
      <c r="R49" s="21" t="str">
        <f t="shared" ca="1" si="4"/>
        <v/>
      </c>
      <c r="S49" s="21" t="str">
        <f t="shared" ca="1" si="5"/>
        <v/>
      </c>
      <c r="T49" s="21" t="str">
        <f ca="1">IF(COUNTBLANK(INDIRECT("k"&amp;ROW(T49)):INDIRECT("m"&amp;ROW(T49)))&lt;3,IF(INDIRECT("j"&amp;ROW(T49))="","INFORME O STATUS DA AÇÃO;    ",""),"")</f>
        <v/>
      </c>
      <c r="U49" s="21" t="str">
        <f t="shared" ca="1" si="6"/>
        <v/>
      </c>
      <c r="V49" s="21" t="str">
        <f t="shared" ca="1" si="7"/>
        <v/>
      </c>
      <c r="W49" s="1" t="str">
        <f ca="1">IF(J49="","",IF(ISERROR(VLOOKUP(INDIRECT("J"&amp;ROW(W49)),Config!F:F,1,0)),"INFORME UM STATUS VÁLIDO",""))</f>
        <v/>
      </c>
    </row>
    <row r="50" spans="2:23" ht="60" customHeight="1">
      <c r="B50" s="45"/>
      <c r="C50" s="35"/>
      <c r="D50" s="35"/>
      <c r="E50" s="35"/>
      <c r="F50" s="38"/>
      <c r="G50" s="35"/>
      <c r="H50" s="38"/>
      <c r="I50" s="46"/>
      <c r="J50" s="51"/>
      <c r="K50" s="52"/>
      <c r="L50" s="53"/>
      <c r="M50" s="51"/>
      <c r="N50" s="41" t="str">
        <f t="shared" si="0"/>
        <v/>
      </c>
      <c r="O50" s="21" t="str">
        <f t="shared" ca="1" si="1"/>
        <v/>
      </c>
      <c r="P50" s="21" t="str">
        <f t="shared" ca="1" si="2"/>
        <v/>
      </c>
      <c r="Q50" s="21" t="str">
        <f t="shared" ca="1" si="3"/>
        <v/>
      </c>
      <c r="R50" s="21" t="str">
        <f t="shared" ca="1" si="4"/>
        <v/>
      </c>
      <c r="S50" s="21" t="str">
        <f t="shared" ca="1" si="5"/>
        <v/>
      </c>
      <c r="T50" s="21" t="str">
        <f ca="1">IF(COUNTBLANK(INDIRECT("k"&amp;ROW(T50)):INDIRECT("m"&amp;ROW(T50)))&lt;3,IF(INDIRECT("j"&amp;ROW(T50))="","INFORME O STATUS DA AÇÃO;    ",""),"")</f>
        <v/>
      </c>
      <c r="U50" s="21" t="str">
        <f t="shared" ca="1" si="6"/>
        <v/>
      </c>
      <c r="V50" s="21" t="str">
        <f t="shared" ca="1" si="7"/>
        <v/>
      </c>
      <c r="W50" s="1" t="str">
        <f ca="1">IF(J50="","",IF(ISERROR(VLOOKUP(INDIRECT("J"&amp;ROW(W50)),Config!F:F,1,0)),"INFORME UM STATUS VÁLIDO",""))</f>
        <v/>
      </c>
    </row>
    <row r="51" spans="2:23" ht="60" customHeight="1">
      <c r="B51" s="45"/>
      <c r="C51" s="35"/>
      <c r="D51" s="35"/>
      <c r="E51" s="35"/>
      <c r="F51" s="38"/>
      <c r="G51" s="35"/>
      <c r="H51" s="38"/>
      <c r="I51" s="46"/>
      <c r="J51" s="51"/>
      <c r="K51" s="52"/>
      <c r="L51" s="53"/>
      <c r="M51" s="51"/>
      <c r="N51" s="41" t="str">
        <f t="shared" si="0"/>
        <v/>
      </c>
      <c r="O51" s="21" t="str">
        <f t="shared" ca="1" si="1"/>
        <v/>
      </c>
      <c r="P51" s="21" t="str">
        <f t="shared" ca="1" si="2"/>
        <v/>
      </c>
      <c r="Q51" s="21" t="str">
        <f t="shared" ca="1" si="3"/>
        <v/>
      </c>
      <c r="R51" s="21" t="str">
        <f t="shared" ca="1" si="4"/>
        <v/>
      </c>
      <c r="S51" s="21" t="str">
        <f t="shared" ca="1" si="5"/>
        <v/>
      </c>
      <c r="T51" s="21" t="str">
        <f ca="1">IF(COUNTBLANK(INDIRECT("k"&amp;ROW(T51)):INDIRECT("m"&amp;ROW(T51)))&lt;3,IF(INDIRECT("j"&amp;ROW(T51))="","INFORME O STATUS DA AÇÃO;    ",""),"")</f>
        <v/>
      </c>
      <c r="U51" s="21" t="str">
        <f t="shared" ca="1" si="6"/>
        <v/>
      </c>
      <c r="V51" s="21" t="str">
        <f t="shared" ca="1" si="7"/>
        <v/>
      </c>
      <c r="W51" s="1" t="str">
        <f ca="1">IF(J51="","",IF(ISERROR(VLOOKUP(INDIRECT("J"&amp;ROW(W51)),Config!F:F,1,0)),"INFORME UM STATUS VÁLIDO",""))</f>
        <v/>
      </c>
    </row>
    <row r="52" spans="2:23" ht="60" customHeight="1">
      <c r="B52" s="45"/>
      <c r="C52" s="35"/>
      <c r="D52" s="35"/>
      <c r="E52" s="35"/>
      <c r="F52" s="38"/>
      <c r="G52" s="35"/>
      <c r="H52" s="38"/>
      <c r="I52" s="46"/>
      <c r="J52" s="51"/>
      <c r="K52" s="52"/>
      <c r="L52" s="53"/>
      <c r="M52" s="51"/>
      <c r="N52" s="41" t="str">
        <f t="shared" si="0"/>
        <v/>
      </c>
      <c r="O52" s="21" t="str">
        <f t="shared" ca="1" si="1"/>
        <v/>
      </c>
      <c r="P52" s="21" t="str">
        <f t="shared" ca="1" si="2"/>
        <v/>
      </c>
      <c r="Q52" s="21" t="str">
        <f t="shared" ca="1" si="3"/>
        <v/>
      </c>
      <c r="R52" s="21" t="str">
        <f t="shared" ca="1" si="4"/>
        <v/>
      </c>
      <c r="S52" s="21" t="str">
        <f t="shared" ca="1" si="5"/>
        <v/>
      </c>
      <c r="T52" s="21" t="str">
        <f ca="1">IF(COUNTBLANK(INDIRECT("k"&amp;ROW(T52)):INDIRECT("m"&amp;ROW(T52)))&lt;3,IF(INDIRECT("j"&amp;ROW(T52))="","INFORME O STATUS DA AÇÃO;    ",""),"")</f>
        <v/>
      </c>
      <c r="U52" s="21" t="str">
        <f t="shared" ca="1" si="6"/>
        <v/>
      </c>
      <c r="V52" s="21" t="str">
        <f t="shared" ca="1" si="7"/>
        <v/>
      </c>
      <c r="W52" s="1" t="str">
        <f ca="1">IF(J52="","",IF(ISERROR(VLOOKUP(INDIRECT("J"&amp;ROW(W52)),Config!F:F,1,0)),"INFORME UM STATUS VÁLIDO",""))</f>
        <v/>
      </c>
    </row>
    <row r="53" spans="2:23" ht="60" customHeight="1">
      <c r="B53" s="45"/>
      <c r="C53" s="35"/>
      <c r="D53" s="35"/>
      <c r="E53" s="35"/>
      <c r="F53" s="38"/>
      <c r="G53" s="35"/>
      <c r="H53" s="38"/>
      <c r="I53" s="46"/>
      <c r="J53" s="51"/>
      <c r="K53" s="52"/>
      <c r="L53" s="53"/>
      <c r="M53" s="51"/>
      <c r="N53" s="41" t="str">
        <f t="shared" si="0"/>
        <v/>
      </c>
      <c r="O53" s="21" t="str">
        <f t="shared" ca="1" si="1"/>
        <v/>
      </c>
      <c r="P53" s="21" t="str">
        <f t="shared" ca="1" si="2"/>
        <v/>
      </c>
      <c r="Q53" s="21" t="str">
        <f t="shared" ca="1" si="3"/>
        <v/>
      </c>
      <c r="R53" s="21" t="str">
        <f t="shared" ca="1" si="4"/>
        <v/>
      </c>
      <c r="S53" s="21" t="str">
        <f t="shared" ca="1" si="5"/>
        <v/>
      </c>
      <c r="T53" s="21" t="str">
        <f ca="1">IF(COUNTBLANK(INDIRECT("k"&amp;ROW(T53)):INDIRECT("m"&amp;ROW(T53)))&lt;3,IF(INDIRECT("j"&amp;ROW(T53))="","INFORME O STATUS DA AÇÃO;    ",""),"")</f>
        <v/>
      </c>
      <c r="U53" s="21" t="str">
        <f t="shared" ca="1" si="6"/>
        <v/>
      </c>
      <c r="V53" s="21" t="str">
        <f t="shared" ca="1" si="7"/>
        <v/>
      </c>
      <c r="W53" s="1" t="str">
        <f ca="1">IF(J53="","",IF(ISERROR(VLOOKUP(INDIRECT("J"&amp;ROW(W53)),Config!F:F,1,0)),"INFORME UM STATUS VÁLIDO",""))</f>
        <v/>
      </c>
    </row>
    <row r="54" spans="2:23" ht="60" customHeight="1">
      <c r="B54" s="45"/>
      <c r="C54" s="35"/>
      <c r="D54" s="35"/>
      <c r="E54" s="35"/>
      <c r="F54" s="38"/>
      <c r="G54" s="35"/>
      <c r="H54" s="38"/>
      <c r="I54" s="46"/>
      <c r="J54" s="51"/>
      <c r="K54" s="52"/>
      <c r="L54" s="53"/>
      <c r="M54" s="51"/>
      <c r="N54" s="41" t="str">
        <f t="shared" si="0"/>
        <v/>
      </c>
      <c r="O54" s="21" t="str">
        <f t="shared" ca="1" si="1"/>
        <v/>
      </c>
      <c r="P54" s="21" t="str">
        <f t="shared" ca="1" si="2"/>
        <v/>
      </c>
      <c r="Q54" s="21" t="str">
        <f t="shared" ca="1" si="3"/>
        <v/>
      </c>
      <c r="R54" s="21" t="str">
        <f t="shared" ca="1" si="4"/>
        <v/>
      </c>
      <c r="S54" s="21" t="str">
        <f t="shared" ca="1" si="5"/>
        <v/>
      </c>
      <c r="T54" s="21" t="str">
        <f ca="1">IF(COUNTBLANK(INDIRECT("k"&amp;ROW(T54)):INDIRECT("m"&amp;ROW(T54)))&lt;3,IF(INDIRECT("j"&amp;ROW(T54))="","INFORME O STATUS DA AÇÃO;    ",""),"")</f>
        <v/>
      </c>
      <c r="U54" s="21" t="str">
        <f t="shared" ca="1" si="6"/>
        <v/>
      </c>
      <c r="V54" s="21" t="str">
        <f t="shared" ca="1" si="7"/>
        <v/>
      </c>
      <c r="W54" s="1" t="str">
        <f ca="1">IF(J54="","",IF(ISERROR(VLOOKUP(INDIRECT("J"&amp;ROW(W54)),Config!F:F,1,0)),"INFORME UM STATUS VÁLIDO",""))</f>
        <v/>
      </c>
    </row>
    <row r="55" spans="2:23" ht="60" customHeight="1">
      <c r="B55" s="45"/>
      <c r="C55" s="35"/>
      <c r="D55" s="35"/>
      <c r="E55" s="35"/>
      <c r="F55" s="38"/>
      <c r="G55" s="35"/>
      <c r="H55" s="38"/>
      <c r="I55" s="46"/>
      <c r="J55" s="51"/>
      <c r="K55" s="52"/>
      <c r="L55" s="53"/>
      <c r="M55" s="51"/>
      <c r="N55" s="41" t="str">
        <f t="shared" si="0"/>
        <v/>
      </c>
      <c r="O55" s="21" t="str">
        <f t="shared" ca="1" si="1"/>
        <v/>
      </c>
      <c r="P55" s="21" t="str">
        <f t="shared" ca="1" si="2"/>
        <v/>
      </c>
      <c r="Q55" s="21" t="str">
        <f t="shared" ca="1" si="3"/>
        <v/>
      </c>
      <c r="R55" s="21" t="str">
        <f t="shared" ca="1" si="4"/>
        <v/>
      </c>
      <c r="S55" s="21" t="str">
        <f t="shared" ca="1" si="5"/>
        <v/>
      </c>
      <c r="T55" s="21" t="str">
        <f ca="1">IF(COUNTBLANK(INDIRECT("k"&amp;ROW(T55)):INDIRECT("m"&amp;ROW(T55)))&lt;3,IF(INDIRECT("j"&amp;ROW(T55))="","INFORME O STATUS DA AÇÃO;    ",""),"")</f>
        <v/>
      </c>
      <c r="U55" s="21" t="str">
        <f t="shared" ca="1" si="6"/>
        <v/>
      </c>
      <c r="V55" s="21" t="str">
        <f t="shared" ca="1" si="7"/>
        <v/>
      </c>
      <c r="W55" s="1" t="str">
        <f ca="1">IF(J55="","",IF(ISERROR(VLOOKUP(INDIRECT("J"&amp;ROW(W55)),Config!F:F,1,0)),"INFORME UM STATUS VÁLIDO",""))</f>
        <v/>
      </c>
    </row>
    <row r="56" spans="2:23" ht="60" customHeight="1">
      <c r="B56" s="45"/>
      <c r="C56" s="35"/>
      <c r="D56" s="35"/>
      <c r="E56" s="35"/>
      <c r="F56" s="38"/>
      <c r="G56" s="35"/>
      <c r="H56" s="38"/>
      <c r="I56" s="46"/>
      <c r="J56" s="51"/>
      <c r="K56" s="52"/>
      <c r="L56" s="53"/>
      <c r="M56" s="51"/>
      <c r="N56" s="41" t="str">
        <f t="shared" si="0"/>
        <v/>
      </c>
      <c r="O56" s="21" t="str">
        <f t="shared" ca="1" si="1"/>
        <v/>
      </c>
      <c r="P56" s="21" t="str">
        <f t="shared" ca="1" si="2"/>
        <v/>
      </c>
      <c r="Q56" s="21" t="str">
        <f t="shared" ca="1" si="3"/>
        <v/>
      </c>
      <c r="R56" s="21" t="str">
        <f t="shared" ca="1" si="4"/>
        <v/>
      </c>
      <c r="S56" s="21" t="str">
        <f t="shared" ca="1" si="5"/>
        <v/>
      </c>
      <c r="T56" s="21" t="str">
        <f ca="1">IF(COUNTBLANK(INDIRECT("k"&amp;ROW(T56)):INDIRECT("m"&amp;ROW(T56)))&lt;3,IF(INDIRECT("j"&amp;ROW(T56))="","INFORME O STATUS DA AÇÃO;    ",""),"")</f>
        <v/>
      </c>
      <c r="U56" s="21" t="str">
        <f t="shared" ca="1" si="6"/>
        <v/>
      </c>
      <c r="V56" s="21" t="str">
        <f t="shared" ca="1" si="7"/>
        <v/>
      </c>
      <c r="W56" s="1" t="str">
        <f ca="1">IF(J56="","",IF(ISERROR(VLOOKUP(INDIRECT("J"&amp;ROW(W56)),Config!F:F,1,0)),"INFORME UM STATUS VÁLIDO",""))</f>
        <v/>
      </c>
    </row>
    <row r="57" spans="2:23" ht="60" customHeight="1">
      <c r="B57" s="45"/>
      <c r="C57" s="35"/>
      <c r="D57" s="35"/>
      <c r="E57" s="35"/>
      <c r="F57" s="38"/>
      <c r="G57" s="35"/>
      <c r="H57" s="38"/>
      <c r="I57" s="46"/>
      <c r="J57" s="51"/>
      <c r="K57" s="52"/>
      <c r="L57" s="53"/>
      <c r="M57" s="51"/>
      <c r="N57" s="41" t="str">
        <f t="shared" si="0"/>
        <v/>
      </c>
      <c r="O57" s="21" t="str">
        <f t="shared" ca="1" si="1"/>
        <v/>
      </c>
      <c r="P57" s="21" t="str">
        <f t="shared" ca="1" si="2"/>
        <v/>
      </c>
      <c r="Q57" s="21" t="str">
        <f t="shared" ca="1" si="3"/>
        <v/>
      </c>
      <c r="R57" s="21" t="str">
        <f t="shared" ca="1" si="4"/>
        <v/>
      </c>
      <c r="S57" s="21" t="str">
        <f t="shared" ca="1" si="5"/>
        <v/>
      </c>
      <c r="T57" s="21" t="str">
        <f ca="1">IF(COUNTBLANK(INDIRECT("k"&amp;ROW(T57)):INDIRECT("m"&amp;ROW(T57)))&lt;3,IF(INDIRECT("j"&amp;ROW(T57))="","INFORME O STATUS DA AÇÃO;    ",""),"")</f>
        <v/>
      </c>
      <c r="U57" s="21" t="str">
        <f t="shared" ca="1" si="6"/>
        <v/>
      </c>
      <c r="V57" s="21" t="str">
        <f t="shared" ca="1" si="7"/>
        <v/>
      </c>
      <c r="W57" s="1" t="str">
        <f ca="1">IF(J57="","",IF(ISERROR(VLOOKUP(INDIRECT("J"&amp;ROW(W57)),Config!F:F,1,0)),"INFORME UM STATUS VÁLIDO",""))</f>
        <v/>
      </c>
    </row>
    <row r="58" spans="2:23" ht="60" customHeight="1">
      <c r="B58" s="45"/>
      <c r="C58" s="35"/>
      <c r="D58" s="35"/>
      <c r="E58" s="35"/>
      <c r="F58" s="38"/>
      <c r="G58" s="35"/>
      <c r="H58" s="38"/>
      <c r="I58" s="46"/>
      <c r="J58" s="51"/>
      <c r="K58" s="52"/>
      <c r="L58" s="53"/>
      <c r="M58" s="51"/>
      <c r="N58" s="41" t="str">
        <f t="shared" si="0"/>
        <v/>
      </c>
      <c r="O58" s="21" t="str">
        <f t="shared" ca="1" si="1"/>
        <v/>
      </c>
      <c r="P58" s="21" t="str">
        <f t="shared" ca="1" si="2"/>
        <v/>
      </c>
      <c r="Q58" s="21" t="str">
        <f t="shared" ca="1" si="3"/>
        <v/>
      </c>
      <c r="R58" s="21" t="str">
        <f t="shared" ca="1" si="4"/>
        <v/>
      </c>
      <c r="S58" s="21" t="str">
        <f t="shared" ca="1" si="5"/>
        <v/>
      </c>
      <c r="T58" s="21" t="str">
        <f ca="1">IF(COUNTBLANK(INDIRECT("k"&amp;ROW(T58)):INDIRECT("m"&amp;ROW(T58)))&lt;3,IF(INDIRECT("j"&amp;ROW(T58))="","INFORME O STATUS DA AÇÃO;    ",""),"")</f>
        <v/>
      </c>
      <c r="U58" s="21" t="str">
        <f t="shared" ca="1" si="6"/>
        <v/>
      </c>
      <c r="V58" s="21" t="str">
        <f t="shared" ca="1" si="7"/>
        <v/>
      </c>
      <c r="W58" s="1" t="str">
        <f ca="1">IF(J58="","",IF(ISERROR(VLOOKUP(INDIRECT("J"&amp;ROW(W58)),Config!F:F,1,0)),"INFORME UM STATUS VÁLIDO",""))</f>
        <v/>
      </c>
    </row>
    <row r="59" spans="2:23" ht="60" customHeight="1">
      <c r="B59" s="45"/>
      <c r="C59" s="35"/>
      <c r="D59" s="35"/>
      <c r="E59" s="35"/>
      <c r="F59" s="38"/>
      <c r="G59" s="35"/>
      <c r="H59" s="38"/>
      <c r="I59" s="46"/>
      <c r="J59" s="51"/>
      <c r="K59" s="52"/>
      <c r="L59" s="53"/>
      <c r="M59" s="51"/>
      <c r="N59" s="41" t="str">
        <f t="shared" si="0"/>
        <v/>
      </c>
      <c r="O59" s="21" t="str">
        <f t="shared" ca="1" si="1"/>
        <v/>
      </c>
      <c r="P59" s="21" t="str">
        <f t="shared" ca="1" si="2"/>
        <v/>
      </c>
      <c r="Q59" s="21" t="str">
        <f t="shared" ca="1" si="3"/>
        <v/>
      </c>
      <c r="R59" s="21" t="str">
        <f t="shared" ca="1" si="4"/>
        <v/>
      </c>
      <c r="S59" s="21" t="str">
        <f t="shared" ca="1" si="5"/>
        <v/>
      </c>
      <c r="T59" s="21" t="str">
        <f ca="1">IF(COUNTBLANK(INDIRECT("k"&amp;ROW(T59)):INDIRECT("m"&amp;ROW(T59)))&lt;3,IF(INDIRECT("j"&amp;ROW(T59))="","INFORME O STATUS DA AÇÃO;    ",""),"")</f>
        <v/>
      </c>
      <c r="U59" s="21" t="str">
        <f t="shared" ca="1" si="6"/>
        <v/>
      </c>
      <c r="V59" s="21" t="str">
        <f t="shared" ca="1" si="7"/>
        <v/>
      </c>
      <c r="W59" s="1" t="str">
        <f ca="1">IF(J59="","",IF(ISERROR(VLOOKUP(INDIRECT("J"&amp;ROW(W59)),Config!F:F,1,0)),"INFORME UM STATUS VÁLIDO",""))</f>
        <v/>
      </c>
    </row>
    <row r="60" spans="2:23" ht="60" customHeight="1">
      <c r="B60" s="45"/>
      <c r="C60" s="35"/>
      <c r="D60" s="35"/>
      <c r="E60" s="35"/>
      <c r="F60" s="38"/>
      <c r="G60" s="35"/>
      <c r="H60" s="38"/>
      <c r="I60" s="46"/>
      <c r="J60" s="51"/>
      <c r="K60" s="52"/>
      <c r="L60" s="53"/>
      <c r="M60" s="51"/>
      <c r="N60" s="41" t="str">
        <f t="shared" si="0"/>
        <v/>
      </c>
      <c r="O60" s="21" t="str">
        <f t="shared" ca="1" si="1"/>
        <v/>
      </c>
      <c r="P60" s="21" t="str">
        <f t="shared" ca="1" si="2"/>
        <v/>
      </c>
      <c r="Q60" s="21" t="str">
        <f t="shared" ca="1" si="3"/>
        <v/>
      </c>
      <c r="R60" s="21" t="str">
        <f t="shared" ca="1" si="4"/>
        <v/>
      </c>
      <c r="S60" s="21" t="str">
        <f t="shared" ca="1" si="5"/>
        <v/>
      </c>
      <c r="T60" s="21" t="str">
        <f ca="1">IF(COUNTBLANK(INDIRECT("k"&amp;ROW(T60)):INDIRECT("m"&amp;ROW(T60)))&lt;3,IF(INDIRECT("j"&amp;ROW(T60))="","INFORME O STATUS DA AÇÃO;    ",""),"")</f>
        <v/>
      </c>
      <c r="U60" s="21" t="str">
        <f t="shared" ca="1" si="6"/>
        <v/>
      </c>
      <c r="V60" s="21" t="str">
        <f t="shared" ca="1" si="7"/>
        <v/>
      </c>
      <c r="W60" s="1" t="str">
        <f ca="1">IF(J60="","",IF(ISERROR(VLOOKUP(INDIRECT("J"&amp;ROW(W60)),Config!F:F,1,0)),"INFORME UM STATUS VÁLIDO",""))</f>
        <v/>
      </c>
    </row>
    <row r="61" spans="2:23" ht="60" customHeight="1">
      <c r="B61" s="45"/>
      <c r="C61" s="35"/>
      <c r="D61" s="35"/>
      <c r="E61" s="35"/>
      <c r="F61" s="38"/>
      <c r="G61" s="35"/>
      <c r="H61" s="38"/>
      <c r="I61" s="46"/>
      <c r="J61" s="51"/>
      <c r="K61" s="52"/>
      <c r="L61" s="53"/>
      <c r="M61" s="51"/>
      <c r="N61" s="41" t="str">
        <f t="shared" si="0"/>
        <v/>
      </c>
      <c r="O61" s="21" t="str">
        <f t="shared" ca="1" si="1"/>
        <v/>
      </c>
      <c r="P61" s="21" t="str">
        <f t="shared" ca="1" si="2"/>
        <v/>
      </c>
      <c r="Q61" s="21" t="str">
        <f t="shared" ca="1" si="3"/>
        <v/>
      </c>
      <c r="R61" s="21" t="str">
        <f t="shared" ca="1" si="4"/>
        <v/>
      </c>
      <c r="S61" s="21" t="str">
        <f t="shared" ca="1" si="5"/>
        <v/>
      </c>
      <c r="T61" s="21" t="str">
        <f ca="1">IF(COUNTBLANK(INDIRECT("k"&amp;ROW(T61)):INDIRECT("m"&amp;ROW(T61)))&lt;3,IF(INDIRECT("j"&amp;ROW(T61))="","INFORME O STATUS DA AÇÃO;    ",""),"")</f>
        <v/>
      </c>
      <c r="U61" s="21" t="str">
        <f t="shared" ca="1" si="6"/>
        <v/>
      </c>
      <c r="V61" s="21" t="str">
        <f t="shared" ca="1" si="7"/>
        <v/>
      </c>
      <c r="W61" s="1" t="str">
        <f ca="1">IF(J61="","",IF(ISERROR(VLOOKUP(INDIRECT("J"&amp;ROW(W61)),Config!F:F,1,0)),"INFORME UM STATUS VÁLIDO",""))</f>
        <v/>
      </c>
    </row>
    <row r="62" spans="2:23" ht="60" customHeight="1">
      <c r="B62" s="45"/>
      <c r="C62" s="35"/>
      <c r="D62" s="35"/>
      <c r="E62" s="35"/>
      <c r="F62" s="38"/>
      <c r="G62" s="35"/>
      <c r="H62" s="38"/>
      <c r="I62" s="46"/>
      <c r="J62" s="51"/>
      <c r="K62" s="52"/>
      <c r="L62" s="53"/>
      <c r="M62" s="51"/>
      <c r="N62" s="41" t="str">
        <f t="shared" si="0"/>
        <v/>
      </c>
      <c r="O62" s="21" t="str">
        <f t="shared" ca="1" si="1"/>
        <v/>
      </c>
      <c r="P62" s="21" t="str">
        <f t="shared" ca="1" si="2"/>
        <v/>
      </c>
      <c r="Q62" s="21" t="str">
        <f t="shared" ca="1" si="3"/>
        <v/>
      </c>
      <c r="R62" s="21" t="str">
        <f t="shared" ca="1" si="4"/>
        <v/>
      </c>
      <c r="S62" s="21" t="str">
        <f t="shared" ca="1" si="5"/>
        <v/>
      </c>
      <c r="T62" s="21" t="str">
        <f ca="1">IF(COUNTBLANK(INDIRECT("k"&amp;ROW(T62)):INDIRECT("m"&amp;ROW(T62)))&lt;3,IF(INDIRECT("j"&amp;ROW(T62))="","INFORME O STATUS DA AÇÃO;    ",""),"")</f>
        <v/>
      </c>
      <c r="U62" s="21" t="str">
        <f t="shared" ca="1" si="6"/>
        <v/>
      </c>
      <c r="V62" s="21" t="str">
        <f t="shared" ca="1" si="7"/>
        <v/>
      </c>
      <c r="W62" s="1" t="str">
        <f ca="1">IF(J62="","",IF(ISERROR(VLOOKUP(INDIRECT("J"&amp;ROW(W62)),Config!F:F,1,0)),"INFORME UM STATUS VÁLIDO",""))</f>
        <v/>
      </c>
    </row>
    <row r="63" spans="2:23" ht="60" customHeight="1">
      <c r="B63" s="45"/>
      <c r="C63" s="35"/>
      <c r="D63" s="35"/>
      <c r="E63" s="35"/>
      <c r="F63" s="38"/>
      <c r="G63" s="35"/>
      <c r="H63" s="38"/>
      <c r="I63" s="46"/>
      <c r="J63" s="51"/>
      <c r="K63" s="52"/>
      <c r="L63" s="53"/>
      <c r="M63" s="51"/>
      <c r="N63" s="41" t="str">
        <f t="shared" si="0"/>
        <v/>
      </c>
      <c r="O63" s="21" t="str">
        <f t="shared" ca="1" si="1"/>
        <v/>
      </c>
      <c r="P63" s="21" t="str">
        <f t="shared" ca="1" si="2"/>
        <v/>
      </c>
      <c r="Q63" s="21" t="str">
        <f t="shared" ca="1" si="3"/>
        <v/>
      </c>
      <c r="R63" s="21" t="str">
        <f t="shared" ca="1" si="4"/>
        <v/>
      </c>
      <c r="S63" s="21" t="str">
        <f t="shared" ca="1" si="5"/>
        <v/>
      </c>
      <c r="T63" s="21" t="str">
        <f ca="1">IF(COUNTBLANK(INDIRECT("k"&amp;ROW(T63)):INDIRECT("m"&amp;ROW(T63)))&lt;3,IF(INDIRECT("j"&amp;ROW(T63))="","INFORME O STATUS DA AÇÃO;    ",""),"")</f>
        <v/>
      </c>
      <c r="U63" s="21" t="str">
        <f t="shared" ca="1" si="6"/>
        <v/>
      </c>
      <c r="V63" s="21" t="str">
        <f t="shared" ca="1" si="7"/>
        <v/>
      </c>
      <c r="W63" s="1" t="str">
        <f ca="1">IF(J63="","",IF(ISERROR(VLOOKUP(INDIRECT("J"&amp;ROW(W63)),Config!F:F,1,0)),"INFORME UM STATUS VÁLIDO",""))</f>
        <v/>
      </c>
    </row>
    <row r="64" spans="2:23" ht="60" customHeight="1">
      <c r="B64" s="45"/>
      <c r="C64" s="35"/>
      <c r="D64" s="35"/>
      <c r="E64" s="35"/>
      <c r="F64" s="38"/>
      <c r="G64" s="35"/>
      <c r="H64" s="38"/>
      <c r="I64" s="46"/>
      <c r="J64" s="51"/>
      <c r="K64" s="52"/>
      <c r="L64" s="53"/>
      <c r="M64" s="51"/>
      <c r="N64" s="41" t="str">
        <f t="shared" si="0"/>
        <v/>
      </c>
      <c r="O64" s="21" t="str">
        <f t="shared" ca="1" si="1"/>
        <v/>
      </c>
      <c r="P64" s="21" t="str">
        <f t="shared" ca="1" si="2"/>
        <v/>
      </c>
      <c r="Q64" s="21" t="str">
        <f t="shared" ca="1" si="3"/>
        <v/>
      </c>
      <c r="R64" s="21" t="str">
        <f t="shared" ca="1" si="4"/>
        <v/>
      </c>
      <c r="S64" s="21" t="str">
        <f t="shared" ca="1" si="5"/>
        <v/>
      </c>
      <c r="T64" s="21" t="str">
        <f ca="1">IF(COUNTBLANK(INDIRECT("k"&amp;ROW(T64)):INDIRECT("m"&amp;ROW(T64)))&lt;3,IF(INDIRECT("j"&amp;ROW(T64))="","INFORME O STATUS DA AÇÃO;    ",""),"")</f>
        <v/>
      </c>
      <c r="U64" s="21" t="str">
        <f t="shared" ca="1" si="6"/>
        <v/>
      </c>
      <c r="V64" s="21" t="str">
        <f t="shared" ca="1" si="7"/>
        <v/>
      </c>
      <c r="W64" s="1" t="str">
        <f ca="1">IF(J64="","",IF(ISERROR(VLOOKUP(INDIRECT("J"&amp;ROW(W64)),Config!F:F,1,0)),"INFORME UM STATUS VÁLIDO",""))</f>
        <v/>
      </c>
    </row>
    <row r="65" spans="2:23" ht="60" customHeight="1">
      <c r="B65" s="45"/>
      <c r="C65" s="35"/>
      <c r="D65" s="35"/>
      <c r="E65" s="35"/>
      <c r="F65" s="38"/>
      <c r="G65" s="35"/>
      <c r="H65" s="38"/>
      <c r="I65" s="46"/>
      <c r="J65" s="51"/>
      <c r="K65" s="52"/>
      <c r="L65" s="53"/>
      <c r="M65" s="51"/>
      <c r="N65" s="41" t="str">
        <f t="shared" si="0"/>
        <v/>
      </c>
      <c r="O65" s="21" t="str">
        <f t="shared" ca="1" si="1"/>
        <v/>
      </c>
      <c r="P65" s="21" t="str">
        <f t="shared" ca="1" si="2"/>
        <v/>
      </c>
      <c r="Q65" s="21" t="str">
        <f t="shared" ca="1" si="3"/>
        <v/>
      </c>
      <c r="R65" s="21" t="str">
        <f t="shared" ca="1" si="4"/>
        <v/>
      </c>
      <c r="S65" s="21" t="str">
        <f t="shared" ca="1" si="5"/>
        <v/>
      </c>
      <c r="T65" s="21" t="str">
        <f ca="1">IF(COUNTBLANK(INDIRECT("k"&amp;ROW(T65)):INDIRECT("m"&amp;ROW(T65)))&lt;3,IF(INDIRECT("j"&amp;ROW(T65))="","INFORME O STATUS DA AÇÃO;    ",""),"")</f>
        <v/>
      </c>
      <c r="U65" s="21" t="str">
        <f t="shared" ca="1" si="6"/>
        <v/>
      </c>
      <c r="V65" s="21" t="str">
        <f t="shared" ca="1" si="7"/>
        <v/>
      </c>
      <c r="W65" s="1" t="str">
        <f ca="1">IF(J65="","",IF(ISERROR(VLOOKUP(INDIRECT("J"&amp;ROW(W65)),Config!F:F,1,0)),"INFORME UM STATUS VÁLIDO",""))</f>
        <v/>
      </c>
    </row>
    <row r="66" spans="2:23" ht="60" customHeight="1">
      <c r="B66" s="45"/>
      <c r="C66" s="35"/>
      <c r="D66" s="35"/>
      <c r="E66" s="35"/>
      <c r="F66" s="38"/>
      <c r="G66" s="35"/>
      <c r="H66" s="38"/>
      <c r="I66" s="46"/>
      <c r="J66" s="51"/>
      <c r="K66" s="52"/>
      <c r="L66" s="53"/>
      <c r="M66" s="51"/>
      <c r="N66" s="41" t="str">
        <f t="shared" si="0"/>
        <v/>
      </c>
      <c r="O66" s="21" t="str">
        <f t="shared" ca="1" si="1"/>
        <v/>
      </c>
      <c r="P66" s="21" t="str">
        <f t="shared" ca="1" si="2"/>
        <v/>
      </c>
      <c r="Q66" s="21" t="str">
        <f t="shared" ca="1" si="3"/>
        <v/>
      </c>
      <c r="R66" s="21" t="str">
        <f t="shared" ca="1" si="4"/>
        <v/>
      </c>
      <c r="S66" s="21" t="str">
        <f t="shared" ca="1" si="5"/>
        <v/>
      </c>
      <c r="T66" s="21" t="str">
        <f ca="1">IF(COUNTBLANK(INDIRECT("k"&amp;ROW(T66)):INDIRECT("m"&amp;ROW(T66)))&lt;3,IF(INDIRECT("j"&amp;ROW(T66))="","INFORME O STATUS DA AÇÃO;    ",""),"")</f>
        <v/>
      </c>
      <c r="U66" s="21" t="str">
        <f t="shared" ca="1" si="6"/>
        <v/>
      </c>
      <c r="V66" s="21" t="str">
        <f t="shared" ca="1" si="7"/>
        <v/>
      </c>
      <c r="W66" s="1" t="str">
        <f ca="1">IF(J66="","",IF(ISERROR(VLOOKUP(INDIRECT("J"&amp;ROW(W66)),Config!F:F,1,0)),"INFORME UM STATUS VÁLIDO",""))</f>
        <v/>
      </c>
    </row>
    <row r="67" spans="2:23" ht="60" customHeight="1">
      <c r="B67" s="45"/>
      <c r="C67" s="35"/>
      <c r="D67" s="35"/>
      <c r="E67" s="35"/>
      <c r="F67" s="38"/>
      <c r="G67" s="35"/>
      <c r="H67" s="38"/>
      <c r="I67" s="46"/>
      <c r="J67" s="51"/>
      <c r="K67" s="52"/>
      <c r="L67" s="53"/>
      <c r="M67" s="51"/>
      <c r="N67" s="41" t="str">
        <f t="shared" si="0"/>
        <v/>
      </c>
      <c r="O67" s="21" t="str">
        <f t="shared" ca="1" si="1"/>
        <v/>
      </c>
      <c r="P67" s="21" t="str">
        <f t="shared" ca="1" si="2"/>
        <v/>
      </c>
      <c r="Q67" s="21" t="str">
        <f t="shared" ca="1" si="3"/>
        <v/>
      </c>
      <c r="R67" s="21" t="str">
        <f t="shared" ca="1" si="4"/>
        <v/>
      </c>
      <c r="S67" s="21" t="str">
        <f t="shared" ca="1" si="5"/>
        <v/>
      </c>
      <c r="T67" s="21" t="str">
        <f ca="1">IF(COUNTBLANK(INDIRECT("k"&amp;ROW(T67)):INDIRECT("m"&amp;ROW(T67)))&lt;3,IF(INDIRECT("j"&amp;ROW(T67))="","INFORME O STATUS DA AÇÃO;    ",""),"")</f>
        <v/>
      </c>
      <c r="U67" s="21" t="str">
        <f t="shared" ca="1" si="6"/>
        <v/>
      </c>
      <c r="V67" s="21" t="str">
        <f t="shared" ca="1" si="7"/>
        <v/>
      </c>
      <c r="W67" s="1" t="str">
        <f ca="1">IF(J67="","",IF(ISERROR(VLOOKUP(INDIRECT("J"&amp;ROW(W67)),Config!F:F,1,0)),"INFORME UM STATUS VÁLIDO",""))</f>
        <v/>
      </c>
    </row>
    <row r="68" spans="2:23" ht="60" customHeight="1">
      <c r="B68" s="45"/>
      <c r="C68" s="35"/>
      <c r="D68" s="35"/>
      <c r="E68" s="35"/>
      <c r="F68" s="38"/>
      <c r="G68" s="35"/>
      <c r="H68" s="38"/>
      <c r="I68" s="46"/>
      <c r="J68" s="51"/>
      <c r="K68" s="52"/>
      <c r="L68" s="53"/>
      <c r="M68" s="51"/>
      <c r="N68" s="41" t="str">
        <f t="shared" si="0"/>
        <v/>
      </c>
      <c r="O68" s="21" t="str">
        <f t="shared" ca="1" si="1"/>
        <v/>
      </c>
      <c r="P68" s="21" t="str">
        <f t="shared" ca="1" si="2"/>
        <v/>
      </c>
      <c r="Q68" s="21" t="str">
        <f t="shared" ca="1" si="3"/>
        <v/>
      </c>
      <c r="R68" s="21" t="str">
        <f t="shared" ca="1" si="4"/>
        <v/>
      </c>
      <c r="S68" s="21" t="str">
        <f t="shared" ca="1" si="5"/>
        <v/>
      </c>
      <c r="T68" s="21" t="str">
        <f ca="1">IF(COUNTBLANK(INDIRECT("k"&amp;ROW(T68)):INDIRECT("m"&amp;ROW(T68)))&lt;3,IF(INDIRECT("j"&amp;ROW(T68))="","INFORME O STATUS DA AÇÃO;    ",""),"")</f>
        <v/>
      </c>
      <c r="U68" s="21" t="str">
        <f t="shared" ca="1" si="6"/>
        <v/>
      </c>
      <c r="V68" s="21" t="str">
        <f t="shared" ca="1" si="7"/>
        <v/>
      </c>
      <c r="W68" s="1" t="str">
        <f ca="1">IF(J68="","",IF(ISERROR(VLOOKUP(INDIRECT("J"&amp;ROW(W68)),Config!F:F,1,0)),"INFORME UM STATUS VÁLIDO",""))</f>
        <v/>
      </c>
    </row>
    <row r="69" spans="2:23" ht="60" customHeight="1">
      <c r="B69" s="45"/>
      <c r="C69" s="35"/>
      <c r="D69" s="35"/>
      <c r="E69" s="35"/>
      <c r="F69" s="38"/>
      <c r="G69" s="35"/>
      <c r="H69" s="38"/>
      <c r="I69" s="46"/>
      <c r="J69" s="51"/>
      <c r="K69" s="52"/>
      <c r="L69" s="53"/>
      <c r="M69" s="51"/>
      <c r="N69" s="41" t="str">
        <f t="shared" si="0"/>
        <v/>
      </c>
      <c r="O69" s="21" t="str">
        <f t="shared" ca="1" si="1"/>
        <v/>
      </c>
      <c r="P69" s="21" t="str">
        <f t="shared" ca="1" si="2"/>
        <v/>
      </c>
      <c r="Q69" s="21" t="str">
        <f t="shared" ca="1" si="3"/>
        <v/>
      </c>
      <c r="R69" s="21" t="str">
        <f t="shared" ca="1" si="4"/>
        <v/>
      </c>
      <c r="S69" s="21" t="str">
        <f t="shared" ca="1" si="5"/>
        <v/>
      </c>
      <c r="T69" s="21" t="str">
        <f ca="1">IF(COUNTBLANK(INDIRECT("k"&amp;ROW(T69)):INDIRECT("m"&amp;ROW(T69)))&lt;3,IF(INDIRECT("j"&amp;ROW(T69))="","INFORME O STATUS DA AÇÃO;    ",""),"")</f>
        <v/>
      </c>
      <c r="U69" s="21" t="str">
        <f t="shared" ca="1" si="6"/>
        <v/>
      </c>
      <c r="V69" s="21" t="str">
        <f t="shared" ca="1" si="7"/>
        <v/>
      </c>
      <c r="W69" s="1" t="str">
        <f ca="1">IF(J69="","",IF(ISERROR(VLOOKUP(INDIRECT("J"&amp;ROW(W69)),Config!F:F,1,0)),"INFORME UM STATUS VÁLIDO",""))</f>
        <v/>
      </c>
    </row>
    <row r="70" spans="2:23" ht="60" customHeight="1">
      <c r="B70" s="45"/>
      <c r="C70" s="35"/>
      <c r="D70" s="35"/>
      <c r="E70" s="35"/>
      <c r="F70" s="38"/>
      <c r="G70" s="35"/>
      <c r="H70" s="38"/>
      <c r="I70" s="46"/>
      <c r="J70" s="51"/>
      <c r="K70" s="52"/>
      <c r="L70" s="53"/>
      <c r="M70" s="51"/>
      <c r="N70" s="41" t="str">
        <f t="shared" si="0"/>
        <v/>
      </c>
      <c r="O70" s="21" t="str">
        <f t="shared" ca="1" si="1"/>
        <v/>
      </c>
      <c r="P70" s="21" t="str">
        <f t="shared" ca="1" si="2"/>
        <v/>
      </c>
      <c r="Q70" s="21" t="str">
        <f t="shared" ca="1" si="3"/>
        <v/>
      </c>
      <c r="R70" s="21" t="str">
        <f t="shared" ca="1" si="4"/>
        <v/>
      </c>
      <c r="S70" s="21" t="str">
        <f t="shared" ca="1" si="5"/>
        <v/>
      </c>
      <c r="T70" s="21" t="str">
        <f ca="1">IF(COUNTBLANK(INDIRECT("k"&amp;ROW(T70)):INDIRECT("m"&amp;ROW(T70)))&lt;3,IF(INDIRECT("j"&amp;ROW(T70))="","INFORME O STATUS DA AÇÃO;    ",""),"")</f>
        <v/>
      </c>
      <c r="U70" s="21" t="str">
        <f t="shared" ca="1" si="6"/>
        <v/>
      </c>
      <c r="V70" s="21" t="str">
        <f t="shared" ca="1" si="7"/>
        <v/>
      </c>
      <c r="W70" s="1" t="str">
        <f ca="1">IF(J70="","",IF(ISERROR(VLOOKUP(INDIRECT("J"&amp;ROW(W70)),Config!F:F,1,0)),"INFORME UM STATUS VÁLIDO",""))</f>
        <v/>
      </c>
    </row>
    <row r="71" spans="2:23" ht="60" customHeight="1">
      <c r="B71" s="45"/>
      <c r="C71" s="35"/>
      <c r="D71" s="35"/>
      <c r="E71" s="35"/>
      <c r="F71" s="38"/>
      <c r="G71" s="35"/>
      <c r="H71" s="38"/>
      <c r="I71" s="46"/>
      <c r="J71" s="51"/>
      <c r="K71" s="52"/>
      <c r="L71" s="53"/>
      <c r="M71" s="51"/>
      <c r="N71" s="41" t="str">
        <f t="shared" si="0"/>
        <v/>
      </c>
      <c r="O71" s="21" t="str">
        <f t="shared" ca="1" si="1"/>
        <v/>
      </c>
      <c r="P71" s="21" t="str">
        <f t="shared" ca="1" si="2"/>
        <v/>
      </c>
      <c r="Q71" s="21" t="str">
        <f t="shared" ca="1" si="3"/>
        <v/>
      </c>
      <c r="R71" s="21" t="str">
        <f t="shared" ca="1" si="4"/>
        <v/>
      </c>
      <c r="S71" s="21" t="str">
        <f t="shared" ca="1" si="5"/>
        <v/>
      </c>
      <c r="T71" s="21" t="str">
        <f ca="1">IF(COUNTBLANK(INDIRECT("k"&amp;ROW(T71)):INDIRECT("m"&amp;ROW(T71)))&lt;3,IF(INDIRECT("j"&amp;ROW(T71))="","INFORME O STATUS DA AÇÃO;    ",""),"")</f>
        <v/>
      </c>
      <c r="U71" s="21" t="str">
        <f t="shared" ca="1" si="6"/>
        <v/>
      </c>
      <c r="V71" s="21" t="str">
        <f t="shared" ca="1" si="7"/>
        <v/>
      </c>
      <c r="W71" s="1" t="str">
        <f ca="1">IF(J71="","",IF(ISERROR(VLOOKUP(INDIRECT("J"&amp;ROW(W71)),Config!F:F,1,0)),"INFORME UM STATUS VÁLIDO",""))</f>
        <v/>
      </c>
    </row>
    <row r="72" spans="2:23" ht="60" customHeight="1">
      <c r="B72" s="45"/>
      <c r="C72" s="35"/>
      <c r="D72" s="35"/>
      <c r="E72" s="35"/>
      <c r="F72" s="38"/>
      <c r="G72" s="35"/>
      <c r="H72" s="38"/>
      <c r="I72" s="46"/>
      <c r="J72" s="51"/>
      <c r="K72" s="52"/>
      <c r="L72" s="53"/>
      <c r="M72" s="51"/>
      <c r="N72" s="41" t="str">
        <f t="shared" si="0"/>
        <v/>
      </c>
      <c r="O72" s="21" t="str">
        <f t="shared" ca="1" si="1"/>
        <v/>
      </c>
      <c r="P72" s="21" t="str">
        <f t="shared" ca="1" si="2"/>
        <v/>
      </c>
      <c r="Q72" s="21" t="str">
        <f t="shared" ca="1" si="3"/>
        <v/>
      </c>
      <c r="R72" s="21" t="str">
        <f t="shared" ca="1" si="4"/>
        <v/>
      </c>
      <c r="S72" s="21" t="str">
        <f t="shared" ca="1" si="5"/>
        <v/>
      </c>
      <c r="T72" s="21" t="str">
        <f ca="1">IF(COUNTBLANK(INDIRECT("k"&amp;ROW(T72)):INDIRECT("m"&amp;ROW(T72)))&lt;3,IF(INDIRECT("j"&amp;ROW(T72))="","INFORME O STATUS DA AÇÃO;    ",""),"")</f>
        <v/>
      </c>
      <c r="U72" s="21" t="str">
        <f t="shared" ca="1" si="6"/>
        <v/>
      </c>
      <c r="V72" s="21" t="str">
        <f t="shared" ca="1" si="7"/>
        <v/>
      </c>
      <c r="W72" s="1" t="str">
        <f ca="1">IF(J72="","",IF(ISERROR(VLOOKUP(INDIRECT("J"&amp;ROW(W72)),Config!F:F,1,0)),"INFORME UM STATUS VÁLIDO",""))</f>
        <v/>
      </c>
    </row>
    <row r="73" spans="2:23" ht="60" customHeight="1">
      <c r="B73" s="45"/>
      <c r="C73" s="35"/>
      <c r="D73" s="35"/>
      <c r="E73" s="35"/>
      <c r="F73" s="38"/>
      <c r="G73" s="35"/>
      <c r="H73" s="38"/>
      <c r="I73" s="46"/>
      <c r="J73" s="51"/>
      <c r="K73" s="52"/>
      <c r="L73" s="53"/>
      <c r="M73" s="51"/>
      <c r="N73" s="41" t="str">
        <f t="shared" ref="N73:N136" si="8">IF(B73&lt;&gt;"",""&amp;Q73&amp;R73&amp;S73&amp;T73&amp;U73&amp;V73&amp;W73,"")</f>
        <v/>
      </c>
      <c r="O73" s="21" t="str">
        <f t="shared" ref="O73:O136" ca="1" si="9">IF(INDIRECT("J"&amp;ROW(O73))="Contratada/Adquirida",INDIRECT("K"&amp;ROW(O73))/INDIRECT("H"&amp;ROW(O73)),"")</f>
        <v/>
      </c>
      <c r="P73" s="21" t="str">
        <f t="shared" ref="P73:P136" ca="1" si="10">IF(INDIRECT("J"&amp;ROW(P73))="Contratada/Adquirida",INDIRECT("L"&amp;ROW(P73)),"")</f>
        <v/>
      </c>
      <c r="Q73" s="21" t="str">
        <f t="shared" ref="Q73:Q136" ca="1" si="11">IF(OR(INDIRECT("J"&amp;ROW(Q73))="Cancelada",INDIRECT("J"&amp;ROW(Q73))="Suspensa"),IF(INDIRECT("M"&amp;ROW(Q73))="","INFORME O MOTIVO DO CANCELAMENTO/SUSPENSÃO;     ",""),"")</f>
        <v/>
      </c>
      <c r="R73" s="21" t="str">
        <f t="shared" ref="R73:R136" ca="1" si="12">IF(AND(INDIRECT("J"&amp;ROW(R73))="Contratada/Adquirida",OR(INDIRECT("K"&amp;ROW(R73))="",INDIRECT("K"&amp;ROW(R73))=0)),"INFORME A QUANTIDADE EXECUTADA;   ","")</f>
        <v/>
      </c>
      <c r="S73" s="21" t="str">
        <f t="shared" ref="S73:S136" ca="1" si="13">IF(AND(INDIRECT("J"&amp;ROW(S73))="Contratada/Adquirida",OR(INDIRECT("L"&amp;ROW(S73))="",INDIRECT("L"&amp;ROW(S73))=0)),"INFORME O VALOR EXECUTADO;   ","")</f>
        <v/>
      </c>
      <c r="T73" s="21" t="str">
        <f ca="1">IF(COUNTBLANK(INDIRECT("k"&amp;ROW(T73)):INDIRECT("m"&amp;ROW(T73)))&lt;3,IF(INDIRECT("j"&amp;ROW(T73))="","INFORME O STATUS DA AÇÃO;    ",""),"")</f>
        <v/>
      </c>
      <c r="U73" s="21" t="str">
        <f t="shared" ref="U73:U136" ca="1" si="14">IF(INDIRECT("j"&amp;ROW(U73))="Contratada/Adquirida",IF(INDIRECT("k"&amp;ROW(U73))&gt;INDIRECT("h"&amp;ROW(U73)),"A QUANTIDADE EXECUTADA ESTÁ MAIOR DO QUE A QUANTIDADE PLANEJADA;   ",""),"")</f>
        <v/>
      </c>
      <c r="V73" s="21" t="str">
        <f t="shared" ref="V73:V136" ca="1" si="15">IF(AND(AND(INDIRECT("j"&amp;ROW(V73))&lt;&gt;"Contratada/Adquirida",INDIRECT("j"&amp;ROW(V73))&lt;&gt;""),OR(INDIRECT("k"&amp;ROW(V73))&gt;0,INDIRECT("l"&amp;ROW(V73))&gt;0)),"O STATUS '"&amp;INDIRECT("j"&amp;ROW(V73))&amp;"' NÃO EXIGE QUE INFORME QUANTIDADE NEM VALOR;     ","")</f>
        <v/>
      </c>
      <c r="W73" s="1" t="str">
        <f ca="1">IF(J73="","",IF(ISERROR(VLOOKUP(INDIRECT("J"&amp;ROW(W73)),Config!F:F,1,0)),"INFORME UM STATUS VÁLIDO",""))</f>
        <v/>
      </c>
    </row>
    <row r="74" spans="2:23" ht="60" customHeight="1">
      <c r="B74" s="45"/>
      <c r="C74" s="35"/>
      <c r="D74" s="35"/>
      <c r="E74" s="35"/>
      <c r="F74" s="38"/>
      <c r="G74" s="35"/>
      <c r="H74" s="38"/>
      <c r="I74" s="46"/>
      <c r="J74" s="51"/>
      <c r="K74" s="52"/>
      <c r="L74" s="53"/>
      <c r="M74" s="51"/>
      <c r="N74" s="41" t="str">
        <f t="shared" si="8"/>
        <v/>
      </c>
      <c r="O74" s="21" t="str">
        <f t="shared" ca="1" si="9"/>
        <v/>
      </c>
      <c r="P74" s="21" t="str">
        <f t="shared" ca="1" si="10"/>
        <v/>
      </c>
      <c r="Q74" s="21" t="str">
        <f t="shared" ca="1" si="11"/>
        <v/>
      </c>
      <c r="R74" s="21" t="str">
        <f t="shared" ca="1" si="12"/>
        <v/>
      </c>
      <c r="S74" s="21" t="str">
        <f t="shared" ca="1" si="13"/>
        <v/>
      </c>
      <c r="T74" s="21" t="str">
        <f ca="1">IF(COUNTBLANK(INDIRECT("k"&amp;ROW(T74)):INDIRECT("m"&amp;ROW(T74)))&lt;3,IF(INDIRECT("j"&amp;ROW(T74))="","INFORME O STATUS DA AÇÃO;    ",""),"")</f>
        <v/>
      </c>
      <c r="U74" s="21" t="str">
        <f t="shared" ca="1" si="14"/>
        <v/>
      </c>
      <c r="V74" s="21" t="str">
        <f t="shared" ca="1" si="15"/>
        <v/>
      </c>
      <c r="W74" s="1" t="str">
        <f ca="1">IF(J74="","",IF(ISERROR(VLOOKUP(INDIRECT("J"&amp;ROW(W74)),Config!F:F,1,0)),"INFORME UM STATUS VÁLIDO",""))</f>
        <v/>
      </c>
    </row>
    <row r="75" spans="2:23" ht="60" customHeight="1">
      <c r="B75" s="45"/>
      <c r="C75" s="35"/>
      <c r="D75" s="35"/>
      <c r="E75" s="35"/>
      <c r="F75" s="38"/>
      <c r="G75" s="35"/>
      <c r="H75" s="38"/>
      <c r="I75" s="46"/>
      <c r="J75" s="51"/>
      <c r="K75" s="52"/>
      <c r="L75" s="53"/>
      <c r="M75" s="51"/>
      <c r="N75" s="41" t="str">
        <f t="shared" si="8"/>
        <v/>
      </c>
      <c r="O75" s="21" t="str">
        <f t="shared" ca="1" si="9"/>
        <v/>
      </c>
      <c r="P75" s="21" t="str">
        <f t="shared" ca="1" si="10"/>
        <v/>
      </c>
      <c r="Q75" s="21" t="str">
        <f t="shared" ca="1" si="11"/>
        <v/>
      </c>
      <c r="R75" s="21" t="str">
        <f t="shared" ca="1" si="12"/>
        <v/>
      </c>
      <c r="S75" s="21" t="str">
        <f t="shared" ca="1" si="13"/>
        <v/>
      </c>
      <c r="T75" s="21" t="str">
        <f ca="1">IF(COUNTBLANK(INDIRECT("k"&amp;ROW(T75)):INDIRECT("m"&amp;ROW(T75)))&lt;3,IF(INDIRECT("j"&amp;ROW(T75))="","INFORME O STATUS DA AÇÃO;    ",""),"")</f>
        <v/>
      </c>
      <c r="U75" s="21" t="str">
        <f t="shared" ca="1" si="14"/>
        <v/>
      </c>
      <c r="V75" s="21" t="str">
        <f t="shared" ca="1" si="15"/>
        <v/>
      </c>
      <c r="W75" s="1" t="str">
        <f ca="1">IF(J75="","",IF(ISERROR(VLOOKUP(INDIRECT("J"&amp;ROW(W75)),Config!F:F,1,0)),"INFORME UM STATUS VÁLIDO",""))</f>
        <v/>
      </c>
    </row>
    <row r="76" spans="2:23" ht="60" customHeight="1">
      <c r="B76" s="45"/>
      <c r="C76" s="35"/>
      <c r="D76" s="35"/>
      <c r="E76" s="35"/>
      <c r="F76" s="38"/>
      <c r="G76" s="35"/>
      <c r="H76" s="38"/>
      <c r="I76" s="46"/>
      <c r="J76" s="51"/>
      <c r="K76" s="52"/>
      <c r="L76" s="53"/>
      <c r="M76" s="51"/>
      <c r="N76" s="41" t="str">
        <f t="shared" si="8"/>
        <v/>
      </c>
      <c r="O76" s="21" t="str">
        <f t="shared" ca="1" si="9"/>
        <v/>
      </c>
      <c r="P76" s="21" t="str">
        <f t="shared" ca="1" si="10"/>
        <v/>
      </c>
      <c r="Q76" s="21" t="str">
        <f t="shared" ca="1" si="11"/>
        <v/>
      </c>
      <c r="R76" s="21" t="str">
        <f t="shared" ca="1" si="12"/>
        <v/>
      </c>
      <c r="S76" s="21" t="str">
        <f t="shared" ca="1" si="13"/>
        <v/>
      </c>
      <c r="T76" s="21" t="str">
        <f ca="1">IF(COUNTBLANK(INDIRECT("k"&amp;ROW(T76)):INDIRECT("m"&amp;ROW(T76)))&lt;3,IF(INDIRECT("j"&amp;ROW(T76))="","INFORME O STATUS DA AÇÃO;    ",""),"")</f>
        <v/>
      </c>
      <c r="U76" s="21" t="str">
        <f t="shared" ca="1" si="14"/>
        <v/>
      </c>
      <c r="V76" s="21" t="str">
        <f t="shared" ca="1" si="15"/>
        <v/>
      </c>
      <c r="W76" s="1" t="str">
        <f ca="1">IF(J76="","",IF(ISERROR(VLOOKUP(INDIRECT("J"&amp;ROW(W76)),Config!F:F,1,0)),"INFORME UM STATUS VÁLIDO",""))</f>
        <v/>
      </c>
    </row>
    <row r="77" spans="2:23" ht="60" customHeight="1">
      <c r="B77" s="45"/>
      <c r="C77" s="35"/>
      <c r="D77" s="35"/>
      <c r="E77" s="35"/>
      <c r="F77" s="38"/>
      <c r="G77" s="35"/>
      <c r="H77" s="38"/>
      <c r="I77" s="46"/>
      <c r="J77" s="51"/>
      <c r="K77" s="52"/>
      <c r="L77" s="53"/>
      <c r="M77" s="51"/>
      <c r="N77" s="41" t="str">
        <f t="shared" si="8"/>
        <v/>
      </c>
      <c r="O77" s="21" t="str">
        <f t="shared" ca="1" si="9"/>
        <v/>
      </c>
      <c r="P77" s="21" t="str">
        <f t="shared" ca="1" si="10"/>
        <v/>
      </c>
      <c r="Q77" s="21" t="str">
        <f t="shared" ca="1" si="11"/>
        <v/>
      </c>
      <c r="R77" s="21" t="str">
        <f t="shared" ca="1" si="12"/>
        <v/>
      </c>
      <c r="S77" s="21" t="str">
        <f t="shared" ca="1" si="13"/>
        <v/>
      </c>
      <c r="T77" s="21" t="str">
        <f ca="1">IF(COUNTBLANK(INDIRECT("k"&amp;ROW(T77)):INDIRECT("m"&amp;ROW(T77)))&lt;3,IF(INDIRECT("j"&amp;ROW(T77))="","INFORME O STATUS DA AÇÃO;    ",""),"")</f>
        <v/>
      </c>
      <c r="U77" s="21" t="str">
        <f t="shared" ca="1" si="14"/>
        <v/>
      </c>
      <c r="V77" s="21" t="str">
        <f t="shared" ca="1" si="15"/>
        <v/>
      </c>
      <c r="W77" s="1" t="str">
        <f ca="1">IF(J77="","",IF(ISERROR(VLOOKUP(INDIRECT("J"&amp;ROW(W77)),Config!F:F,1,0)),"INFORME UM STATUS VÁLIDO",""))</f>
        <v/>
      </c>
    </row>
    <row r="78" spans="2:23" ht="60" customHeight="1">
      <c r="B78" s="45"/>
      <c r="C78" s="35"/>
      <c r="D78" s="35"/>
      <c r="E78" s="35"/>
      <c r="F78" s="38"/>
      <c r="G78" s="35"/>
      <c r="H78" s="38"/>
      <c r="I78" s="46"/>
      <c r="J78" s="51"/>
      <c r="K78" s="52"/>
      <c r="L78" s="53"/>
      <c r="M78" s="51"/>
      <c r="N78" s="41" t="str">
        <f t="shared" si="8"/>
        <v/>
      </c>
      <c r="O78" s="21" t="str">
        <f t="shared" ca="1" si="9"/>
        <v/>
      </c>
      <c r="P78" s="21" t="str">
        <f t="shared" ca="1" si="10"/>
        <v/>
      </c>
      <c r="Q78" s="21" t="str">
        <f t="shared" ca="1" si="11"/>
        <v/>
      </c>
      <c r="R78" s="21" t="str">
        <f t="shared" ca="1" si="12"/>
        <v/>
      </c>
      <c r="S78" s="21" t="str">
        <f t="shared" ca="1" si="13"/>
        <v/>
      </c>
      <c r="T78" s="21" t="str">
        <f ca="1">IF(COUNTBLANK(INDIRECT("k"&amp;ROW(T78)):INDIRECT("m"&amp;ROW(T78)))&lt;3,IF(INDIRECT("j"&amp;ROW(T78))="","INFORME O STATUS DA AÇÃO;    ",""),"")</f>
        <v/>
      </c>
      <c r="U78" s="21" t="str">
        <f t="shared" ca="1" si="14"/>
        <v/>
      </c>
      <c r="V78" s="21" t="str">
        <f t="shared" ca="1" si="15"/>
        <v/>
      </c>
      <c r="W78" s="1" t="str">
        <f ca="1">IF(J78="","",IF(ISERROR(VLOOKUP(INDIRECT("J"&amp;ROW(W78)),Config!F:F,1,0)),"INFORME UM STATUS VÁLIDO",""))</f>
        <v/>
      </c>
    </row>
    <row r="79" spans="2:23" ht="60" customHeight="1">
      <c r="B79" s="45"/>
      <c r="C79" s="35"/>
      <c r="D79" s="35"/>
      <c r="E79" s="35"/>
      <c r="F79" s="38"/>
      <c r="G79" s="35"/>
      <c r="H79" s="38"/>
      <c r="I79" s="46"/>
      <c r="J79" s="51"/>
      <c r="K79" s="52"/>
      <c r="L79" s="53"/>
      <c r="M79" s="51"/>
      <c r="N79" s="41" t="str">
        <f t="shared" si="8"/>
        <v/>
      </c>
      <c r="O79" s="21" t="str">
        <f t="shared" ca="1" si="9"/>
        <v/>
      </c>
      <c r="P79" s="21" t="str">
        <f t="shared" ca="1" si="10"/>
        <v/>
      </c>
      <c r="Q79" s="21" t="str">
        <f t="shared" ca="1" si="11"/>
        <v/>
      </c>
      <c r="R79" s="21" t="str">
        <f t="shared" ca="1" si="12"/>
        <v/>
      </c>
      <c r="S79" s="21" t="str">
        <f t="shared" ca="1" si="13"/>
        <v/>
      </c>
      <c r="T79" s="21" t="str">
        <f ca="1">IF(COUNTBLANK(INDIRECT("k"&amp;ROW(T79)):INDIRECT("m"&amp;ROW(T79)))&lt;3,IF(INDIRECT("j"&amp;ROW(T79))="","INFORME O STATUS DA AÇÃO;    ",""),"")</f>
        <v/>
      </c>
      <c r="U79" s="21" t="str">
        <f t="shared" ca="1" si="14"/>
        <v/>
      </c>
      <c r="V79" s="21" t="str">
        <f t="shared" ca="1" si="15"/>
        <v/>
      </c>
      <c r="W79" s="1" t="str">
        <f ca="1">IF(J79="","",IF(ISERROR(VLOOKUP(INDIRECT("J"&amp;ROW(W79)),Config!F:F,1,0)),"INFORME UM STATUS VÁLIDO",""))</f>
        <v/>
      </c>
    </row>
    <row r="80" spans="2:23" ht="60" customHeight="1">
      <c r="B80" s="45"/>
      <c r="C80" s="35"/>
      <c r="D80" s="35"/>
      <c r="E80" s="35"/>
      <c r="F80" s="38"/>
      <c r="G80" s="35"/>
      <c r="H80" s="38"/>
      <c r="I80" s="46"/>
      <c r="J80" s="51"/>
      <c r="K80" s="52"/>
      <c r="L80" s="53"/>
      <c r="M80" s="51"/>
      <c r="N80" s="41" t="str">
        <f t="shared" si="8"/>
        <v/>
      </c>
      <c r="O80" s="21" t="str">
        <f t="shared" ca="1" si="9"/>
        <v/>
      </c>
      <c r="P80" s="21" t="str">
        <f t="shared" ca="1" si="10"/>
        <v/>
      </c>
      <c r="Q80" s="21" t="str">
        <f t="shared" ca="1" si="11"/>
        <v/>
      </c>
      <c r="R80" s="21" t="str">
        <f t="shared" ca="1" si="12"/>
        <v/>
      </c>
      <c r="S80" s="21" t="str">
        <f t="shared" ca="1" si="13"/>
        <v/>
      </c>
      <c r="T80" s="21" t="str">
        <f ca="1">IF(COUNTBLANK(INDIRECT("k"&amp;ROW(T80)):INDIRECT("m"&amp;ROW(T80)))&lt;3,IF(INDIRECT("j"&amp;ROW(T80))="","INFORME O STATUS DA AÇÃO;    ",""),"")</f>
        <v/>
      </c>
      <c r="U80" s="21" t="str">
        <f t="shared" ca="1" si="14"/>
        <v/>
      </c>
      <c r="V80" s="21" t="str">
        <f t="shared" ca="1" si="15"/>
        <v/>
      </c>
      <c r="W80" s="1" t="str">
        <f ca="1">IF(J80="","",IF(ISERROR(VLOOKUP(INDIRECT("J"&amp;ROW(W80)),Config!F:F,1,0)),"INFORME UM STATUS VÁLIDO",""))</f>
        <v/>
      </c>
    </row>
    <row r="81" spans="2:23" ht="60" customHeight="1">
      <c r="B81" s="45"/>
      <c r="C81" s="35"/>
      <c r="D81" s="35"/>
      <c r="E81" s="35"/>
      <c r="F81" s="38"/>
      <c r="G81" s="35"/>
      <c r="H81" s="38"/>
      <c r="I81" s="46"/>
      <c r="J81" s="51"/>
      <c r="K81" s="52"/>
      <c r="L81" s="53"/>
      <c r="M81" s="51"/>
      <c r="N81" s="41" t="str">
        <f t="shared" si="8"/>
        <v/>
      </c>
      <c r="O81" s="21" t="str">
        <f t="shared" ca="1" si="9"/>
        <v/>
      </c>
      <c r="P81" s="21" t="str">
        <f t="shared" ca="1" si="10"/>
        <v/>
      </c>
      <c r="Q81" s="21" t="str">
        <f t="shared" ca="1" si="11"/>
        <v/>
      </c>
      <c r="R81" s="21" t="str">
        <f t="shared" ca="1" si="12"/>
        <v/>
      </c>
      <c r="S81" s="21" t="str">
        <f t="shared" ca="1" si="13"/>
        <v/>
      </c>
      <c r="T81" s="21" t="str">
        <f ca="1">IF(COUNTBLANK(INDIRECT("k"&amp;ROW(T81)):INDIRECT("m"&amp;ROW(T81)))&lt;3,IF(INDIRECT("j"&amp;ROW(T81))="","INFORME O STATUS DA AÇÃO;    ",""),"")</f>
        <v/>
      </c>
      <c r="U81" s="21" t="str">
        <f t="shared" ca="1" si="14"/>
        <v/>
      </c>
      <c r="V81" s="21" t="str">
        <f t="shared" ca="1" si="15"/>
        <v/>
      </c>
      <c r="W81" s="1" t="str">
        <f ca="1">IF(J81="","",IF(ISERROR(VLOOKUP(INDIRECT("J"&amp;ROW(W81)),Config!F:F,1,0)),"INFORME UM STATUS VÁLIDO",""))</f>
        <v/>
      </c>
    </row>
    <row r="82" spans="2:23" ht="60" customHeight="1">
      <c r="B82" s="45"/>
      <c r="C82" s="35"/>
      <c r="D82" s="35"/>
      <c r="E82" s="35"/>
      <c r="F82" s="38"/>
      <c r="G82" s="35"/>
      <c r="H82" s="38"/>
      <c r="I82" s="46"/>
      <c r="J82" s="51"/>
      <c r="K82" s="52"/>
      <c r="L82" s="53"/>
      <c r="M82" s="51"/>
      <c r="N82" s="41" t="str">
        <f t="shared" si="8"/>
        <v/>
      </c>
      <c r="O82" s="21" t="str">
        <f t="shared" ca="1" si="9"/>
        <v/>
      </c>
      <c r="P82" s="21" t="str">
        <f t="shared" ca="1" si="10"/>
        <v/>
      </c>
      <c r="Q82" s="21" t="str">
        <f t="shared" ca="1" si="11"/>
        <v/>
      </c>
      <c r="R82" s="21" t="str">
        <f t="shared" ca="1" si="12"/>
        <v/>
      </c>
      <c r="S82" s="21" t="str">
        <f t="shared" ca="1" si="13"/>
        <v/>
      </c>
      <c r="T82" s="21" t="str">
        <f ca="1">IF(COUNTBLANK(INDIRECT("k"&amp;ROW(T82)):INDIRECT("m"&amp;ROW(T82)))&lt;3,IF(INDIRECT("j"&amp;ROW(T82))="","INFORME O STATUS DA AÇÃO;    ",""),"")</f>
        <v/>
      </c>
      <c r="U82" s="21" t="str">
        <f t="shared" ca="1" si="14"/>
        <v/>
      </c>
      <c r="V82" s="21" t="str">
        <f t="shared" ca="1" si="15"/>
        <v/>
      </c>
      <c r="W82" s="1" t="str">
        <f ca="1">IF(J82="","",IF(ISERROR(VLOOKUP(INDIRECT("J"&amp;ROW(W82)),Config!F:F,1,0)),"INFORME UM STATUS VÁLIDO",""))</f>
        <v/>
      </c>
    </row>
    <row r="83" spans="2:23" ht="60" customHeight="1">
      <c r="B83" s="45"/>
      <c r="C83" s="35"/>
      <c r="D83" s="35"/>
      <c r="E83" s="35"/>
      <c r="F83" s="38"/>
      <c r="G83" s="35"/>
      <c r="H83" s="38"/>
      <c r="I83" s="46"/>
      <c r="J83" s="51"/>
      <c r="K83" s="52"/>
      <c r="L83" s="53"/>
      <c r="M83" s="51"/>
      <c r="N83" s="41" t="str">
        <f t="shared" si="8"/>
        <v/>
      </c>
      <c r="O83" s="21" t="str">
        <f t="shared" ca="1" si="9"/>
        <v/>
      </c>
      <c r="P83" s="21" t="str">
        <f t="shared" ca="1" si="10"/>
        <v/>
      </c>
      <c r="Q83" s="21" t="str">
        <f t="shared" ca="1" si="11"/>
        <v/>
      </c>
      <c r="R83" s="21" t="str">
        <f t="shared" ca="1" si="12"/>
        <v/>
      </c>
      <c r="S83" s="21" t="str">
        <f t="shared" ca="1" si="13"/>
        <v/>
      </c>
      <c r="T83" s="21" t="str">
        <f ca="1">IF(COUNTBLANK(INDIRECT("k"&amp;ROW(T83)):INDIRECT("m"&amp;ROW(T83)))&lt;3,IF(INDIRECT("j"&amp;ROW(T83))="","INFORME O STATUS DA AÇÃO;    ",""),"")</f>
        <v/>
      </c>
      <c r="U83" s="21" t="str">
        <f t="shared" ca="1" si="14"/>
        <v/>
      </c>
      <c r="V83" s="21" t="str">
        <f t="shared" ca="1" si="15"/>
        <v/>
      </c>
      <c r="W83" s="1" t="str">
        <f ca="1">IF(J83="","",IF(ISERROR(VLOOKUP(INDIRECT("J"&amp;ROW(W83)),Config!F:F,1,0)),"INFORME UM STATUS VÁLIDO",""))</f>
        <v/>
      </c>
    </row>
    <row r="84" spans="2:23" ht="60" customHeight="1">
      <c r="B84" s="45"/>
      <c r="C84" s="35"/>
      <c r="D84" s="35"/>
      <c r="E84" s="35"/>
      <c r="F84" s="38"/>
      <c r="G84" s="35"/>
      <c r="H84" s="38"/>
      <c r="I84" s="46"/>
      <c r="J84" s="51"/>
      <c r="K84" s="52"/>
      <c r="L84" s="53"/>
      <c r="M84" s="51"/>
      <c r="N84" s="41" t="str">
        <f t="shared" si="8"/>
        <v/>
      </c>
      <c r="O84" s="21" t="str">
        <f t="shared" ca="1" si="9"/>
        <v/>
      </c>
      <c r="P84" s="21" t="str">
        <f t="shared" ca="1" si="10"/>
        <v/>
      </c>
      <c r="Q84" s="21" t="str">
        <f t="shared" ca="1" si="11"/>
        <v/>
      </c>
      <c r="R84" s="21" t="str">
        <f t="shared" ca="1" si="12"/>
        <v/>
      </c>
      <c r="S84" s="21" t="str">
        <f t="shared" ca="1" si="13"/>
        <v/>
      </c>
      <c r="T84" s="21" t="str">
        <f ca="1">IF(COUNTBLANK(INDIRECT("k"&amp;ROW(T84)):INDIRECT("m"&amp;ROW(T84)))&lt;3,IF(INDIRECT("j"&amp;ROW(T84))="","INFORME O STATUS DA AÇÃO;    ",""),"")</f>
        <v/>
      </c>
      <c r="U84" s="21" t="str">
        <f t="shared" ca="1" si="14"/>
        <v/>
      </c>
      <c r="V84" s="21" t="str">
        <f t="shared" ca="1" si="15"/>
        <v/>
      </c>
      <c r="W84" s="1" t="str">
        <f ca="1">IF(J84="","",IF(ISERROR(VLOOKUP(INDIRECT("J"&amp;ROW(W84)),Config!F:F,1,0)),"INFORME UM STATUS VÁLIDO",""))</f>
        <v/>
      </c>
    </row>
    <row r="85" spans="2:23" ht="60" customHeight="1">
      <c r="B85" s="45"/>
      <c r="C85" s="35"/>
      <c r="D85" s="35"/>
      <c r="E85" s="35"/>
      <c r="F85" s="38"/>
      <c r="G85" s="35"/>
      <c r="H85" s="38"/>
      <c r="I85" s="46"/>
      <c r="J85" s="51"/>
      <c r="K85" s="52"/>
      <c r="L85" s="53"/>
      <c r="M85" s="51"/>
      <c r="N85" s="41" t="str">
        <f t="shared" si="8"/>
        <v/>
      </c>
      <c r="O85" s="21" t="str">
        <f t="shared" ca="1" si="9"/>
        <v/>
      </c>
      <c r="P85" s="21" t="str">
        <f t="shared" ca="1" si="10"/>
        <v/>
      </c>
      <c r="Q85" s="21" t="str">
        <f t="shared" ca="1" si="11"/>
        <v/>
      </c>
      <c r="R85" s="21" t="str">
        <f t="shared" ca="1" si="12"/>
        <v/>
      </c>
      <c r="S85" s="21" t="str">
        <f t="shared" ca="1" si="13"/>
        <v/>
      </c>
      <c r="T85" s="21" t="str">
        <f ca="1">IF(COUNTBLANK(INDIRECT("k"&amp;ROW(T85)):INDIRECT("m"&amp;ROW(T85)))&lt;3,IF(INDIRECT("j"&amp;ROW(T85))="","INFORME O STATUS DA AÇÃO;    ",""),"")</f>
        <v/>
      </c>
      <c r="U85" s="21" t="str">
        <f t="shared" ca="1" si="14"/>
        <v/>
      </c>
      <c r="V85" s="21" t="str">
        <f t="shared" ca="1" si="15"/>
        <v/>
      </c>
      <c r="W85" s="1" t="str">
        <f ca="1">IF(J85="","",IF(ISERROR(VLOOKUP(INDIRECT("J"&amp;ROW(W85)),Config!F:F,1,0)),"INFORME UM STATUS VÁLIDO",""))</f>
        <v/>
      </c>
    </row>
    <row r="86" spans="2:23" ht="60" customHeight="1">
      <c r="B86" s="45"/>
      <c r="C86" s="35"/>
      <c r="D86" s="35"/>
      <c r="E86" s="35"/>
      <c r="F86" s="38"/>
      <c r="G86" s="35"/>
      <c r="H86" s="38"/>
      <c r="I86" s="46"/>
      <c r="J86" s="51"/>
      <c r="K86" s="52"/>
      <c r="L86" s="53"/>
      <c r="M86" s="51"/>
      <c r="N86" s="41" t="str">
        <f t="shared" si="8"/>
        <v/>
      </c>
      <c r="O86" s="21" t="str">
        <f t="shared" ca="1" si="9"/>
        <v/>
      </c>
      <c r="P86" s="21" t="str">
        <f t="shared" ca="1" si="10"/>
        <v/>
      </c>
      <c r="Q86" s="21" t="str">
        <f t="shared" ca="1" si="11"/>
        <v/>
      </c>
      <c r="R86" s="21" t="str">
        <f t="shared" ca="1" si="12"/>
        <v/>
      </c>
      <c r="S86" s="21" t="str">
        <f t="shared" ca="1" si="13"/>
        <v/>
      </c>
      <c r="T86" s="21" t="str">
        <f ca="1">IF(COUNTBLANK(INDIRECT("k"&amp;ROW(T86)):INDIRECT("m"&amp;ROW(T86)))&lt;3,IF(INDIRECT("j"&amp;ROW(T86))="","INFORME O STATUS DA AÇÃO;    ",""),"")</f>
        <v/>
      </c>
      <c r="U86" s="21" t="str">
        <f t="shared" ca="1" si="14"/>
        <v/>
      </c>
      <c r="V86" s="21" t="str">
        <f t="shared" ca="1" si="15"/>
        <v/>
      </c>
      <c r="W86" s="1" t="str">
        <f ca="1">IF(J86="","",IF(ISERROR(VLOOKUP(INDIRECT("J"&amp;ROW(W86)),Config!F:F,1,0)),"INFORME UM STATUS VÁLIDO",""))</f>
        <v/>
      </c>
    </row>
    <row r="87" spans="2:23" ht="60" customHeight="1">
      <c r="B87" s="45"/>
      <c r="C87" s="35"/>
      <c r="D87" s="35"/>
      <c r="E87" s="35"/>
      <c r="F87" s="38"/>
      <c r="G87" s="35"/>
      <c r="H87" s="38"/>
      <c r="I87" s="46"/>
      <c r="J87" s="51"/>
      <c r="K87" s="52"/>
      <c r="L87" s="53"/>
      <c r="M87" s="51"/>
      <c r="N87" s="41" t="str">
        <f t="shared" si="8"/>
        <v/>
      </c>
      <c r="O87" s="21" t="str">
        <f t="shared" ca="1" si="9"/>
        <v/>
      </c>
      <c r="P87" s="21" t="str">
        <f t="shared" ca="1" si="10"/>
        <v/>
      </c>
      <c r="Q87" s="21" t="str">
        <f t="shared" ca="1" si="11"/>
        <v/>
      </c>
      <c r="R87" s="21" t="str">
        <f t="shared" ca="1" si="12"/>
        <v/>
      </c>
      <c r="S87" s="21" t="str">
        <f t="shared" ca="1" si="13"/>
        <v/>
      </c>
      <c r="T87" s="21" t="str">
        <f ca="1">IF(COUNTBLANK(INDIRECT("k"&amp;ROW(T87)):INDIRECT("m"&amp;ROW(T87)))&lt;3,IF(INDIRECT("j"&amp;ROW(T87))="","INFORME O STATUS DA AÇÃO;    ",""),"")</f>
        <v/>
      </c>
      <c r="U87" s="21" t="str">
        <f t="shared" ca="1" si="14"/>
        <v/>
      </c>
      <c r="V87" s="21" t="str">
        <f t="shared" ca="1" si="15"/>
        <v/>
      </c>
      <c r="W87" s="1" t="str">
        <f ca="1">IF(J87="","",IF(ISERROR(VLOOKUP(INDIRECT("J"&amp;ROW(W87)),Config!F:F,1,0)),"INFORME UM STATUS VÁLIDO",""))</f>
        <v/>
      </c>
    </row>
    <row r="88" spans="2:23" ht="60" customHeight="1">
      <c r="B88" s="45"/>
      <c r="C88" s="35"/>
      <c r="D88" s="35"/>
      <c r="E88" s="35"/>
      <c r="F88" s="38"/>
      <c r="G88" s="35"/>
      <c r="H88" s="38"/>
      <c r="I88" s="46"/>
      <c r="J88" s="51"/>
      <c r="K88" s="52"/>
      <c r="L88" s="53"/>
      <c r="M88" s="51"/>
      <c r="N88" s="41" t="str">
        <f t="shared" si="8"/>
        <v/>
      </c>
      <c r="O88" s="21" t="str">
        <f t="shared" ca="1" si="9"/>
        <v/>
      </c>
      <c r="P88" s="21" t="str">
        <f t="shared" ca="1" si="10"/>
        <v/>
      </c>
      <c r="Q88" s="21" t="str">
        <f t="shared" ca="1" si="11"/>
        <v/>
      </c>
      <c r="R88" s="21" t="str">
        <f t="shared" ca="1" si="12"/>
        <v/>
      </c>
      <c r="S88" s="21" t="str">
        <f t="shared" ca="1" si="13"/>
        <v/>
      </c>
      <c r="T88" s="21" t="str">
        <f ca="1">IF(COUNTBLANK(INDIRECT("k"&amp;ROW(T88)):INDIRECT("m"&amp;ROW(T88)))&lt;3,IF(INDIRECT("j"&amp;ROW(T88))="","INFORME O STATUS DA AÇÃO;    ",""),"")</f>
        <v/>
      </c>
      <c r="U88" s="21" t="str">
        <f t="shared" ca="1" si="14"/>
        <v/>
      </c>
      <c r="V88" s="21" t="str">
        <f t="shared" ca="1" si="15"/>
        <v/>
      </c>
      <c r="W88" s="1" t="str">
        <f ca="1">IF(J88="","",IF(ISERROR(VLOOKUP(INDIRECT("J"&amp;ROW(W88)),Config!F:F,1,0)),"INFORME UM STATUS VÁLIDO",""))</f>
        <v/>
      </c>
    </row>
    <row r="89" spans="2:23" ht="60" customHeight="1">
      <c r="B89" s="45"/>
      <c r="C89" s="35"/>
      <c r="D89" s="35"/>
      <c r="E89" s="35"/>
      <c r="F89" s="38"/>
      <c r="G89" s="35"/>
      <c r="H89" s="38"/>
      <c r="I89" s="46"/>
      <c r="J89" s="51"/>
      <c r="K89" s="52"/>
      <c r="L89" s="53"/>
      <c r="M89" s="51"/>
      <c r="N89" s="41" t="str">
        <f t="shared" si="8"/>
        <v/>
      </c>
      <c r="O89" s="21" t="str">
        <f t="shared" ca="1" si="9"/>
        <v/>
      </c>
      <c r="P89" s="21" t="str">
        <f t="shared" ca="1" si="10"/>
        <v/>
      </c>
      <c r="Q89" s="21" t="str">
        <f t="shared" ca="1" si="11"/>
        <v/>
      </c>
      <c r="R89" s="21" t="str">
        <f t="shared" ca="1" si="12"/>
        <v/>
      </c>
      <c r="S89" s="21" t="str">
        <f t="shared" ca="1" si="13"/>
        <v/>
      </c>
      <c r="T89" s="21" t="str">
        <f ca="1">IF(COUNTBLANK(INDIRECT("k"&amp;ROW(T89)):INDIRECT("m"&amp;ROW(T89)))&lt;3,IF(INDIRECT("j"&amp;ROW(T89))="","INFORME O STATUS DA AÇÃO;    ",""),"")</f>
        <v/>
      </c>
      <c r="U89" s="21" t="str">
        <f t="shared" ca="1" si="14"/>
        <v/>
      </c>
      <c r="V89" s="21" t="str">
        <f t="shared" ca="1" si="15"/>
        <v/>
      </c>
      <c r="W89" s="1" t="str">
        <f ca="1">IF(J89="","",IF(ISERROR(VLOOKUP(INDIRECT("J"&amp;ROW(W89)),Config!F:F,1,0)),"INFORME UM STATUS VÁLIDO",""))</f>
        <v/>
      </c>
    </row>
    <row r="90" spans="2:23" ht="60" customHeight="1">
      <c r="B90" s="45"/>
      <c r="C90" s="35"/>
      <c r="D90" s="35"/>
      <c r="E90" s="35"/>
      <c r="F90" s="38"/>
      <c r="G90" s="35"/>
      <c r="H90" s="38"/>
      <c r="I90" s="46"/>
      <c r="J90" s="51"/>
      <c r="K90" s="52"/>
      <c r="L90" s="53"/>
      <c r="M90" s="51"/>
      <c r="N90" s="41" t="str">
        <f t="shared" si="8"/>
        <v/>
      </c>
      <c r="O90" s="21" t="str">
        <f t="shared" ca="1" si="9"/>
        <v/>
      </c>
      <c r="P90" s="21" t="str">
        <f t="shared" ca="1" si="10"/>
        <v/>
      </c>
      <c r="Q90" s="21" t="str">
        <f t="shared" ca="1" si="11"/>
        <v/>
      </c>
      <c r="R90" s="21" t="str">
        <f t="shared" ca="1" si="12"/>
        <v/>
      </c>
      <c r="S90" s="21" t="str">
        <f t="shared" ca="1" si="13"/>
        <v/>
      </c>
      <c r="T90" s="21" t="str">
        <f ca="1">IF(COUNTBLANK(INDIRECT("k"&amp;ROW(T90)):INDIRECT("m"&amp;ROW(T90)))&lt;3,IF(INDIRECT("j"&amp;ROW(T90))="","INFORME O STATUS DA AÇÃO;    ",""),"")</f>
        <v/>
      </c>
      <c r="U90" s="21" t="str">
        <f t="shared" ca="1" si="14"/>
        <v/>
      </c>
      <c r="V90" s="21" t="str">
        <f t="shared" ca="1" si="15"/>
        <v/>
      </c>
      <c r="W90" s="1" t="str">
        <f ca="1">IF(J90="","",IF(ISERROR(VLOOKUP(INDIRECT("J"&amp;ROW(W90)),Config!F:F,1,0)),"INFORME UM STATUS VÁLIDO",""))</f>
        <v/>
      </c>
    </row>
    <row r="91" spans="2:23" ht="60" customHeight="1">
      <c r="B91" s="45"/>
      <c r="C91" s="35"/>
      <c r="D91" s="35"/>
      <c r="E91" s="35"/>
      <c r="F91" s="38"/>
      <c r="G91" s="35"/>
      <c r="H91" s="38"/>
      <c r="I91" s="46"/>
      <c r="J91" s="51"/>
      <c r="K91" s="52"/>
      <c r="L91" s="53"/>
      <c r="M91" s="51"/>
      <c r="N91" s="41" t="str">
        <f t="shared" si="8"/>
        <v/>
      </c>
      <c r="O91" s="21" t="str">
        <f t="shared" ca="1" si="9"/>
        <v/>
      </c>
      <c r="P91" s="21" t="str">
        <f t="shared" ca="1" si="10"/>
        <v/>
      </c>
      <c r="Q91" s="21" t="str">
        <f t="shared" ca="1" si="11"/>
        <v/>
      </c>
      <c r="R91" s="21" t="str">
        <f t="shared" ca="1" si="12"/>
        <v/>
      </c>
      <c r="S91" s="21" t="str">
        <f t="shared" ca="1" si="13"/>
        <v/>
      </c>
      <c r="T91" s="21" t="str">
        <f ca="1">IF(COUNTBLANK(INDIRECT("k"&amp;ROW(T91)):INDIRECT("m"&amp;ROW(T91)))&lt;3,IF(INDIRECT("j"&amp;ROW(T91))="","INFORME O STATUS DA AÇÃO;    ",""),"")</f>
        <v/>
      </c>
      <c r="U91" s="21" t="str">
        <f t="shared" ca="1" si="14"/>
        <v/>
      </c>
      <c r="V91" s="21" t="str">
        <f t="shared" ca="1" si="15"/>
        <v/>
      </c>
      <c r="W91" s="1" t="str">
        <f ca="1">IF(J91="","",IF(ISERROR(VLOOKUP(INDIRECT("J"&amp;ROW(W91)),Config!F:F,1,0)),"INFORME UM STATUS VÁLIDO",""))</f>
        <v/>
      </c>
    </row>
    <row r="92" spans="2:23" ht="60" customHeight="1">
      <c r="B92" s="45"/>
      <c r="C92" s="35"/>
      <c r="D92" s="35"/>
      <c r="E92" s="35"/>
      <c r="F92" s="38"/>
      <c r="G92" s="35"/>
      <c r="H92" s="38"/>
      <c r="I92" s="46"/>
      <c r="J92" s="51"/>
      <c r="K92" s="52"/>
      <c r="L92" s="53"/>
      <c r="M92" s="51"/>
      <c r="N92" s="41" t="str">
        <f t="shared" si="8"/>
        <v/>
      </c>
      <c r="O92" s="21" t="str">
        <f t="shared" ca="1" si="9"/>
        <v/>
      </c>
      <c r="P92" s="21" t="str">
        <f t="shared" ca="1" si="10"/>
        <v/>
      </c>
      <c r="Q92" s="21" t="str">
        <f t="shared" ca="1" si="11"/>
        <v/>
      </c>
      <c r="R92" s="21" t="str">
        <f t="shared" ca="1" si="12"/>
        <v/>
      </c>
      <c r="S92" s="21" t="str">
        <f t="shared" ca="1" si="13"/>
        <v/>
      </c>
      <c r="T92" s="21" t="str">
        <f ca="1">IF(COUNTBLANK(INDIRECT("k"&amp;ROW(T92)):INDIRECT("m"&amp;ROW(T92)))&lt;3,IF(INDIRECT("j"&amp;ROW(T92))="","INFORME O STATUS DA AÇÃO;    ",""),"")</f>
        <v/>
      </c>
      <c r="U92" s="21" t="str">
        <f t="shared" ca="1" si="14"/>
        <v/>
      </c>
      <c r="V92" s="21" t="str">
        <f t="shared" ca="1" si="15"/>
        <v/>
      </c>
      <c r="W92" s="1" t="str">
        <f ca="1">IF(J92="","",IF(ISERROR(VLOOKUP(INDIRECT("J"&amp;ROW(W92)),Config!F:F,1,0)),"INFORME UM STATUS VÁLIDO",""))</f>
        <v/>
      </c>
    </row>
    <row r="93" spans="2:23" ht="60" customHeight="1">
      <c r="B93" s="45"/>
      <c r="C93" s="35"/>
      <c r="D93" s="35"/>
      <c r="E93" s="35"/>
      <c r="F93" s="38"/>
      <c r="G93" s="35"/>
      <c r="H93" s="38"/>
      <c r="I93" s="46"/>
      <c r="J93" s="51"/>
      <c r="K93" s="52"/>
      <c r="L93" s="53"/>
      <c r="M93" s="51"/>
      <c r="N93" s="41" t="str">
        <f t="shared" si="8"/>
        <v/>
      </c>
      <c r="O93" s="21" t="str">
        <f t="shared" ca="1" si="9"/>
        <v/>
      </c>
      <c r="P93" s="21" t="str">
        <f t="shared" ca="1" si="10"/>
        <v/>
      </c>
      <c r="Q93" s="21" t="str">
        <f t="shared" ca="1" si="11"/>
        <v/>
      </c>
      <c r="R93" s="21" t="str">
        <f t="shared" ca="1" si="12"/>
        <v/>
      </c>
      <c r="S93" s="21" t="str">
        <f t="shared" ca="1" si="13"/>
        <v/>
      </c>
      <c r="T93" s="21" t="str">
        <f ca="1">IF(COUNTBLANK(INDIRECT("k"&amp;ROW(T93)):INDIRECT("m"&amp;ROW(T93)))&lt;3,IF(INDIRECT("j"&amp;ROW(T93))="","INFORME O STATUS DA AÇÃO;    ",""),"")</f>
        <v/>
      </c>
      <c r="U93" s="21" t="str">
        <f t="shared" ca="1" si="14"/>
        <v/>
      </c>
      <c r="V93" s="21" t="str">
        <f t="shared" ca="1" si="15"/>
        <v/>
      </c>
      <c r="W93" s="1" t="str">
        <f ca="1">IF(J93="","",IF(ISERROR(VLOOKUP(INDIRECT("J"&amp;ROW(W93)),Config!F:F,1,0)),"INFORME UM STATUS VÁLIDO",""))</f>
        <v/>
      </c>
    </row>
    <row r="94" spans="2:23" ht="60" customHeight="1">
      <c r="B94" s="45"/>
      <c r="C94" s="35"/>
      <c r="D94" s="35"/>
      <c r="E94" s="35"/>
      <c r="F94" s="38"/>
      <c r="G94" s="35"/>
      <c r="H94" s="38"/>
      <c r="I94" s="46"/>
      <c r="J94" s="51"/>
      <c r="K94" s="52"/>
      <c r="L94" s="53"/>
      <c r="M94" s="51"/>
      <c r="N94" s="41" t="str">
        <f t="shared" si="8"/>
        <v/>
      </c>
      <c r="O94" s="21" t="str">
        <f t="shared" ca="1" si="9"/>
        <v/>
      </c>
      <c r="P94" s="21" t="str">
        <f t="shared" ca="1" si="10"/>
        <v/>
      </c>
      <c r="Q94" s="21" t="str">
        <f t="shared" ca="1" si="11"/>
        <v/>
      </c>
      <c r="R94" s="21" t="str">
        <f t="shared" ca="1" si="12"/>
        <v/>
      </c>
      <c r="S94" s="21" t="str">
        <f t="shared" ca="1" si="13"/>
        <v/>
      </c>
      <c r="T94" s="21" t="str">
        <f ca="1">IF(COUNTBLANK(INDIRECT("k"&amp;ROW(T94)):INDIRECT("m"&amp;ROW(T94)))&lt;3,IF(INDIRECT("j"&amp;ROW(T94))="","INFORME O STATUS DA AÇÃO;    ",""),"")</f>
        <v/>
      </c>
      <c r="U94" s="21" t="str">
        <f t="shared" ca="1" si="14"/>
        <v/>
      </c>
      <c r="V94" s="21" t="str">
        <f t="shared" ca="1" si="15"/>
        <v/>
      </c>
      <c r="W94" s="1" t="str">
        <f ca="1">IF(J94="","",IF(ISERROR(VLOOKUP(INDIRECT("J"&amp;ROW(W94)),Config!F:F,1,0)),"INFORME UM STATUS VÁLIDO",""))</f>
        <v/>
      </c>
    </row>
    <row r="95" spans="2:23" ht="60" customHeight="1">
      <c r="B95" s="45"/>
      <c r="C95" s="35"/>
      <c r="D95" s="35"/>
      <c r="E95" s="35"/>
      <c r="F95" s="38"/>
      <c r="G95" s="35"/>
      <c r="H95" s="38"/>
      <c r="I95" s="46"/>
      <c r="J95" s="51"/>
      <c r="K95" s="52"/>
      <c r="L95" s="53"/>
      <c r="M95" s="51"/>
      <c r="N95" s="41" t="str">
        <f t="shared" si="8"/>
        <v/>
      </c>
      <c r="O95" s="21" t="str">
        <f t="shared" ca="1" si="9"/>
        <v/>
      </c>
      <c r="P95" s="21" t="str">
        <f t="shared" ca="1" si="10"/>
        <v/>
      </c>
      <c r="Q95" s="21" t="str">
        <f t="shared" ca="1" si="11"/>
        <v/>
      </c>
      <c r="R95" s="21" t="str">
        <f t="shared" ca="1" si="12"/>
        <v/>
      </c>
      <c r="S95" s="21" t="str">
        <f t="shared" ca="1" si="13"/>
        <v/>
      </c>
      <c r="T95" s="21" t="str">
        <f ca="1">IF(COUNTBLANK(INDIRECT("k"&amp;ROW(T95)):INDIRECT("m"&amp;ROW(T95)))&lt;3,IF(INDIRECT("j"&amp;ROW(T95))="","INFORME O STATUS DA AÇÃO;    ",""),"")</f>
        <v/>
      </c>
      <c r="U95" s="21" t="str">
        <f t="shared" ca="1" si="14"/>
        <v/>
      </c>
      <c r="V95" s="21" t="str">
        <f t="shared" ca="1" si="15"/>
        <v/>
      </c>
      <c r="W95" s="1" t="str">
        <f ca="1">IF(J95="","",IF(ISERROR(VLOOKUP(INDIRECT("J"&amp;ROW(W95)),Config!F:F,1,0)),"INFORME UM STATUS VÁLIDO",""))</f>
        <v/>
      </c>
    </row>
    <row r="96" spans="2:23" ht="60" customHeight="1">
      <c r="B96" s="45"/>
      <c r="C96" s="35"/>
      <c r="D96" s="35"/>
      <c r="E96" s="35"/>
      <c r="F96" s="38"/>
      <c r="G96" s="35"/>
      <c r="H96" s="38"/>
      <c r="I96" s="46"/>
      <c r="J96" s="51"/>
      <c r="K96" s="52"/>
      <c r="L96" s="53"/>
      <c r="M96" s="51"/>
      <c r="N96" s="41" t="str">
        <f t="shared" si="8"/>
        <v/>
      </c>
      <c r="O96" s="21" t="str">
        <f t="shared" ca="1" si="9"/>
        <v/>
      </c>
      <c r="P96" s="21" t="str">
        <f t="shared" ca="1" si="10"/>
        <v/>
      </c>
      <c r="Q96" s="21" t="str">
        <f t="shared" ca="1" si="11"/>
        <v/>
      </c>
      <c r="R96" s="21" t="str">
        <f t="shared" ca="1" si="12"/>
        <v/>
      </c>
      <c r="S96" s="21" t="str">
        <f t="shared" ca="1" si="13"/>
        <v/>
      </c>
      <c r="T96" s="21" t="str">
        <f ca="1">IF(COUNTBLANK(INDIRECT("k"&amp;ROW(T96)):INDIRECT("m"&amp;ROW(T96)))&lt;3,IF(INDIRECT("j"&amp;ROW(T96))="","INFORME O STATUS DA AÇÃO;    ",""),"")</f>
        <v/>
      </c>
      <c r="U96" s="21" t="str">
        <f t="shared" ca="1" si="14"/>
        <v/>
      </c>
      <c r="V96" s="21" t="str">
        <f t="shared" ca="1" si="15"/>
        <v/>
      </c>
      <c r="W96" s="1" t="str">
        <f ca="1">IF(J96="","",IF(ISERROR(VLOOKUP(INDIRECT("J"&amp;ROW(W96)),Config!F:F,1,0)),"INFORME UM STATUS VÁLIDO",""))</f>
        <v/>
      </c>
    </row>
    <row r="97" spans="2:23" ht="60" customHeight="1">
      <c r="B97" s="45"/>
      <c r="C97" s="35"/>
      <c r="D97" s="35"/>
      <c r="E97" s="35"/>
      <c r="F97" s="38"/>
      <c r="G97" s="35"/>
      <c r="H97" s="38"/>
      <c r="I97" s="46"/>
      <c r="J97" s="51"/>
      <c r="K97" s="52"/>
      <c r="L97" s="53"/>
      <c r="M97" s="51"/>
      <c r="N97" s="41" t="str">
        <f t="shared" si="8"/>
        <v/>
      </c>
      <c r="O97" s="21" t="str">
        <f t="shared" ca="1" si="9"/>
        <v/>
      </c>
      <c r="P97" s="21" t="str">
        <f t="shared" ca="1" si="10"/>
        <v/>
      </c>
      <c r="Q97" s="21" t="str">
        <f t="shared" ca="1" si="11"/>
        <v/>
      </c>
      <c r="R97" s="21" t="str">
        <f t="shared" ca="1" si="12"/>
        <v/>
      </c>
      <c r="S97" s="21" t="str">
        <f t="shared" ca="1" si="13"/>
        <v/>
      </c>
      <c r="T97" s="21" t="str">
        <f ca="1">IF(COUNTBLANK(INDIRECT("k"&amp;ROW(T97)):INDIRECT("m"&amp;ROW(T97)))&lt;3,IF(INDIRECT("j"&amp;ROW(T97))="","INFORME O STATUS DA AÇÃO;    ",""),"")</f>
        <v/>
      </c>
      <c r="U97" s="21" t="str">
        <f t="shared" ca="1" si="14"/>
        <v/>
      </c>
      <c r="V97" s="21" t="str">
        <f t="shared" ca="1" si="15"/>
        <v/>
      </c>
      <c r="W97" s="1" t="str">
        <f ca="1">IF(J97="","",IF(ISERROR(VLOOKUP(INDIRECT("J"&amp;ROW(W97)),Config!F:F,1,0)),"INFORME UM STATUS VÁLIDO",""))</f>
        <v/>
      </c>
    </row>
    <row r="98" spans="2:23" ht="60" customHeight="1">
      <c r="B98" s="45"/>
      <c r="C98" s="35"/>
      <c r="D98" s="35"/>
      <c r="E98" s="35"/>
      <c r="F98" s="38"/>
      <c r="G98" s="35"/>
      <c r="H98" s="38"/>
      <c r="I98" s="46"/>
      <c r="J98" s="51"/>
      <c r="K98" s="52"/>
      <c r="L98" s="53"/>
      <c r="M98" s="51"/>
      <c r="N98" s="41" t="str">
        <f t="shared" si="8"/>
        <v/>
      </c>
      <c r="O98" s="21" t="str">
        <f t="shared" ca="1" si="9"/>
        <v/>
      </c>
      <c r="P98" s="21" t="str">
        <f t="shared" ca="1" si="10"/>
        <v/>
      </c>
      <c r="Q98" s="21" t="str">
        <f t="shared" ca="1" si="11"/>
        <v/>
      </c>
      <c r="R98" s="21" t="str">
        <f t="shared" ca="1" si="12"/>
        <v/>
      </c>
      <c r="S98" s="21" t="str">
        <f t="shared" ca="1" si="13"/>
        <v/>
      </c>
      <c r="T98" s="21" t="str">
        <f ca="1">IF(COUNTBLANK(INDIRECT("k"&amp;ROW(T98)):INDIRECT("m"&amp;ROW(T98)))&lt;3,IF(INDIRECT("j"&amp;ROW(T98))="","INFORME O STATUS DA AÇÃO;    ",""),"")</f>
        <v/>
      </c>
      <c r="U98" s="21" t="str">
        <f t="shared" ca="1" si="14"/>
        <v/>
      </c>
      <c r="V98" s="21" t="str">
        <f t="shared" ca="1" si="15"/>
        <v/>
      </c>
      <c r="W98" s="1" t="str">
        <f ca="1">IF(J98="","",IF(ISERROR(VLOOKUP(INDIRECT("J"&amp;ROW(W98)),Config!F:F,1,0)),"INFORME UM STATUS VÁLIDO",""))</f>
        <v/>
      </c>
    </row>
    <row r="99" spans="2:23" ht="60" customHeight="1">
      <c r="B99" s="45"/>
      <c r="C99" s="35"/>
      <c r="D99" s="35"/>
      <c r="E99" s="35"/>
      <c r="F99" s="38"/>
      <c r="G99" s="35"/>
      <c r="H99" s="38"/>
      <c r="I99" s="46"/>
      <c r="J99" s="51"/>
      <c r="K99" s="52"/>
      <c r="L99" s="53"/>
      <c r="M99" s="51"/>
      <c r="N99" s="41" t="str">
        <f t="shared" si="8"/>
        <v/>
      </c>
      <c r="O99" s="21" t="str">
        <f t="shared" ca="1" si="9"/>
        <v/>
      </c>
      <c r="P99" s="21" t="str">
        <f t="shared" ca="1" si="10"/>
        <v/>
      </c>
      <c r="Q99" s="21" t="str">
        <f t="shared" ca="1" si="11"/>
        <v/>
      </c>
      <c r="R99" s="21" t="str">
        <f t="shared" ca="1" si="12"/>
        <v/>
      </c>
      <c r="S99" s="21" t="str">
        <f t="shared" ca="1" si="13"/>
        <v/>
      </c>
      <c r="T99" s="21" t="str">
        <f ca="1">IF(COUNTBLANK(INDIRECT("k"&amp;ROW(T99)):INDIRECT("m"&amp;ROW(T99)))&lt;3,IF(INDIRECT("j"&amp;ROW(T99))="","INFORME O STATUS DA AÇÃO;    ",""),"")</f>
        <v/>
      </c>
      <c r="U99" s="21" t="str">
        <f t="shared" ca="1" si="14"/>
        <v/>
      </c>
      <c r="V99" s="21" t="str">
        <f t="shared" ca="1" si="15"/>
        <v/>
      </c>
      <c r="W99" s="1" t="str">
        <f ca="1">IF(J99="","",IF(ISERROR(VLOOKUP(INDIRECT("J"&amp;ROW(W99)),Config!F:F,1,0)),"INFORME UM STATUS VÁLIDO",""))</f>
        <v/>
      </c>
    </row>
    <row r="100" spans="2:23" ht="60" customHeight="1">
      <c r="B100" s="45"/>
      <c r="C100" s="35"/>
      <c r="D100" s="35"/>
      <c r="E100" s="35"/>
      <c r="F100" s="38"/>
      <c r="G100" s="35"/>
      <c r="H100" s="38"/>
      <c r="I100" s="46"/>
      <c r="J100" s="51"/>
      <c r="K100" s="52"/>
      <c r="L100" s="53"/>
      <c r="M100" s="51"/>
      <c r="N100" s="41" t="str">
        <f t="shared" si="8"/>
        <v/>
      </c>
      <c r="O100" s="21" t="str">
        <f t="shared" ca="1" si="9"/>
        <v/>
      </c>
      <c r="P100" s="21" t="str">
        <f t="shared" ca="1" si="10"/>
        <v/>
      </c>
      <c r="Q100" s="21" t="str">
        <f t="shared" ca="1" si="11"/>
        <v/>
      </c>
      <c r="R100" s="21" t="str">
        <f t="shared" ca="1" si="12"/>
        <v/>
      </c>
      <c r="S100" s="21" t="str">
        <f t="shared" ca="1" si="13"/>
        <v/>
      </c>
      <c r="T100" s="21" t="str">
        <f ca="1">IF(COUNTBLANK(INDIRECT("k"&amp;ROW(T100)):INDIRECT("m"&amp;ROW(T100)))&lt;3,IF(INDIRECT("j"&amp;ROW(T100))="","INFORME O STATUS DA AÇÃO;    ",""),"")</f>
        <v/>
      </c>
      <c r="U100" s="21" t="str">
        <f t="shared" ca="1" si="14"/>
        <v/>
      </c>
      <c r="V100" s="21" t="str">
        <f t="shared" ca="1" si="15"/>
        <v/>
      </c>
      <c r="W100" s="1" t="str">
        <f ca="1">IF(J100="","",IF(ISERROR(VLOOKUP(INDIRECT("J"&amp;ROW(W100)),Config!F:F,1,0)),"INFORME UM STATUS VÁLIDO",""))</f>
        <v/>
      </c>
    </row>
    <row r="101" spans="2:23" ht="60" customHeight="1">
      <c r="B101" s="45"/>
      <c r="C101" s="35"/>
      <c r="D101" s="35"/>
      <c r="E101" s="35"/>
      <c r="F101" s="38"/>
      <c r="G101" s="35"/>
      <c r="H101" s="38"/>
      <c r="I101" s="46"/>
      <c r="J101" s="51"/>
      <c r="K101" s="52"/>
      <c r="L101" s="53"/>
      <c r="M101" s="51"/>
      <c r="N101" s="41" t="str">
        <f t="shared" si="8"/>
        <v/>
      </c>
      <c r="O101" s="21" t="str">
        <f t="shared" ca="1" si="9"/>
        <v/>
      </c>
      <c r="P101" s="21" t="str">
        <f t="shared" ca="1" si="10"/>
        <v/>
      </c>
      <c r="Q101" s="21" t="str">
        <f t="shared" ca="1" si="11"/>
        <v/>
      </c>
      <c r="R101" s="21" t="str">
        <f t="shared" ca="1" si="12"/>
        <v/>
      </c>
      <c r="S101" s="21" t="str">
        <f t="shared" ca="1" si="13"/>
        <v/>
      </c>
      <c r="T101" s="21" t="str">
        <f ca="1">IF(COUNTBLANK(INDIRECT("k"&amp;ROW(T101)):INDIRECT("m"&amp;ROW(T101)))&lt;3,IF(INDIRECT("j"&amp;ROW(T101))="","INFORME O STATUS DA AÇÃO;    ",""),"")</f>
        <v/>
      </c>
      <c r="U101" s="21" t="str">
        <f t="shared" ca="1" si="14"/>
        <v/>
      </c>
      <c r="V101" s="21" t="str">
        <f t="shared" ca="1" si="15"/>
        <v/>
      </c>
      <c r="W101" s="1" t="str">
        <f ca="1">IF(J101="","",IF(ISERROR(VLOOKUP(INDIRECT("J"&amp;ROW(W101)),Config!F:F,1,0)),"INFORME UM STATUS VÁLIDO",""))</f>
        <v/>
      </c>
    </row>
    <row r="102" spans="2:23" ht="60" customHeight="1">
      <c r="B102" s="45"/>
      <c r="C102" s="35"/>
      <c r="D102" s="35"/>
      <c r="E102" s="35"/>
      <c r="F102" s="38"/>
      <c r="G102" s="35"/>
      <c r="H102" s="38"/>
      <c r="I102" s="46"/>
      <c r="J102" s="51"/>
      <c r="K102" s="52"/>
      <c r="L102" s="53"/>
      <c r="M102" s="51"/>
      <c r="N102" s="41" t="str">
        <f t="shared" si="8"/>
        <v/>
      </c>
      <c r="O102" s="21" t="str">
        <f t="shared" ca="1" si="9"/>
        <v/>
      </c>
      <c r="P102" s="21" t="str">
        <f t="shared" ca="1" si="10"/>
        <v/>
      </c>
      <c r="Q102" s="21" t="str">
        <f t="shared" ca="1" si="11"/>
        <v/>
      </c>
      <c r="R102" s="21" t="str">
        <f t="shared" ca="1" si="12"/>
        <v/>
      </c>
      <c r="S102" s="21" t="str">
        <f t="shared" ca="1" si="13"/>
        <v/>
      </c>
      <c r="T102" s="21" t="str">
        <f ca="1">IF(COUNTBLANK(INDIRECT("k"&amp;ROW(T102)):INDIRECT("m"&amp;ROW(T102)))&lt;3,IF(INDIRECT("j"&amp;ROW(T102))="","INFORME O STATUS DA AÇÃO;    ",""),"")</f>
        <v/>
      </c>
      <c r="U102" s="21" t="str">
        <f t="shared" ca="1" si="14"/>
        <v/>
      </c>
      <c r="V102" s="21" t="str">
        <f t="shared" ca="1" si="15"/>
        <v/>
      </c>
      <c r="W102" s="1" t="str">
        <f ca="1">IF(J102="","",IF(ISERROR(VLOOKUP(INDIRECT("J"&amp;ROW(W102)),Config!F:F,1,0)),"INFORME UM STATUS VÁLIDO",""))</f>
        <v/>
      </c>
    </row>
    <row r="103" spans="2:23" ht="60" customHeight="1">
      <c r="B103" s="45"/>
      <c r="C103" s="35"/>
      <c r="D103" s="35"/>
      <c r="E103" s="35"/>
      <c r="F103" s="38"/>
      <c r="G103" s="35"/>
      <c r="H103" s="38"/>
      <c r="I103" s="46"/>
      <c r="J103" s="51"/>
      <c r="K103" s="52"/>
      <c r="L103" s="53"/>
      <c r="M103" s="51"/>
      <c r="N103" s="41" t="str">
        <f t="shared" si="8"/>
        <v/>
      </c>
      <c r="O103" s="21" t="str">
        <f t="shared" ca="1" si="9"/>
        <v/>
      </c>
      <c r="P103" s="21" t="str">
        <f t="shared" ca="1" si="10"/>
        <v/>
      </c>
      <c r="Q103" s="21" t="str">
        <f t="shared" ca="1" si="11"/>
        <v/>
      </c>
      <c r="R103" s="21" t="str">
        <f t="shared" ca="1" si="12"/>
        <v/>
      </c>
      <c r="S103" s="21" t="str">
        <f t="shared" ca="1" si="13"/>
        <v/>
      </c>
      <c r="T103" s="21" t="str">
        <f ca="1">IF(COUNTBLANK(INDIRECT("k"&amp;ROW(T103)):INDIRECT("m"&amp;ROW(T103)))&lt;3,IF(INDIRECT("j"&amp;ROW(T103))="","INFORME O STATUS DA AÇÃO;    ",""),"")</f>
        <v/>
      </c>
      <c r="U103" s="21" t="str">
        <f t="shared" ca="1" si="14"/>
        <v/>
      </c>
      <c r="V103" s="21" t="str">
        <f t="shared" ca="1" si="15"/>
        <v/>
      </c>
      <c r="W103" s="1" t="str">
        <f ca="1">IF(J103="","",IF(ISERROR(VLOOKUP(INDIRECT("J"&amp;ROW(W103)),Config!F:F,1,0)),"INFORME UM STATUS VÁLIDO",""))</f>
        <v/>
      </c>
    </row>
    <row r="104" spans="2:23" ht="60" customHeight="1">
      <c r="B104" s="45"/>
      <c r="C104" s="35"/>
      <c r="D104" s="35"/>
      <c r="E104" s="35"/>
      <c r="F104" s="38"/>
      <c r="G104" s="35"/>
      <c r="H104" s="38"/>
      <c r="I104" s="46"/>
      <c r="J104" s="51"/>
      <c r="K104" s="52"/>
      <c r="L104" s="53"/>
      <c r="M104" s="51"/>
      <c r="N104" s="41" t="str">
        <f t="shared" si="8"/>
        <v/>
      </c>
      <c r="O104" s="21" t="str">
        <f t="shared" ca="1" si="9"/>
        <v/>
      </c>
      <c r="P104" s="21" t="str">
        <f t="shared" ca="1" si="10"/>
        <v/>
      </c>
      <c r="Q104" s="21" t="str">
        <f t="shared" ca="1" si="11"/>
        <v/>
      </c>
      <c r="R104" s="21" t="str">
        <f t="shared" ca="1" si="12"/>
        <v/>
      </c>
      <c r="S104" s="21" t="str">
        <f t="shared" ca="1" si="13"/>
        <v/>
      </c>
      <c r="T104" s="21" t="str">
        <f ca="1">IF(COUNTBLANK(INDIRECT("k"&amp;ROW(T104)):INDIRECT("m"&amp;ROW(T104)))&lt;3,IF(INDIRECT("j"&amp;ROW(T104))="","INFORME O STATUS DA AÇÃO;    ",""),"")</f>
        <v/>
      </c>
      <c r="U104" s="21" t="str">
        <f t="shared" ca="1" si="14"/>
        <v/>
      </c>
      <c r="V104" s="21" t="str">
        <f t="shared" ca="1" si="15"/>
        <v/>
      </c>
      <c r="W104" s="1" t="str">
        <f ca="1">IF(J104="","",IF(ISERROR(VLOOKUP(INDIRECT("J"&amp;ROW(W104)),Config!F:F,1,0)),"INFORME UM STATUS VÁLIDO",""))</f>
        <v/>
      </c>
    </row>
    <row r="105" spans="2:23" ht="60" customHeight="1">
      <c r="B105" s="45"/>
      <c r="C105" s="35"/>
      <c r="D105" s="35"/>
      <c r="E105" s="35"/>
      <c r="F105" s="38"/>
      <c r="G105" s="35"/>
      <c r="H105" s="38"/>
      <c r="I105" s="46"/>
      <c r="J105" s="51"/>
      <c r="K105" s="52"/>
      <c r="L105" s="53"/>
      <c r="M105" s="51"/>
      <c r="N105" s="41" t="str">
        <f t="shared" si="8"/>
        <v/>
      </c>
      <c r="O105" s="21" t="str">
        <f t="shared" ca="1" si="9"/>
        <v/>
      </c>
      <c r="P105" s="21" t="str">
        <f t="shared" ca="1" si="10"/>
        <v/>
      </c>
      <c r="Q105" s="21" t="str">
        <f t="shared" ca="1" si="11"/>
        <v/>
      </c>
      <c r="R105" s="21" t="str">
        <f t="shared" ca="1" si="12"/>
        <v/>
      </c>
      <c r="S105" s="21" t="str">
        <f t="shared" ca="1" si="13"/>
        <v/>
      </c>
      <c r="T105" s="21" t="str">
        <f ca="1">IF(COUNTBLANK(INDIRECT("k"&amp;ROW(T105)):INDIRECT("m"&amp;ROW(T105)))&lt;3,IF(INDIRECT("j"&amp;ROW(T105))="","INFORME O STATUS DA AÇÃO;    ",""),"")</f>
        <v/>
      </c>
      <c r="U105" s="21" t="str">
        <f t="shared" ca="1" si="14"/>
        <v/>
      </c>
      <c r="V105" s="21" t="str">
        <f t="shared" ca="1" si="15"/>
        <v/>
      </c>
      <c r="W105" s="1" t="str">
        <f ca="1">IF(J105="","",IF(ISERROR(VLOOKUP(INDIRECT("J"&amp;ROW(W105)),Config!F:F,1,0)),"INFORME UM STATUS VÁLIDO",""))</f>
        <v/>
      </c>
    </row>
    <row r="106" spans="2:23" ht="60" customHeight="1">
      <c r="B106" s="45"/>
      <c r="C106" s="35"/>
      <c r="D106" s="35"/>
      <c r="E106" s="35"/>
      <c r="F106" s="38"/>
      <c r="G106" s="35"/>
      <c r="H106" s="38"/>
      <c r="I106" s="46"/>
      <c r="J106" s="51"/>
      <c r="K106" s="52"/>
      <c r="L106" s="53"/>
      <c r="M106" s="51"/>
      <c r="N106" s="41" t="str">
        <f t="shared" si="8"/>
        <v/>
      </c>
      <c r="O106" s="21" t="str">
        <f t="shared" ca="1" si="9"/>
        <v/>
      </c>
      <c r="P106" s="21" t="str">
        <f t="shared" ca="1" si="10"/>
        <v/>
      </c>
      <c r="Q106" s="21" t="str">
        <f t="shared" ca="1" si="11"/>
        <v/>
      </c>
      <c r="R106" s="21" t="str">
        <f t="shared" ca="1" si="12"/>
        <v/>
      </c>
      <c r="S106" s="21" t="str">
        <f t="shared" ca="1" si="13"/>
        <v/>
      </c>
      <c r="T106" s="21" t="str">
        <f ca="1">IF(COUNTBLANK(INDIRECT("k"&amp;ROW(T106)):INDIRECT("m"&amp;ROW(T106)))&lt;3,IF(INDIRECT("j"&amp;ROW(T106))="","INFORME O STATUS DA AÇÃO;    ",""),"")</f>
        <v/>
      </c>
      <c r="U106" s="21" t="str">
        <f t="shared" ca="1" si="14"/>
        <v/>
      </c>
      <c r="V106" s="21" t="str">
        <f t="shared" ca="1" si="15"/>
        <v/>
      </c>
      <c r="W106" s="1" t="str">
        <f ca="1">IF(J106="","",IF(ISERROR(VLOOKUP(INDIRECT("J"&amp;ROW(W106)),Config!F:F,1,0)),"INFORME UM STATUS VÁLIDO",""))</f>
        <v/>
      </c>
    </row>
    <row r="107" spans="2:23" ht="60" customHeight="1">
      <c r="B107" s="45"/>
      <c r="C107" s="35"/>
      <c r="D107" s="35"/>
      <c r="E107" s="35"/>
      <c r="F107" s="38"/>
      <c r="G107" s="35"/>
      <c r="H107" s="38"/>
      <c r="I107" s="46"/>
      <c r="J107" s="51"/>
      <c r="K107" s="52"/>
      <c r="L107" s="53"/>
      <c r="M107" s="51"/>
      <c r="N107" s="41" t="str">
        <f t="shared" si="8"/>
        <v/>
      </c>
      <c r="O107" s="21" t="str">
        <f t="shared" ca="1" si="9"/>
        <v/>
      </c>
      <c r="P107" s="21" t="str">
        <f t="shared" ca="1" si="10"/>
        <v/>
      </c>
      <c r="Q107" s="21" t="str">
        <f t="shared" ca="1" si="11"/>
        <v/>
      </c>
      <c r="R107" s="21" t="str">
        <f t="shared" ca="1" si="12"/>
        <v/>
      </c>
      <c r="S107" s="21" t="str">
        <f t="shared" ca="1" si="13"/>
        <v/>
      </c>
      <c r="T107" s="21" t="str">
        <f ca="1">IF(COUNTBLANK(INDIRECT("k"&amp;ROW(T107)):INDIRECT("m"&amp;ROW(T107)))&lt;3,IF(INDIRECT("j"&amp;ROW(T107))="","INFORME O STATUS DA AÇÃO;    ",""),"")</f>
        <v/>
      </c>
      <c r="U107" s="21" t="str">
        <f t="shared" ca="1" si="14"/>
        <v/>
      </c>
      <c r="V107" s="21" t="str">
        <f t="shared" ca="1" si="15"/>
        <v/>
      </c>
      <c r="W107" s="1" t="str">
        <f ca="1">IF(J107="","",IF(ISERROR(VLOOKUP(INDIRECT("J"&amp;ROW(W107)),Config!F:F,1,0)),"INFORME UM STATUS VÁLIDO",""))</f>
        <v/>
      </c>
    </row>
    <row r="108" spans="2:23" ht="60" customHeight="1">
      <c r="B108" s="45"/>
      <c r="C108" s="35"/>
      <c r="D108" s="35"/>
      <c r="E108" s="35"/>
      <c r="F108" s="38"/>
      <c r="G108" s="35"/>
      <c r="H108" s="38"/>
      <c r="I108" s="46"/>
      <c r="J108" s="51"/>
      <c r="K108" s="52"/>
      <c r="L108" s="53"/>
      <c r="M108" s="51"/>
      <c r="N108" s="41" t="str">
        <f t="shared" si="8"/>
        <v/>
      </c>
      <c r="O108" s="21" t="str">
        <f t="shared" ca="1" si="9"/>
        <v/>
      </c>
      <c r="P108" s="21" t="str">
        <f t="shared" ca="1" si="10"/>
        <v/>
      </c>
      <c r="Q108" s="21" t="str">
        <f t="shared" ca="1" si="11"/>
        <v/>
      </c>
      <c r="R108" s="21" t="str">
        <f t="shared" ca="1" si="12"/>
        <v/>
      </c>
      <c r="S108" s="21" t="str">
        <f t="shared" ca="1" si="13"/>
        <v/>
      </c>
      <c r="T108" s="21" t="str">
        <f ca="1">IF(COUNTBLANK(INDIRECT("k"&amp;ROW(T108)):INDIRECT("m"&amp;ROW(T108)))&lt;3,IF(INDIRECT("j"&amp;ROW(T108))="","INFORME O STATUS DA AÇÃO;    ",""),"")</f>
        <v/>
      </c>
      <c r="U108" s="21" t="str">
        <f t="shared" ca="1" si="14"/>
        <v/>
      </c>
      <c r="V108" s="21" t="str">
        <f t="shared" ca="1" si="15"/>
        <v/>
      </c>
      <c r="W108" s="1" t="str">
        <f ca="1">IF(J108="","",IF(ISERROR(VLOOKUP(INDIRECT("J"&amp;ROW(W108)),Config!F:F,1,0)),"INFORME UM STATUS VÁLIDO",""))</f>
        <v/>
      </c>
    </row>
    <row r="109" spans="2:23" ht="60" customHeight="1">
      <c r="B109" s="45"/>
      <c r="C109" s="35"/>
      <c r="D109" s="35"/>
      <c r="E109" s="35"/>
      <c r="F109" s="38"/>
      <c r="G109" s="35"/>
      <c r="H109" s="38"/>
      <c r="I109" s="46"/>
      <c r="J109" s="51"/>
      <c r="K109" s="52"/>
      <c r="L109" s="53"/>
      <c r="M109" s="51"/>
      <c r="N109" s="41" t="str">
        <f t="shared" si="8"/>
        <v/>
      </c>
      <c r="O109" s="21" t="str">
        <f t="shared" ca="1" si="9"/>
        <v/>
      </c>
      <c r="P109" s="21" t="str">
        <f t="shared" ca="1" si="10"/>
        <v/>
      </c>
      <c r="Q109" s="21" t="str">
        <f t="shared" ca="1" si="11"/>
        <v/>
      </c>
      <c r="R109" s="21" t="str">
        <f t="shared" ca="1" si="12"/>
        <v/>
      </c>
      <c r="S109" s="21" t="str">
        <f t="shared" ca="1" si="13"/>
        <v/>
      </c>
      <c r="T109" s="21" t="str">
        <f ca="1">IF(COUNTBLANK(INDIRECT("k"&amp;ROW(T109)):INDIRECT("m"&amp;ROW(T109)))&lt;3,IF(INDIRECT("j"&amp;ROW(T109))="","INFORME O STATUS DA AÇÃO;    ",""),"")</f>
        <v/>
      </c>
      <c r="U109" s="21" t="str">
        <f t="shared" ca="1" si="14"/>
        <v/>
      </c>
      <c r="V109" s="21" t="str">
        <f t="shared" ca="1" si="15"/>
        <v/>
      </c>
      <c r="W109" s="1" t="str">
        <f ca="1">IF(J109="","",IF(ISERROR(VLOOKUP(INDIRECT("J"&amp;ROW(W109)),Config!F:F,1,0)),"INFORME UM STATUS VÁLIDO",""))</f>
        <v/>
      </c>
    </row>
    <row r="110" spans="2:23" ht="60" customHeight="1">
      <c r="B110" s="45"/>
      <c r="C110" s="35"/>
      <c r="D110" s="35"/>
      <c r="E110" s="35"/>
      <c r="F110" s="38"/>
      <c r="G110" s="35"/>
      <c r="H110" s="38"/>
      <c r="I110" s="46"/>
      <c r="J110" s="51"/>
      <c r="K110" s="52"/>
      <c r="L110" s="53"/>
      <c r="M110" s="51"/>
      <c r="N110" s="41" t="str">
        <f t="shared" si="8"/>
        <v/>
      </c>
      <c r="O110" s="21" t="str">
        <f t="shared" ca="1" si="9"/>
        <v/>
      </c>
      <c r="P110" s="21" t="str">
        <f t="shared" ca="1" si="10"/>
        <v/>
      </c>
      <c r="Q110" s="21" t="str">
        <f t="shared" ca="1" si="11"/>
        <v/>
      </c>
      <c r="R110" s="21" t="str">
        <f t="shared" ca="1" si="12"/>
        <v/>
      </c>
      <c r="S110" s="21" t="str">
        <f t="shared" ca="1" si="13"/>
        <v/>
      </c>
      <c r="T110" s="21" t="str">
        <f ca="1">IF(COUNTBLANK(INDIRECT("k"&amp;ROW(T110)):INDIRECT("m"&amp;ROW(T110)))&lt;3,IF(INDIRECT("j"&amp;ROW(T110))="","INFORME O STATUS DA AÇÃO;    ",""),"")</f>
        <v/>
      </c>
      <c r="U110" s="21" t="str">
        <f t="shared" ca="1" si="14"/>
        <v/>
      </c>
      <c r="V110" s="21" t="str">
        <f t="shared" ca="1" si="15"/>
        <v/>
      </c>
      <c r="W110" s="1" t="str">
        <f ca="1">IF(J110="","",IF(ISERROR(VLOOKUP(INDIRECT("J"&amp;ROW(W110)),Config!F:F,1,0)),"INFORME UM STATUS VÁLIDO",""))</f>
        <v/>
      </c>
    </row>
    <row r="111" spans="2:23" ht="60" customHeight="1">
      <c r="B111" s="45"/>
      <c r="C111" s="35"/>
      <c r="D111" s="35"/>
      <c r="E111" s="35"/>
      <c r="F111" s="38"/>
      <c r="G111" s="35"/>
      <c r="H111" s="38"/>
      <c r="I111" s="46"/>
      <c r="J111" s="51"/>
      <c r="K111" s="52"/>
      <c r="L111" s="53"/>
      <c r="M111" s="51"/>
      <c r="N111" s="41" t="str">
        <f t="shared" si="8"/>
        <v/>
      </c>
      <c r="O111" s="21" t="str">
        <f t="shared" ca="1" si="9"/>
        <v/>
      </c>
      <c r="P111" s="21" t="str">
        <f t="shared" ca="1" si="10"/>
        <v/>
      </c>
      <c r="Q111" s="21" t="str">
        <f t="shared" ca="1" si="11"/>
        <v/>
      </c>
      <c r="R111" s="21" t="str">
        <f t="shared" ca="1" si="12"/>
        <v/>
      </c>
      <c r="S111" s="21" t="str">
        <f t="shared" ca="1" si="13"/>
        <v/>
      </c>
      <c r="T111" s="21" t="str">
        <f ca="1">IF(COUNTBLANK(INDIRECT("k"&amp;ROW(T111)):INDIRECT("m"&amp;ROW(T111)))&lt;3,IF(INDIRECT("j"&amp;ROW(T111))="","INFORME O STATUS DA AÇÃO;    ",""),"")</f>
        <v/>
      </c>
      <c r="U111" s="21" t="str">
        <f t="shared" ca="1" si="14"/>
        <v/>
      </c>
      <c r="V111" s="21" t="str">
        <f t="shared" ca="1" si="15"/>
        <v/>
      </c>
      <c r="W111" s="1" t="str">
        <f ca="1">IF(J111="","",IF(ISERROR(VLOOKUP(INDIRECT("J"&amp;ROW(W111)),Config!F:F,1,0)),"INFORME UM STATUS VÁLIDO",""))</f>
        <v/>
      </c>
    </row>
    <row r="112" spans="2:23" ht="60" customHeight="1">
      <c r="B112" s="45"/>
      <c r="C112" s="35"/>
      <c r="D112" s="35"/>
      <c r="E112" s="35"/>
      <c r="F112" s="38"/>
      <c r="G112" s="35"/>
      <c r="H112" s="38"/>
      <c r="I112" s="46"/>
      <c r="J112" s="51"/>
      <c r="K112" s="52"/>
      <c r="L112" s="53"/>
      <c r="M112" s="51"/>
      <c r="N112" s="41" t="str">
        <f t="shared" si="8"/>
        <v/>
      </c>
      <c r="O112" s="21" t="str">
        <f t="shared" ca="1" si="9"/>
        <v/>
      </c>
      <c r="P112" s="21" t="str">
        <f t="shared" ca="1" si="10"/>
        <v/>
      </c>
      <c r="Q112" s="21" t="str">
        <f t="shared" ca="1" si="11"/>
        <v/>
      </c>
      <c r="R112" s="21" t="str">
        <f t="shared" ca="1" si="12"/>
        <v/>
      </c>
      <c r="S112" s="21" t="str">
        <f t="shared" ca="1" si="13"/>
        <v/>
      </c>
      <c r="T112" s="21" t="str">
        <f ca="1">IF(COUNTBLANK(INDIRECT("k"&amp;ROW(T112)):INDIRECT("m"&amp;ROW(T112)))&lt;3,IF(INDIRECT("j"&amp;ROW(T112))="","INFORME O STATUS DA AÇÃO;    ",""),"")</f>
        <v/>
      </c>
      <c r="U112" s="21" t="str">
        <f t="shared" ca="1" si="14"/>
        <v/>
      </c>
      <c r="V112" s="21" t="str">
        <f t="shared" ca="1" si="15"/>
        <v/>
      </c>
      <c r="W112" s="1" t="str">
        <f ca="1">IF(J112="","",IF(ISERROR(VLOOKUP(INDIRECT("J"&amp;ROW(W112)),Config!F:F,1,0)),"INFORME UM STATUS VÁLIDO",""))</f>
        <v/>
      </c>
    </row>
    <row r="113" spans="2:23" ht="60" customHeight="1">
      <c r="B113" s="45"/>
      <c r="C113" s="35"/>
      <c r="D113" s="35"/>
      <c r="E113" s="35"/>
      <c r="F113" s="38"/>
      <c r="G113" s="35"/>
      <c r="H113" s="38"/>
      <c r="I113" s="46"/>
      <c r="J113" s="51"/>
      <c r="K113" s="52"/>
      <c r="L113" s="53"/>
      <c r="M113" s="51"/>
      <c r="N113" s="41" t="str">
        <f t="shared" si="8"/>
        <v/>
      </c>
      <c r="O113" s="21" t="str">
        <f t="shared" ca="1" si="9"/>
        <v/>
      </c>
      <c r="P113" s="21" t="str">
        <f t="shared" ca="1" si="10"/>
        <v/>
      </c>
      <c r="Q113" s="21" t="str">
        <f t="shared" ca="1" si="11"/>
        <v/>
      </c>
      <c r="R113" s="21" t="str">
        <f t="shared" ca="1" si="12"/>
        <v/>
      </c>
      <c r="S113" s="21" t="str">
        <f t="shared" ca="1" si="13"/>
        <v/>
      </c>
      <c r="T113" s="21" t="str">
        <f ca="1">IF(COUNTBLANK(INDIRECT("k"&amp;ROW(T113)):INDIRECT("m"&amp;ROW(T113)))&lt;3,IF(INDIRECT("j"&amp;ROW(T113))="","INFORME O STATUS DA AÇÃO;    ",""),"")</f>
        <v/>
      </c>
      <c r="U113" s="21" t="str">
        <f t="shared" ca="1" si="14"/>
        <v/>
      </c>
      <c r="V113" s="21" t="str">
        <f t="shared" ca="1" si="15"/>
        <v/>
      </c>
      <c r="W113" s="1" t="str">
        <f ca="1">IF(J113="","",IF(ISERROR(VLOOKUP(INDIRECT("J"&amp;ROW(W113)),Config!F:F,1,0)),"INFORME UM STATUS VÁLIDO",""))</f>
        <v/>
      </c>
    </row>
    <row r="114" spans="2:23" ht="60" customHeight="1">
      <c r="B114" s="45"/>
      <c r="C114" s="35"/>
      <c r="D114" s="35"/>
      <c r="E114" s="35"/>
      <c r="F114" s="38"/>
      <c r="G114" s="35"/>
      <c r="H114" s="38"/>
      <c r="I114" s="46"/>
      <c r="J114" s="51"/>
      <c r="K114" s="52"/>
      <c r="L114" s="53"/>
      <c r="M114" s="51"/>
      <c r="N114" s="41" t="str">
        <f t="shared" si="8"/>
        <v/>
      </c>
      <c r="O114" s="21" t="str">
        <f t="shared" ca="1" si="9"/>
        <v/>
      </c>
      <c r="P114" s="21" t="str">
        <f t="shared" ca="1" si="10"/>
        <v/>
      </c>
      <c r="Q114" s="21" t="str">
        <f t="shared" ca="1" si="11"/>
        <v/>
      </c>
      <c r="R114" s="21" t="str">
        <f t="shared" ca="1" si="12"/>
        <v/>
      </c>
      <c r="S114" s="21" t="str">
        <f t="shared" ca="1" si="13"/>
        <v/>
      </c>
      <c r="T114" s="21" t="str">
        <f ca="1">IF(COUNTBLANK(INDIRECT("k"&amp;ROW(T114)):INDIRECT("m"&amp;ROW(T114)))&lt;3,IF(INDIRECT("j"&amp;ROW(T114))="","INFORME O STATUS DA AÇÃO;    ",""),"")</f>
        <v/>
      </c>
      <c r="U114" s="21" t="str">
        <f t="shared" ca="1" si="14"/>
        <v/>
      </c>
      <c r="V114" s="21" t="str">
        <f t="shared" ca="1" si="15"/>
        <v/>
      </c>
      <c r="W114" s="1" t="str">
        <f ca="1">IF(J114="","",IF(ISERROR(VLOOKUP(INDIRECT("J"&amp;ROW(W114)),Config!F:F,1,0)),"INFORME UM STATUS VÁLIDO",""))</f>
        <v/>
      </c>
    </row>
    <row r="115" spans="2:23" ht="60" customHeight="1">
      <c r="B115" s="45"/>
      <c r="C115" s="35"/>
      <c r="D115" s="35"/>
      <c r="E115" s="35"/>
      <c r="F115" s="38"/>
      <c r="G115" s="35"/>
      <c r="H115" s="38"/>
      <c r="I115" s="46"/>
      <c r="J115" s="51"/>
      <c r="K115" s="52"/>
      <c r="L115" s="53"/>
      <c r="M115" s="51"/>
      <c r="N115" s="41" t="str">
        <f t="shared" si="8"/>
        <v/>
      </c>
      <c r="O115" s="21" t="str">
        <f t="shared" ca="1" si="9"/>
        <v/>
      </c>
      <c r="P115" s="21" t="str">
        <f t="shared" ca="1" si="10"/>
        <v/>
      </c>
      <c r="Q115" s="21" t="str">
        <f t="shared" ca="1" si="11"/>
        <v/>
      </c>
      <c r="R115" s="21" t="str">
        <f t="shared" ca="1" si="12"/>
        <v/>
      </c>
      <c r="S115" s="21" t="str">
        <f t="shared" ca="1" si="13"/>
        <v/>
      </c>
      <c r="T115" s="21" t="str">
        <f ca="1">IF(COUNTBLANK(INDIRECT("k"&amp;ROW(T115)):INDIRECT("m"&amp;ROW(T115)))&lt;3,IF(INDIRECT("j"&amp;ROW(T115))="","INFORME O STATUS DA AÇÃO;    ",""),"")</f>
        <v/>
      </c>
      <c r="U115" s="21" t="str">
        <f t="shared" ca="1" si="14"/>
        <v/>
      </c>
      <c r="V115" s="21" t="str">
        <f t="shared" ca="1" si="15"/>
        <v/>
      </c>
      <c r="W115" s="1" t="str">
        <f ca="1">IF(J115="","",IF(ISERROR(VLOOKUP(INDIRECT("J"&amp;ROW(W115)),Config!F:F,1,0)),"INFORME UM STATUS VÁLIDO",""))</f>
        <v/>
      </c>
    </row>
    <row r="116" spans="2:23" ht="60" customHeight="1">
      <c r="B116" s="45"/>
      <c r="C116" s="35"/>
      <c r="D116" s="35"/>
      <c r="E116" s="35"/>
      <c r="F116" s="38"/>
      <c r="G116" s="35"/>
      <c r="H116" s="38"/>
      <c r="I116" s="46"/>
      <c r="J116" s="51"/>
      <c r="K116" s="52"/>
      <c r="L116" s="53"/>
      <c r="M116" s="51"/>
      <c r="N116" s="41" t="str">
        <f t="shared" si="8"/>
        <v/>
      </c>
      <c r="O116" s="21" t="str">
        <f t="shared" ca="1" si="9"/>
        <v/>
      </c>
      <c r="P116" s="21" t="str">
        <f t="shared" ca="1" si="10"/>
        <v/>
      </c>
      <c r="Q116" s="21" t="str">
        <f t="shared" ca="1" si="11"/>
        <v/>
      </c>
      <c r="R116" s="21" t="str">
        <f t="shared" ca="1" si="12"/>
        <v/>
      </c>
      <c r="S116" s="21" t="str">
        <f t="shared" ca="1" si="13"/>
        <v/>
      </c>
      <c r="T116" s="21" t="str">
        <f ca="1">IF(COUNTBLANK(INDIRECT("k"&amp;ROW(T116)):INDIRECT("m"&amp;ROW(T116)))&lt;3,IF(INDIRECT("j"&amp;ROW(T116))="","INFORME O STATUS DA AÇÃO;    ",""),"")</f>
        <v/>
      </c>
      <c r="U116" s="21" t="str">
        <f t="shared" ca="1" si="14"/>
        <v/>
      </c>
      <c r="V116" s="21" t="str">
        <f t="shared" ca="1" si="15"/>
        <v/>
      </c>
      <c r="W116" s="1" t="str">
        <f ca="1">IF(J116="","",IF(ISERROR(VLOOKUP(INDIRECT("J"&amp;ROW(W116)),Config!F:F,1,0)),"INFORME UM STATUS VÁLIDO",""))</f>
        <v/>
      </c>
    </row>
    <row r="117" spans="2:23" ht="60" customHeight="1">
      <c r="B117" s="45"/>
      <c r="C117" s="35"/>
      <c r="D117" s="35"/>
      <c r="E117" s="35"/>
      <c r="F117" s="38"/>
      <c r="G117" s="35"/>
      <c r="H117" s="38"/>
      <c r="I117" s="46"/>
      <c r="J117" s="51"/>
      <c r="K117" s="52"/>
      <c r="L117" s="53"/>
      <c r="M117" s="51"/>
      <c r="N117" s="41" t="str">
        <f t="shared" si="8"/>
        <v/>
      </c>
      <c r="O117" s="21" t="str">
        <f t="shared" ca="1" si="9"/>
        <v/>
      </c>
      <c r="P117" s="21" t="str">
        <f t="shared" ca="1" si="10"/>
        <v/>
      </c>
      <c r="Q117" s="21" t="str">
        <f t="shared" ca="1" si="11"/>
        <v/>
      </c>
      <c r="R117" s="21" t="str">
        <f t="shared" ca="1" si="12"/>
        <v/>
      </c>
      <c r="S117" s="21" t="str">
        <f t="shared" ca="1" si="13"/>
        <v/>
      </c>
      <c r="T117" s="21" t="str">
        <f ca="1">IF(COUNTBLANK(INDIRECT("k"&amp;ROW(T117)):INDIRECT("m"&amp;ROW(T117)))&lt;3,IF(INDIRECT("j"&amp;ROW(T117))="","INFORME O STATUS DA AÇÃO;    ",""),"")</f>
        <v/>
      </c>
      <c r="U117" s="21" t="str">
        <f t="shared" ca="1" si="14"/>
        <v/>
      </c>
      <c r="V117" s="21" t="str">
        <f t="shared" ca="1" si="15"/>
        <v/>
      </c>
      <c r="W117" s="1" t="str">
        <f ca="1">IF(J117="","",IF(ISERROR(VLOOKUP(INDIRECT("J"&amp;ROW(W117)),Config!F:F,1,0)),"INFORME UM STATUS VÁLIDO",""))</f>
        <v/>
      </c>
    </row>
    <row r="118" spans="2:23" ht="60" customHeight="1">
      <c r="B118" s="45"/>
      <c r="C118" s="35"/>
      <c r="D118" s="35"/>
      <c r="E118" s="35"/>
      <c r="F118" s="38"/>
      <c r="G118" s="35"/>
      <c r="H118" s="38"/>
      <c r="I118" s="46"/>
      <c r="J118" s="51"/>
      <c r="K118" s="52"/>
      <c r="L118" s="53"/>
      <c r="M118" s="51"/>
      <c r="N118" s="41" t="str">
        <f t="shared" si="8"/>
        <v/>
      </c>
      <c r="O118" s="21" t="str">
        <f t="shared" ca="1" si="9"/>
        <v/>
      </c>
      <c r="P118" s="21" t="str">
        <f t="shared" ca="1" si="10"/>
        <v/>
      </c>
      <c r="Q118" s="21" t="str">
        <f t="shared" ca="1" si="11"/>
        <v/>
      </c>
      <c r="R118" s="21" t="str">
        <f t="shared" ca="1" si="12"/>
        <v/>
      </c>
      <c r="S118" s="21" t="str">
        <f t="shared" ca="1" si="13"/>
        <v/>
      </c>
      <c r="T118" s="21" t="str">
        <f ca="1">IF(COUNTBLANK(INDIRECT("k"&amp;ROW(T118)):INDIRECT("m"&amp;ROW(T118)))&lt;3,IF(INDIRECT("j"&amp;ROW(T118))="","INFORME O STATUS DA AÇÃO;    ",""),"")</f>
        <v/>
      </c>
      <c r="U118" s="21" t="str">
        <f t="shared" ca="1" si="14"/>
        <v/>
      </c>
      <c r="V118" s="21" t="str">
        <f t="shared" ca="1" si="15"/>
        <v/>
      </c>
      <c r="W118" s="1" t="str">
        <f ca="1">IF(J118="","",IF(ISERROR(VLOOKUP(INDIRECT("J"&amp;ROW(W118)),Config!F:F,1,0)),"INFORME UM STATUS VÁLIDO",""))</f>
        <v/>
      </c>
    </row>
    <row r="119" spans="2:23" ht="60" customHeight="1">
      <c r="B119" s="45"/>
      <c r="C119" s="35"/>
      <c r="D119" s="35"/>
      <c r="E119" s="35"/>
      <c r="F119" s="38"/>
      <c r="G119" s="35"/>
      <c r="H119" s="38"/>
      <c r="I119" s="46"/>
      <c r="J119" s="51"/>
      <c r="K119" s="52"/>
      <c r="L119" s="53"/>
      <c r="M119" s="51"/>
      <c r="N119" s="41" t="str">
        <f t="shared" si="8"/>
        <v/>
      </c>
      <c r="O119" s="21" t="str">
        <f t="shared" ca="1" si="9"/>
        <v/>
      </c>
      <c r="P119" s="21" t="str">
        <f t="shared" ca="1" si="10"/>
        <v/>
      </c>
      <c r="Q119" s="21" t="str">
        <f t="shared" ca="1" si="11"/>
        <v/>
      </c>
      <c r="R119" s="21" t="str">
        <f t="shared" ca="1" si="12"/>
        <v/>
      </c>
      <c r="S119" s="21" t="str">
        <f t="shared" ca="1" si="13"/>
        <v/>
      </c>
      <c r="T119" s="21" t="str">
        <f ca="1">IF(COUNTBLANK(INDIRECT("k"&amp;ROW(T119)):INDIRECT("m"&amp;ROW(T119)))&lt;3,IF(INDIRECT("j"&amp;ROW(T119))="","INFORME O STATUS DA AÇÃO;    ",""),"")</f>
        <v/>
      </c>
      <c r="U119" s="21" t="str">
        <f t="shared" ca="1" si="14"/>
        <v/>
      </c>
      <c r="V119" s="21" t="str">
        <f t="shared" ca="1" si="15"/>
        <v/>
      </c>
      <c r="W119" s="1" t="str">
        <f ca="1">IF(J119="","",IF(ISERROR(VLOOKUP(INDIRECT("J"&amp;ROW(W119)),Config!F:F,1,0)),"INFORME UM STATUS VÁLIDO",""))</f>
        <v/>
      </c>
    </row>
    <row r="120" spans="2:23" ht="60" customHeight="1">
      <c r="B120" s="45"/>
      <c r="C120" s="35"/>
      <c r="D120" s="35"/>
      <c r="E120" s="35"/>
      <c r="F120" s="38"/>
      <c r="G120" s="35"/>
      <c r="H120" s="38"/>
      <c r="I120" s="46"/>
      <c r="J120" s="51"/>
      <c r="K120" s="52"/>
      <c r="L120" s="53"/>
      <c r="M120" s="51"/>
      <c r="N120" s="41" t="str">
        <f t="shared" si="8"/>
        <v/>
      </c>
      <c r="O120" s="21" t="str">
        <f t="shared" ca="1" si="9"/>
        <v/>
      </c>
      <c r="P120" s="21" t="str">
        <f t="shared" ca="1" si="10"/>
        <v/>
      </c>
      <c r="Q120" s="21" t="str">
        <f t="shared" ca="1" si="11"/>
        <v/>
      </c>
      <c r="R120" s="21" t="str">
        <f t="shared" ca="1" si="12"/>
        <v/>
      </c>
      <c r="S120" s="21" t="str">
        <f t="shared" ca="1" si="13"/>
        <v/>
      </c>
      <c r="T120" s="21" t="str">
        <f ca="1">IF(COUNTBLANK(INDIRECT("k"&amp;ROW(T120)):INDIRECT("m"&amp;ROW(T120)))&lt;3,IF(INDIRECT("j"&amp;ROW(T120))="","INFORME O STATUS DA AÇÃO;    ",""),"")</f>
        <v/>
      </c>
      <c r="U120" s="21" t="str">
        <f t="shared" ca="1" si="14"/>
        <v/>
      </c>
      <c r="V120" s="21" t="str">
        <f t="shared" ca="1" si="15"/>
        <v/>
      </c>
      <c r="W120" s="1" t="str">
        <f ca="1">IF(J120="","",IF(ISERROR(VLOOKUP(INDIRECT("J"&amp;ROW(W120)),Config!F:F,1,0)),"INFORME UM STATUS VÁLIDO",""))</f>
        <v/>
      </c>
    </row>
    <row r="121" spans="2:23" ht="60" customHeight="1">
      <c r="B121" s="45"/>
      <c r="C121" s="35"/>
      <c r="D121" s="35"/>
      <c r="E121" s="35"/>
      <c r="F121" s="38"/>
      <c r="G121" s="35"/>
      <c r="H121" s="38"/>
      <c r="I121" s="46"/>
      <c r="J121" s="51"/>
      <c r="K121" s="52"/>
      <c r="L121" s="53"/>
      <c r="M121" s="51"/>
      <c r="N121" s="41" t="str">
        <f t="shared" si="8"/>
        <v/>
      </c>
      <c r="O121" s="21" t="str">
        <f t="shared" ca="1" si="9"/>
        <v/>
      </c>
      <c r="P121" s="21" t="str">
        <f t="shared" ca="1" si="10"/>
        <v/>
      </c>
      <c r="Q121" s="21" t="str">
        <f t="shared" ca="1" si="11"/>
        <v/>
      </c>
      <c r="R121" s="21" t="str">
        <f t="shared" ca="1" si="12"/>
        <v/>
      </c>
      <c r="S121" s="21" t="str">
        <f t="shared" ca="1" si="13"/>
        <v/>
      </c>
      <c r="T121" s="21" t="str">
        <f ca="1">IF(COUNTBLANK(INDIRECT("k"&amp;ROW(T121)):INDIRECT("m"&amp;ROW(T121)))&lt;3,IF(INDIRECT("j"&amp;ROW(T121))="","INFORME O STATUS DA AÇÃO;    ",""),"")</f>
        <v/>
      </c>
      <c r="U121" s="21" t="str">
        <f t="shared" ca="1" si="14"/>
        <v/>
      </c>
      <c r="V121" s="21" t="str">
        <f t="shared" ca="1" si="15"/>
        <v/>
      </c>
      <c r="W121" s="1" t="str">
        <f ca="1">IF(J121="","",IF(ISERROR(VLOOKUP(INDIRECT("J"&amp;ROW(W121)),Config!F:F,1,0)),"INFORME UM STATUS VÁLIDO",""))</f>
        <v/>
      </c>
    </row>
    <row r="122" spans="2:23" ht="60" customHeight="1">
      <c r="B122" s="45"/>
      <c r="C122" s="35"/>
      <c r="D122" s="35"/>
      <c r="E122" s="35"/>
      <c r="F122" s="38"/>
      <c r="G122" s="35"/>
      <c r="H122" s="38"/>
      <c r="I122" s="46"/>
      <c r="J122" s="51"/>
      <c r="K122" s="52"/>
      <c r="L122" s="53"/>
      <c r="M122" s="51"/>
      <c r="N122" s="41" t="str">
        <f t="shared" si="8"/>
        <v/>
      </c>
      <c r="O122" s="21" t="str">
        <f t="shared" ca="1" si="9"/>
        <v/>
      </c>
      <c r="P122" s="21" t="str">
        <f t="shared" ca="1" si="10"/>
        <v/>
      </c>
      <c r="Q122" s="21" t="str">
        <f t="shared" ca="1" si="11"/>
        <v/>
      </c>
      <c r="R122" s="21" t="str">
        <f t="shared" ca="1" si="12"/>
        <v/>
      </c>
      <c r="S122" s="21" t="str">
        <f t="shared" ca="1" si="13"/>
        <v/>
      </c>
      <c r="T122" s="21" t="str">
        <f ca="1">IF(COUNTBLANK(INDIRECT("k"&amp;ROW(T122)):INDIRECT("m"&amp;ROW(T122)))&lt;3,IF(INDIRECT("j"&amp;ROW(T122))="","INFORME O STATUS DA AÇÃO;    ",""),"")</f>
        <v/>
      </c>
      <c r="U122" s="21" t="str">
        <f t="shared" ca="1" si="14"/>
        <v/>
      </c>
      <c r="V122" s="21" t="str">
        <f t="shared" ca="1" si="15"/>
        <v/>
      </c>
      <c r="W122" s="1" t="str">
        <f ca="1">IF(J122="","",IF(ISERROR(VLOOKUP(INDIRECT("J"&amp;ROW(W122)),Config!F:F,1,0)),"INFORME UM STATUS VÁLIDO",""))</f>
        <v/>
      </c>
    </row>
    <row r="123" spans="2:23" ht="60" customHeight="1">
      <c r="B123" s="45"/>
      <c r="C123" s="35"/>
      <c r="D123" s="35"/>
      <c r="E123" s="35"/>
      <c r="F123" s="38"/>
      <c r="G123" s="35"/>
      <c r="H123" s="38"/>
      <c r="I123" s="46"/>
      <c r="J123" s="51"/>
      <c r="K123" s="52"/>
      <c r="L123" s="53"/>
      <c r="M123" s="51"/>
      <c r="N123" s="41" t="str">
        <f t="shared" si="8"/>
        <v/>
      </c>
      <c r="O123" s="21" t="str">
        <f t="shared" ca="1" si="9"/>
        <v/>
      </c>
      <c r="P123" s="21" t="str">
        <f t="shared" ca="1" si="10"/>
        <v/>
      </c>
      <c r="Q123" s="21" t="str">
        <f t="shared" ca="1" si="11"/>
        <v/>
      </c>
      <c r="R123" s="21" t="str">
        <f t="shared" ca="1" si="12"/>
        <v/>
      </c>
      <c r="S123" s="21" t="str">
        <f t="shared" ca="1" si="13"/>
        <v/>
      </c>
      <c r="T123" s="21" t="str">
        <f ca="1">IF(COUNTBLANK(INDIRECT("k"&amp;ROW(T123)):INDIRECT("m"&amp;ROW(T123)))&lt;3,IF(INDIRECT("j"&amp;ROW(T123))="","INFORME O STATUS DA AÇÃO;    ",""),"")</f>
        <v/>
      </c>
      <c r="U123" s="21" t="str">
        <f t="shared" ca="1" si="14"/>
        <v/>
      </c>
      <c r="V123" s="21" t="str">
        <f t="shared" ca="1" si="15"/>
        <v/>
      </c>
      <c r="W123" s="1" t="str">
        <f ca="1">IF(J123="","",IF(ISERROR(VLOOKUP(INDIRECT("J"&amp;ROW(W123)),Config!F:F,1,0)),"INFORME UM STATUS VÁLIDO",""))</f>
        <v/>
      </c>
    </row>
    <row r="124" spans="2:23" ht="60" customHeight="1">
      <c r="B124" s="45"/>
      <c r="C124" s="35"/>
      <c r="D124" s="35"/>
      <c r="E124" s="35"/>
      <c r="F124" s="38"/>
      <c r="G124" s="35"/>
      <c r="H124" s="38"/>
      <c r="I124" s="46"/>
      <c r="J124" s="51"/>
      <c r="K124" s="52"/>
      <c r="L124" s="53"/>
      <c r="M124" s="51"/>
      <c r="N124" s="41" t="str">
        <f t="shared" si="8"/>
        <v/>
      </c>
      <c r="O124" s="21" t="str">
        <f t="shared" ca="1" si="9"/>
        <v/>
      </c>
      <c r="P124" s="21" t="str">
        <f t="shared" ca="1" si="10"/>
        <v/>
      </c>
      <c r="Q124" s="21" t="str">
        <f t="shared" ca="1" si="11"/>
        <v/>
      </c>
      <c r="R124" s="21" t="str">
        <f t="shared" ca="1" si="12"/>
        <v/>
      </c>
      <c r="S124" s="21" t="str">
        <f t="shared" ca="1" si="13"/>
        <v/>
      </c>
      <c r="T124" s="21" t="str">
        <f ca="1">IF(COUNTBLANK(INDIRECT("k"&amp;ROW(T124)):INDIRECT("m"&amp;ROW(T124)))&lt;3,IF(INDIRECT("j"&amp;ROW(T124))="","INFORME O STATUS DA AÇÃO;    ",""),"")</f>
        <v/>
      </c>
      <c r="U124" s="21" t="str">
        <f t="shared" ca="1" si="14"/>
        <v/>
      </c>
      <c r="V124" s="21" t="str">
        <f t="shared" ca="1" si="15"/>
        <v/>
      </c>
      <c r="W124" s="1" t="str">
        <f ca="1">IF(J124="","",IF(ISERROR(VLOOKUP(INDIRECT("J"&amp;ROW(W124)),Config!F:F,1,0)),"INFORME UM STATUS VÁLIDO",""))</f>
        <v/>
      </c>
    </row>
    <row r="125" spans="2:23" ht="60" customHeight="1">
      <c r="B125" s="45"/>
      <c r="C125" s="35"/>
      <c r="D125" s="35"/>
      <c r="E125" s="35"/>
      <c r="F125" s="38"/>
      <c r="G125" s="35"/>
      <c r="H125" s="38"/>
      <c r="I125" s="46"/>
      <c r="J125" s="51"/>
      <c r="K125" s="52"/>
      <c r="L125" s="53"/>
      <c r="M125" s="51"/>
      <c r="N125" s="41" t="str">
        <f t="shared" si="8"/>
        <v/>
      </c>
      <c r="O125" s="21" t="str">
        <f t="shared" ca="1" si="9"/>
        <v/>
      </c>
      <c r="P125" s="21" t="str">
        <f t="shared" ca="1" si="10"/>
        <v/>
      </c>
      <c r="Q125" s="21" t="str">
        <f t="shared" ca="1" si="11"/>
        <v/>
      </c>
      <c r="R125" s="21" t="str">
        <f t="shared" ca="1" si="12"/>
        <v/>
      </c>
      <c r="S125" s="21" t="str">
        <f t="shared" ca="1" si="13"/>
        <v/>
      </c>
      <c r="T125" s="21" t="str">
        <f ca="1">IF(COUNTBLANK(INDIRECT("k"&amp;ROW(T125)):INDIRECT("m"&amp;ROW(T125)))&lt;3,IF(INDIRECT("j"&amp;ROW(T125))="","INFORME O STATUS DA AÇÃO;    ",""),"")</f>
        <v/>
      </c>
      <c r="U125" s="21" t="str">
        <f t="shared" ca="1" si="14"/>
        <v/>
      </c>
      <c r="V125" s="21" t="str">
        <f t="shared" ca="1" si="15"/>
        <v/>
      </c>
      <c r="W125" s="1" t="str">
        <f ca="1">IF(J125="","",IF(ISERROR(VLOOKUP(INDIRECT("J"&amp;ROW(W125)),Config!F:F,1,0)),"INFORME UM STATUS VÁLIDO",""))</f>
        <v/>
      </c>
    </row>
    <row r="126" spans="2:23" ht="60" customHeight="1">
      <c r="B126" s="45"/>
      <c r="C126" s="35"/>
      <c r="D126" s="35"/>
      <c r="E126" s="35"/>
      <c r="F126" s="38"/>
      <c r="G126" s="35"/>
      <c r="H126" s="38"/>
      <c r="I126" s="46"/>
      <c r="J126" s="51"/>
      <c r="K126" s="52"/>
      <c r="L126" s="53"/>
      <c r="M126" s="51"/>
      <c r="N126" s="41" t="str">
        <f t="shared" si="8"/>
        <v/>
      </c>
      <c r="O126" s="21" t="str">
        <f t="shared" ca="1" si="9"/>
        <v/>
      </c>
      <c r="P126" s="21" t="str">
        <f t="shared" ca="1" si="10"/>
        <v/>
      </c>
      <c r="Q126" s="21" t="str">
        <f t="shared" ca="1" si="11"/>
        <v/>
      </c>
      <c r="R126" s="21" t="str">
        <f t="shared" ca="1" si="12"/>
        <v/>
      </c>
      <c r="S126" s="21" t="str">
        <f t="shared" ca="1" si="13"/>
        <v/>
      </c>
      <c r="T126" s="21" t="str">
        <f ca="1">IF(COUNTBLANK(INDIRECT("k"&amp;ROW(T126)):INDIRECT("m"&amp;ROW(T126)))&lt;3,IF(INDIRECT("j"&amp;ROW(T126))="","INFORME O STATUS DA AÇÃO;    ",""),"")</f>
        <v/>
      </c>
      <c r="U126" s="21" t="str">
        <f t="shared" ca="1" si="14"/>
        <v/>
      </c>
      <c r="V126" s="21" t="str">
        <f t="shared" ca="1" si="15"/>
        <v/>
      </c>
      <c r="W126" s="1" t="str">
        <f ca="1">IF(J126="","",IF(ISERROR(VLOOKUP(INDIRECT("J"&amp;ROW(W126)),Config!F:F,1,0)),"INFORME UM STATUS VÁLIDO",""))</f>
        <v/>
      </c>
    </row>
    <row r="127" spans="2:23" ht="60" customHeight="1">
      <c r="B127" s="45"/>
      <c r="C127" s="35"/>
      <c r="D127" s="35"/>
      <c r="E127" s="35"/>
      <c r="F127" s="38"/>
      <c r="G127" s="35"/>
      <c r="H127" s="38"/>
      <c r="I127" s="46"/>
      <c r="J127" s="51"/>
      <c r="K127" s="52"/>
      <c r="L127" s="53"/>
      <c r="M127" s="51"/>
      <c r="N127" s="41" t="str">
        <f t="shared" si="8"/>
        <v/>
      </c>
      <c r="O127" s="21" t="str">
        <f t="shared" ca="1" si="9"/>
        <v/>
      </c>
      <c r="P127" s="21" t="str">
        <f t="shared" ca="1" si="10"/>
        <v/>
      </c>
      <c r="Q127" s="21" t="str">
        <f t="shared" ca="1" si="11"/>
        <v/>
      </c>
      <c r="R127" s="21" t="str">
        <f t="shared" ca="1" si="12"/>
        <v/>
      </c>
      <c r="S127" s="21" t="str">
        <f t="shared" ca="1" si="13"/>
        <v/>
      </c>
      <c r="T127" s="21" t="str">
        <f ca="1">IF(COUNTBLANK(INDIRECT("k"&amp;ROW(T127)):INDIRECT("m"&amp;ROW(T127)))&lt;3,IF(INDIRECT("j"&amp;ROW(T127))="","INFORME O STATUS DA AÇÃO;    ",""),"")</f>
        <v/>
      </c>
      <c r="U127" s="21" t="str">
        <f t="shared" ca="1" si="14"/>
        <v/>
      </c>
      <c r="V127" s="21" t="str">
        <f t="shared" ca="1" si="15"/>
        <v/>
      </c>
      <c r="W127" s="1" t="str">
        <f ca="1">IF(J127="","",IF(ISERROR(VLOOKUP(INDIRECT("J"&amp;ROW(W127)),Config!F:F,1,0)),"INFORME UM STATUS VÁLIDO",""))</f>
        <v/>
      </c>
    </row>
    <row r="128" spans="2:23" ht="60" customHeight="1">
      <c r="B128" s="45"/>
      <c r="C128" s="35"/>
      <c r="D128" s="35"/>
      <c r="E128" s="35"/>
      <c r="F128" s="38"/>
      <c r="G128" s="35"/>
      <c r="H128" s="38"/>
      <c r="I128" s="46"/>
      <c r="J128" s="51"/>
      <c r="K128" s="52"/>
      <c r="L128" s="53"/>
      <c r="M128" s="51"/>
      <c r="N128" s="41" t="str">
        <f t="shared" si="8"/>
        <v/>
      </c>
      <c r="O128" s="21" t="str">
        <f t="shared" ca="1" si="9"/>
        <v/>
      </c>
      <c r="P128" s="21" t="str">
        <f t="shared" ca="1" si="10"/>
        <v/>
      </c>
      <c r="Q128" s="21" t="str">
        <f t="shared" ca="1" si="11"/>
        <v/>
      </c>
      <c r="R128" s="21" t="str">
        <f t="shared" ca="1" si="12"/>
        <v/>
      </c>
      <c r="S128" s="21" t="str">
        <f t="shared" ca="1" si="13"/>
        <v/>
      </c>
      <c r="T128" s="21" t="str">
        <f ca="1">IF(COUNTBLANK(INDIRECT("k"&amp;ROW(T128)):INDIRECT("m"&amp;ROW(T128)))&lt;3,IF(INDIRECT("j"&amp;ROW(T128))="","INFORME O STATUS DA AÇÃO;    ",""),"")</f>
        <v/>
      </c>
      <c r="U128" s="21" t="str">
        <f t="shared" ca="1" si="14"/>
        <v/>
      </c>
      <c r="V128" s="21" t="str">
        <f t="shared" ca="1" si="15"/>
        <v/>
      </c>
      <c r="W128" s="1" t="str">
        <f ca="1">IF(J128="","",IF(ISERROR(VLOOKUP(INDIRECT("J"&amp;ROW(W128)),Config!F:F,1,0)),"INFORME UM STATUS VÁLIDO",""))</f>
        <v/>
      </c>
    </row>
    <row r="129" spans="2:23" ht="60" customHeight="1">
      <c r="B129" s="45"/>
      <c r="C129" s="35"/>
      <c r="D129" s="35"/>
      <c r="E129" s="35"/>
      <c r="F129" s="38"/>
      <c r="G129" s="35"/>
      <c r="H129" s="38"/>
      <c r="I129" s="46"/>
      <c r="J129" s="51"/>
      <c r="K129" s="52"/>
      <c r="L129" s="53"/>
      <c r="M129" s="51"/>
      <c r="N129" s="41" t="str">
        <f t="shared" si="8"/>
        <v/>
      </c>
      <c r="O129" s="21" t="str">
        <f t="shared" ca="1" si="9"/>
        <v/>
      </c>
      <c r="P129" s="21" t="str">
        <f t="shared" ca="1" si="10"/>
        <v/>
      </c>
      <c r="Q129" s="21" t="str">
        <f t="shared" ca="1" si="11"/>
        <v/>
      </c>
      <c r="R129" s="21" t="str">
        <f t="shared" ca="1" si="12"/>
        <v/>
      </c>
      <c r="S129" s="21" t="str">
        <f t="shared" ca="1" si="13"/>
        <v/>
      </c>
      <c r="T129" s="21" t="str">
        <f ca="1">IF(COUNTBLANK(INDIRECT("k"&amp;ROW(T129)):INDIRECT("m"&amp;ROW(T129)))&lt;3,IF(INDIRECT("j"&amp;ROW(T129))="","INFORME O STATUS DA AÇÃO;    ",""),"")</f>
        <v/>
      </c>
      <c r="U129" s="21" t="str">
        <f t="shared" ca="1" si="14"/>
        <v/>
      </c>
      <c r="V129" s="21" t="str">
        <f t="shared" ca="1" si="15"/>
        <v/>
      </c>
      <c r="W129" s="1" t="str">
        <f ca="1">IF(J129="","",IF(ISERROR(VLOOKUP(INDIRECT("J"&amp;ROW(W129)),Config!F:F,1,0)),"INFORME UM STATUS VÁLIDO",""))</f>
        <v/>
      </c>
    </row>
    <row r="130" spans="2:23" ht="60" customHeight="1">
      <c r="B130" s="45"/>
      <c r="C130" s="35"/>
      <c r="D130" s="35"/>
      <c r="E130" s="35"/>
      <c r="F130" s="38"/>
      <c r="G130" s="35"/>
      <c r="H130" s="38"/>
      <c r="I130" s="46"/>
      <c r="J130" s="51"/>
      <c r="K130" s="52"/>
      <c r="L130" s="53"/>
      <c r="M130" s="51"/>
      <c r="N130" s="41" t="str">
        <f t="shared" si="8"/>
        <v/>
      </c>
      <c r="O130" s="21" t="str">
        <f t="shared" ca="1" si="9"/>
        <v/>
      </c>
      <c r="P130" s="21" t="str">
        <f t="shared" ca="1" si="10"/>
        <v/>
      </c>
      <c r="Q130" s="21" t="str">
        <f t="shared" ca="1" si="11"/>
        <v/>
      </c>
      <c r="R130" s="21" t="str">
        <f t="shared" ca="1" si="12"/>
        <v/>
      </c>
      <c r="S130" s="21" t="str">
        <f t="shared" ca="1" si="13"/>
        <v/>
      </c>
      <c r="T130" s="21" t="str">
        <f ca="1">IF(COUNTBLANK(INDIRECT("k"&amp;ROW(T130)):INDIRECT("m"&amp;ROW(T130)))&lt;3,IF(INDIRECT("j"&amp;ROW(T130))="","INFORME O STATUS DA AÇÃO;    ",""),"")</f>
        <v/>
      </c>
      <c r="U130" s="21" t="str">
        <f t="shared" ca="1" si="14"/>
        <v/>
      </c>
      <c r="V130" s="21" t="str">
        <f t="shared" ca="1" si="15"/>
        <v/>
      </c>
      <c r="W130" s="1" t="str">
        <f ca="1">IF(J130="","",IF(ISERROR(VLOOKUP(INDIRECT("J"&amp;ROW(W130)),Config!F:F,1,0)),"INFORME UM STATUS VÁLIDO",""))</f>
        <v/>
      </c>
    </row>
    <row r="131" spans="2:23" ht="60" customHeight="1">
      <c r="B131" s="45"/>
      <c r="C131" s="35"/>
      <c r="D131" s="35"/>
      <c r="E131" s="35"/>
      <c r="F131" s="38"/>
      <c r="G131" s="35"/>
      <c r="H131" s="38"/>
      <c r="I131" s="46"/>
      <c r="J131" s="51"/>
      <c r="K131" s="52"/>
      <c r="L131" s="53"/>
      <c r="M131" s="51"/>
      <c r="N131" s="41" t="str">
        <f t="shared" si="8"/>
        <v/>
      </c>
      <c r="O131" s="21" t="str">
        <f t="shared" ca="1" si="9"/>
        <v/>
      </c>
      <c r="P131" s="21" t="str">
        <f t="shared" ca="1" si="10"/>
        <v/>
      </c>
      <c r="Q131" s="21" t="str">
        <f t="shared" ca="1" si="11"/>
        <v/>
      </c>
      <c r="R131" s="21" t="str">
        <f t="shared" ca="1" si="12"/>
        <v/>
      </c>
      <c r="S131" s="21" t="str">
        <f t="shared" ca="1" si="13"/>
        <v/>
      </c>
      <c r="T131" s="21" t="str">
        <f ca="1">IF(COUNTBLANK(INDIRECT("k"&amp;ROW(T131)):INDIRECT("m"&amp;ROW(T131)))&lt;3,IF(INDIRECT("j"&amp;ROW(T131))="","INFORME O STATUS DA AÇÃO;    ",""),"")</f>
        <v/>
      </c>
      <c r="U131" s="21" t="str">
        <f t="shared" ca="1" si="14"/>
        <v/>
      </c>
      <c r="V131" s="21" t="str">
        <f t="shared" ca="1" si="15"/>
        <v/>
      </c>
      <c r="W131" s="1" t="str">
        <f ca="1">IF(J131="","",IF(ISERROR(VLOOKUP(INDIRECT("J"&amp;ROW(W131)),Config!F:F,1,0)),"INFORME UM STATUS VÁLIDO",""))</f>
        <v/>
      </c>
    </row>
    <row r="132" spans="2:23" ht="60" customHeight="1">
      <c r="B132" s="45"/>
      <c r="C132" s="35"/>
      <c r="D132" s="35"/>
      <c r="E132" s="35"/>
      <c r="F132" s="38"/>
      <c r="G132" s="35"/>
      <c r="H132" s="38"/>
      <c r="I132" s="46"/>
      <c r="J132" s="51"/>
      <c r="K132" s="52"/>
      <c r="L132" s="53"/>
      <c r="M132" s="51"/>
      <c r="N132" s="41" t="str">
        <f t="shared" si="8"/>
        <v/>
      </c>
      <c r="O132" s="21" t="str">
        <f t="shared" ca="1" si="9"/>
        <v/>
      </c>
      <c r="P132" s="21" t="str">
        <f t="shared" ca="1" si="10"/>
        <v/>
      </c>
      <c r="Q132" s="21" t="str">
        <f t="shared" ca="1" si="11"/>
        <v/>
      </c>
      <c r="R132" s="21" t="str">
        <f t="shared" ca="1" si="12"/>
        <v/>
      </c>
      <c r="S132" s="21" t="str">
        <f t="shared" ca="1" si="13"/>
        <v/>
      </c>
      <c r="T132" s="21" t="str">
        <f ca="1">IF(COUNTBLANK(INDIRECT("k"&amp;ROW(T132)):INDIRECT("m"&amp;ROW(T132)))&lt;3,IF(INDIRECT("j"&amp;ROW(T132))="","INFORME O STATUS DA AÇÃO;    ",""),"")</f>
        <v/>
      </c>
      <c r="U132" s="21" t="str">
        <f t="shared" ca="1" si="14"/>
        <v/>
      </c>
      <c r="V132" s="21" t="str">
        <f t="shared" ca="1" si="15"/>
        <v/>
      </c>
      <c r="W132" s="1" t="str">
        <f ca="1">IF(J132="","",IF(ISERROR(VLOOKUP(INDIRECT("J"&amp;ROW(W132)),Config!F:F,1,0)),"INFORME UM STATUS VÁLIDO",""))</f>
        <v/>
      </c>
    </row>
    <row r="133" spans="2:23" ht="60" customHeight="1">
      <c r="B133" s="45"/>
      <c r="C133" s="35"/>
      <c r="D133" s="35"/>
      <c r="E133" s="35"/>
      <c r="F133" s="38"/>
      <c r="G133" s="35"/>
      <c r="H133" s="38"/>
      <c r="I133" s="46"/>
      <c r="J133" s="51"/>
      <c r="K133" s="52"/>
      <c r="L133" s="53"/>
      <c r="M133" s="51"/>
      <c r="N133" s="41" t="str">
        <f t="shared" si="8"/>
        <v/>
      </c>
      <c r="O133" s="21" t="str">
        <f t="shared" ca="1" si="9"/>
        <v/>
      </c>
      <c r="P133" s="21" t="str">
        <f t="shared" ca="1" si="10"/>
        <v/>
      </c>
      <c r="Q133" s="21" t="str">
        <f t="shared" ca="1" si="11"/>
        <v/>
      </c>
      <c r="R133" s="21" t="str">
        <f t="shared" ca="1" si="12"/>
        <v/>
      </c>
      <c r="S133" s="21" t="str">
        <f t="shared" ca="1" si="13"/>
        <v/>
      </c>
      <c r="T133" s="21" t="str">
        <f ca="1">IF(COUNTBLANK(INDIRECT("k"&amp;ROW(T133)):INDIRECT("m"&amp;ROW(T133)))&lt;3,IF(INDIRECT("j"&amp;ROW(T133))="","INFORME O STATUS DA AÇÃO;    ",""),"")</f>
        <v/>
      </c>
      <c r="U133" s="21" t="str">
        <f t="shared" ca="1" si="14"/>
        <v/>
      </c>
      <c r="V133" s="21" t="str">
        <f t="shared" ca="1" si="15"/>
        <v/>
      </c>
      <c r="W133" s="1" t="str">
        <f ca="1">IF(J133="","",IF(ISERROR(VLOOKUP(INDIRECT("J"&amp;ROW(W133)),Config!F:F,1,0)),"INFORME UM STATUS VÁLIDO",""))</f>
        <v/>
      </c>
    </row>
    <row r="134" spans="2:23" ht="60" customHeight="1">
      <c r="B134" s="45"/>
      <c r="C134" s="35"/>
      <c r="D134" s="35"/>
      <c r="E134" s="35"/>
      <c r="F134" s="38"/>
      <c r="G134" s="35"/>
      <c r="H134" s="38"/>
      <c r="I134" s="46"/>
      <c r="J134" s="51"/>
      <c r="K134" s="52"/>
      <c r="L134" s="53"/>
      <c r="M134" s="51"/>
      <c r="N134" s="41" t="str">
        <f t="shared" si="8"/>
        <v/>
      </c>
      <c r="O134" s="21" t="str">
        <f t="shared" ca="1" si="9"/>
        <v/>
      </c>
      <c r="P134" s="21" t="str">
        <f t="shared" ca="1" si="10"/>
        <v/>
      </c>
      <c r="Q134" s="21" t="str">
        <f t="shared" ca="1" si="11"/>
        <v/>
      </c>
      <c r="R134" s="21" t="str">
        <f t="shared" ca="1" si="12"/>
        <v/>
      </c>
      <c r="S134" s="21" t="str">
        <f t="shared" ca="1" si="13"/>
        <v/>
      </c>
      <c r="T134" s="21" t="str">
        <f ca="1">IF(COUNTBLANK(INDIRECT("k"&amp;ROW(T134)):INDIRECT("m"&amp;ROW(T134)))&lt;3,IF(INDIRECT("j"&amp;ROW(T134))="","INFORME O STATUS DA AÇÃO;    ",""),"")</f>
        <v/>
      </c>
      <c r="U134" s="21" t="str">
        <f t="shared" ca="1" si="14"/>
        <v/>
      </c>
      <c r="V134" s="21" t="str">
        <f t="shared" ca="1" si="15"/>
        <v/>
      </c>
      <c r="W134" s="1" t="str">
        <f ca="1">IF(J134="","",IF(ISERROR(VLOOKUP(INDIRECT("J"&amp;ROW(W134)),Config!F:F,1,0)),"INFORME UM STATUS VÁLIDO",""))</f>
        <v/>
      </c>
    </row>
    <row r="135" spans="2:23" ht="60" customHeight="1">
      <c r="B135" s="45"/>
      <c r="C135" s="35"/>
      <c r="D135" s="35"/>
      <c r="E135" s="35"/>
      <c r="F135" s="38"/>
      <c r="G135" s="35"/>
      <c r="H135" s="38"/>
      <c r="I135" s="46"/>
      <c r="J135" s="51"/>
      <c r="K135" s="52"/>
      <c r="L135" s="53"/>
      <c r="M135" s="51"/>
      <c r="N135" s="41" t="str">
        <f t="shared" si="8"/>
        <v/>
      </c>
      <c r="O135" s="21" t="str">
        <f t="shared" ca="1" si="9"/>
        <v/>
      </c>
      <c r="P135" s="21" t="str">
        <f t="shared" ca="1" si="10"/>
        <v/>
      </c>
      <c r="Q135" s="21" t="str">
        <f t="shared" ca="1" si="11"/>
        <v/>
      </c>
      <c r="R135" s="21" t="str">
        <f t="shared" ca="1" si="12"/>
        <v/>
      </c>
      <c r="S135" s="21" t="str">
        <f t="shared" ca="1" si="13"/>
        <v/>
      </c>
      <c r="T135" s="21" t="str">
        <f ca="1">IF(COUNTBLANK(INDIRECT("k"&amp;ROW(T135)):INDIRECT("m"&amp;ROW(T135)))&lt;3,IF(INDIRECT("j"&amp;ROW(T135))="","INFORME O STATUS DA AÇÃO;    ",""),"")</f>
        <v/>
      </c>
      <c r="U135" s="21" t="str">
        <f t="shared" ca="1" si="14"/>
        <v/>
      </c>
      <c r="V135" s="21" t="str">
        <f t="shared" ca="1" si="15"/>
        <v/>
      </c>
      <c r="W135" s="1" t="str">
        <f ca="1">IF(J135="","",IF(ISERROR(VLOOKUP(INDIRECT("J"&amp;ROW(W135)),Config!F:F,1,0)),"INFORME UM STATUS VÁLIDO",""))</f>
        <v/>
      </c>
    </row>
    <row r="136" spans="2:23" ht="60" customHeight="1">
      <c r="B136" s="45"/>
      <c r="C136" s="35"/>
      <c r="D136" s="35"/>
      <c r="E136" s="35"/>
      <c r="F136" s="38"/>
      <c r="G136" s="35"/>
      <c r="H136" s="38"/>
      <c r="I136" s="46"/>
      <c r="J136" s="51"/>
      <c r="K136" s="52"/>
      <c r="L136" s="53"/>
      <c r="M136" s="51"/>
      <c r="N136" s="41" t="str">
        <f t="shared" si="8"/>
        <v/>
      </c>
      <c r="O136" s="21" t="str">
        <f t="shared" ca="1" si="9"/>
        <v/>
      </c>
      <c r="P136" s="21" t="str">
        <f t="shared" ca="1" si="10"/>
        <v/>
      </c>
      <c r="Q136" s="21" t="str">
        <f t="shared" ca="1" si="11"/>
        <v/>
      </c>
      <c r="R136" s="21" t="str">
        <f t="shared" ca="1" si="12"/>
        <v/>
      </c>
      <c r="S136" s="21" t="str">
        <f t="shared" ca="1" si="13"/>
        <v/>
      </c>
      <c r="T136" s="21" t="str">
        <f ca="1">IF(COUNTBLANK(INDIRECT("k"&amp;ROW(T136)):INDIRECT("m"&amp;ROW(T136)))&lt;3,IF(INDIRECT("j"&amp;ROW(T136))="","INFORME O STATUS DA AÇÃO;    ",""),"")</f>
        <v/>
      </c>
      <c r="U136" s="21" t="str">
        <f t="shared" ca="1" si="14"/>
        <v/>
      </c>
      <c r="V136" s="21" t="str">
        <f t="shared" ca="1" si="15"/>
        <v/>
      </c>
      <c r="W136" s="1" t="str">
        <f ca="1">IF(J136="","",IF(ISERROR(VLOOKUP(INDIRECT("J"&amp;ROW(W136)),Config!F:F,1,0)),"INFORME UM STATUS VÁLIDO",""))</f>
        <v/>
      </c>
    </row>
    <row r="137" spans="2:23" ht="60" customHeight="1">
      <c r="B137" s="45"/>
      <c r="C137" s="35"/>
      <c r="D137" s="35"/>
      <c r="E137" s="35"/>
      <c r="F137" s="38"/>
      <c r="G137" s="35"/>
      <c r="H137" s="38"/>
      <c r="I137" s="46"/>
      <c r="J137" s="51"/>
      <c r="K137" s="52"/>
      <c r="L137" s="53"/>
      <c r="M137" s="51"/>
      <c r="N137" s="41" t="str">
        <f t="shared" ref="N137:N200" si="16">IF(B137&lt;&gt;"",""&amp;Q137&amp;R137&amp;S137&amp;T137&amp;U137&amp;V137&amp;W137,"")</f>
        <v/>
      </c>
      <c r="O137" s="21" t="str">
        <f t="shared" ref="O137:O200" ca="1" si="17">IF(INDIRECT("J"&amp;ROW(O137))="Contratada/Adquirida",INDIRECT("K"&amp;ROW(O137))/INDIRECT("H"&amp;ROW(O137)),"")</f>
        <v/>
      </c>
      <c r="P137" s="21" t="str">
        <f t="shared" ref="P137:P200" ca="1" si="18">IF(INDIRECT("J"&amp;ROW(P137))="Contratada/Adquirida",INDIRECT("L"&amp;ROW(P137)),"")</f>
        <v/>
      </c>
      <c r="Q137" s="21" t="str">
        <f t="shared" ref="Q137:Q200" ca="1" si="19">IF(OR(INDIRECT("J"&amp;ROW(Q137))="Cancelada",INDIRECT("J"&amp;ROW(Q137))="Suspensa"),IF(INDIRECT("M"&amp;ROW(Q137))="","INFORME O MOTIVO DO CANCELAMENTO/SUSPENSÃO;     ",""),"")</f>
        <v/>
      </c>
      <c r="R137" s="21" t="str">
        <f t="shared" ref="R137:R200" ca="1" si="20">IF(AND(INDIRECT("J"&amp;ROW(R137))="Contratada/Adquirida",OR(INDIRECT("K"&amp;ROW(R137))="",INDIRECT("K"&amp;ROW(R137))=0)),"INFORME A QUANTIDADE EXECUTADA;   ","")</f>
        <v/>
      </c>
      <c r="S137" s="21" t="str">
        <f t="shared" ref="S137:S200" ca="1" si="21">IF(AND(INDIRECT("J"&amp;ROW(S137))="Contratada/Adquirida",OR(INDIRECT("L"&amp;ROW(S137))="",INDIRECT("L"&amp;ROW(S137))=0)),"INFORME O VALOR EXECUTADO;   ","")</f>
        <v/>
      </c>
      <c r="T137" s="21" t="str">
        <f ca="1">IF(COUNTBLANK(INDIRECT("k"&amp;ROW(T137)):INDIRECT("m"&amp;ROW(T137)))&lt;3,IF(INDIRECT("j"&amp;ROW(T137))="","INFORME O STATUS DA AÇÃO;    ",""),"")</f>
        <v/>
      </c>
      <c r="U137" s="21" t="str">
        <f t="shared" ref="U137:U200" ca="1" si="22">IF(INDIRECT("j"&amp;ROW(U137))="Contratada/Adquirida",IF(INDIRECT("k"&amp;ROW(U137))&gt;INDIRECT("h"&amp;ROW(U137)),"A QUANTIDADE EXECUTADA ESTÁ MAIOR DO QUE A QUANTIDADE PLANEJADA;   ",""),"")</f>
        <v/>
      </c>
      <c r="V137" s="21" t="str">
        <f t="shared" ref="V137:V200" ca="1" si="23">IF(AND(AND(INDIRECT("j"&amp;ROW(V137))&lt;&gt;"Contratada/Adquirida",INDIRECT("j"&amp;ROW(V137))&lt;&gt;""),OR(INDIRECT("k"&amp;ROW(V137))&gt;0,INDIRECT("l"&amp;ROW(V137))&gt;0)),"O STATUS '"&amp;INDIRECT("j"&amp;ROW(V137))&amp;"' NÃO EXIGE QUE INFORME QUANTIDADE NEM VALOR;     ","")</f>
        <v/>
      </c>
      <c r="W137" s="1" t="str">
        <f ca="1">IF(J137="","",IF(ISERROR(VLOOKUP(INDIRECT("J"&amp;ROW(W137)),Config!F:F,1,0)),"INFORME UM STATUS VÁLIDO",""))</f>
        <v/>
      </c>
    </row>
    <row r="138" spans="2:23" ht="60" customHeight="1">
      <c r="B138" s="45"/>
      <c r="C138" s="35"/>
      <c r="D138" s="35"/>
      <c r="E138" s="35"/>
      <c r="F138" s="38"/>
      <c r="G138" s="35"/>
      <c r="H138" s="38"/>
      <c r="I138" s="46"/>
      <c r="J138" s="51"/>
      <c r="K138" s="52"/>
      <c r="L138" s="53"/>
      <c r="M138" s="51"/>
      <c r="N138" s="41" t="str">
        <f t="shared" si="16"/>
        <v/>
      </c>
      <c r="O138" s="21" t="str">
        <f t="shared" ca="1" si="17"/>
        <v/>
      </c>
      <c r="P138" s="21" t="str">
        <f t="shared" ca="1" si="18"/>
        <v/>
      </c>
      <c r="Q138" s="21" t="str">
        <f t="shared" ca="1" si="19"/>
        <v/>
      </c>
      <c r="R138" s="21" t="str">
        <f t="shared" ca="1" si="20"/>
        <v/>
      </c>
      <c r="S138" s="21" t="str">
        <f t="shared" ca="1" si="21"/>
        <v/>
      </c>
      <c r="T138" s="21" t="str">
        <f ca="1">IF(COUNTBLANK(INDIRECT("k"&amp;ROW(T138)):INDIRECT("m"&amp;ROW(T138)))&lt;3,IF(INDIRECT("j"&amp;ROW(T138))="","INFORME O STATUS DA AÇÃO;    ",""),"")</f>
        <v/>
      </c>
      <c r="U138" s="21" t="str">
        <f t="shared" ca="1" si="22"/>
        <v/>
      </c>
      <c r="V138" s="21" t="str">
        <f t="shared" ca="1" si="23"/>
        <v/>
      </c>
      <c r="W138" s="1" t="str">
        <f ca="1">IF(J138="","",IF(ISERROR(VLOOKUP(INDIRECT("J"&amp;ROW(W138)),Config!F:F,1,0)),"INFORME UM STATUS VÁLIDO",""))</f>
        <v/>
      </c>
    </row>
    <row r="139" spans="2:23" ht="60" customHeight="1">
      <c r="B139" s="45"/>
      <c r="C139" s="35"/>
      <c r="D139" s="35"/>
      <c r="E139" s="35"/>
      <c r="F139" s="38"/>
      <c r="G139" s="35"/>
      <c r="H139" s="38"/>
      <c r="I139" s="46"/>
      <c r="J139" s="51"/>
      <c r="K139" s="52"/>
      <c r="L139" s="53"/>
      <c r="M139" s="51"/>
      <c r="N139" s="41" t="str">
        <f t="shared" si="16"/>
        <v/>
      </c>
      <c r="O139" s="21" t="str">
        <f t="shared" ca="1" si="17"/>
        <v/>
      </c>
      <c r="P139" s="21" t="str">
        <f t="shared" ca="1" si="18"/>
        <v/>
      </c>
      <c r="Q139" s="21" t="str">
        <f t="shared" ca="1" si="19"/>
        <v/>
      </c>
      <c r="R139" s="21" t="str">
        <f t="shared" ca="1" si="20"/>
        <v/>
      </c>
      <c r="S139" s="21" t="str">
        <f t="shared" ca="1" si="21"/>
        <v/>
      </c>
      <c r="T139" s="21" t="str">
        <f ca="1">IF(COUNTBLANK(INDIRECT("k"&amp;ROW(T139)):INDIRECT("m"&amp;ROW(T139)))&lt;3,IF(INDIRECT("j"&amp;ROW(T139))="","INFORME O STATUS DA AÇÃO;    ",""),"")</f>
        <v/>
      </c>
      <c r="U139" s="21" t="str">
        <f t="shared" ca="1" si="22"/>
        <v/>
      </c>
      <c r="V139" s="21" t="str">
        <f t="shared" ca="1" si="23"/>
        <v/>
      </c>
      <c r="W139" s="1" t="str">
        <f ca="1">IF(J139="","",IF(ISERROR(VLOOKUP(INDIRECT("J"&amp;ROW(W139)),Config!F:F,1,0)),"INFORME UM STATUS VÁLIDO",""))</f>
        <v/>
      </c>
    </row>
    <row r="140" spans="2:23" ht="60" customHeight="1">
      <c r="B140" s="45"/>
      <c r="C140" s="35"/>
      <c r="D140" s="35"/>
      <c r="E140" s="35"/>
      <c r="F140" s="38"/>
      <c r="G140" s="35"/>
      <c r="H140" s="38"/>
      <c r="I140" s="46"/>
      <c r="J140" s="51"/>
      <c r="K140" s="52"/>
      <c r="L140" s="53"/>
      <c r="M140" s="51"/>
      <c r="N140" s="41" t="str">
        <f t="shared" si="16"/>
        <v/>
      </c>
      <c r="O140" s="21" t="str">
        <f t="shared" ca="1" si="17"/>
        <v/>
      </c>
      <c r="P140" s="21" t="str">
        <f t="shared" ca="1" si="18"/>
        <v/>
      </c>
      <c r="Q140" s="21" t="str">
        <f t="shared" ca="1" si="19"/>
        <v/>
      </c>
      <c r="R140" s="21" t="str">
        <f t="shared" ca="1" si="20"/>
        <v/>
      </c>
      <c r="S140" s="21" t="str">
        <f t="shared" ca="1" si="21"/>
        <v/>
      </c>
      <c r="T140" s="21" t="str">
        <f ca="1">IF(COUNTBLANK(INDIRECT("k"&amp;ROW(T140)):INDIRECT("m"&amp;ROW(T140)))&lt;3,IF(INDIRECT("j"&amp;ROW(T140))="","INFORME O STATUS DA AÇÃO;    ",""),"")</f>
        <v/>
      </c>
      <c r="U140" s="21" t="str">
        <f t="shared" ca="1" si="22"/>
        <v/>
      </c>
      <c r="V140" s="21" t="str">
        <f t="shared" ca="1" si="23"/>
        <v/>
      </c>
      <c r="W140" s="1" t="str">
        <f ca="1">IF(J140="","",IF(ISERROR(VLOOKUP(INDIRECT("J"&amp;ROW(W140)),Config!F:F,1,0)),"INFORME UM STATUS VÁLIDO",""))</f>
        <v/>
      </c>
    </row>
    <row r="141" spans="2:23" ht="60" customHeight="1">
      <c r="B141" s="45"/>
      <c r="C141" s="35"/>
      <c r="D141" s="35"/>
      <c r="E141" s="35"/>
      <c r="F141" s="38"/>
      <c r="G141" s="35"/>
      <c r="H141" s="38"/>
      <c r="I141" s="46"/>
      <c r="J141" s="51"/>
      <c r="K141" s="52"/>
      <c r="L141" s="53"/>
      <c r="M141" s="51"/>
      <c r="N141" s="41" t="str">
        <f t="shared" si="16"/>
        <v/>
      </c>
      <c r="O141" s="21" t="str">
        <f t="shared" ca="1" si="17"/>
        <v/>
      </c>
      <c r="P141" s="21" t="str">
        <f t="shared" ca="1" si="18"/>
        <v/>
      </c>
      <c r="Q141" s="21" t="str">
        <f t="shared" ca="1" si="19"/>
        <v/>
      </c>
      <c r="R141" s="21" t="str">
        <f t="shared" ca="1" si="20"/>
        <v/>
      </c>
      <c r="S141" s="21" t="str">
        <f t="shared" ca="1" si="21"/>
        <v/>
      </c>
      <c r="T141" s="21" t="str">
        <f ca="1">IF(COUNTBLANK(INDIRECT("k"&amp;ROW(T141)):INDIRECT("m"&amp;ROW(T141)))&lt;3,IF(INDIRECT("j"&amp;ROW(T141))="","INFORME O STATUS DA AÇÃO;    ",""),"")</f>
        <v/>
      </c>
      <c r="U141" s="21" t="str">
        <f t="shared" ca="1" si="22"/>
        <v/>
      </c>
      <c r="V141" s="21" t="str">
        <f t="shared" ca="1" si="23"/>
        <v/>
      </c>
      <c r="W141" s="1" t="str">
        <f ca="1">IF(J141="","",IF(ISERROR(VLOOKUP(INDIRECT("J"&amp;ROW(W141)),Config!F:F,1,0)),"INFORME UM STATUS VÁLIDO",""))</f>
        <v/>
      </c>
    </row>
    <row r="142" spans="2:23" ht="60" customHeight="1">
      <c r="B142" s="45"/>
      <c r="C142" s="35"/>
      <c r="D142" s="35"/>
      <c r="E142" s="35"/>
      <c r="F142" s="38"/>
      <c r="G142" s="35"/>
      <c r="H142" s="38"/>
      <c r="I142" s="46"/>
      <c r="J142" s="51"/>
      <c r="K142" s="52"/>
      <c r="L142" s="53"/>
      <c r="M142" s="51"/>
      <c r="N142" s="41" t="str">
        <f t="shared" si="16"/>
        <v/>
      </c>
      <c r="O142" s="21" t="str">
        <f t="shared" ca="1" si="17"/>
        <v/>
      </c>
      <c r="P142" s="21" t="str">
        <f t="shared" ca="1" si="18"/>
        <v/>
      </c>
      <c r="Q142" s="21" t="str">
        <f t="shared" ca="1" si="19"/>
        <v/>
      </c>
      <c r="R142" s="21" t="str">
        <f t="shared" ca="1" si="20"/>
        <v/>
      </c>
      <c r="S142" s="21" t="str">
        <f t="shared" ca="1" si="21"/>
        <v/>
      </c>
      <c r="T142" s="21" t="str">
        <f ca="1">IF(COUNTBLANK(INDIRECT("k"&amp;ROW(T142)):INDIRECT("m"&amp;ROW(T142)))&lt;3,IF(INDIRECT("j"&amp;ROW(T142))="","INFORME O STATUS DA AÇÃO;    ",""),"")</f>
        <v/>
      </c>
      <c r="U142" s="21" t="str">
        <f t="shared" ca="1" si="22"/>
        <v/>
      </c>
      <c r="V142" s="21" t="str">
        <f t="shared" ca="1" si="23"/>
        <v/>
      </c>
      <c r="W142" s="1" t="str">
        <f ca="1">IF(J142="","",IF(ISERROR(VLOOKUP(INDIRECT("J"&amp;ROW(W142)),Config!F:F,1,0)),"INFORME UM STATUS VÁLIDO",""))</f>
        <v/>
      </c>
    </row>
    <row r="143" spans="2:23" ht="60" customHeight="1">
      <c r="B143" s="45"/>
      <c r="C143" s="35"/>
      <c r="D143" s="35"/>
      <c r="E143" s="35"/>
      <c r="F143" s="38"/>
      <c r="G143" s="35"/>
      <c r="H143" s="38"/>
      <c r="I143" s="46"/>
      <c r="J143" s="51"/>
      <c r="K143" s="52"/>
      <c r="L143" s="53"/>
      <c r="M143" s="51"/>
      <c r="N143" s="41" t="str">
        <f t="shared" si="16"/>
        <v/>
      </c>
      <c r="O143" s="21" t="str">
        <f t="shared" ca="1" si="17"/>
        <v/>
      </c>
      <c r="P143" s="21" t="str">
        <f t="shared" ca="1" si="18"/>
        <v/>
      </c>
      <c r="Q143" s="21" t="str">
        <f t="shared" ca="1" si="19"/>
        <v/>
      </c>
      <c r="R143" s="21" t="str">
        <f t="shared" ca="1" si="20"/>
        <v/>
      </c>
      <c r="S143" s="21" t="str">
        <f t="shared" ca="1" si="21"/>
        <v/>
      </c>
      <c r="T143" s="21" t="str">
        <f ca="1">IF(COUNTBLANK(INDIRECT("k"&amp;ROW(T143)):INDIRECT("m"&amp;ROW(T143)))&lt;3,IF(INDIRECT("j"&amp;ROW(T143))="","INFORME O STATUS DA AÇÃO;    ",""),"")</f>
        <v/>
      </c>
      <c r="U143" s="21" t="str">
        <f t="shared" ca="1" si="22"/>
        <v/>
      </c>
      <c r="V143" s="21" t="str">
        <f t="shared" ca="1" si="23"/>
        <v/>
      </c>
      <c r="W143" s="1" t="str">
        <f ca="1">IF(J143="","",IF(ISERROR(VLOOKUP(INDIRECT("J"&amp;ROW(W143)),Config!F:F,1,0)),"INFORME UM STATUS VÁLIDO",""))</f>
        <v/>
      </c>
    </row>
    <row r="144" spans="2:23" ht="60" customHeight="1">
      <c r="B144" s="45"/>
      <c r="C144" s="35"/>
      <c r="D144" s="35"/>
      <c r="E144" s="35"/>
      <c r="F144" s="38"/>
      <c r="G144" s="35"/>
      <c r="H144" s="38"/>
      <c r="I144" s="46"/>
      <c r="J144" s="51"/>
      <c r="K144" s="52"/>
      <c r="L144" s="53"/>
      <c r="M144" s="51"/>
      <c r="N144" s="41" t="str">
        <f t="shared" si="16"/>
        <v/>
      </c>
      <c r="O144" s="21" t="str">
        <f t="shared" ca="1" si="17"/>
        <v/>
      </c>
      <c r="P144" s="21" t="str">
        <f t="shared" ca="1" si="18"/>
        <v/>
      </c>
      <c r="Q144" s="21" t="str">
        <f t="shared" ca="1" si="19"/>
        <v/>
      </c>
      <c r="R144" s="21" t="str">
        <f t="shared" ca="1" si="20"/>
        <v/>
      </c>
      <c r="S144" s="21" t="str">
        <f t="shared" ca="1" si="21"/>
        <v/>
      </c>
      <c r="T144" s="21" t="str">
        <f ca="1">IF(COUNTBLANK(INDIRECT("k"&amp;ROW(T144)):INDIRECT("m"&amp;ROW(T144)))&lt;3,IF(INDIRECT("j"&amp;ROW(T144))="","INFORME O STATUS DA AÇÃO;    ",""),"")</f>
        <v/>
      </c>
      <c r="U144" s="21" t="str">
        <f t="shared" ca="1" si="22"/>
        <v/>
      </c>
      <c r="V144" s="21" t="str">
        <f t="shared" ca="1" si="23"/>
        <v/>
      </c>
      <c r="W144" s="1" t="str">
        <f ca="1">IF(J144="","",IF(ISERROR(VLOOKUP(INDIRECT("J"&amp;ROW(W144)),Config!F:F,1,0)),"INFORME UM STATUS VÁLIDO",""))</f>
        <v/>
      </c>
    </row>
    <row r="145" spans="2:23" ht="60" customHeight="1">
      <c r="B145" s="45"/>
      <c r="C145" s="35"/>
      <c r="D145" s="35"/>
      <c r="E145" s="35"/>
      <c r="F145" s="38"/>
      <c r="G145" s="35"/>
      <c r="H145" s="38"/>
      <c r="I145" s="46"/>
      <c r="J145" s="51"/>
      <c r="K145" s="52"/>
      <c r="L145" s="53"/>
      <c r="M145" s="51"/>
      <c r="N145" s="41" t="str">
        <f t="shared" si="16"/>
        <v/>
      </c>
      <c r="O145" s="21" t="str">
        <f t="shared" ca="1" si="17"/>
        <v/>
      </c>
      <c r="P145" s="21" t="str">
        <f t="shared" ca="1" si="18"/>
        <v/>
      </c>
      <c r="Q145" s="21" t="str">
        <f t="shared" ca="1" si="19"/>
        <v/>
      </c>
      <c r="R145" s="21" t="str">
        <f t="shared" ca="1" si="20"/>
        <v/>
      </c>
      <c r="S145" s="21" t="str">
        <f t="shared" ca="1" si="21"/>
        <v/>
      </c>
      <c r="T145" s="21" t="str">
        <f ca="1">IF(COUNTBLANK(INDIRECT("k"&amp;ROW(T145)):INDIRECT("m"&amp;ROW(T145)))&lt;3,IF(INDIRECT("j"&amp;ROW(T145))="","INFORME O STATUS DA AÇÃO;    ",""),"")</f>
        <v/>
      </c>
      <c r="U145" s="21" t="str">
        <f t="shared" ca="1" si="22"/>
        <v/>
      </c>
      <c r="V145" s="21" t="str">
        <f t="shared" ca="1" si="23"/>
        <v/>
      </c>
      <c r="W145" s="1" t="str">
        <f ca="1">IF(J145="","",IF(ISERROR(VLOOKUP(INDIRECT("J"&amp;ROW(W145)),Config!F:F,1,0)),"INFORME UM STATUS VÁLIDO",""))</f>
        <v/>
      </c>
    </row>
    <row r="146" spans="2:23" ht="60" customHeight="1">
      <c r="B146" s="45"/>
      <c r="C146" s="35"/>
      <c r="D146" s="35"/>
      <c r="E146" s="35"/>
      <c r="F146" s="38"/>
      <c r="G146" s="35"/>
      <c r="H146" s="38"/>
      <c r="I146" s="46"/>
      <c r="J146" s="51"/>
      <c r="K146" s="52"/>
      <c r="L146" s="53"/>
      <c r="M146" s="51"/>
      <c r="N146" s="41" t="str">
        <f t="shared" si="16"/>
        <v/>
      </c>
      <c r="O146" s="21" t="str">
        <f t="shared" ca="1" si="17"/>
        <v/>
      </c>
      <c r="P146" s="21" t="str">
        <f t="shared" ca="1" si="18"/>
        <v/>
      </c>
      <c r="Q146" s="21" t="str">
        <f t="shared" ca="1" si="19"/>
        <v/>
      </c>
      <c r="R146" s="21" t="str">
        <f t="shared" ca="1" si="20"/>
        <v/>
      </c>
      <c r="S146" s="21" t="str">
        <f t="shared" ca="1" si="21"/>
        <v/>
      </c>
      <c r="T146" s="21" t="str">
        <f ca="1">IF(COUNTBLANK(INDIRECT("k"&amp;ROW(T146)):INDIRECT("m"&amp;ROW(T146)))&lt;3,IF(INDIRECT("j"&amp;ROW(T146))="","INFORME O STATUS DA AÇÃO;    ",""),"")</f>
        <v/>
      </c>
      <c r="U146" s="21" t="str">
        <f t="shared" ca="1" si="22"/>
        <v/>
      </c>
      <c r="V146" s="21" t="str">
        <f t="shared" ca="1" si="23"/>
        <v/>
      </c>
      <c r="W146" s="1" t="str">
        <f ca="1">IF(J146="","",IF(ISERROR(VLOOKUP(INDIRECT("J"&amp;ROW(W146)),Config!F:F,1,0)),"INFORME UM STATUS VÁLIDO",""))</f>
        <v/>
      </c>
    </row>
    <row r="147" spans="2:23" ht="60" customHeight="1">
      <c r="B147" s="45"/>
      <c r="C147" s="35"/>
      <c r="D147" s="35"/>
      <c r="E147" s="35"/>
      <c r="F147" s="38"/>
      <c r="G147" s="35"/>
      <c r="H147" s="38"/>
      <c r="I147" s="46"/>
      <c r="J147" s="51"/>
      <c r="K147" s="52"/>
      <c r="L147" s="53"/>
      <c r="M147" s="51"/>
      <c r="N147" s="41" t="str">
        <f t="shared" si="16"/>
        <v/>
      </c>
      <c r="O147" s="21" t="str">
        <f t="shared" ca="1" si="17"/>
        <v/>
      </c>
      <c r="P147" s="21" t="str">
        <f t="shared" ca="1" si="18"/>
        <v/>
      </c>
      <c r="Q147" s="21" t="str">
        <f t="shared" ca="1" si="19"/>
        <v/>
      </c>
      <c r="R147" s="21" t="str">
        <f t="shared" ca="1" si="20"/>
        <v/>
      </c>
      <c r="S147" s="21" t="str">
        <f t="shared" ca="1" si="21"/>
        <v/>
      </c>
      <c r="T147" s="21" t="str">
        <f ca="1">IF(COUNTBLANK(INDIRECT("k"&amp;ROW(T147)):INDIRECT("m"&amp;ROW(T147)))&lt;3,IF(INDIRECT("j"&amp;ROW(T147))="","INFORME O STATUS DA AÇÃO;    ",""),"")</f>
        <v/>
      </c>
      <c r="U147" s="21" t="str">
        <f t="shared" ca="1" si="22"/>
        <v/>
      </c>
      <c r="V147" s="21" t="str">
        <f t="shared" ca="1" si="23"/>
        <v/>
      </c>
      <c r="W147" s="1" t="str">
        <f ca="1">IF(J147="","",IF(ISERROR(VLOOKUP(INDIRECT("J"&amp;ROW(W147)),Config!F:F,1,0)),"INFORME UM STATUS VÁLIDO",""))</f>
        <v/>
      </c>
    </row>
    <row r="148" spans="2:23" ht="60" customHeight="1">
      <c r="B148" s="45"/>
      <c r="C148" s="35"/>
      <c r="D148" s="35"/>
      <c r="E148" s="35"/>
      <c r="F148" s="38"/>
      <c r="G148" s="35"/>
      <c r="H148" s="38"/>
      <c r="I148" s="46"/>
      <c r="J148" s="51"/>
      <c r="K148" s="52"/>
      <c r="L148" s="53"/>
      <c r="M148" s="51"/>
      <c r="N148" s="41" t="str">
        <f t="shared" si="16"/>
        <v/>
      </c>
      <c r="O148" s="21" t="str">
        <f t="shared" ca="1" si="17"/>
        <v/>
      </c>
      <c r="P148" s="21" t="str">
        <f t="shared" ca="1" si="18"/>
        <v/>
      </c>
      <c r="Q148" s="21" t="str">
        <f t="shared" ca="1" si="19"/>
        <v/>
      </c>
      <c r="R148" s="21" t="str">
        <f t="shared" ca="1" si="20"/>
        <v/>
      </c>
      <c r="S148" s="21" t="str">
        <f t="shared" ca="1" si="21"/>
        <v/>
      </c>
      <c r="T148" s="21" t="str">
        <f ca="1">IF(COUNTBLANK(INDIRECT("k"&amp;ROW(T148)):INDIRECT("m"&amp;ROW(T148)))&lt;3,IF(INDIRECT("j"&amp;ROW(T148))="","INFORME O STATUS DA AÇÃO;    ",""),"")</f>
        <v/>
      </c>
      <c r="U148" s="21" t="str">
        <f t="shared" ca="1" si="22"/>
        <v/>
      </c>
      <c r="V148" s="21" t="str">
        <f t="shared" ca="1" si="23"/>
        <v/>
      </c>
      <c r="W148" s="1" t="str">
        <f ca="1">IF(J148="","",IF(ISERROR(VLOOKUP(INDIRECT("J"&amp;ROW(W148)),Config!F:F,1,0)),"INFORME UM STATUS VÁLIDO",""))</f>
        <v/>
      </c>
    </row>
    <row r="149" spans="2:23" ht="60" customHeight="1">
      <c r="B149" s="45"/>
      <c r="C149" s="35"/>
      <c r="D149" s="35"/>
      <c r="E149" s="35"/>
      <c r="F149" s="38"/>
      <c r="G149" s="35"/>
      <c r="H149" s="38"/>
      <c r="I149" s="46"/>
      <c r="J149" s="51"/>
      <c r="K149" s="52"/>
      <c r="L149" s="53"/>
      <c r="M149" s="51"/>
      <c r="N149" s="41" t="str">
        <f t="shared" si="16"/>
        <v/>
      </c>
      <c r="O149" s="21" t="str">
        <f t="shared" ca="1" si="17"/>
        <v/>
      </c>
      <c r="P149" s="21" t="str">
        <f t="shared" ca="1" si="18"/>
        <v/>
      </c>
      <c r="Q149" s="21" t="str">
        <f t="shared" ca="1" si="19"/>
        <v/>
      </c>
      <c r="R149" s="21" t="str">
        <f t="shared" ca="1" si="20"/>
        <v/>
      </c>
      <c r="S149" s="21" t="str">
        <f t="shared" ca="1" si="21"/>
        <v/>
      </c>
      <c r="T149" s="21" t="str">
        <f ca="1">IF(COUNTBLANK(INDIRECT("k"&amp;ROW(T149)):INDIRECT("m"&amp;ROW(T149)))&lt;3,IF(INDIRECT("j"&amp;ROW(T149))="","INFORME O STATUS DA AÇÃO;    ",""),"")</f>
        <v/>
      </c>
      <c r="U149" s="21" t="str">
        <f t="shared" ca="1" si="22"/>
        <v/>
      </c>
      <c r="V149" s="21" t="str">
        <f t="shared" ca="1" si="23"/>
        <v/>
      </c>
      <c r="W149" s="1" t="str">
        <f ca="1">IF(J149="","",IF(ISERROR(VLOOKUP(INDIRECT("J"&amp;ROW(W149)),Config!F:F,1,0)),"INFORME UM STATUS VÁLIDO",""))</f>
        <v/>
      </c>
    </row>
    <row r="150" spans="2:23" ht="60" customHeight="1">
      <c r="B150" s="45"/>
      <c r="C150" s="35"/>
      <c r="D150" s="35"/>
      <c r="E150" s="35"/>
      <c r="F150" s="38"/>
      <c r="G150" s="35"/>
      <c r="H150" s="38"/>
      <c r="I150" s="46"/>
      <c r="J150" s="51"/>
      <c r="K150" s="52"/>
      <c r="L150" s="53"/>
      <c r="M150" s="51"/>
      <c r="N150" s="41" t="str">
        <f t="shared" si="16"/>
        <v/>
      </c>
      <c r="O150" s="21" t="str">
        <f t="shared" ca="1" si="17"/>
        <v/>
      </c>
      <c r="P150" s="21" t="str">
        <f t="shared" ca="1" si="18"/>
        <v/>
      </c>
      <c r="Q150" s="21" t="str">
        <f t="shared" ca="1" si="19"/>
        <v/>
      </c>
      <c r="R150" s="21" t="str">
        <f t="shared" ca="1" si="20"/>
        <v/>
      </c>
      <c r="S150" s="21" t="str">
        <f t="shared" ca="1" si="21"/>
        <v/>
      </c>
      <c r="T150" s="21" t="str">
        <f ca="1">IF(COUNTBLANK(INDIRECT("k"&amp;ROW(T150)):INDIRECT("m"&amp;ROW(T150)))&lt;3,IF(INDIRECT("j"&amp;ROW(T150))="","INFORME O STATUS DA AÇÃO;    ",""),"")</f>
        <v/>
      </c>
      <c r="U150" s="21" t="str">
        <f t="shared" ca="1" si="22"/>
        <v/>
      </c>
      <c r="V150" s="21" t="str">
        <f t="shared" ca="1" si="23"/>
        <v/>
      </c>
      <c r="W150" s="1" t="str">
        <f ca="1">IF(J150="","",IF(ISERROR(VLOOKUP(INDIRECT("J"&amp;ROW(W150)),Config!F:F,1,0)),"INFORME UM STATUS VÁLIDO",""))</f>
        <v/>
      </c>
    </row>
    <row r="151" spans="2:23" ht="60" customHeight="1">
      <c r="B151" s="45"/>
      <c r="C151" s="35"/>
      <c r="D151" s="35"/>
      <c r="E151" s="35"/>
      <c r="F151" s="38"/>
      <c r="G151" s="35"/>
      <c r="H151" s="38"/>
      <c r="I151" s="46"/>
      <c r="J151" s="51"/>
      <c r="K151" s="52"/>
      <c r="L151" s="53"/>
      <c r="M151" s="51"/>
      <c r="N151" s="41" t="str">
        <f t="shared" si="16"/>
        <v/>
      </c>
      <c r="O151" s="21" t="str">
        <f t="shared" ca="1" si="17"/>
        <v/>
      </c>
      <c r="P151" s="21" t="str">
        <f t="shared" ca="1" si="18"/>
        <v/>
      </c>
      <c r="Q151" s="21" t="str">
        <f t="shared" ca="1" si="19"/>
        <v/>
      </c>
      <c r="R151" s="21" t="str">
        <f t="shared" ca="1" si="20"/>
        <v/>
      </c>
      <c r="S151" s="21" t="str">
        <f t="shared" ca="1" si="21"/>
        <v/>
      </c>
      <c r="T151" s="21" t="str">
        <f ca="1">IF(COUNTBLANK(INDIRECT("k"&amp;ROW(T151)):INDIRECT("m"&amp;ROW(T151)))&lt;3,IF(INDIRECT("j"&amp;ROW(T151))="","INFORME O STATUS DA AÇÃO;    ",""),"")</f>
        <v/>
      </c>
      <c r="U151" s="21" t="str">
        <f t="shared" ca="1" si="22"/>
        <v/>
      </c>
      <c r="V151" s="21" t="str">
        <f t="shared" ca="1" si="23"/>
        <v/>
      </c>
      <c r="W151" s="1" t="str">
        <f ca="1">IF(J151="","",IF(ISERROR(VLOOKUP(INDIRECT("J"&amp;ROW(W151)),Config!F:F,1,0)),"INFORME UM STATUS VÁLIDO",""))</f>
        <v/>
      </c>
    </row>
    <row r="152" spans="2:23" ht="60" customHeight="1">
      <c r="B152" s="45"/>
      <c r="C152" s="35"/>
      <c r="D152" s="35"/>
      <c r="E152" s="35"/>
      <c r="F152" s="38"/>
      <c r="G152" s="35"/>
      <c r="H152" s="38"/>
      <c r="I152" s="46"/>
      <c r="J152" s="51"/>
      <c r="K152" s="52"/>
      <c r="L152" s="53"/>
      <c r="M152" s="51"/>
      <c r="N152" s="41" t="str">
        <f t="shared" si="16"/>
        <v/>
      </c>
      <c r="O152" s="21" t="str">
        <f t="shared" ca="1" si="17"/>
        <v/>
      </c>
      <c r="P152" s="21" t="str">
        <f t="shared" ca="1" si="18"/>
        <v/>
      </c>
      <c r="Q152" s="21" t="str">
        <f t="shared" ca="1" si="19"/>
        <v/>
      </c>
      <c r="R152" s="21" t="str">
        <f t="shared" ca="1" si="20"/>
        <v/>
      </c>
      <c r="S152" s="21" t="str">
        <f t="shared" ca="1" si="21"/>
        <v/>
      </c>
      <c r="T152" s="21" t="str">
        <f ca="1">IF(COUNTBLANK(INDIRECT("k"&amp;ROW(T152)):INDIRECT("m"&amp;ROW(T152)))&lt;3,IF(INDIRECT("j"&amp;ROW(T152))="","INFORME O STATUS DA AÇÃO;    ",""),"")</f>
        <v/>
      </c>
      <c r="U152" s="21" t="str">
        <f t="shared" ca="1" si="22"/>
        <v/>
      </c>
      <c r="V152" s="21" t="str">
        <f t="shared" ca="1" si="23"/>
        <v/>
      </c>
      <c r="W152" s="1" t="str">
        <f ca="1">IF(J152="","",IF(ISERROR(VLOOKUP(INDIRECT("J"&amp;ROW(W152)),Config!F:F,1,0)),"INFORME UM STATUS VÁLIDO",""))</f>
        <v/>
      </c>
    </row>
    <row r="153" spans="2:23" ht="60" customHeight="1">
      <c r="B153" s="45"/>
      <c r="C153" s="35"/>
      <c r="D153" s="35"/>
      <c r="E153" s="35"/>
      <c r="F153" s="38"/>
      <c r="G153" s="35"/>
      <c r="H153" s="38"/>
      <c r="I153" s="46"/>
      <c r="J153" s="51"/>
      <c r="K153" s="52"/>
      <c r="L153" s="53"/>
      <c r="M153" s="51"/>
      <c r="N153" s="41" t="str">
        <f t="shared" si="16"/>
        <v/>
      </c>
      <c r="O153" s="21" t="str">
        <f t="shared" ca="1" si="17"/>
        <v/>
      </c>
      <c r="P153" s="21" t="str">
        <f t="shared" ca="1" si="18"/>
        <v/>
      </c>
      <c r="Q153" s="21" t="str">
        <f t="shared" ca="1" si="19"/>
        <v/>
      </c>
      <c r="R153" s="21" t="str">
        <f t="shared" ca="1" si="20"/>
        <v/>
      </c>
      <c r="S153" s="21" t="str">
        <f t="shared" ca="1" si="21"/>
        <v/>
      </c>
      <c r="T153" s="21" t="str">
        <f ca="1">IF(COUNTBLANK(INDIRECT("k"&amp;ROW(T153)):INDIRECT("m"&amp;ROW(T153)))&lt;3,IF(INDIRECT("j"&amp;ROW(T153))="","INFORME O STATUS DA AÇÃO;    ",""),"")</f>
        <v/>
      </c>
      <c r="U153" s="21" t="str">
        <f t="shared" ca="1" si="22"/>
        <v/>
      </c>
      <c r="V153" s="21" t="str">
        <f t="shared" ca="1" si="23"/>
        <v/>
      </c>
      <c r="W153" s="1" t="str">
        <f ca="1">IF(J153="","",IF(ISERROR(VLOOKUP(INDIRECT("J"&amp;ROW(W153)),Config!F:F,1,0)),"INFORME UM STATUS VÁLIDO",""))</f>
        <v/>
      </c>
    </row>
    <row r="154" spans="2:23" ht="60" customHeight="1">
      <c r="B154" s="45"/>
      <c r="C154" s="35"/>
      <c r="D154" s="35"/>
      <c r="E154" s="35"/>
      <c r="F154" s="38"/>
      <c r="G154" s="35"/>
      <c r="H154" s="38"/>
      <c r="I154" s="46"/>
      <c r="J154" s="51"/>
      <c r="K154" s="52"/>
      <c r="L154" s="53"/>
      <c r="M154" s="51"/>
      <c r="N154" s="41" t="str">
        <f t="shared" si="16"/>
        <v/>
      </c>
      <c r="O154" s="21" t="str">
        <f t="shared" ca="1" si="17"/>
        <v/>
      </c>
      <c r="P154" s="21" t="str">
        <f t="shared" ca="1" si="18"/>
        <v/>
      </c>
      <c r="Q154" s="21" t="str">
        <f t="shared" ca="1" si="19"/>
        <v/>
      </c>
      <c r="R154" s="21" t="str">
        <f t="shared" ca="1" si="20"/>
        <v/>
      </c>
      <c r="S154" s="21" t="str">
        <f t="shared" ca="1" si="21"/>
        <v/>
      </c>
      <c r="T154" s="21" t="str">
        <f ca="1">IF(COUNTBLANK(INDIRECT("k"&amp;ROW(T154)):INDIRECT("m"&amp;ROW(T154)))&lt;3,IF(INDIRECT("j"&amp;ROW(T154))="","INFORME O STATUS DA AÇÃO;    ",""),"")</f>
        <v/>
      </c>
      <c r="U154" s="21" t="str">
        <f t="shared" ca="1" si="22"/>
        <v/>
      </c>
      <c r="V154" s="21" t="str">
        <f t="shared" ca="1" si="23"/>
        <v/>
      </c>
      <c r="W154" s="1" t="str">
        <f ca="1">IF(J154="","",IF(ISERROR(VLOOKUP(INDIRECT("J"&amp;ROW(W154)),Config!F:F,1,0)),"INFORME UM STATUS VÁLIDO",""))</f>
        <v/>
      </c>
    </row>
    <row r="155" spans="2:23" ht="60" customHeight="1">
      <c r="B155" s="45"/>
      <c r="C155" s="35"/>
      <c r="D155" s="35"/>
      <c r="E155" s="35"/>
      <c r="F155" s="38"/>
      <c r="G155" s="35"/>
      <c r="H155" s="38"/>
      <c r="I155" s="46"/>
      <c r="J155" s="51"/>
      <c r="K155" s="52"/>
      <c r="L155" s="53"/>
      <c r="M155" s="51"/>
      <c r="N155" s="41" t="str">
        <f t="shared" si="16"/>
        <v/>
      </c>
      <c r="O155" s="21" t="str">
        <f t="shared" ca="1" si="17"/>
        <v/>
      </c>
      <c r="P155" s="21" t="str">
        <f t="shared" ca="1" si="18"/>
        <v/>
      </c>
      <c r="Q155" s="21" t="str">
        <f t="shared" ca="1" si="19"/>
        <v/>
      </c>
      <c r="R155" s="21" t="str">
        <f t="shared" ca="1" si="20"/>
        <v/>
      </c>
      <c r="S155" s="21" t="str">
        <f t="shared" ca="1" si="21"/>
        <v/>
      </c>
      <c r="T155" s="21" t="str">
        <f ca="1">IF(COUNTBLANK(INDIRECT("k"&amp;ROW(T155)):INDIRECT("m"&amp;ROW(T155)))&lt;3,IF(INDIRECT("j"&amp;ROW(T155))="","INFORME O STATUS DA AÇÃO;    ",""),"")</f>
        <v/>
      </c>
      <c r="U155" s="21" t="str">
        <f t="shared" ca="1" si="22"/>
        <v/>
      </c>
      <c r="V155" s="21" t="str">
        <f t="shared" ca="1" si="23"/>
        <v/>
      </c>
      <c r="W155" s="1" t="str">
        <f ca="1">IF(J155="","",IF(ISERROR(VLOOKUP(INDIRECT("J"&amp;ROW(W155)),Config!F:F,1,0)),"INFORME UM STATUS VÁLIDO",""))</f>
        <v/>
      </c>
    </row>
    <row r="156" spans="2:23" ht="60" customHeight="1">
      <c r="B156" s="45"/>
      <c r="C156" s="35"/>
      <c r="D156" s="35"/>
      <c r="E156" s="35"/>
      <c r="F156" s="38"/>
      <c r="G156" s="35"/>
      <c r="H156" s="38"/>
      <c r="I156" s="46"/>
      <c r="J156" s="51"/>
      <c r="K156" s="52"/>
      <c r="L156" s="53"/>
      <c r="M156" s="51"/>
      <c r="N156" s="41" t="str">
        <f t="shared" si="16"/>
        <v/>
      </c>
      <c r="O156" s="21" t="str">
        <f t="shared" ca="1" si="17"/>
        <v/>
      </c>
      <c r="P156" s="21" t="str">
        <f t="shared" ca="1" si="18"/>
        <v/>
      </c>
      <c r="Q156" s="21" t="str">
        <f t="shared" ca="1" si="19"/>
        <v/>
      </c>
      <c r="R156" s="21" t="str">
        <f t="shared" ca="1" si="20"/>
        <v/>
      </c>
      <c r="S156" s="21" t="str">
        <f t="shared" ca="1" si="21"/>
        <v/>
      </c>
      <c r="T156" s="21" t="str">
        <f ca="1">IF(COUNTBLANK(INDIRECT("k"&amp;ROW(T156)):INDIRECT("m"&amp;ROW(T156)))&lt;3,IF(INDIRECT("j"&amp;ROW(T156))="","INFORME O STATUS DA AÇÃO;    ",""),"")</f>
        <v/>
      </c>
      <c r="U156" s="21" t="str">
        <f t="shared" ca="1" si="22"/>
        <v/>
      </c>
      <c r="V156" s="21" t="str">
        <f t="shared" ca="1" si="23"/>
        <v/>
      </c>
      <c r="W156" s="1" t="str">
        <f ca="1">IF(J156="","",IF(ISERROR(VLOOKUP(INDIRECT("J"&amp;ROW(W156)),Config!F:F,1,0)),"INFORME UM STATUS VÁLIDO",""))</f>
        <v/>
      </c>
    </row>
    <row r="157" spans="2:23" ht="60" customHeight="1">
      <c r="B157" s="45"/>
      <c r="C157" s="35"/>
      <c r="D157" s="35"/>
      <c r="E157" s="35"/>
      <c r="F157" s="38"/>
      <c r="G157" s="35"/>
      <c r="H157" s="38"/>
      <c r="I157" s="46"/>
      <c r="J157" s="51"/>
      <c r="K157" s="52"/>
      <c r="L157" s="53"/>
      <c r="M157" s="51"/>
      <c r="N157" s="41" t="str">
        <f t="shared" si="16"/>
        <v/>
      </c>
      <c r="O157" s="21" t="str">
        <f t="shared" ca="1" si="17"/>
        <v/>
      </c>
      <c r="P157" s="21" t="str">
        <f t="shared" ca="1" si="18"/>
        <v/>
      </c>
      <c r="Q157" s="21" t="str">
        <f t="shared" ca="1" si="19"/>
        <v/>
      </c>
      <c r="R157" s="21" t="str">
        <f t="shared" ca="1" si="20"/>
        <v/>
      </c>
      <c r="S157" s="21" t="str">
        <f t="shared" ca="1" si="21"/>
        <v/>
      </c>
      <c r="T157" s="21" t="str">
        <f ca="1">IF(COUNTBLANK(INDIRECT("k"&amp;ROW(T157)):INDIRECT("m"&amp;ROW(T157)))&lt;3,IF(INDIRECT("j"&amp;ROW(T157))="","INFORME O STATUS DA AÇÃO;    ",""),"")</f>
        <v/>
      </c>
      <c r="U157" s="21" t="str">
        <f t="shared" ca="1" si="22"/>
        <v/>
      </c>
      <c r="V157" s="21" t="str">
        <f t="shared" ca="1" si="23"/>
        <v/>
      </c>
      <c r="W157" s="1" t="str">
        <f ca="1">IF(J157="","",IF(ISERROR(VLOOKUP(INDIRECT("J"&amp;ROW(W157)),Config!F:F,1,0)),"INFORME UM STATUS VÁLIDO",""))</f>
        <v/>
      </c>
    </row>
    <row r="158" spans="2:23" ht="60" customHeight="1">
      <c r="B158" s="45"/>
      <c r="C158" s="35"/>
      <c r="D158" s="35"/>
      <c r="E158" s="35"/>
      <c r="F158" s="38"/>
      <c r="G158" s="35"/>
      <c r="H158" s="38"/>
      <c r="I158" s="46"/>
      <c r="J158" s="51"/>
      <c r="K158" s="52"/>
      <c r="L158" s="53"/>
      <c r="M158" s="51"/>
      <c r="N158" s="41" t="str">
        <f t="shared" si="16"/>
        <v/>
      </c>
      <c r="O158" s="21" t="str">
        <f t="shared" ca="1" si="17"/>
        <v/>
      </c>
      <c r="P158" s="21" t="str">
        <f t="shared" ca="1" si="18"/>
        <v/>
      </c>
      <c r="Q158" s="21" t="str">
        <f t="shared" ca="1" si="19"/>
        <v/>
      </c>
      <c r="R158" s="21" t="str">
        <f t="shared" ca="1" si="20"/>
        <v/>
      </c>
      <c r="S158" s="21" t="str">
        <f t="shared" ca="1" si="21"/>
        <v/>
      </c>
      <c r="T158" s="21" t="str">
        <f ca="1">IF(COUNTBLANK(INDIRECT("k"&amp;ROW(T158)):INDIRECT("m"&amp;ROW(T158)))&lt;3,IF(INDIRECT("j"&amp;ROW(T158))="","INFORME O STATUS DA AÇÃO;    ",""),"")</f>
        <v/>
      </c>
      <c r="U158" s="21" t="str">
        <f t="shared" ca="1" si="22"/>
        <v/>
      </c>
      <c r="V158" s="21" t="str">
        <f t="shared" ca="1" si="23"/>
        <v/>
      </c>
      <c r="W158" s="1" t="str">
        <f ca="1">IF(J158="","",IF(ISERROR(VLOOKUP(INDIRECT("J"&amp;ROW(W158)),Config!F:F,1,0)),"INFORME UM STATUS VÁLIDO",""))</f>
        <v/>
      </c>
    </row>
    <row r="159" spans="2:23" ht="60" customHeight="1">
      <c r="B159" s="45"/>
      <c r="C159" s="35"/>
      <c r="D159" s="35"/>
      <c r="E159" s="35"/>
      <c r="F159" s="38"/>
      <c r="G159" s="35"/>
      <c r="H159" s="38"/>
      <c r="I159" s="46"/>
      <c r="J159" s="51"/>
      <c r="K159" s="52"/>
      <c r="L159" s="53"/>
      <c r="M159" s="51"/>
      <c r="N159" s="41" t="str">
        <f t="shared" si="16"/>
        <v/>
      </c>
      <c r="O159" s="21" t="str">
        <f t="shared" ca="1" si="17"/>
        <v/>
      </c>
      <c r="P159" s="21" t="str">
        <f t="shared" ca="1" si="18"/>
        <v/>
      </c>
      <c r="Q159" s="21" t="str">
        <f t="shared" ca="1" si="19"/>
        <v/>
      </c>
      <c r="R159" s="21" t="str">
        <f t="shared" ca="1" si="20"/>
        <v/>
      </c>
      <c r="S159" s="21" t="str">
        <f t="shared" ca="1" si="21"/>
        <v/>
      </c>
      <c r="T159" s="21" t="str">
        <f ca="1">IF(COUNTBLANK(INDIRECT("k"&amp;ROW(T159)):INDIRECT("m"&amp;ROW(T159)))&lt;3,IF(INDIRECT("j"&amp;ROW(T159))="","INFORME O STATUS DA AÇÃO;    ",""),"")</f>
        <v/>
      </c>
      <c r="U159" s="21" t="str">
        <f t="shared" ca="1" si="22"/>
        <v/>
      </c>
      <c r="V159" s="21" t="str">
        <f t="shared" ca="1" si="23"/>
        <v/>
      </c>
      <c r="W159" s="1" t="str">
        <f ca="1">IF(J159="","",IF(ISERROR(VLOOKUP(INDIRECT("J"&amp;ROW(W159)),Config!F:F,1,0)),"INFORME UM STATUS VÁLIDO",""))</f>
        <v/>
      </c>
    </row>
    <row r="160" spans="2:23" ht="60" customHeight="1">
      <c r="B160" s="45"/>
      <c r="C160" s="35"/>
      <c r="D160" s="35"/>
      <c r="E160" s="35"/>
      <c r="F160" s="38"/>
      <c r="G160" s="35"/>
      <c r="H160" s="38"/>
      <c r="I160" s="46"/>
      <c r="J160" s="51"/>
      <c r="K160" s="52"/>
      <c r="L160" s="53"/>
      <c r="M160" s="51"/>
      <c r="N160" s="41" t="str">
        <f t="shared" si="16"/>
        <v/>
      </c>
      <c r="O160" s="21" t="str">
        <f t="shared" ca="1" si="17"/>
        <v/>
      </c>
      <c r="P160" s="21" t="str">
        <f t="shared" ca="1" si="18"/>
        <v/>
      </c>
      <c r="Q160" s="21" t="str">
        <f t="shared" ca="1" si="19"/>
        <v/>
      </c>
      <c r="R160" s="21" t="str">
        <f t="shared" ca="1" si="20"/>
        <v/>
      </c>
      <c r="S160" s="21" t="str">
        <f t="shared" ca="1" si="21"/>
        <v/>
      </c>
      <c r="T160" s="21" t="str">
        <f ca="1">IF(COUNTBLANK(INDIRECT("k"&amp;ROW(T160)):INDIRECT("m"&amp;ROW(T160)))&lt;3,IF(INDIRECT("j"&amp;ROW(T160))="","INFORME O STATUS DA AÇÃO;    ",""),"")</f>
        <v/>
      </c>
      <c r="U160" s="21" t="str">
        <f t="shared" ca="1" si="22"/>
        <v/>
      </c>
      <c r="V160" s="21" t="str">
        <f t="shared" ca="1" si="23"/>
        <v/>
      </c>
      <c r="W160" s="1" t="str">
        <f ca="1">IF(J160="","",IF(ISERROR(VLOOKUP(INDIRECT("J"&amp;ROW(W160)),Config!F:F,1,0)),"INFORME UM STATUS VÁLIDO",""))</f>
        <v/>
      </c>
    </row>
    <row r="161" spans="2:23" ht="60" customHeight="1">
      <c r="B161" s="45"/>
      <c r="C161" s="35"/>
      <c r="D161" s="35"/>
      <c r="E161" s="35"/>
      <c r="F161" s="38"/>
      <c r="G161" s="35"/>
      <c r="H161" s="38"/>
      <c r="I161" s="46"/>
      <c r="J161" s="51"/>
      <c r="K161" s="52"/>
      <c r="L161" s="53"/>
      <c r="M161" s="51"/>
      <c r="N161" s="41" t="str">
        <f t="shared" si="16"/>
        <v/>
      </c>
      <c r="O161" s="21" t="str">
        <f t="shared" ca="1" si="17"/>
        <v/>
      </c>
      <c r="P161" s="21" t="str">
        <f t="shared" ca="1" si="18"/>
        <v/>
      </c>
      <c r="Q161" s="21" t="str">
        <f t="shared" ca="1" si="19"/>
        <v/>
      </c>
      <c r="R161" s="21" t="str">
        <f t="shared" ca="1" si="20"/>
        <v/>
      </c>
      <c r="S161" s="21" t="str">
        <f t="shared" ca="1" si="21"/>
        <v/>
      </c>
      <c r="T161" s="21" t="str">
        <f ca="1">IF(COUNTBLANK(INDIRECT("k"&amp;ROW(T161)):INDIRECT("m"&amp;ROW(T161)))&lt;3,IF(INDIRECT("j"&amp;ROW(T161))="","INFORME O STATUS DA AÇÃO;    ",""),"")</f>
        <v/>
      </c>
      <c r="U161" s="21" t="str">
        <f t="shared" ca="1" si="22"/>
        <v/>
      </c>
      <c r="V161" s="21" t="str">
        <f t="shared" ca="1" si="23"/>
        <v/>
      </c>
      <c r="W161" s="1" t="str">
        <f ca="1">IF(J161="","",IF(ISERROR(VLOOKUP(INDIRECT("J"&amp;ROW(W161)),Config!F:F,1,0)),"INFORME UM STATUS VÁLIDO",""))</f>
        <v/>
      </c>
    </row>
    <row r="162" spans="2:23" ht="60" customHeight="1">
      <c r="B162" s="45"/>
      <c r="C162" s="35"/>
      <c r="D162" s="35"/>
      <c r="E162" s="35"/>
      <c r="F162" s="38"/>
      <c r="G162" s="35"/>
      <c r="H162" s="38"/>
      <c r="I162" s="46"/>
      <c r="J162" s="51"/>
      <c r="K162" s="52"/>
      <c r="L162" s="53"/>
      <c r="M162" s="51"/>
      <c r="N162" s="41" t="str">
        <f t="shared" si="16"/>
        <v/>
      </c>
      <c r="O162" s="21" t="str">
        <f t="shared" ca="1" si="17"/>
        <v/>
      </c>
      <c r="P162" s="21" t="str">
        <f t="shared" ca="1" si="18"/>
        <v/>
      </c>
      <c r="Q162" s="21" t="str">
        <f t="shared" ca="1" si="19"/>
        <v/>
      </c>
      <c r="R162" s="21" t="str">
        <f t="shared" ca="1" si="20"/>
        <v/>
      </c>
      <c r="S162" s="21" t="str">
        <f t="shared" ca="1" si="21"/>
        <v/>
      </c>
      <c r="T162" s="21" t="str">
        <f ca="1">IF(COUNTBLANK(INDIRECT("k"&amp;ROW(T162)):INDIRECT("m"&amp;ROW(T162)))&lt;3,IF(INDIRECT("j"&amp;ROW(T162))="","INFORME O STATUS DA AÇÃO;    ",""),"")</f>
        <v/>
      </c>
      <c r="U162" s="21" t="str">
        <f t="shared" ca="1" si="22"/>
        <v/>
      </c>
      <c r="V162" s="21" t="str">
        <f t="shared" ca="1" si="23"/>
        <v/>
      </c>
      <c r="W162" s="1" t="str">
        <f ca="1">IF(J162="","",IF(ISERROR(VLOOKUP(INDIRECT("J"&amp;ROW(W162)),Config!F:F,1,0)),"INFORME UM STATUS VÁLIDO",""))</f>
        <v/>
      </c>
    </row>
    <row r="163" spans="2:23" ht="60" customHeight="1">
      <c r="B163" s="45"/>
      <c r="C163" s="35"/>
      <c r="D163" s="35"/>
      <c r="E163" s="35"/>
      <c r="F163" s="38"/>
      <c r="G163" s="35"/>
      <c r="H163" s="38"/>
      <c r="I163" s="46"/>
      <c r="J163" s="51"/>
      <c r="K163" s="52"/>
      <c r="L163" s="53"/>
      <c r="M163" s="51"/>
      <c r="N163" s="41" t="str">
        <f t="shared" si="16"/>
        <v/>
      </c>
      <c r="O163" s="21" t="str">
        <f t="shared" ca="1" si="17"/>
        <v/>
      </c>
      <c r="P163" s="21" t="str">
        <f t="shared" ca="1" si="18"/>
        <v/>
      </c>
      <c r="Q163" s="21" t="str">
        <f t="shared" ca="1" si="19"/>
        <v/>
      </c>
      <c r="R163" s="21" t="str">
        <f t="shared" ca="1" si="20"/>
        <v/>
      </c>
      <c r="S163" s="21" t="str">
        <f t="shared" ca="1" si="21"/>
        <v/>
      </c>
      <c r="T163" s="21" t="str">
        <f ca="1">IF(COUNTBLANK(INDIRECT("k"&amp;ROW(T163)):INDIRECT("m"&amp;ROW(T163)))&lt;3,IF(INDIRECT("j"&amp;ROW(T163))="","INFORME O STATUS DA AÇÃO;    ",""),"")</f>
        <v/>
      </c>
      <c r="U163" s="21" t="str">
        <f t="shared" ca="1" si="22"/>
        <v/>
      </c>
      <c r="V163" s="21" t="str">
        <f t="shared" ca="1" si="23"/>
        <v/>
      </c>
      <c r="W163" s="1" t="str">
        <f ca="1">IF(J163="","",IF(ISERROR(VLOOKUP(INDIRECT("J"&amp;ROW(W163)),Config!F:F,1,0)),"INFORME UM STATUS VÁLIDO",""))</f>
        <v/>
      </c>
    </row>
    <row r="164" spans="2:23" ht="60" customHeight="1">
      <c r="B164" s="45"/>
      <c r="C164" s="35"/>
      <c r="D164" s="35"/>
      <c r="E164" s="35"/>
      <c r="F164" s="38"/>
      <c r="G164" s="35"/>
      <c r="H164" s="38"/>
      <c r="I164" s="46"/>
      <c r="J164" s="51"/>
      <c r="K164" s="52"/>
      <c r="L164" s="53"/>
      <c r="M164" s="51"/>
      <c r="N164" s="41" t="str">
        <f t="shared" si="16"/>
        <v/>
      </c>
      <c r="O164" s="21" t="str">
        <f t="shared" ca="1" si="17"/>
        <v/>
      </c>
      <c r="P164" s="21" t="str">
        <f t="shared" ca="1" si="18"/>
        <v/>
      </c>
      <c r="Q164" s="21" t="str">
        <f t="shared" ca="1" si="19"/>
        <v/>
      </c>
      <c r="R164" s="21" t="str">
        <f t="shared" ca="1" si="20"/>
        <v/>
      </c>
      <c r="S164" s="21" t="str">
        <f t="shared" ca="1" si="21"/>
        <v/>
      </c>
      <c r="T164" s="21" t="str">
        <f ca="1">IF(COUNTBLANK(INDIRECT("k"&amp;ROW(T164)):INDIRECT("m"&amp;ROW(T164)))&lt;3,IF(INDIRECT("j"&amp;ROW(T164))="","INFORME O STATUS DA AÇÃO;    ",""),"")</f>
        <v/>
      </c>
      <c r="U164" s="21" t="str">
        <f t="shared" ca="1" si="22"/>
        <v/>
      </c>
      <c r="V164" s="21" t="str">
        <f t="shared" ca="1" si="23"/>
        <v/>
      </c>
      <c r="W164" s="1" t="str">
        <f ca="1">IF(J164="","",IF(ISERROR(VLOOKUP(INDIRECT("J"&amp;ROW(W164)),Config!F:F,1,0)),"INFORME UM STATUS VÁLIDO",""))</f>
        <v/>
      </c>
    </row>
    <row r="165" spans="2:23" ht="60" customHeight="1">
      <c r="B165" s="45"/>
      <c r="C165" s="35"/>
      <c r="D165" s="35"/>
      <c r="E165" s="35"/>
      <c r="F165" s="38"/>
      <c r="G165" s="35"/>
      <c r="H165" s="38"/>
      <c r="I165" s="46"/>
      <c r="J165" s="51"/>
      <c r="K165" s="52"/>
      <c r="L165" s="53"/>
      <c r="M165" s="51"/>
      <c r="N165" s="41" t="str">
        <f t="shared" si="16"/>
        <v/>
      </c>
      <c r="O165" s="21" t="str">
        <f t="shared" ca="1" si="17"/>
        <v/>
      </c>
      <c r="P165" s="21" t="str">
        <f t="shared" ca="1" si="18"/>
        <v/>
      </c>
      <c r="Q165" s="21" t="str">
        <f t="shared" ca="1" si="19"/>
        <v/>
      </c>
      <c r="R165" s="21" t="str">
        <f t="shared" ca="1" si="20"/>
        <v/>
      </c>
      <c r="S165" s="21" t="str">
        <f t="shared" ca="1" si="21"/>
        <v/>
      </c>
      <c r="T165" s="21" t="str">
        <f ca="1">IF(COUNTBLANK(INDIRECT("k"&amp;ROW(T165)):INDIRECT("m"&amp;ROW(T165)))&lt;3,IF(INDIRECT("j"&amp;ROW(T165))="","INFORME O STATUS DA AÇÃO;    ",""),"")</f>
        <v/>
      </c>
      <c r="U165" s="21" t="str">
        <f t="shared" ca="1" si="22"/>
        <v/>
      </c>
      <c r="V165" s="21" t="str">
        <f t="shared" ca="1" si="23"/>
        <v/>
      </c>
      <c r="W165" s="1" t="str">
        <f ca="1">IF(J165="","",IF(ISERROR(VLOOKUP(INDIRECT("J"&amp;ROW(W165)),Config!F:F,1,0)),"INFORME UM STATUS VÁLIDO",""))</f>
        <v/>
      </c>
    </row>
    <row r="166" spans="2:23" ht="60" customHeight="1">
      <c r="B166" s="45"/>
      <c r="C166" s="35"/>
      <c r="D166" s="35"/>
      <c r="E166" s="35"/>
      <c r="F166" s="38"/>
      <c r="G166" s="35"/>
      <c r="H166" s="38"/>
      <c r="I166" s="46"/>
      <c r="J166" s="51"/>
      <c r="K166" s="52"/>
      <c r="L166" s="53"/>
      <c r="M166" s="51"/>
      <c r="N166" s="41" t="str">
        <f t="shared" si="16"/>
        <v/>
      </c>
      <c r="O166" s="21" t="str">
        <f t="shared" ca="1" si="17"/>
        <v/>
      </c>
      <c r="P166" s="21" t="str">
        <f t="shared" ca="1" si="18"/>
        <v/>
      </c>
      <c r="Q166" s="21" t="str">
        <f t="shared" ca="1" si="19"/>
        <v/>
      </c>
      <c r="R166" s="21" t="str">
        <f t="shared" ca="1" si="20"/>
        <v/>
      </c>
      <c r="S166" s="21" t="str">
        <f t="shared" ca="1" si="21"/>
        <v/>
      </c>
      <c r="T166" s="21" t="str">
        <f ca="1">IF(COUNTBLANK(INDIRECT("k"&amp;ROW(T166)):INDIRECT("m"&amp;ROW(T166)))&lt;3,IF(INDIRECT("j"&amp;ROW(T166))="","INFORME O STATUS DA AÇÃO;    ",""),"")</f>
        <v/>
      </c>
      <c r="U166" s="21" t="str">
        <f t="shared" ca="1" si="22"/>
        <v/>
      </c>
      <c r="V166" s="21" t="str">
        <f t="shared" ca="1" si="23"/>
        <v/>
      </c>
      <c r="W166" s="1" t="str">
        <f ca="1">IF(J166="","",IF(ISERROR(VLOOKUP(INDIRECT("J"&amp;ROW(W166)),Config!F:F,1,0)),"INFORME UM STATUS VÁLIDO",""))</f>
        <v/>
      </c>
    </row>
    <row r="167" spans="2:23" ht="60" customHeight="1">
      <c r="B167" s="45"/>
      <c r="C167" s="35"/>
      <c r="D167" s="35"/>
      <c r="E167" s="35"/>
      <c r="F167" s="38"/>
      <c r="G167" s="35"/>
      <c r="H167" s="38"/>
      <c r="I167" s="46"/>
      <c r="J167" s="51"/>
      <c r="K167" s="52"/>
      <c r="L167" s="53"/>
      <c r="M167" s="51"/>
      <c r="N167" s="41" t="str">
        <f t="shared" si="16"/>
        <v/>
      </c>
      <c r="O167" s="21" t="str">
        <f t="shared" ca="1" si="17"/>
        <v/>
      </c>
      <c r="P167" s="21" t="str">
        <f t="shared" ca="1" si="18"/>
        <v/>
      </c>
      <c r="Q167" s="21" t="str">
        <f t="shared" ca="1" si="19"/>
        <v/>
      </c>
      <c r="R167" s="21" t="str">
        <f t="shared" ca="1" si="20"/>
        <v/>
      </c>
      <c r="S167" s="21" t="str">
        <f t="shared" ca="1" si="21"/>
        <v/>
      </c>
      <c r="T167" s="21" t="str">
        <f ca="1">IF(COUNTBLANK(INDIRECT("k"&amp;ROW(T167)):INDIRECT("m"&amp;ROW(T167)))&lt;3,IF(INDIRECT("j"&amp;ROW(T167))="","INFORME O STATUS DA AÇÃO;    ",""),"")</f>
        <v/>
      </c>
      <c r="U167" s="21" t="str">
        <f t="shared" ca="1" si="22"/>
        <v/>
      </c>
      <c r="V167" s="21" t="str">
        <f t="shared" ca="1" si="23"/>
        <v/>
      </c>
      <c r="W167" s="1" t="str">
        <f ca="1">IF(J167="","",IF(ISERROR(VLOOKUP(INDIRECT("J"&amp;ROW(W167)),Config!F:F,1,0)),"INFORME UM STATUS VÁLIDO",""))</f>
        <v/>
      </c>
    </row>
    <row r="168" spans="2:23" ht="60" customHeight="1">
      <c r="B168" s="45"/>
      <c r="C168" s="35"/>
      <c r="D168" s="35"/>
      <c r="E168" s="35"/>
      <c r="F168" s="38"/>
      <c r="G168" s="35"/>
      <c r="H168" s="38"/>
      <c r="I168" s="46"/>
      <c r="J168" s="51"/>
      <c r="K168" s="52"/>
      <c r="L168" s="53"/>
      <c r="M168" s="51"/>
      <c r="N168" s="41" t="str">
        <f t="shared" si="16"/>
        <v/>
      </c>
      <c r="O168" s="21" t="str">
        <f t="shared" ca="1" si="17"/>
        <v/>
      </c>
      <c r="P168" s="21" t="str">
        <f t="shared" ca="1" si="18"/>
        <v/>
      </c>
      <c r="Q168" s="21" t="str">
        <f t="shared" ca="1" si="19"/>
        <v/>
      </c>
      <c r="R168" s="21" t="str">
        <f t="shared" ca="1" si="20"/>
        <v/>
      </c>
      <c r="S168" s="21" t="str">
        <f t="shared" ca="1" si="21"/>
        <v/>
      </c>
      <c r="T168" s="21" t="str">
        <f ca="1">IF(COUNTBLANK(INDIRECT("k"&amp;ROW(T168)):INDIRECT("m"&amp;ROW(T168)))&lt;3,IF(INDIRECT("j"&amp;ROW(T168))="","INFORME O STATUS DA AÇÃO;    ",""),"")</f>
        <v/>
      </c>
      <c r="U168" s="21" t="str">
        <f t="shared" ca="1" si="22"/>
        <v/>
      </c>
      <c r="V168" s="21" t="str">
        <f t="shared" ca="1" si="23"/>
        <v/>
      </c>
      <c r="W168" s="1" t="str">
        <f ca="1">IF(J168="","",IF(ISERROR(VLOOKUP(INDIRECT("J"&amp;ROW(W168)),Config!F:F,1,0)),"INFORME UM STATUS VÁLIDO",""))</f>
        <v/>
      </c>
    </row>
    <row r="169" spans="2:23" ht="60" customHeight="1">
      <c r="B169" s="45"/>
      <c r="C169" s="35"/>
      <c r="D169" s="35"/>
      <c r="E169" s="35"/>
      <c r="F169" s="38"/>
      <c r="G169" s="35"/>
      <c r="H169" s="38"/>
      <c r="I169" s="46"/>
      <c r="J169" s="51"/>
      <c r="K169" s="52"/>
      <c r="L169" s="53"/>
      <c r="M169" s="51"/>
      <c r="N169" s="41" t="str">
        <f t="shared" si="16"/>
        <v/>
      </c>
      <c r="O169" s="21" t="str">
        <f t="shared" ca="1" si="17"/>
        <v/>
      </c>
      <c r="P169" s="21" t="str">
        <f t="shared" ca="1" si="18"/>
        <v/>
      </c>
      <c r="Q169" s="21" t="str">
        <f t="shared" ca="1" si="19"/>
        <v/>
      </c>
      <c r="R169" s="21" t="str">
        <f t="shared" ca="1" si="20"/>
        <v/>
      </c>
      <c r="S169" s="21" t="str">
        <f t="shared" ca="1" si="21"/>
        <v/>
      </c>
      <c r="T169" s="21" t="str">
        <f ca="1">IF(COUNTBLANK(INDIRECT("k"&amp;ROW(T169)):INDIRECT("m"&amp;ROW(T169)))&lt;3,IF(INDIRECT("j"&amp;ROW(T169))="","INFORME O STATUS DA AÇÃO;    ",""),"")</f>
        <v/>
      </c>
      <c r="U169" s="21" t="str">
        <f t="shared" ca="1" si="22"/>
        <v/>
      </c>
      <c r="V169" s="21" t="str">
        <f t="shared" ca="1" si="23"/>
        <v/>
      </c>
      <c r="W169" s="1" t="str">
        <f ca="1">IF(J169="","",IF(ISERROR(VLOOKUP(INDIRECT("J"&amp;ROW(W169)),Config!F:F,1,0)),"INFORME UM STATUS VÁLIDO",""))</f>
        <v/>
      </c>
    </row>
    <row r="170" spans="2:23" ht="60" customHeight="1">
      <c r="B170" s="45"/>
      <c r="C170" s="35"/>
      <c r="D170" s="35"/>
      <c r="E170" s="35"/>
      <c r="F170" s="38"/>
      <c r="G170" s="35"/>
      <c r="H170" s="38"/>
      <c r="I170" s="46"/>
      <c r="J170" s="51"/>
      <c r="K170" s="52"/>
      <c r="L170" s="53"/>
      <c r="M170" s="51"/>
      <c r="N170" s="41" t="str">
        <f t="shared" si="16"/>
        <v/>
      </c>
      <c r="O170" s="21" t="str">
        <f t="shared" ca="1" si="17"/>
        <v/>
      </c>
      <c r="P170" s="21" t="str">
        <f t="shared" ca="1" si="18"/>
        <v/>
      </c>
      <c r="Q170" s="21" t="str">
        <f t="shared" ca="1" si="19"/>
        <v/>
      </c>
      <c r="R170" s="21" t="str">
        <f t="shared" ca="1" si="20"/>
        <v/>
      </c>
      <c r="S170" s="21" t="str">
        <f t="shared" ca="1" si="21"/>
        <v/>
      </c>
      <c r="T170" s="21" t="str">
        <f ca="1">IF(COUNTBLANK(INDIRECT("k"&amp;ROW(T170)):INDIRECT("m"&amp;ROW(T170)))&lt;3,IF(INDIRECT("j"&amp;ROW(T170))="","INFORME O STATUS DA AÇÃO;    ",""),"")</f>
        <v/>
      </c>
      <c r="U170" s="21" t="str">
        <f t="shared" ca="1" si="22"/>
        <v/>
      </c>
      <c r="V170" s="21" t="str">
        <f t="shared" ca="1" si="23"/>
        <v/>
      </c>
      <c r="W170" s="1" t="str">
        <f ca="1">IF(J170="","",IF(ISERROR(VLOOKUP(INDIRECT("J"&amp;ROW(W170)),Config!F:F,1,0)),"INFORME UM STATUS VÁLIDO",""))</f>
        <v/>
      </c>
    </row>
    <row r="171" spans="2:23" ht="60" customHeight="1">
      <c r="B171" s="45"/>
      <c r="C171" s="35"/>
      <c r="D171" s="35"/>
      <c r="E171" s="35"/>
      <c r="F171" s="38"/>
      <c r="G171" s="35"/>
      <c r="H171" s="38"/>
      <c r="I171" s="46"/>
      <c r="J171" s="51"/>
      <c r="K171" s="52"/>
      <c r="L171" s="53"/>
      <c r="M171" s="51"/>
      <c r="N171" s="41" t="str">
        <f t="shared" si="16"/>
        <v/>
      </c>
      <c r="O171" s="21" t="str">
        <f t="shared" ca="1" si="17"/>
        <v/>
      </c>
      <c r="P171" s="21" t="str">
        <f t="shared" ca="1" si="18"/>
        <v/>
      </c>
      <c r="Q171" s="21" t="str">
        <f t="shared" ca="1" si="19"/>
        <v/>
      </c>
      <c r="R171" s="21" t="str">
        <f t="shared" ca="1" si="20"/>
        <v/>
      </c>
      <c r="S171" s="21" t="str">
        <f t="shared" ca="1" si="21"/>
        <v/>
      </c>
      <c r="T171" s="21" t="str">
        <f ca="1">IF(COUNTBLANK(INDIRECT("k"&amp;ROW(T171)):INDIRECT("m"&amp;ROW(T171)))&lt;3,IF(INDIRECT("j"&amp;ROW(T171))="","INFORME O STATUS DA AÇÃO;    ",""),"")</f>
        <v/>
      </c>
      <c r="U171" s="21" t="str">
        <f t="shared" ca="1" si="22"/>
        <v/>
      </c>
      <c r="V171" s="21" t="str">
        <f t="shared" ca="1" si="23"/>
        <v/>
      </c>
      <c r="W171" s="1" t="str">
        <f ca="1">IF(J171="","",IF(ISERROR(VLOOKUP(INDIRECT("J"&amp;ROW(W171)),Config!F:F,1,0)),"INFORME UM STATUS VÁLIDO",""))</f>
        <v/>
      </c>
    </row>
    <row r="172" spans="2:23" ht="60" customHeight="1">
      <c r="B172" s="45"/>
      <c r="C172" s="35"/>
      <c r="D172" s="35"/>
      <c r="E172" s="35"/>
      <c r="F172" s="38"/>
      <c r="G172" s="35"/>
      <c r="H172" s="38"/>
      <c r="I172" s="46"/>
      <c r="J172" s="51"/>
      <c r="K172" s="52"/>
      <c r="L172" s="53"/>
      <c r="M172" s="51"/>
      <c r="N172" s="41" t="str">
        <f t="shared" si="16"/>
        <v/>
      </c>
      <c r="O172" s="21" t="str">
        <f t="shared" ca="1" si="17"/>
        <v/>
      </c>
      <c r="P172" s="21" t="str">
        <f t="shared" ca="1" si="18"/>
        <v/>
      </c>
      <c r="Q172" s="21" t="str">
        <f t="shared" ca="1" si="19"/>
        <v/>
      </c>
      <c r="R172" s="21" t="str">
        <f t="shared" ca="1" si="20"/>
        <v/>
      </c>
      <c r="S172" s="21" t="str">
        <f t="shared" ca="1" si="21"/>
        <v/>
      </c>
      <c r="T172" s="21" t="str">
        <f ca="1">IF(COUNTBLANK(INDIRECT("k"&amp;ROW(T172)):INDIRECT("m"&amp;ROW(T172)))&lt;3,IF(INDIRECT("j"&amp;ROW(T172))="","INFORME O STATUS DA AÇÃO;    ",""),"")</f>
        <v/>
      </c>
      <c r="U172" s="21" t="str">
        <f t="shared" ca="1" si="22"/>
        <v/>
      </c>
      <c r="V172" s="21" t="str">
        <f t="shared" ca="1" si="23"/>
        <v/>
      </c>
      <c r="W172" s="1" t="str">
        <f ca="1">IF(J172="","",IF(ISERROR(VLOOKUP(INDIRECT("J"&amp;ROW(W172)),Config!F:F,1,0)),"INFORME UM STATUS VÁLIDO",""))</f>
        <v/>
      </c>
    </row>
    <row r="173" spans="2:23" ht="60" customHeight="1">
      <c r="B173" s="45"/>
      <c r="C173" s="35"/>
      <c r="D173" s="35"/>
      <c r="E173" s="35"/>
      <c r="F173" s="38"/>
      <c r="G173" s="35"/>
      <c r="H173" s="38"/>
      <c r="I173" s="46"/>
      <c r="J173" s="51"/>
      <c r="K173" s="52"/>
      <c r="L173" s="53"/>
      <c r="M173" s="51"/>
      <c r="N173" s="41" t="str">
        <f t="shared" si="16"/>
        <v/>
      </c>
      <c r="O173" s="21" t="str">
        <f t="shared" ca="1" si="17"/>
        <v/>
      </c>
      <c r="P173" s="21" t="str">
        <f t="shared" ca="1" si="18"/>
        <v/>
      </c>
      <c r="Q173" s="21" t="str">
        <f t="shared" ca="1" si="19"/>
        <v/>
      </c>
      <c r="R173" s="21" t="str">
        <f t="shared" ca="1" si="20"/>
        <v/>
      </c>
      <c r="S173" s="21" t="str">
        <f t="shared" ca="1" si="21"/>
        <v/>
      </c>
      <c r="T173" s="21" t="str">
        <f ca="1">IF(COUNTBLANK(INDIRECT("k"&amp;ROW(T173)):INDIRECT("m"&amp;ROW(T173)))&lt;3,IF(INDIRECT("j"&amp;ROW(T173))="","INFORME O STATUS DA AÇÃO;    ",""),"")</f>
        <v/>
      </c>
      <c r="U173" s="21" t="str">
        <f t="shared" ca="1" si="22"/>
        <v/>
      </c>
      <c r="V173" s="21" t="str">
        <f t="shared" ca="1" si="23"/>
        <v/>
      </c>
      <c r="W173" s="1" t="str">
        <f ca="1">IF(J173="","",IF(ISERROR(VLOOKUP(INDIRECT("J"&amp;ROW(W173)),Config!F:F,1,0)),"INFORME UM STATUS VÁLIDO",""))</f>
        <v/>
      </c>
    </row>
    <row r="174" spans="2:23" ht="60" customHeight="1">
      <c r="B174" s="45"/>
      <c r="C174" s="35"/>
      <c r="D174" s="35"/>
      <c r="E174" s="35"/>
      <c r="F174" s="38"/>
      <c r="G174" s="35"/>
      <c r="H174" s="38"/>
      <c r="I174" s="46"/>
      <c r="J174" s="51"/>
      <c r="K174" s="52"/>
      <c r="L174" s="53"/>
      <c r="M174" s="51"/>
      <c r="N174" s="41" t="str">
        <f t="shared" si="16"/>
        <v/>
      </c>
      <c r="O174" s="21" t="str">
        <f t="shared" ca="1" si="17"/>
        <v/>
      </c>
      <c r="P174" s="21" t="str">
        <f t="shared" ca="1" si="18"/>
        <v/>
      </c>
      <c r="Q174" s="21" t="str">
        <f t="shared" ca="1" si="19"/>
        <v/>
      </c>
      <c r="R174" s="21" t="str">
        <f t="shared" ca="1" si="20"/>
        <v/>
      </c>
      <c r="S174" s="21" t="str">
        <f t="shared" ca="1" si="21"/>
        <v/>
      </c>
      <c r="T174" s="21" t="str">
        <f ca="1">IF(COUNTBLANK(INDIRECT("k"&amp;ROW(T174)):INDIRECT("m"&amp;ROW(T174)))&lt;3,IF(INDIRECT("j"&amp;ROW(T174))="","INFORME O STATUS DA AÇÃO;    ",""),"")</f>
        <v/>
      </c>
      <c r="U174" s="21" t="str">
        <f t="shared" ca="1" si="22"/>
        <v/>
      </c>
      <c r="V174" s="21" t="str">
        <f t="shared" ca="1" si="23"/>
        <v/>
      </c>
      <c r="W174" s="1" t="str">
        <f ca="1">IF(J174="","",IF(ISERROR(VLOOKUP(INDIRECT("J"&amp;ROW(W174)),Config!F:F,1,0)),"INFORME UM STATUS VÁLIDO",""))</f>
        <v/>
      </c>
    </row>
    <row r="175" spans="2:23" ht="60" customHeight="1">
      <c r="B175" s="45"/>
      <c r="C175" s="35"/>
      <c r="D175" s="35"/>
      <c r="E175" s="35"/>
      <c r="F175" s="38"/>
      <c r="G175" s="35"/>
      <c r="H175" s="38"/>
      <c r="I175" s="46"/>
      <c r="J175" s="51"/>
      <c r="K175" s="52"/>
      <c r="L175" s="53"/>
      <c r="M175" s="51"/>
      <c r="N175" s="41" t="str">
        <f t="shared" si="16"/>
        <v/>
      </c>
      <c r="O175" s="21" t="str">
        <f t="shared" ca="1" si="17"/>
        <v/>
      </c>
      <c r="P175" s="21" t="str">
        <f t="shared" ca="1" si="18"/>
        <v/>
      </c>
      <c r="Q175" s="21" t="str">
        <f t="shared" ca="1" si="19"/>
        <v/>
      </c>
      <c r="R175" s="21" t="str">
        <f t="shared" ca="1" si="20"/>
        <v/>
      </c>
      <c r="S175" s="21" t="str">
        <f t="shared" ca="1" si="21"/>
        <v/>
      </c>
      <c r="T175" s="21" t="str">
        <f ca="1">IF(COUNTBLANK(INDIRECT("k"&amp;ROW(T175)):INDIRECT("m"&amp;ROW(T175)))&lt;3,IF(INDIRECT("j"&amp;ROW(T175))="","INFORME O STATUS DA AÇÃO;    ",""),"")</f>
        <v/>
      </c>
      <c r="U175" s="21" t="str">
        <f t="shared" ca="1" si="22"/>
        <v/>
      </c>
      <c r="V175" s="21" t="str">
        <f t="shared" ca="1" si="23"/>
        <v/>
      </c>
      <c r="W175" s="1" t="str">
        <f ca="1">IF(J175="","",IF(ISERROR(VLOOKUP(INDIRECT("J"&amp;ROW(W175)),Config!F:F,1,0)),"INFORME UM STATUS VÁLIDO",""))</f>
        <v/>
      </c>
    </row>
    <row r="176" spans="2:23" ht="60" customHeight="1">
      <c r="B176" s="45"/>
      <c r="C176" s="35"/>
      <c r="D176" s="35"/>
      <c r="E176" s="35"/>
      <c r="F176" s="38"/>
      <c r="G176" s="35"/>
      <c r="H176" s="38"/>
      <c r="I176" s="46"/>
      <c r="J176" s="51"/>
      <c r="K176" s="52"/>
      <c r="L176" s="53"/>
      <c r="M176" s="51"/>
      <c r="N176" s="41" t="str">
        <f t="shared" si="16"/>
        <v/>
      </c>
      <c r="O176" s="21" t="str">
        <f t="shared" ca="1" si="17"/>
        <v/>
      </c>
      <c r="P176" s="21" t="str">
        <f t="shared" ca="1" si="18"/>
        <v/>
      </c>
      <c r="Q176" s="21" t="str">
        <f t="shared" ca="1" si="19"/>
        <v/>
      </c>
      <c r="R176" s="21" t="str">
        <f t="shared" ca="1" si="20"/>
        <v/>
      </c>
      <c r="S176" s="21" t="str">
        <f t="shared" ca="1" si="21"/>
        <v/>
      </c>
      <c r="T176" s="21" t="str">
        <f ca="1">IF(COUNTBLANK(INDIRECT("k"&amp;ROW(T176)):INDIRECT("m"&amp;ROW(T176)))&lt;3,IF(INDIRECT("j"&amp;ROW(T176))="","INFORME O STATUS DA AÇÃO;    ",""),"")</f>
        <v/>
      </c>
      <c r="U176" s="21" t="str">
        <f t="shared" ca="1" si="22"/>
        <v/>
      </c>
      <c r="V176" s="21" t="str">
        <f t="shared" ca="1" si="23"/>
        <v/>
      </c>
      <c r="W176" s="1" t="str">
        <f ca="1">IF(J176="","",IF(ISERROR(VLOOKUP(INDIRECT("J"&amp;ROW(W176)),Config!F:F,1,0)),"INFORME UM STATUS VÁLIDO",""))</f>
        <v/>
      </c>
    </row>
    <row r="177" spans="2:23" ht="60" customHeight="1">
      <c r="B177" s="45"/>
      <c r="C177" s="35"/>
      <c r="D177" s="35"/>
      <c r="E177" s="35"/>
      <c r="F177" s="38"/>
      <c r="G177" s="35"/>
      <c r="H177" s="38"/>
      <c r="I177" s="46"/>
      <c r="J177" s="51"/>
      <c r="K177" s="52"/>
      <c r="L177" s="53"/>
      <c r="M177" s="51"/>
      <c r="N177" s="41" t="str">
        <f t="shared" si="16"/>
        <v/>
      </c>
      <c r="O177" s="21" t="str">
        <f t="shared" ca="1" si="17"/>
        <v/>
      </c>
      <c r="P177" s="21" t="str">
        <f t="shared" ca="1" si="18"/>
        <v/>
      </c>
      <c r="Q177" s="21" t="str">
        <f t="shared" ca="1" si="19"/>
        <v/>
      </c>
      <c r="R177" s="21" t="str">
        <f t="shared" ca="1" si="20"/>
        <v/>
      </c>
      <c r="S177" s="21" t="str">
        <f t="shared" ca="1" si="21"/>
        <v/>
      </c>
      <c r="T177" s="21" t="str">
        <f ca="1">IF(COUNTBLANK(INDIRECT("k"&amp;ROW(T177)):INDIRECT("m"&amp;ROW(T177)))&lt;3,IF(INDIRECT("j"&amp;ROW(T177))="","INFORME O STATUS DA AÇÃO;    ",""),"")</f>
        <v/>
      </c>
      <c r="U177" s="21" t="str">
        <f t="shared" ca="1" si="22"/>
        <v/>
      </c>
      <c r="V177" s="21" t="str">
        <f t="shared" ca="1" si="23"/>
        <v/>
      </c>
      <c r="W177" s="1" t="str">
        <f ca="1">IF(J177="","",IF(ISERROR(VLOOKUP(INDIRECT("J"&amp;ROW(W177)),Config!F:F,1,0)),"INFORME UM STATUS VÁLIDO",""))</f>
        <v/>
      </c>
    </row>
    <row r="178" spans="2:23" ht="60" customHeight="1">
      <c r="B178" s="45"/>
      <c r="C178" s="35"/>
      <c r="D178" s="35"/>
      <c r="E178" s="35"/>
      <c r="F178" s="38"/>
      <c r="G178" s="35"/>
      <c r="H178" s="38"/>
      <c r="I178" s="46"/>
      <c r="J178" s="51"/>
      <c r="K178" s="52"/>
      <c r="L178" s="53"/>
      <c r="M178" s="51"/>
      <c r="N178" s="41" t="str">
        <f t="shared" si="16"/>
        <v/>
      </c>
      <c r="O178" s="21" t="str">
        <f t="shared" ca="1" si="17"/>
        <v/>
      </c>
      <c r="P178" s="21" t="str">
        <f t="shared" ca="1" si="18"/>
        <v/>
      </c>
      <c r="Q178" s="21" t="str">
        <f t="shared" ca="1" si="19"/>
        <v/>
      </c>
      <c r="R178" s="21" t="str">
        <f t="shared" ca="1" si="20"/>
        <v/>
      </c>
      <c r="S178" s="21" t="str">
        <f t="shared" ca="1" si="21"/>
        <v/>
      </c>
      <c r="T178" s="21" t="str">
        <f ca="1">IF(COUNTBLANK(INDIRECT("k"&amp;ROW(T178)):INDIRECT("m"&amp;ROW(T178)))&lt;3,IF(INDIRECT("j"&amp;ROW(T178))="","INFORME O STATUS DA AÇÃO;    ",""),"")</f>
        <v/>
      </c>
      <c r="U178" s="21" t="str">
        <f t="shared" ca="1" si="22"/>
        <v/>
      </c>
      <c r="V178" s="21" t="str">
        <f t="shared" ca="1" si="23"/>
        <v/>
      </c>
      <c r="W178" s="1" t="str">
        <f ca="1">IF(J178="","",IF(ISERROR(VLOOKUP(INDIRECT("J"&amp;ROW(W178)),Config!F:F,1,0)),"INFORME UM STATUS VÁLIDO",""))</f>
        <v/>
      </c>
    </row>
    <row r="179" spans="2:23" ht="60" customHeight="1">
      <c r="B179" s="45"/>
      <c r="C179" s="35"/>
      <c r="D179" s="35"/>
      <c r="E179" s="35"/>
      <c r="F179" s="38"/>
      <c r="G179" s="35"/>
      <c r="H179" s="38"/>
      <c r="I179" s="46"/>
      <c r="J179" s="51"/>
      <c r="K179" s="52"/>
      <c r="L179" s="53"/>
      <c r="M179" s="51"/>
      <c r="N179" s="41" t="str">
        <f t="shared" si="16"/>
        <v/>
      </c>
      <c r="O179" s="21" t="str">
        <f t="shared" ca="1" si="17"/>
        <v/>
      </c>
      <c r="P179" s="21" t="str">
        <f t="shared" ca="1" si="18"/>
        <v/>
      </c>
      <c r="Q179" s="21" t="str">
        <f t="shared" ca="1" si="19"/>
        <v/>
      </c>
      <c r="R179" s="21" t="str">
        <f t="shared" ca="1" si="20"/>
        <v/>
      </c>
      <c r="S179" s="21" t="str">
        <f t="shared" ca="1" si="21"/>
        <v/>
      </c>
      <c r="T179" s="21" t="str">
        <f ca="1">IF(COUNTBLANK(INDIRECT("k"&amp;ROW(T179)):INDIRECT("m"&amp;ROW(T179)))&lt;3,IF(INDIRECT("j"&amp;ROW(T179))="","INFORME O STATUS DA AÇÃO;    ",""),"")</f>
        <v/>
      </c>
      <c r="U179" s="21" t="str">
        <f t="shared" ca="1" si="22"/>
        <v/>
      </c>
      <c r="V179" s="21" t="str">
        <f t="shared" ca="1" si="23"/>
        <v/>
      </c>
      <c r="W179" s="1" t="str">
        <f ca="1">IF(J179="","",IF(ISERROR(VLOOKUP(INDIRECT("J"&amp;ROW(W179)),Config!F:F,1,0)),"INFORME UM STATUS VÁLIDO",""))</f>
        <v/>
      </c>
    </row>
    <row r="180" spans="2:23" ht="60" customHeight="1">
      <c r="B180" s="45"/>
      <c r="C180" s="35"/>
      <c r="D180" s="35"/>
      <c r="E180" s="35"/>
      <c r="F180" s="38"/>
      <c r="G180" s="35"/>
      <c r="H180" s="38"/>
      <c r="I180" s="46"/>
      <c r="J180" s="51"/>
      <c r="K180" s="52"/>
      <c r="L180" s="53"/>
      <c r="M180" s="51"/>
      <c r="N180" s="41" t="str">
        <f t="shared" si="16"/>
        <v/>
      </c>
      <c r="O180" s="21" t="str">
        <f t="shared" ca="1" si="17"/>
        <v/>
      </c>
      <c r="P180" s="21" t="str">
        <f t="shared" ca="1" si="18"/>
        <v/>
      </c>
      <c r="Q180" s="21" t="str">
        <f t="shared" ca="1" si="19"/>
        <v/>
      </c>
      <c r="R180" s="21" t="str">
        <f t="shared" ca="1" si="20"/>
        <v/>
      </c>
      <c r="S180" s="21" t="str">
        <f t="shared" ca="1" si="21"/>
        <v/>
      </c>
      <c r="T180" s="21" t="str">
        <f ca="1">IF(COUNTBLANK(INDIRECT("k"&amp;ROW(T180)):INDIRECT("m"&amp;ROW(T180)))&lt;3,IF(INDIRECT("j"&amp;ROW(T180))="","INFORME O STATUS DA AÇÃO;    ",""),"")</f>
        <v/>
      </c>
      <c r="U180" s="21" t="str">
        <f t="shared" ca="1" si="22"/>
        <v/>
      </c>
      <c r="V180" s="21" t="str">
        <f t="shared" ca="1" si="23"/>
        <v/>
      </c>
      <c r="W180" s="1" t="str">
        <f ca="1">IF(J180="","",IF(ISERROR(VLOOKUP(INDIRECT("J"&amp;ROW(W180)),Config!F:F,1,0)),"INFORME UM STATUS VÁLIDO",""))</f>
        <v/>
      </c>
    </row>
    <row r="181" spans="2:23" ht="60" customHeight="1">
      <c r="B181" s="45"/>
      <c r="C181" s="35"/>
      <c r="D181" s="35"/>
      <c r="E181" s="35"/>
      <c r="F181" s="38"/>
      <c r="G181" s="35"/>
      <c r="H181" s="38"/>
      <c r="I181" s="46"/>
      <c r="J181" s="51"/>
      <c r="K181" s="52"/>
      <c r="L181" s="53"/>
      <c r="M181" s="51"/>
      <c r="N181" s="41" t="str">
        <f t="shared" si="16"/>
        <v/>
      </c>
      <c r="O181" s="21" t="str">
        <f t="shared" ca="1" si="17"/>
        <v/>
      </c>
      <c r="P181" s="21" t="str">
        <f t="shared" ca="1" si="18"/>
        <v/>
      </c>
      <c r="Q181" s="21" t="str">
        <f t="shared" ca="1" si="19"/>
        <v/>
      </c>
      <c r="R181" s="21" t="str">
        <f t="shared" ca="1" si="20"/>
        <v/>
      </c>
      <c r="S181" s="21" t="str">
        <f t="shared" ca="1" si="21"/>
        <v/>
      </c>
      <c r="T181" s="21" t="str">
        <f ca="1">IF(COUNTBLANK(INDIRECT("k"&amp;ROW(T181)):INDIRECT("m"&amp;ROW(T181)))&lt;3,IF(INDIRECT("j"&amp;ROW(T181))="","INFORME O STATUS DA AÇÃO;    ",""),"")</f>
        <v/>
      </c>
      <c r="U181" s="21" t="str">
        <f t="shared" ca="1" si="22"/>
        <v/>
      </c>
      <c r="V181" s="21" t="str">
        <f t="shared" ca="1" si="23"/>
        <v/>
      </c>
      <c r="W181" s="1" t="str">
        <f ca="1">IF(J181="","",IF(ISERROR(VLOOKUP(INDIRECT("J"&amp;ROW(W181)),Config!F:F,1,0)),"INFORME UM STATUS VÁLIDO",""))</f>
        <v/>
      </c>
    </row>
    <row r="182" spans="2:23" ht="60" customHeight="1">
      <c r="B182" s="45"/>
      <c r="C182" s="35"/>
      <c r="D182" s="35"/>
      <c r="E182" s="35"/>
      <c r="F182" s="38"/>
      <c r="G182" s="35"/>
      <c r="H182" s="38"/>
      <c r="I182" s="46"/>
      <c r="J182" s="51"/>
      <c r="K182" s="52"/>
      <c r="L182" s="53"/>
      <c r="M182" s="51"/>
      <c r="N182" s="41" t="str">
        <f t="shared" si="16"/>
        <v/>
      </c>
      <c r="O182" s="21" t="str">
        <f t="shared" ca="1" si="17"/>
        <v/>
      </c>
      <c r="P182" s="21" t="str">
        <f t="shared" ca="1" si="18"/>
        <v/>
      </c>
      <c r="Q182" s="21" t="str">
        <f t="shared" ca="1" si="19"/>
        <v/>
      </c>
      <c r="R182" s="21" t="str">
        <f t="shared" ca="1" si="20"/>
        <v/>
      </c>
      <c r="S182" s="21" t="str">
        <f t="shared" ca="1" si="21"/>
        <v/>
      </c>
      <c r="T182" s="21" t="str">
        <f ca="1">IF(COUNTBLANK(INDIRECT("k"&amp;ROW(T182)):INDIRECT("m"&amp;ROW(T182)))&lt;3,IF(INDIRECT("j"&amp;ROW(T182))="","INFORME O STATUS DA AÇÃO;    ",""),"")</f>
        <v/>
      </c>
      <c r="U182" s="21" t="str">
        <f t="shared" ca="1" si="22"/>
        <v/>
      </c>
      <c r="V182" s="21" t="str">
        <f t="shared" ca="1" si="23"/>
        <v/>
      </c>
      <c r="W182" s="1" t="str">
        <f ca="1">IF(J182="","",IF(ISERROR(VLOOKUP(INDIRECT("J"&amp;ROW(W182)),Config!F:F,1,0)),"INFORME UM STATUS VÁLIDO",""))</f>
        <v/>
      </c>
    </row>
    <row r="183" spans="2:23" ht="60" customHeight="1">
      <c r="B183" s="45"/>
      <c r="C183" s="35"/>
      <c r="D183" s="35"/>
      <c r="E183" s="35"/>
      <c r="F183" s="38"/>
      <c r="G183" s="35"/>
      <c r="H183" s="38"/>
      <c r="I183" s="46"/>
      <c r="J183" s="51"/>
      <c r="K183" s="52"/>
      <c r="L183" s="53"/>
      <c r="M183" s="51"/>
      <c r="N183" s="41" t="str">
        <f t="shared" si="16"/>
        <v/>
      </c>
      <c r="O183" s="21" t="str">
        <f t="shared" ca="1" si="17"/>
        <v/>
      </c>
      <c r="P183" s="21" t="str">
        <f t="shared" ca="1" si="18"/>
        <v/>
      </c>
      <c r="Q183" s="21" t="str">
        <f t="shared" ca="1" si="19"/>
        <v/>
      </c>
      <c r="R183" s="21" t="str">
        <f t="shared" ca="1" si="20"/>
        <v/>
      </c>
      <c r="S183" s="21" t="str">
        <f t="shared" ca="1" si="21"/>
        <v/>
      </c>
      <c r="T183" s="21" t="str">
        <f ca="1">IF(COUNTBLANK(INDIRECT("k"&amp;ROW(T183)):INDIRECT("m"&amp;ROW(T183)))&lt;3,IF(INDIRECT("j"&amp;ROW(T183))="","INFORME O STATUS DA AÇÃO;    ",""),"")</f>
        <v/>
      </c>
      <c r="U183" s="21" t="str">
        <f t="shared" ca="1" si="22"/>
        <v/>
      </c>
      <c r="V183" s="21" t="str">
        <f t="shared" ca="1" si="23"/>
        <v/>
      </c>
      <c r="W183" s="1" t="str">
        <f ca="1">IF(J183="","",IF(ISERROR(VLOOKUP(INDIRECT("J"&amp;ROW(W183)),Config!F:F,1,0)),"INFORME UM STATUS VÁLIDO",""))</f>
        <v/>
      </c>
    </row>
    <row r="184" spans="2:23" ht="60" customHeight="1">
      <c r="B184" s="45"/>
      <c r="C184" s="35"/>
      <c r="D184" s="35"/>
      <c r="E184" s="35"/>
      <c r="F184" s="38"/>
      <c r="G184" s="35"/>
      <c r="H184" s="38"/>
      <c r="I184" s="46"/>
      <c r="J184" s="51"/>
      <c r="K184" s="52"/>
      <c r="L184" s="53"/>
      <c r="M184" s="51"/>
      <c r="N184" s="41" t="str">
        <f t="shared" si="16"/>
        <v/>
      </c>
      <c r="O184" s="21" t="str">
        <f t="shared" ca="1" si="17"/>
        <v/>
      </c>
      <c r="P184" s="21" t="str">
        <f t="shared" ca="1" si="18"/>
        <v/>
      </c>
      <c r="Q184" s="21" t="str">
        <f t="shared" ca="1" si="19"/>
        <v/>
      </c>
      <c r="R184" s="21" t="str">
        <f t="shared" ca="1" si="20"/>
        <v/>
      </c>
      <c r="S184" s="21" t="str">
        <f t="shared" ca="1" si="21"/>
        <v/>
      </c>
      <c r="T184" s="21" t="str">
        <f ca="1">IF(COUNTBLANK(INDIRECT("k"&amp;ROW(T184)):INDIRECT("m"&amp;ROW(T184)))&lt;3,IF(INDIRECT("j"&amp;ROW(T184))="","INFORME O STATUS DA AÇÃO;    ",""),"")</f>
        <v/>
      </c>
      <c r="U184" s="21" t="str">
        <f t="shared" ca="1" si="22"/>
        <v/>
      </c>
      <c r="V184" s="21" t="str">
        <f t="shared" ca="1" si="23"/>
        <v/>
      </c>
      <c r="W184" s="1" t="str">
        <f ca="1">IF(J184="","",IF(ISERROR(VLOOKUP(INDIRECT("J"&amp;ROW(W184)),Config!F:F,1,0)),"INFORME UM STATUS VÁLIDO",""))</f>
        <v/>
      </c>
    </row>
    <row r="185" spans="2:23" ht="60" customHeight="1">
      <c r="B185" s="45"/>
      <c r="C185" s="35"/>
      <c r="D185" s="35"/>
      <c r="E185" s="35"/>
      <c r="F185" s="38"/>
      <c r="G185" s="35"/>
      <c r="H185" s="38"/>
      <c r="I185" s="46"/>
      <c r="J185" s="51"/>
      <c r="K185" s="52"/>
      <c r="L185" s="53"/>
      <c r="M185" s="51"/>
      <c r="N185" s="41" t="str">
        <f t="shared" si="16"/>
        <v/>
      </c>
      <c r="O185" s="21" t="str">
        <f t="shared" ca="1" si="17"/>
        <v/>
      </c>
      <c r="P185" s="21" t="str">
        <f t="shared" ca="1" si="18"/>
        <v/>
      </c>
      <c r="Q185" s="21" t="str">
        <f t="shared" ca="1" si="19"/>
        <v/>
      </c>
      <c r="R185" s="21" t="str">
        <f t="shared" ca="1" si="20"/>
        <v/>
      </c>
      <c r="S185" s="21" t="str">
        <f t="shared" ca="1" si="21"/>
        <v/>
      </c>
      <c r="T185" s="21" t="str">
        <f ca="1">IF(COUNTBLANK(INDIRECT("k"&amp;ROW(T185)):INDIRECT("m"&amp;ROW(T185)))&lt;3,IF(INDIRECT("j"&amp;ROW(T185))="","INFORME O STATUS DA AÇÃO;    ",""),"")</f>
        <v/>
      </c>
      <c r="U185" s="21" t="str">
        <f t="shared" ca="1" si="22"/>
        <v/>
      </c>
      <c r="V185" s="21" t="str">
        <f t="shared" ca="1" si="23"/>
        <v/>
      </c>
      <c r="W185" s="1" t="str">
        <f ca="1">IF(J185="","",IF(ISERROR(VLOOKUP(INDIRECT("J"&amp;ROW(W185)),Config!F:F,1,0)),"INFORME UM STATUS VÁLIDO",""))</f>
        <v/>
      </c>
    </row>
    <row r="186" spans="2:23" ht="60" customHeight="1">
      <c r="B186" s="45"/>
      <c r="C186" s="35"/>
      <c r="D186" s="35"/>
      <c r="E186" s="35"/>
      <c r="F186" s="38"/>
      <c r="G186" s="35"/>
      <c r="H186" s="38"/>
      <c r="I186" s="46"/>
      <c r="J186" s="51"/>
      <c r="K186" s="52"/>
      <c r="L186" s="53"/>
      <c r="M186" s="51"/>
      <c r="N186" s="41" t="str">
        <f t="shared" si="16"/>
        <v/>
      </c>
      <c r="O186" s="21" t="str">
        <f t="shared" ca="1" si="17"/>
        <v/>
      </c>
      <c r="P186" s="21" t="str">
        <f t="shared" ca="1" si="18"/>
        <v/>
      </c>
      <c r="Q186" s="21" t="str">
        <f t="shared" ca="1" si="19"/>
        <v/>
      </c>
      <c r="R186" s="21" t="str">
        <f t="shared" ca="1" si="20"/>
        <v/>
      </c>
      <c r="S186" s="21" t="str">
        <f t="shared" ca="1" si="21"/>
        <v/>
      </c>
      <c r="T186" s="21" t="str">
        <f ca="1">IF(COUNTBLANK(INDIRECT("k"&amp;ROW(T186)):INDIRECT("m"&amp;ROW(T186)))&lt;3,IF(INDIRECT("j"&amp;ROW(T186))="","INFORME O STATUS DA AÇÃO;    ",""),"")</f>
        <v/>
      </c>
      <c r="U186" s="21" t="str">
        <f t="shared" ca="1" si="22"/>
        <v/>
      </c>
      <c r="V186" s="21" t="str">
        <f t="shared" ca="1" si="23"/>
        <v/>
      </c>
      <c r="W186" s="1" t="str">
        <f ca="1">IF(J186="","",IF(ISERROR(VLOOKUP(INDIRECT("J"&amp;ROW(W186)),Config!F:F,1,0)),"INFORME UM STATUS VÁLIDO",""))</f>
        <v/>
      </c>
    </row>
    <row r="187" spans="2:23" ht="60" customHeight="1">
      <c r="B187" s="45"/>
      <c r="C187" s="35"/>
      <c r="D187" s="35"/>
      <c r="E187" s="35"/>
      <c r="F187" s="38"/>
      <c r="G187" s="35"/>
      <c r="H187" s="38"/>
      <c r="I187" s="46"/>
      <c r="J187" s="51"/>
      <c r="K187" s="52"/>
      <c r="L187" s="53"/>
      <c r="M187" s="51"/>
      <c r="N187" s="41" t="str">
        <f t="shared" si="16"/>
        <v/>
      </c>
      <c r="O187" s="21" t="str">
        <f t="shared" ca="1" si="17"/>
        <v/>
      </c>
      <c r="P187" s="21" t="str">
        <f t="shared" ca="1" si="18"/>
        <v/>
      </c>
      <c r="Q187" s="21" t="str">
        <f t="shared" ca="1" si="19"/>
        <v/>
      </c>
      <c r="R187" s="21" t="str">
        <f t="shared" ca="1" si="20"/>
        <v/>
      </c>
      <c r="S187" s="21" t="str">
        <f t="shared" ca="1" si="21"/>
        <v/>
      </c>
      <c r="T187" s="21" t="str">
        <f ca="1">IF(COUNTBLANK(INDIRECT("k"&amp;ROW(T187)):INDIRECT("m"&amp;ROW(T187)))&lt;3,IF(INDIRECT("j"&amp;ROW(T187))="","INFORME O STATUS DA AÇÃO;    ",""),"")</f>
        <v/>
      </c>
      <c r="U187" s="21" t="str">
        <f t="shared" ca="1" si="22"/>
        <v/>
      </c>
      <c r="V187" s="21" t="str">
        <f t="shared" ca="1" si="23"/>
        <v/>
      </c>
      <c r="W187" s="1" t="str">
        <f ca="1">IF(J187="","",IF(ISERROR(VLOOKUP(INDIRECT("J"&amp;ROW(W187)),Config!F:F,1,0)),"INFORME UM STATUS VÁLIDO",""))</f>
        <v/>
      </c>
    </row>
    <row r="188" spans="2:23" ht="60" customHeight="1">
      <c r="B188" s="45"/>
      <c r="C188" s="35"/>
      <c r="D188" s="35"/>
      <c r="E188" s="35"/>
      <c r="F188" s="38"/>
      <c r="G188" s="35"/>
      <c r="H188" s="38"/>
      <c r="I188" s="46"/>
      <c r="J188" s="51"/>
      <c r="K188" s="52"/>
      <c r="L188" s="53"/>
      <c r="M188" s="51"/>
      <c r="N188" s="41" t="str">
        <f t="shared" si="16"/>
        <v/>
      </c>
      <c r="O188" s="21" t="str">
        <f t="shared" ca="1" si="17"/>
        <v/>
      </c>
      <c r="P188" s="21" t="str">
        <f t="shared" ca="1" si="18"/>
        <v/>
      </c>
      <c r="Q188" s="21" t="str">
        <f t="shared" ca="1" si="19"/>
        <v/>
      </c>
      <c r="R188" s="21" t="str">
        <f t="shared" ca="1" si="20"/>
        <v/>
      </c>
      <c r="S188" s="21" t="str">
        <f t="shared" ca="1" si="21"/>
        <v/>
      </c>
      <c r="T188" s="21" t="str">
        <f ca="1">IF(COUNTBLANK(INDIRECT("k"&amp;ROW(T188)):INDIRECT("m"&amp;ROW(T188)))&lt;3,IF(INDIRECT("j"&amp;ROW(T188))="","INFORME O STATUS DA AÇÃO;    ",""),"")</f>
        <v/>
      </c>
      <c r="U188" s="21" t="str">
        <f t="shared" ca="1" si="22"/>
        <v/>
      </c>
      <c r="V188" s="21" t="str">
        <f t="shared" ca="1" si="23"/>
        <v/>
      </c>
      <c r="W188" s="1" t="str">
        <f ca="1">IF(J188="","",IF(ISERROR(VLOOKUP(INDIRECT("J"&amp;ROW(W188)),Config!F:F,1,0)),"INFORME UM STATUS VÁLIDO",""))</f>
        <v/>
      </c>
    </row>
    <row r="189" spans="2:23" ht="60" customHeight="1">
      <c r="B189" s="45"/>
      <c r="C189" s="35"/>
      <c r="D189" s="35"/>
      <c r="E189" s="35"/>
      <c r="F189" s="38"/>
      <c r="G189" s="35"/>
      <c r="H189" s="38"/>
      <c r="I189" s="46"/>
      <c r="J189" s="51"/>
      <c r="K189" s="52"/>
      <c r="L189" s="53"/>
      <c r="M189" s="51"/>
      <c r="N189" s="41" t="str">
        <f t="shared" si="16"/>
        <v/>
      </c>
      <c r="O189" s="21" t="str">
        <f t="shared" ca="1" si="17"/>
        <v/>
      </c>
      <c r="P189" s="21" t="str">
        <f t="shared" ca="1" si="18"/>
        <v/>
      </c>
      <c r="Q189" s="21" t="str">
        <f t="shared" ca="1" si="19"/>
        <v/>
      </c>
      <c r="R189" s="21" t="str">
        <f t="shared" ca="1" si="20"/>
        <v/>
      </c>
      <c r="S189" s="21" t="str">
        <f t="shared" ca="1" si="21"/>
        <v/>
      </c>
      <c r="T189" s="21" t="str">
        <f ca="1">IF(COUNTBLANK(INDIRECT("k"&amp;ROW(T189)):INDIRECT("m"&amp;ROW(T189)))&lt;3,IF(INDIRECT("j"&amp;ROW(T189))="","INFORME O STATUS DA AÇÃO;    ",""),"")</f>
        <v/>
      </c>
      <c r="U189" s="21" t="str">
        <f t="shared" ca="1" si="22"/>
        <v/>
      </c>
      <c r="V189" s="21" t="str">
        <f t="shared" ca="1" si="23"/>
        <v/>
      </c>
      <c r="W189" s="1" t="str">
        <f ca="1">IF(J189="","",IF(ISERROR(VLOOKUP(INDIRECT("J"&amp;ROW(W189)),Config!F:F,1,0)),"INFORME UM STATUS VÁLIDO",""))</f>
        <v/>
      </c>
    </row>
    <row r="190" spans="2:23" ht="60" customHeight="1">
      <c r="B190" s="45"/>
      <c r="C190" s="35"/>
      <c r="D190" s="35"/>
      <c r="E190" s="35"/>
      <c r="F190" s="38"/>
      <c r="G190" s="35"/>
      <c r="H190" s="38"/>
      <c r="I190" s="46"/>
      <c r="J190" s="51"/>
      <c r="K190" s="52"/>
      <c r="L190" s="53"/>
      <c r="M190" s="51"/>
      <c r="N190" s="41" t="str">
        <f t="shared" si="16"/>
        <v/>
      </c>
      <c r="O190" s="21" t="str">
        <f t="shared" ca="1" si="17"/>
        <v/>
      </c>
      <c r="P190" s="21" t="str">
        <f t="shared" ca="1" si="18"/>
        <v/>
      </c>
      <c r="Q190" s="21" t="str">
        <f t="shared" ca="1" si="19"/>
        <v/>
      </c>
      <c r="R190" s="21" t="str">
        <f t="shared" ca="1" si="20"/>
        <v/>
      </c>
      <c r="S190" s="21" t="str">
        <f t="shared" ca="1" si="21"/>
        <v/>
      </c>
      <c r="T190" s="21" t="str">
        <f ca="1">IF(COUNTBLANK(INDIRECT("k"&amp;ROW(T190)):INDIRECT("m"&amp;ROW(T190)))&lt;3,IF(INDIRECT("j"&amp;ROW(T190))="","INFORME O STATUS DA AÇÃO;    ",""),"")</f>
        <v/>
      </c>
      <c r="U190" s="21" t="str">
        <f t="shared" ca="1" si="22"/>
        <v/>
      </c>
      <c r="V190" s="21" t="str">
        <f t="shared" ca="1" si="23"/>
        <v/>
      </c>
      <c r="W190" s="1" t="str">
        <f ca="1">IF(J190="","",IF(ISERROR(VLOOKUP(INDIRECT("J"&amp;ROW(W190)),Config!F:F,1,0)),"INFORME UM STATUS VÁLIDO",""))</f>
        <v/>
      </c>
    </row>
    <row r="191" spans="2:23" ht="60" customHeight="1">
      <c r="B191" s="45"/>
      <c r="C191" s="35"/>
      <c r="D191" s="35"/>
      <c r="E191" s="35"/>
      <c r="F191" s="38"/>
      <c r="G191" s="35"/>
      <c r="H191" s="38"/>
      <c r="I191" s="46"/>
      <c r="J191" s="51"/>
      <c r="K191" s="52"/>
      <c r="L191" s="53"/>
      <c r="M191" s="51"/>
      <c r="N191" s="41" t="str">
        <f t="shared" si="16"/>
        <v/>
      </c>
      <c r="O191" s="21" t="str">
        <f t="shared" ca="1" si="17"/>
        <v/>
      </c>
      <c r="P191" s="21" t="str">
        <f t="shared" ca="1" si="18"/>
        <v/>
      </c>
      <c r="Q191" s="21" t="str">
        <f t="shared" ca="1" si="19"/>
        <v/>
      </c>
      <c r="R191" s="21" t="str">
        <f t="shared" ca="1" si="20"/>
        <v/>
      </c>
      <c r="S191" s="21" t="str">
        <f t="shared" ca="1" si="21"/>
        <v/>
      </c>
      <c r="T191" s="21" t="str">
        <f ca="1">IF(COUNTBLANK(INDIRECT("k"&amp;ROW(T191)):INDIRECT("m"&amp;ROW(T191)))&lt;3,IF(INDIRECT("j"&amp;ROW(T191))="","INFORME O STATUS DA AÇÃO;    ",""),"")</f>
        <v/>
      </c>
      <c r="U191" s="21" t="str">
        <f t="shared" ca="1" si="22"/>
        <v/>
      </c>
      <c r="V191" s="21" t="str">
        <f t="shared" ca="1" si="23"/>
        <v/>
      </c>
      <c r="W191" s="1" t="str">
        <f ca="1">IF(J191="","",IF(ISERROR(VLOOKUP(INDIRECT("J"&amp;ROW(W191)),Config!F:F,1,0)),"INFORME UM STATUS VÁLIDO",""))</f>
        <v/>
      </c>
    </row>
    <row r="192" spans="2:23" ht="60" customHeight="1">
      <c r="B192" s="45"/>
      <c r="C192" s="35"/>
      <c r="D192" s="35"/>
      <c r="E192" s="35"/>
      <c r="F192" s="38"/>
      <c r="G192" s="35"/>
      <c r="H192" s="38"/>
      <c r="I192" s="46"/>
      <c r="J192" s="51"/>
      <c r="K192" s="52"/>
      <c r="L192" s="53"/>
      <c r="M192" s="51"/>
      <c r="N192" s="41" t="str">
        <f t="shared" si="16"/>
        <v/>
      </c>
      <c r="O192" s="21" t="str">
        <f t="shared" ca="1" si="17"/>
        <v/>
      </c>
      <c r="P192" s="21" t="str">
        <f t="shared" ca="1" si="18"/>
        <v/>
      </c>
      <c r="Q192" s="21" t="str">
        <f t="shared" ca="1" si="19"/>
        <v/>
      </c>
      <c r="R192" s="21" t="str">
        <f t="shared" ca="1" si="20"/>
        <v/>
      </c>
      <c r="S192" s="21" t="str">
        <f t="shared" ca="1" si="21"/>
        <v/>
      </c>
      <c r="T192" s="21" t="str">
        <f ca="1">IF(COUNTBLANK(INDIRECT("k"&amp;ROW(T192)):INDIRECT("m"&amp;ROW(T192)))&lt;3,IF(INDIRECT("j"&amp;ROW(T192))="","INFORME O STATUS DA AÇÃO;    ",""),"")</f>
        <v/>
      </c>
      <c r="U192" s="21" t="str">
        <f t="shared" ca="1" si="22"/>
        <v/>
      </c>
      <c r="V192" s="21" t="str">
        <f t="shared" ca="1" si="23"/>
        <v/>
      </c>
      <c r="W192" s="1" t="str">
        <f ca="1">IF(J192="","",IF(ISERROR(VLOOKUP(INDIRECT("J"&amp;ROW(W192)),Config!F:F,1,0)),"INFORME UM STATUS VÁLIDO",""))</f>
        <v/>
      </c>
    </row>
    <row r="193" spans="2:23" ht="60" customHeight="1">
      <c r="B193" s="45"/>
      <c r="C193" s="35"/>
      <c r="D193" s="35"/>
      <c r="E193" s="35"/>
      <c r="F193" s="38"/>
      <c r="G193" s="35"/>
      <c r="H193" s="38"/>
      <c r="I193" s="46"/>
      <c r="J193" s="51"/>
      <c r="K193" s="52"/>
      <c r="L193" s="53"/>
      <c r="M193" s="51"/>
      <c r="N193" s="41" t="str">
        <f t="shared" si="16"/>
        <v/>
      </c>
      <c r="O193" s="21" t="str">
        <f t="shared" ca="1" si="17"/>
        <v/>
      </c>
      <c r="P193" s="21" t="str">
        <f t="shared" ca="1" si="18"/>
        <v/>
      </c>
      <c r="Q193" s="21" t="str">
        <f t="shared" ca="1" si="19"/>
        <v/>
      </c>
      <c r="R193" s="21" t="str">
        <f t="shared" ca="1" si="20"/>
        <v/>
      </c>
      <c r="S193" s="21" t="str">
        <f t="shared" ca="1" si="21"/>
        <v/>
      </c>
      <c r="T193" s="21" t="str">
        <f ca="1">IF(COUNTBLANK(INDIRECT("k"&amp;ROW(T193)):INDIRECT("m"&amp;ROW(T193)))&lt;3,IF(INDIRECT("j"&amp;ROW(T193))="","INFORME O STATUS DA AÇÃO;    ",""),"")</f>
        <v/>
      </c>
      <c r="U193" s="21" t="str">
        <f t="shared" ca="1" si="22"/>
        <v/>
      </c>
      <c r="V193" s="21" t="str">
        <f t="shared" ca="1" si="23"/>
        <v/>
      </c>
      <c r="W193" s="1" t="str">
        <f ca="1">IF(J193="","",IF(ISERROR(VLOOKUP(INDIRECT("J"&amp;ROW(W193)),Config!F:F,1,0)),"INFORME UM STATUS VÁLIDO",""))</f>
        <v/>
      </c>
    </row>
    <row r="194" spans="2:23" ht="60" customHeight="1">
      <c r="B194" s="45"/>
      <c r="C194" s="35"/>
      <c r="D194" s="35"/>
      <c r="E194" s="35"/>
      <c r="F194" s="38"/>
      <c r="G194" s="35"/>
      <c r="H194" s="38"/>
      <c r="I194" s="46"/>
      <c r="J194" s="51"/>
      <c r="K194" s="52"/>
      <c r="L194" s="53"/>
      <c r="M194" s="51"/>
      <c r="N194" s="41" t="str">
        <f t="shared" si="16"/>
        <v/>
      </c>
      <c r="O194" s="21" t="str">
        <f t="shared" ca="1" si="17"/>
        <v/>
      </c>
      <c r="P194" s="21" t="str">
        <f t="shared" ca="1" si="18"/>
        <v/>
      </c>
      <c r="Q194" s="21" t="str">
        <f t="shared" ca="1" si="19"/>
        <v/>
      </c>
      <c r="R194" s="21" t="str">
        <f t="shared" ca="1" si="20"/>
        <v/>
      </c>
      <c r="S194" s="21" t="str">
        <f t="shared" ca="1" si="21"/>
        <v/>
      </c>
      <c r="T194" s="21" t="str">
        <f ca="1">IF(COUNTBLANK(INDIRECT("k"&amp;ROW(T194)):INDIRECT("m"&amp;ROW(T194)))&lt;3,IF(INDIRECT("j"&amp;ROW(T194))="","INFORME O STATUS DA AÇÃO;    ",""),"")</f>
        <v/>
      </c>
      <c r="U194" s="21" t="str">
        <f t="shared" ca="1" si="22"/>
        <v/>
      </c>
      <c r="V194" s="21" t="str">
        <f t="shared" ca="1" si="23"/>
        <v/>
      </c>
      <c r="W194" s="1" t="str">
        <f ca="1">IF(J194="","",IF(ISERROR(VLOOKUP(INDIRECT("J"&amp;ROW(W194)),Config!F:F,1,0)),"INFORME UM STATUS VÁLIDO",""))</f>
        <v/>
      </c>
    </row>
    <row r="195" spans="2:23" ht="60" customHeight="1">
      <c r="B195" s="45"/>
      <c r="C195" s="35"/>
      <c r="D195" s="35"/>
      <c r="E195" s="35"/>
      <c r="F195" s="38"/>
      <c r="G195" s="35"/>
      <c r="H195" s="38"/>
      <c r="I195" s="46"/>
      <c r="J195" s="51"/>
      <c r="K195" s="52"/>
      <c r="L195" s="53"/>
      <c r="M195" s="51"/>
      <c r="N195" s="41" t="str">
        <f t="shared" si="16"/>
        <v/>
      </c>
      <c r="O195" s="21" t="str">
        <f t="shared" ca="1" si="17"/>
        <v/>
      </c>
      <c r="P195" s="21" t="str">
        <f t="shared" ca="1" si="18"/>
        <v/>
      </c>
      <c r="Q195" s="21" t="str">
        <f t="shared" ca="1" si="19"/>
        <v/>
      </c>
      <c r="R195" s="21" t="str">
        <f t="shared" ca="1" si="20"/>
        <v/>
      </c>
      <c r="S195" s="21" t="str">
        <f t="shared" ca="1" si="21"/>
        <v/>
      </c>
      <c r="T195" s="21" t="str">
        <f ca="1">IF(COUNTBLANK(INDIRECT("k"&amp;ROW(T195)):INDIRECT("m"&amp;ROW(T195)))&lt;3,IF(INDIRECT("j"&amp;ROW(T195))="","INFORME O STATUS DA AÇÃO;    ",""),"")</f>
        <v/>
      </c>
      <c r="U195" s="21" t="str">
        <f t="shared" ca="1" si="22"/>
        <v/>
      </c>
      <c r="V195" s="21" t="str">
        <f t="shared" ca="1" si="23"/>
        <v/>
      </c>
      <c r="W195" s="1" t="str">
        <f ca="1">IF(J195="","",IF(ISERROR(VLOOKUP(INDIRECT("J"&amp;ROW(W195)),Config!F:F,1,0)),"INFORME UM STATUS VÁLIDO",""))</f>
        <v/>
      </c>
    </row>
    <row r="196" spans="2:23" ht="60" customHeight="1">
      <c r="B196" s="45"/>
      <c r="C196" s="35"/>
      <c r="D196" s="35"/>
      <c r="E196" s="35"/>
      <c r="F196" s="38"/>
      <c r="G196" s="35"/>
      <c r="H196" s="38"/>
      <c r="I196" s="46"/>
      <c r="J196" s="51"/>
      <c r="K196" s="52"/>
      <c r="L196" s="53"/>
      <c r="M196" s="51"/>
      <c r="N196" s="41" t="str">
        <f t="shared" si="16"/>
        <v/>
      </c>
      <c r="O196" s="21" t="str">
        <f t="shared" ca="1" si="17"/>
        <v/>
      </c>
      <c r="P196" s="21" t="str">
        <f t="shared" ca="1" si="18"/>
        <v/>
      </c>
      <c r="Q196" s="21" t="str">
        <f t="shared" ca="1" si="19"/>
        <v/>
      </c>
      <c r="R196" s="21" t="str">
        <f t="shared" ca="1" si="20"/>
        <v/>
      </c>
      <c r="S196" s="21" t="str">
        <f t="shared" ca="1" si="21"/>
        <v/>
      </c>
      <c r="T196" s="21" t="str">
        <f ca="1">IF(COUNTBLANK(INDIRECT("k"&amp;ROW(T196)):INDIRECT("m"&amp;ROW(T196)))&lt;3,IF(INDIRECT("j"&amp;ROW(T196))="","INFORME O STATUS DA AÇÃO;    ",""),"")</f>
        <v/>
      </c>
      <c r="U196" s="21" t="str">
        <f t="shared" ca="1" si="22"/>
        <v/>
      </c>
      <c r="V196" s="21" t="str">
        <f t="shared" ca="1" si="23"/>
        <v/>
      </c>
      <c r="W196" s="1" t="str">
        <f ca="1">IF(J196="","",IF(ISERROR(VLOOKUP(INDIRECT("J"&amp;ROW(W196)),Config!F:F,1,0)),"INFORME UM STATUS VÁLIDO",""))</f>
        <v/>
      </c>
    </row>
    <row r="197" spans="2:23" ht="60" customHeight="1">
      <c r="B197" s="45"/>
      <c r="C197" s="35"/>
      <c r="D197" s="35"/>
      <c r="E197" s="35"/>
      <c r="F197" s="38"/>
      <c r="G197" s="35"/>
      <c r="H197" s="38"/>
      <c r="I197" s="46"/>
      <c r="J197" s="51"/>
      <c r="K197" s="52"/>
      <c r="L197" s="53"/>
      <c r="M197" s="51"/>
      <c r="N197" s="41" t="str">
        <f t="shared" si="16"/>
        <v/>
      </c>
      <c r="O197" s="21" t="str">
        <f t="shared" ca="1" si="17"/>
        <v/>
      </c>
      <c r="P197" s="21" t="str">
        <f t="shared" ca="1" si="18"/>
        <v/>
      </c>
      <c r="Q197" s="21" t="str">
        <f t="shared" ca="1" si="19"/>
        <v/>
      </c>
      <c r="R197" s="21" t="str">
        <f t="shared" ca="1" si="20"/>
        <v/>
      </c>
      <c r="S197" s="21" t="str">
        <f t="shared" ca="1" si="21"/>
        <v/>
      </c>
      <c r="T197" s="21" t="str">
        <f ca="1">IF(COUNTBLANK(INDIRECT("k"&amp;ROW(T197)):INDIRECT("m"&amp;ROW(T197)))&lt;3,IF(INDIRECT("j"&amp;ROW(T197))="","INFORME O STATUS DA AÇÃO;    ",""),"")</f>
        <v/>
      </c>
      <c r="U197" s="21" t="str">
        <f t="shared" ca="1" si="22"/>
        <v/>
      </c>
      <c r="V197" s="21" t="str">
        <f t="shared" ca="1" si="23"/>
        <v/>
      </c>
      <c r="W197" s="1" t="str">
        <f ca="1">IF(J197="","",IF(ISERROR(VLOOKUP(INDIRECT("J"&amp;ROW(W197)),Config!F:F,1,0)),"INFORME UM STATUS VÁLIDO",""))</f>
        <v/>
      </c>
    </row>
    <row r="198" spans="2:23" ht="60" customHeight="1">
      <c r="B198" s="45"/>
      <c r="C198" s="35"/>
      <c r="D198" s="35"/>
      <c r="E198" s="35"/>
      <c r="F198" s="38"/>
      <c r="G198" s="35"/>
      <c r="H198" s="38"/>
      <c r="I198" s="46"/>
      <c r="J198" s="51"/>
      <c r="K198" s="52"/>
      <c r="L198" s="53"/>
      <c r="M198" s="51"/>
      <c r="N198" s="41" t="str">
        <f t="shared" si="16"/>
        <v/>
      </c>
      <c r="O198" s="21" t="str">
        <f t="shared" ca="1" si="17"/>
        <v/>
      </c>
      <c r="P198" s="21" t="str">
        <f t="shared" ca="1" si="18"/>
        <v/>
      </c>
      <c r="Q198" s="21" t="str">
        <f t="shared" ca="1" si="19"/>
        <v/>
      </c>
      <c r="R198" s="21" t="str">
        <f t="shared" ca="1" si="20"/>
        <v/>
      </c>
      <c r="S198" s="21" t="str">
        <f t="shared" ca="1" si="21"/>
        <v/>
      </c>
      <c r="T198" s="21" t="str">
        <f ca="1">IF(COUNTBLANK(INDIRECT("k"&amp;ROW(T198)):INDIRECT("m"&amp;ROW(T198)))&lt;3,IF(INDIRECT("j"&amp;ROW(T198))="","INFORME O STATUS DA AÇÃO;    ",""),"")</f>
        <v/>
      </c>
      <c r="U198" s="21" t="str">
        <f t="shared" ca="1" si="22"/>
        <v/>
      </c>
      <c r="V198" s="21" t="str">
        <f t="shared" ca="1" si="23"/>
        <v/>
      </c>
      <c r="W198" s="1" t="str">
        <f ca="1">IF(J198="","",IF(ISERROR(VLOOKUP(INDIRECT("J"&amp;ROW(W198)),Config!F:F,1,0)),"INFORME UM STATUS VÁLIDO",""))</f>
        <v/>
      </c>
    </row>
    <row r="199" spans="2:23" ht="60" customHeight="1">
      <c r="B199" s="45"/>
      <c r="C199" s="35"/>
      <c r="D199" s="35"/>
      <c r="E199" s="35"/>
      <c r="F199" s="38"/>
      <c r="G199" s="35"/>
      <c r="H199" s="38"/>
      <c r="I199" s="46"/>
      <c r="J199" s="51"/>
      <c r="K199" s="52"/>
      <c r="L199" s="53"/>
      <c r="M199" s="51"/>
      <c r="N199" s="41" t="str">
        <f t="shared" si="16"/>
        <v/>
      </c>
      <c r="O199" s="21" t="str">
        <f t="shared" ca="1" si="17"/>
        <v/>
      </c>
      <c r="P199" s="21" t="str">
        <f t="shared" ca="1" si="18"/>
        <v/>
      </c>
      <c r="Q199" s="21" t="str">
        <f t="shared" ca="1" si="19"/>
        <v/>
      </c>
      <c r="R199" s="21" t="str">
        <f t="shared" ca="1" si="20"/>
        <v/>
      </c>
      <c r="S199" s="21" t="str">
        <f t="shared" ca="1" si="21"/>
        <v/>
      </c>
      <c r="T199" s="21" t="str">
        <f ca="1">IF(COUNTBLANK(INDIRECT("k"&amp;ROW(T199)):INDIRECT("m"&amp;ROW(T199)))&lt;3,IF(INDIRECT("j"&amp;ROW(T199))="","INFORME O STATUS DA AÇÃO;    ",""),"")</f>
        <v/>
      </c>
      <c r="U199" s="21" t="str">
        <f t="shared" ca="1" si="22"/>
        <v/>
      </c>
      <c r="V199" s="21" t="str">
        <f t="shared" ca="1" si="23"/>
        <v/>
      </c>
      <c r="W199" s="1" t="str">
        <f ca="1">IF(J199="","",IF(ISERROR(VLOOKUP(INDIRECT("J"&amp;ROW(W199)),Config!F:F,1,0)),"INFORME UM STATUS VÁLIDO",""))</f>
        <v/>
      </c>
    </row>
    <row r="200" spans="2:23" ht="60" customHeight="1">
      <c r="B200" s="45"/>
      <c r="C200" s="35"/>
      <c r="D200" s="35"/>
      <c r="E200" s="35"/>
      <c r="F200" s="38"/>
      <c r="G200" s="35"/>
      <c r="H200" s="38"/>
      <c r="I200" s="46"/>
      <c r="J200" s="51"/>
      <c r="K200" s="52"/>
      <c r="L200" s="53"/>
      <c r="M200" s="51"/>
      <c r="N200" s="41" t="str">
        <f t="shared" si="16"/>
        <v/>
      </c>
      <c r="O200" s="21" t="str">
        <f t="shared" ca="1" si="17"/>
        <v/>
      </c>
      <c r="P200" s="21" t="str">
        <f t="shared" ca="1" si="18"/>
        <v/>
      </c>
      <c r="Q200" s="21" t="str">
        <f t="shared" ca="1" si="19"/>
        <v/>
      </c>
      <c r="R200" s="21" t="str">
        <f t="shared" ca="1" si="20"/>
        <v/>
      </c>
      <c r="S200" s="21" t="str">
        <f t="shared" ca="1" si="21"/>
        <v/>
      </c>
      <c r="T200" s="21" t="str">
        <f ca="1">IF(COUNTBLANK(INDIRECT("k"&amp;ROW(T200)):INDIRECT("m"&amp;ROW(T200)))&lt;3,IF(INDIRECT("j"&amp;ROW(T200))="","INFORME O STATUS DA AÇÃO;    ",""),"")</f>
        <v/>
      </c>
      <c r="U200" s="21" t="str">
        <f t="shared" ca="1" si="22"/>
        <v/>
      </c>
      <c r="V200" s="21" t="str">
        <f t="shared" ca="1" si="23"/>
        <v/>
      </c>
      <c r="W200" s="1" t="str">
        <f ca="1">IF(J200="","",IF(ISERROR(VLOOKUP(INDIRECT("J"&amp;ROW(W200)),Config!F:F,1,0)),"INFORME UM STATUS VÁLIDO",""))</f>
        <v/>
      </c>
    </row>
    <row r="201" spans="2:23" ht="60" customHeight="1">
      <c r="B201" s="45"/>
      <c r="C201" s="35"/>
      <c r="D201" s="35"/>
      <c r="E201" s="35"/>
      <c r="F201" s="38"/>
      <c r="G201" s="35"/>
      <c r="H201" s="38"/>
      <c r="I201" s="46"/>
      <c r="J201" s="51"/>
      <c r="K201" s="52"/>
      <c r="L201" s="53"/>
      <c r="M201" s="51"/>
      <c r="N201" s="41" t="str">
        <f t="shared" ref="N201:N264" si="24">IF(B201&lt;&gt;"",""&amp;Q201&amp;R201&amp;S201&amp;T201&amp;U201&amp;V201&amp;W201,"")</f>
        <v/>
      </c>
      <c r="O201" s="21" t="str">
        <f t="shared" ref="O201:O264" ca="1" si="25">IF(INDIRECT("J"&amp;ROW(O201))="Contratada/Adquirida",INDIRECT("K"&amp;ROW(O201))/INDIRECT("H"&amp;ROW(O201)),"")</f>
        <v/>
      </c>
      <c r="P201" s="21" t="str">
        <f t="shared" ref="P201:P264" ca="1" si="26">IF(INDIRECT("J"&amp;ROW(P201))="Contratada/Adquirida",INDIRECT("L"&amp;ROW(P201)),"")</f>
        <v/>
      </c>
      <c r="Q201" s="21" t="str">
        <f t="shared" ref="Q201:Q264" ca="1" si="27">IF(OR(INDIRECT("J"&amp;ROW(Q201))="Cancelada",INDIRECT("J"&amp;ROW(Q201))="Suspensa"),IF(INDIRECT("M"&amp;ROW(Q201))="","INFORME O MOTIVO DO CANCELAMENTO/SUSPENSÃO;     ",""),"")</f>
        <v/>
      </c>
      <c r="R201" s="21" t="str">
        <f t="shared" ref="R201:R264" ca="1" si="28">IF(AND(INDIRECT("J"&amp;ROW(R201))="Contratada/Adquirida",OR(INDIRECT("K"&amp;ROW(R201))="",INDIRECT("K"&amp;ROW(R201))=0)),"INFORME A QUANTIDADE EXECUTADA;   ","")</f>
        <v/>
      </c>
      <c r="S201" s="21" t="str">
        <f t="shared" ref="S201:S264" ca="1" si="29">IF(AND(INDIRECT("J"&amp;ROW(S201))="Contratada/Adquirida",OR(INDIRECT("L"&amp;ROW(S201))="",INDIRECT("L"&amp;ROW(S201))=0)),"INFORME O VALOR EXECUTADO;   ","")</f>
        <v/>
      </c>
      <c r="T201" s="21" t="str">
        <f ca="1">IF(COUNTBLANK(INDIRECT("k"&amp;ROW(T201)):INDIRECT("m"&amp;ROW(T201)))&lt;3,IF(INDIRECT("j"&amp;ROW(T201))="","INFORME O STATUS DA AÇÃO;    ",""),"")</f>
        <v/>
      </c>
      <c r="U201" s="21" t="str">
        <f t="shared" ref="U201:U264" ca="1" si="30">IF(INDIRECT("j"&amp;ROW(U201))="Contratada/Adquirida",IF(INDIRECT("k"&amp;ROW(U201))&gt;INDIRECT("h"&amp;ROW(U201)),"A QUANTIDADE EXECUTADA ESTÁ MAIOR DO QUE A QUANTIDADE PLANEJADA;   ",""),"")</f>
        <v/>
      </c>
      <c r="V201" s="21" t="str">
        <f t="shared" ref="V201:V264" ca="1" si="31">IF(AND(AND(INDIRECT("j"&amp;ROW(V201))&lt;&gt;"Contratada/Adquirida",INDIRECT("j"&amp;ROW(V201))&lt;&gt;""),OR(INDIRECT("k"&amp;ROW(V201))&gt;0,INDIRECT("l"&amp;ROW(V201))&gt;0)),"O STATUS '"&amp;INDIRECT("j"&amp;ROW(V201))&amp;"' NÃO EXIGE QUE INFORME QUANTIDADE NEM VALOR;     ","")</f>
        <v/>
      </c>
      <c r="W201" s="1" t="str">
        <f ca="1">IF(J201="","",IF(ISERROR(VLOOKUP(INDIRECT("J"&amp;ROW(W201)),Config!F:F,1,0)),"INFORME UM STATUS VÁLIDO",""))</f>
        <v/>
      </c>
    </row>
    <row r="202" spans="2:23" ht="60" customHeight="1">
      <c r="B202" s="45"/>
      <c r="C202" s="35"/>
      <c r="D202" s="35"/>
      <c r="E202" s="35"/>
      <c r="F202" s="38"/>
      <c r="G202" s="35"/>
      <c r="H202" s="38"/>
      <c r="I202" s="46"/>
      <c r="J202" s="51"/>
      <c r="K202" s="52"/>
      <c r="L202" s="53"/>
      <c r="M202" s="51"/>
      <c r="N202" s="41" t="str">
        <f t="shared" si="24"/>
        <v/>
      </c>
      <c r="O202" s="21" t="str">
        <f t="shared" ca="1" si="25"/>
        <v/>
      </c>
      <c r="P202" s="21" t="str">
        <f t="shared" ca="1" si="26"/>
        <v/>
      </c>
      <c r="Q202" s="21" t="str">
        <f t="shared" ca="1" si="27"/>
        <v/>
      </c>
      <c r="R202" s="21" t="str">
        <f t="shared" ca="1" si="28"/>
        <v/>
      </c>
      <c r="S202" s="21" t="str">
        <f t="shared" ca="1" si="29"/>
        <v/>
      </c>
      <c r="T202" s="21" t="str">
        <f ca="1">IF(COUNTBLANK(INDIRECT("k"&amp;ROW(T202)):INDIRECT("m"&amp;ROW(T202)))&lt;3,IF(INDIRECT("j"&amp;ROW(T202))="","INFORME O STATUS DA AÇÃO;    ",""),"")</f>
        <v/>
      </c>
      <c r="U202" s="21" t="str">
        <f t="shared" ca="1" si="30"/>
        <v/>
      </c>
      <c r="V202" s="21" t="str">
        <f t="shared" ca="1" si="31"/>
        <v/>
      </c>
      <c r="W202" s="1" t="str">
        <f ca="1">IF(J202="","",IF(ISERROR(VLOOKUP(INDIRECT("J"&amp;ROW(W202)),Config!F:F,1,0)),"INFORME UM STATUS VÁLIDO",""))</f>
        <v/>
      </c>
    </row>
    <row r="203" spans="2:23" ht="60" customHeight="1">
      <c r="B203" s="45"/>
      <c r="C203" s="35"/>
      <c r="D203" s="35"/>
      <c r="E203" s="35"/>
      <c r="F203" s="38"/>
      <c r="G203" s="35"/>
      <c r="H203" s="38"/>
      <c r="I203" s="46"/>
      <c r="J203" s="51"/>
      <c r="K203" s="52"/>
      <c r="L203" s="53"/>
      <c r="M203" s="51"/>
      <c r="N203" s="41" t="str">
        <f t="shared" si="24"/>
        <v/>
      </c>
      <c r="O203" s="21" t="str">
        <f t="shared" ca="1" si="25"/>
        <v/>
      </c>
      <c r="P203" s="21" t="str">
        <f t="shared" ca="1" si="26"/>
        <v/>
      </c>
      <c r="Q203" s="21" t="str">
        <f t="shared" ca="1" si="27"/>
        <v/>
      </c>
      <c r="R203" s="21" t="str">
        <f t="shared" ca="1" si="28"/>
        <v/>
      </c>
      <c r="S203" s="21" t="str">
        <f t="shared" ca="1" si="29"/>
        <v/>
      </c>
      <c r="T203" s="21" t="str">
        <f ca="1">IF(COUNTBLANK(INDIRECT("k"&amp;ROW(T203)):INDIRECT("m"&amp;ROW(T203)))&lt;3,IF(INDIRECT("j"&amp;ROW(T203))="","INFORME O STATUS DA AÇÃO;    ",""),"")</f>
        <v/>
      </c>
      <c r="U203" s="21" t="str">
        <f t="shared" ca="1" si="30"/>
        <v/>
      </c>
      <c r="V203" s="21" t="str">
        <f t="shared" ca="1" si="31"/>
        <v/>
      </c>
      <c r="W203" s="1" t="str">
        <f ca="1">IF(J203="","",IF(ISERROR(VLOOKUP(INDIRECT("J"&amp;ROW(W203)),Config!F:F,1,0)),"INFORME UM STATUS VÁLIDO",""))</f>
        <v/>
      </c>
    </row>
    <row r="204" spans="2:23" ht="60" customHeight="1">
      <c r="B204" s="45"/>
      <c r="C204" s="35"/>
      <c r="D204" s="35"/>
      <c r="E204" s="35"/>
      <c r="F204" s="38"/>
      <c r="G204" s="35"/>
      <c r="H204" s="38"/>
      <c r="I204" s="46"/>
      <c r="J204" s="51"/>
      <c r="K204" s="52"/>
      <c r="L204" s="53"/>
      <c r="M204" s="51"/>
      <c r="N204" s="41" t="str">
        <f t="shared" si="24"/>
        <v/>
      </c>
      <c r="O204" s="21" t="str">
        <f t="shared" ca="1" si="25"/>
        <v/>
      </c>
      <c r="P204" s="21" t="str">
        <f t="shared" ca="1" si="26"/>
        <v/>
      </c>
      <c r="Q204" s="21" t="str">
        <f t="shared" ca="1" si="27"/>
        <v/>
      </c>
      <c r="R204" s="21" t="str">
        <f t="shared" ca="1" si="28"/>
        <v/>
      </c>
      <c r="S204" s="21" t="str">
        <f t="shared" ca="1" si="29"/>
        <v/>
      </c>
      <c r="T204" s="21" t="str">
        <f ca="1">IF(COUNTBLANK(INDIRECT("k"&amp;ROW(T204)):INDIRECT("m"&amp;ROW(T204)))&lt;3,IF(INDIRECT("j"&amp;ROW(T204))="","INFORME O STATUS DA AÇÃO;    ",""),"")</f>
        <v/>
      </c>
      <c r="U204" s="21" t="str">
        <f t="shared" ca="1" si="30"/>
        <v/>
      </c>
      <c r="V204" s="21" t="str">
        <f t="shared" ca="1" si="31"/>
        <v/>
      </c>
      <c r="W204" s="1" t="str">
        <f ca="1">IF(J204="","",IF(ISERROR(VLOOKUP(INDIRECT("J"&amp;ROW(W204)),Config!F:F,1,0)),"INFORME UM STATUS VÁLIDO",""))</f>
        <v/>
      </c>
    </row>
    <row r="205" spans="2:23" ht="60" customHeight="1">
      <c r="B205" s="45"/>
      <c r="C205" s="35"/>
      <c r="D205" s="35"/>
      <c r="E205" s="35"/>
      <c r="F205" s="38"/>
      <c r="G205" s="35"/>
      <c r="H205" s="38"/>
      <c r="I205" s="46"/>
      <c r="J205" s="51"/>
      <c r="K205" s="52"/>
      <c r="L205" s="53"/>
      <c r="M205" s="51"/>
      <c r="N205" s="41" t="str">
        <f t="shared" si="24"/>
        <v/>
      </c>
      <c r="O205" s="21" t="str">
        <f t="shared" ca="1" si="25"/>
        <v/>
      </c>
      <c r="P205" s="21" t="str">
        <f t="shared" ca="1" si="26"/>
        <v/>
      </c>
      <c r="Q205" s="21" t="str">
        <f t="shared" ca="1" si="27"/>
        <v/>
      </c>
      <c r="R205" s="21" t="str">
        <f t="shared" ca="1" si="28"/>
        <v/>
      </c>
      <c r="S205" s="21" t="str">
        <f t="shared" ca="1" si="29"/>
        <v/>
      </c>
      <c r="T205" s="21" t="str">
        <f ca="1">IF(COUNTBLANK(INDIRECT("k"&amp;ROW(T205)):INDIRECT("m"&amp;ROW(T205)))&lt;3,IF(INDIRECT("j"&amp;ROW(T205))="","INFORME O STATUS DA AÇÃO;    ",""),"")</f>
        <v/>
      </c>
      <c r="U205" s="21" t="str">
        <f t="shared" ca="1" si="30"/>
        <v/>
      </c>
      <c r="V205" s="21" t="str">
        <f t="shared" ca="1" si="31"/>
        <v/>
      </c>
      <c r="W205" s="1" t="str">
        <f ca="1">IF(J205="","",IF(ISERROR(VLOOKUP(INDIRECT("J"&amp;ROW(W205)),Config!F:F,1,0)),"INFORME UM STATUS VÁLIDO",""))</f>
        <v/>
      </c>
    </row>
    <row r="206" spans="2:23" ht="60" customHeight="1">
      <c r="B206" s="45"/>
      <c r="C206" s="35"/>
      <c r="D206" s="35"/>
      <c r="E206" s="35"/>
      <c r="F206" s="38"/>
      <c r="G206" s="35"/>
      <c r="H206" s="38"/>
      <c r="I206" s="46"/>
      <c r="J206" s="51"/>
      <c r="K206" s="52"/>
      <c r="L206" s="53"/>
      <c r="M206" s="51"/>
      <c r="N206" s="41" t="str">
        <f t="shared" si="24"/>
        <v/>
      </c>
      <c r="O206" s="21" t="str">
        <f t="shared" ca="1" si="25"/>
        <v/>
      </c>
      <c r="P206" s="21" t="str">
        <f t="shared" ca="1" si="26"/>
        <v/>
      </c>
      <c r="Q206" s="21" t="str">
        <f t="shared" ca="1" si="27"/>
        <v/>
      </c>
      <c r="R206" s="21" t="str">
        <f t="shared" ca="1" si="28"/>
        <v/>
      </c>
      <c r="S206" s="21" t="str">
        <f t="shared" ca="1" si="29"/>
        <v/>
      </c>
      <c r="T206" s="21" t="str">
        <f ca="1">IF(COUNTBLANK(INDIRECT("k"&amp;ROW(T206)):INDIRECT("m"&amp;ROW(T206)))&lt;3,IF(INDIRECT("j"&amp;ROW(T206))="","INFORME O STATUS DA AÇÃO;    ",""),"")</f>
        <v/>
      </c>
      <c r="U206" s="21" t="str">
        <f t="shared" ca="1" si="30"/>
        <v/>
      </c>
      <c r="V206" s="21" t="str">
        <f t="shared" ca="1" si="31"/>
        <v/>
      </c>
      <c r="W206" s="1" t="str">
        <f ca="1">IF(J206="","",IF(ISERROR(VLOOKUP(INDIRECT("J"&amp;ROW(W206)),Config!F:F,1,0)),"INFORME UM STATUS VÁLIDO",""))</f>
        <v/>
      </c>
    </row>
    <row r="207" spans="2:23" ht="60" customHeight="1">
      <c r="B207" s="45"/>
      <c r="C207" s="35"/>
      <c r="D207" s="35"/>
      <c r="E207" s="35"/>
      <c r="F207" s="38"/>
      <c r="G207" s="35"/>
      <c r="H207" s="38"/>
      <c r="I207" s="46"/>
      <c r="J207" s="51"/>
      <c r="K207" s="52"/>
      <c r="L207" s="53"/>
      <c r="M207" s="51"/>
      <c r="N207" s="41" t="str">
        <f t="shared" si="24"/>
        <v/>
      </c>
      <c r="O207" s="21" t="str">
        <f t="shared" ca="1" si="25"/>
        <v/>
      </c>
      <c r="P207" s="21" t="str">
        <f t="shared" ca="1" si="26"/>
        <v/>
      </c>
      <c r="Q207" s="21" t="str">
        <f t="shared" ca="1" si="27"/>
        <v/>
      </c>
      <c r="R207" s="21" t="str">
        <f t="shared" ca="1" si="28"/>
        <v/>
      </c>
      <c r="S207" s="21" t="str">
        <f t="shared" ca="1" si="29"/>
        <v/>
      </c>
      <c r="T207" s="21" t="str">
        <f ca="1">IF(COUNTBLANK(INDIRECT("k"&amp;ROW(T207)):INDIRECT("m"&amp;ROW(T207)))&lt;3,IF(INDIRECT("j"&amp;ROW(T207))="","INFORME O STATUS DA AÇÃO;    ",""),"")</f>
        <v/>
      </c>
      <c r="U207" s="21" t="str">
        <f t="shared" ca="1" si="30"/>
        <v/>
      </c>
      <c r="V207" s="21" t="str">
        <f t="shared" ca="1" si="31"/>
        <v/>
      </c>
      <c r="W207" s="1" t="str">
        <f ca="1">IF(J207="","",IF(ISERROR(VLOOKUP(INDIRECT("J"&amp;ROW(W207)),Config!F:F,1,0)),"INFORME UM STATUS VÁLIDO",""))</f>
        <v/>
      </c>
    </row>
    <row r="208" spans="2:23" ht="60" customHeight="1">
      <c r="B208" s="45"/>
      <c r="C208" s="35"/>
      <c r="D208" s="35"/>
      <c r="E208" s="35"/>
      <c r="F208" s="38"/>
      <c r="G208" s="35"/>
      <c r="H208" s="38"/>
      <c r="I208" s="46"/>
      <c r="J208" s="51"/>
      <c r="K208" s="52"/>
      <c r="L208" s="53"/>
      <c r="M208" s="51"/>
      <c r="N208" s="41" t="str">
        <f t="shared" si="24"/>
        <v/>
      </c>
      <c r="O208" s="21" t="str">
        <f t="shared" ca="1" si="25"/>
        <v/>
      </c>
      <c r="P208" s="21" t="str">
        <f t="shared" ca="1" si="26"/>
        <v/>
      </c>
      <c r="Q208" s="21" t="str">
        <f t="shared" ca="1" si="27"/>
        <v/>
      </c>
      <c r="R208" s="21" t="str">
        <f t="shared" ca="1" si="28"/>
        <v/>
      </c>
      <c r="S208" s="21" t="str">
        <f t="shared" ca="1" si="29"/>
        <v/>
      </c>
      <c r="T208" s="21" t="str">
        <f ca="1">IF(COUNTBLANK(INDIRECT("k"&amp;ROW(T208)):INDIRECT("m"&amp;ROW(T208)))&lt;3,IF(INDIRECT("j"&amp;ROW(T208))="","INFORME O STATUS DA AÇÃO;    ",""),"")</f>
        <v/>
      </c>
      <c r="U208" s="21" t="str">
        <f t="shared" ca="1" si="30"/>
        <v/>
      </c>
      <c r="V208" s="21" t="str">
        <f t="shared" ca="1" si="31"/>
        <v/>
      </c>
      <c r="W208" s="1" t="str">
        <f ca="1">IF(J208="","",IF(ISERROR(VLOOKUP(INDIRECT("J"&amp;ROW(W208)),Config!F:F,1,0)),"INFORME UM STATUS VÁLIDO",""))</f>
        <v/>
      </c>
    </row>
    <row r="209" spans="2:23" ht="60" customHeight="1">
      <c r="B209" s="45"/>
      <c r="C209" s="35"/>
      <c r="D209" s="35"/>
      <c r="E209" s="35"/>
      <c r="F209" s="38"/>
      <c r="G209" s="35"/>
      <c r="H209" s="38"/>
      <c r="I209" s="46"/>
      <c r="J209" s="51"/>
      <c r="K209" s="52"/>
      <c r="L209" s="53"/>
      <c r="M209" s="51"/>
      <c r="N209" s="41" t="str">
        <f t="shared" si="24"/>
        <v/>
      </c>
      <c r="O209" s="21" t="str">
        <f t="shared" ca="1" si="25"/>
        <v/>
      </c>
      <c r="P209" s="21" t="str">
        <f t="shared" ca="1" si="26"/>
        <v/>
      </c>
      <c r="Q209" s="21" t="str">
        <f t="shared" ca="1" si="27"/>
        <v/>
      </c>
      <c r="R209" s="21" t="str">
        <f t="shared" ca="1" si="28"/>
        <v/>
      </c>
      <c r="S209" s="21" t="str">
        <f t="shared" ca="1" si="29"/>
        <v/>
      </c>
      <c r="T209" s="21" t="str">
        <f ca="1">IF(COUNTBLANK(INDIRECT("k"&amp;ROW(T209)):INDIRECT("m"&amp;ROW(T209)))&lt;3,IF(INDIRECT("j"&amp;ROW(T209))="","INFORME O STATUS DA AÇÃO;    ",""),"")</f>
        <v/>
      </c>
      <c r="U209" s="21" t="str">
        <f t="shared" ca="1" si="30"/>
        <v/>
      </c>
      <c r="V209" s="21" t="str">
        <f t="shared" ca="1" si="31"/>
        <v/>
      </c>
      <c r="W209" s="1" t="str">
        <f ca="1">IF(J209="","",IF(ISERROR(VLOOKUP(INDIRECT("J"&amp;ROW(W209)),Config!F:F,1,0)),"INFORME UM STATUS VÁLIDO",""))</f>
        <v/>
      </c>
    </row>
    <row r="210" spans="2:23" ht="60" customHeight="1">
      <c r="B210" s="45"/>
      <c r="C210" s="35"/>
      <c r="D210" s="35"/>
      <c r="E210" s="35"/>
      <c r="F210" s="38"/>
      <c r="G210" s="35"/>
      <c r="H210" s="38"/>
      <c r="I210" s="46"/>
      <c r="J210" s="51"/>
      <c r="K210" s="52"/>
      <c r="L210" s="53"/>
      <c r="M210" s="51"/>
      <c r="N210" s="41" t="str">
        <f t="shared" si="24"/>
        <v/>
      </c>
      <c r="O210" s="21" t="str">
        <f t="shared" ca="1" si="25"/>
        <v/>
      </c>
      <c r="P210" s="21" t="str">
        <f t="shared" ca="1" si="26"/>
        <v/>
      </c>
      <c r="Q210" s="21" t="str">
        <f t="shared" ca="1" si="27"/>
        <v/>
      </c>
      <c r="R210" s="21" t="str">
        <f t="shared" ca="1" si="28"/>
        <v/>
      </c>
      <c r="S210" s="21" t="str">
        <f t="shared" ca="1" si="29"/>
        <v/>
      </c>
      <c r="T210" s="21" t="str">
        <f ca="1">IF(COUNTBLANK(INDIRECT("k"&amp;ROW(T210)):INDIRECT("m"&amp;ROW(T210)))&lt;3,IF(INDIRECT("j"&amp;ROW(T210))="","INFORME O STATUS DA AÇÃO;    ",""),"")</f>
        <v/>
      </c>
      <c r="U210" s="21" t="str">
        <f t="shared" ca="1" si="30"/>
        <v/>
      </c>
      <c r="V210" s="21" t="str">
        <f t="shared" ca="1" si="31"/>
        <v/>
      </c>
      <c r="W210" s="1" t="str">
        <f ca="1">IF(J210="","",IF(ISERROR(VLOOKUP(INDIRECT("J"&amp;ROW(W210)),Config!F:F,1,0)),"INFORME UM STATUS VÁLIDO",""))</f>
        <v/>
      </c>
    </row>
    <row r="211" spans="2:23" ht="60" customHeight="1">
      <c r="B211" s="45"/>
      <c r="C211" s="35"/>
      <c r="D211" s="35"/>
      <c r="E211" s="35"/>
      <c r="F211" s="38"/>
      <c r="G211" s="35"/>
      <c r="H211" s="38"/>
      <c r="I211" s="46"/>
      <c r="J211" s="51"/>
      <c r="K211" s="52"/>
      <c r="L211" s="53"/>
      <c r="M211" s="51"/>
      <c r="N211" s="41" t="str">
        <f t="shared" si="24"/>
        <v/>
      </c>
      <c r="O211" s="21" t="str">
        <f t="shared" ca="1" si="25"/>
        <v/>
      </c>
      <c r="P211" s="21" t="str">
        <f t="shared" ca="1" si="26"/>
        <v/>
      </c>
      <c r="Q211" s="21" t="str">
        <f t="shared" ca="1" si="27"/>
        <v/>
      </c>
      <c r="R211" s="21" t="str">
        <f t="shared" ca="1" si="28"/>
        <v/>
      </c>
      <c r="S211" s="21" t="str">
        <f t="shared" ca="1" si="29"/>
        <v/>
      </c>
      <c r="T211" s="21" t="str">
        <f ca="1">IF(COUNTBLANK(INDIRECT("k"&amp;ROW(T211)):INDIRECT("m"&amp;ROW(T211)))&lt;3,IF(INDIRECT("j"&amp;ROW(T211))="","INFORME O STATUS DA AÇÃO;    ",""),"")</f>
        <v/>
      </c>
      <c r="U211" s="21" t="str">
        <f t="shared" ca="1" si="30"/>
        <v/>
      </c>
      <c r="V211" s="21" t="str">
        <f t="shared" ca="1" si="31"/>
        <v/>
      </c>
      <c r="W211" s="1" t="str">
        <f ca="1">IF(J211="","",IF(ISERROR(VLOOKUP(INDIRECT("J"&amp;ROW(W211)),Config!F:F,1,0)),"INFORME UM STATUS VÁLIDO",""))</f>
        <v/>
      </c>
    </row>
    <row r="212" spans="2:23" ht="60" customHeight="1">
      <c r="B212" s="45"/>
      <c r="C212" s="35"/>
      <c r="D212" s="35"/>
      <c r="E212" s="35"/>
      <c r="F212" s="38"/>
      <c r="G212" s="35"/>
      <c r="H212" s="38"/>
      <c r="I212" s="46"/>
      <c r="J212" s="51"/>
      <c r="K212" s="52"/>
      <c r="L212" s="53"/>
      <c r="M212" s="51"/>
      <c r="N212" s="41" t="str">
        <f t="shared" si="24"/>
        <v/>
      </c>
      <c r="O212" s="21" t="str">
        <f t="shared" ca="1" si="25"/>
        <v/>
      </c>
      <c r="P212" s="21" t="str">
        <f t="shared" ca="1" si="26"/>
        <v/>
      </c>
      <c r="Q212" s="21" t="str">
        <f t="shared" ca="1" si="27"/>
        <v/>
      </c>
      <c r="R212" s="21" t="str">
        <f t="shared" ca="1" si="28"/>
        <v/>
      </c>
      <c r="S212" s="21" t="str">
        <f t="shared" ca="1" si="29"/>
        <v/>
      </c>
      <c r="T212" s="21" t="str">
        <f ca="1">IF(COUNTBLANK(INDIRECT("k"&amp;ROW(T212)):INDIRECT("m"&amp;ROW(T212)))&lt;3,IF(INDIRECT("j"&amp;ROW(T212))="","INFORME O STATUS DA AÇÃO;    ",""),"")</f>
        <v/>
      </c>
      <c r="U212" s="21" t="str">
        <f t="shared" ca="1" si="30"/>
        <v/>
      </c>
      <c r="V212" s="21" t="str">
        <f t="shared" ca="1" si="31"/>
        <v/>
      </c>
      <c r="W212" s="1" t="str">
        <f ca="1">IF(J212="","",IF(ISERROR(VLOOKUP(INDIRECT("J"&amp;ROW(W212)),Config!F:F,1,0)),"INFORME UM STATUS VÁLIDO",""))</f>
        <v/>
      </c>
    </row>
    <row r="213" spans="2:23" ht="60" customHeight="1">
      <c r="B213" s="45"/>
      <c r="C213" s="35"/>
      <c r="D213" s="35"/>
      <c r="E213" s="35"/>
      <c r="F213" s="38"/>
      <c r="G213" s="35"/>
      <c r="H213" s="38"/>
      <c r="I213" s="46"/>
      <c r="J213" s="51"/>
      <c r="K213" s="52"/>
      <c r="L213" s="53"/>
      <c r="M213" s="51"/>
      <c r="N213" s="41" t="str">
        <f t="shared" si="24"/>
        <v/>
      </c>
      <c r="O213" s="21" t="str">
        <f t="shared" ca="1" si="25"/>
        <v/>
      </c>
      <c r="P213" s="21" t="str">
        <f t="shared" ca="1" si="26"/>
        <v/>
      </c>
      <c r="Q213" s="21" t="str">
        <f t="shared" ca="1" si="27"/>
        <v/>
      </c>
      <c r="R213" s="21" t="str">
        <f t="shared" ca="1" si="28"/>
        <v/>
      </c>
      <c r="S213" s="21" t="str">
        <f t="shared" ca="1" si="29"/>
        <v/>
      </c>
      <c r="T213" s="21" t="str">
        <f ca="1">IF(COUNTBLANK(INDIRECT("k"&amp;ROW(T213)):INDIRECT("m"&amp;ROW(T213)))&lt;3,IF(INDIRECT("j"&amp;ROW(T213))="","INFORME O STATUS DA AÇÃO;    ",""),"")</f>
        <v/>
      </c>
      <c r="U213" s="21" t="str">
        <f t="shared" ca="1" si="30"/>
        <v/>
      </c>
      <c r="V213" s="21" t="str">
        <f t="shared" ca="1" si="31"/>
        <v/>
      </c>
      <c r="W213" s="1" t="str">
        <f ca="1">IF(J213="","",IF(ISERROR(VLOOKUP(INDIRECT("J"&amp;ROW(W213)),Config!F:F,1,0)),"INFORME UM STATUS VÁLIDO",""))</f>
        <v/>
      </c>
    </row>
    <row r="214" spans="2:23" ht="60" customHeight="1">
      <c r="B214" s="45"/>
      <c r="C214" s="35"/>
      <c r="D214" s="35"/>
      <c r="E214" s="35"/>
      <c r="F214" s="38"/>
      <c r="G214" s="35"/>
      <c r="H214" s="38"/>
      <c r="I214" s="46"/>
      <c r="J214" s="51"/>
      <c r="K214" s="52"/>
      <c r="L214" s="53"/>
      <c r="M214" s="51"/>
      <c r="N214" s="41" t="str">
        <f t="shared" si="24"/>
        <v/>
      </c>
      <c r="O214" s="21" t="str">
        <f t="shared" ca="1" si="25"/>
        <v/>
      </c>
      <c r="P214" s="21" t="str">
        <f t="shared" ca="1" si="26"/>
        <v/>
      </c>
      <c r="Q214" s="21" t="str">
        <f t="shared" ca="1" si="27"/>
        <v/>
      </c>
      <c r="R214" s="21" t="str">
        <f t="shared" ca="1" si="28"/>
        <v/>
      </c>
      <c r="S214" s="21" t="str">
        <f t="shared" ca="1" si="29"/>
        <v/>
      </c>
      <c r="T214" s="21" t="str">
        <f ca="1">IF(COUNTBLANK(INDIRECT("k"&amp;ROW(T214)):INDIRECT("m"&amp;ROW(T214)))&lt;3,IF(INDIRECT("j"&amp;ROW(T214))="","INFORME O STATUS DA AÇÃO;    ",""),"")</f>
        <v/>
      </c>
      <c r="U214" s="21" t="str">
        <f t="shared" ca="1" si="30"/>
        <v/>
      </c>
      <c r="V214" s="21" t="str">
        <f t="shared" ca="1" si="31"/>
        <v/>
      </c>
      <c r="W214" s="1" t="str">
        <f ca="1">IF(J214="","",IF(ISERROR(VLOOKUP(INDIRECT("J"&amp;ROW(W214)),Config!F:F,1,0)),"INFORME UM STATUS VÁLIDO",""))</f>
        <v/>
      </c>
    </row>
    <row r="215" spans="2:23" ht="60" customHeight="1">
      <c r="B215" s="45"/>
      <c r="C215" s="35"/>
      <c r="D215" s="35"/>
      <c r="E215" s="35"/>
      <c r="F215" s="38"/>
      <c r="G215" s="35"/>
      <c r="H215" s="38"/>
      <c r="I215" s="46"/>
      <c r="J215" s="51"/>
      <c r="K215" s="52"/>
      <c r="L215" s="53"/>
      <c r="M215" s="51"/>
      <c r="N215" s="41" t="str">
        <f t="shared" si="24"/>
        <v/>
      </c>
      <c r="O215" s="21" t="str">
        <f t="shared" ca="1" si="25"/>
        <v/>
      </c>
      <c r="P215" s="21" t="str">
        <f t="shared" ca="1" si="26"/>
        <v/>
      </c>
      <c r="Q215" s="21" t="str">
        <f t="shared" ca="1" si="27"/>
        <v/>
      </c>
      <c r="R215" s="21" t="str">
        <f t="shared" ca="1" si="28"/>
        <v/>
      </c>
      <c r="S215" s="21" t="str">
        <f t="shared" ca="1" si="29"/>
        <v/>
      </c>
      <c r="T215" s="21" t="str">
        <f ca="1">IF(COUNTBLANK(INDIRECT("k"&amp;ROW(T215)):INDIRECT("m"&amp;ROW(T215)))&lt;3,IF(INDIRECT("j"&amp;ROW(T215))="","INFORME O STATUS DA AÇÃO;    ",""),"")</f>
        <v/>
      </c>
      <c r="U215" s="21" t="str">
        <f t="shared" ca="1" si="30"/>
        <v/>
      </c>
      <c r="V215" s="21" t="str">
        <f t="shared" ca="1" si="31"/>
        <v/>
      </c>
      <c r="W215" s="1" t="str">
        <f ca="1">IF(J215="","",IF(ISERROR(VLOOKUP(INDIRECT("J"&amp;ROW(W215)),Config!F:F,1,0)),"INFORME UM STATUS VÁLIDO",""))</f>
        <v/>
      </c>
    </row>
    <row r="216" spans="2:23" ht="60" customHeight="1">
      <c r="B216" s="45"/>
      <c r="C216" s="35"/>
      <c r="D216" s="35"/>
      <c r="E216" s="35"/>
      <c r="F216" s="38"/>
      <c r="G216" s="35"/>
      <c r="H216" s="38"/>
      <c r="I216" s="46"/>
      <c r="J216" s="51"/>
      <c r="K216" s="52"/>
      <c r="L216" s="53"/>
      <c r="M216" s="51"/>
      <c r="N216" s="41" t="str">
        <f t="shared" si="24"/>
        <v/>
      </c>
      <c r="O216" s="21" t="str">
        <f t="shared" ca="1" si="25"/>
        <v/>
      </c>
      <c r="P216" s="21" t="str">
        <f t="shared" ca="1" si="26"/>
        <v/>
      </c>
      <c r="Q216" s="21" t="str">
        <f t="shared" ca="1" si="27"/>
        <v/>
      </c>
      <c r="R216" s="21" t="str">
        <f t="shared" ca="1" si="28"/>
        <v/>
      </c>
      <c r="S216" s="21" t="str">
        <f t="shared" ca="1" si="29"/>
        <v/>
      </c>
      <c r="T216" s="21" t="str">
        <f ca="1">IF(COUNTBLANK(INDIRECT("k"&amp;ROW(T216)):INDIRECT("m"&amp;ROW(T216)))&lt;3,IF(INDIRECT("j"&amp;ROW(T216))="","INFORME O STATUS DA AÇÃO;    ",""),"")</f>
        <v/>
      </c>
      <c r="U216" s="21" t="str">
        <f t="shared" ca="1" si="30"/>
        <v/>
      </c>
      <c r="V216" s="21" t="str">
        <f t="shared" ca="1" si="31"/>
        <v/>
      </c>
      <c r="W216" s="1" t="str">
        <f ca="1">IF(J216="","",IF(ISERROR(VLOOKUP(INDIRECT("J"&amp;ROW(W216)),Config!F:F,1,0)),"INFORME UM STATUS VÁLIDO",""))</f>
        <v/>
      </c>
    </row>
    <row r="217" spans="2:23" ht="60" customHeight="1">
      <c r="B217" s="45"/>
      <c r="C217" s="35"/>
      <c r="D217" s="35"/>
      <c r="E217" s="35"/>
      <c r="F217" s="38"/>
      <c r="G217" s="35"/>
      <c r="H217" s="38"/>
      <c r="I217" s="46"/>
      <c r="J217" s="51"/>
      <c r="K217" s="52"/>
      <c r="L217" s="53"/>
      <c r="M217" s="51"/>
      <c r="N217" s="41" t="str">
        <f t="shared" si="24"/>
        <v/>
      </c>
      <c r="O217" s="21" t="str">
        <f t="shared" ca="1" si="25"/>
        <v/>
      </c>
      <c r="P217" s="21" t="str">
        <f t="shared" ca="1" si="26"/>
        <v/>
      </c>
      <c r="Q217" s="21" t="str">
        <f t="shared" ca="1" si="27"/>
        <v/>
      </c>
      <c r="R217" s="21" t="str">
        <f t="shared" ca="1" si="28"/>
        <v/>
      </c>
      <c r="S217" s="21" t="str">
        <f t="shared" ca="1" si="29"/>
        <v/>
      </c>
      <c r="T217" s="21" t="str">
        <f ca="1">IF(COUNTBLANK(INDIRECT("k"&amp;ROW(T217)):INDIRECT("m"&amp;ROW(T217)))&lt;3,IF(INDIRECT("j"&amp;ROW(T217))="","INFORME O STATUS DA AÇÃO;    ",""),"")</f>
        <v/>
      </c>
      <c r="U217" s="21" t="str">
        <f t="shared" ca="1" si="30"/>
        <v/>
      </c>
      <c r="V217" s="21" t="str">
        <f t="shared" ca="1" si="31"/>
        <v/>
      </c>
      <c r="W217" s="1" t="str">
        <f ca="1">IF(J217="","",IF(ISERROR(VLOOKUP(INDIRECT("J"&amp;ROW(W217)),Config!F:F,1,0)),"INFORME UM STATUS VÁLIDO",""))</f>
        <v/>
      </c>
    </row>
    <row r="218" spans="2:23" ht="60" customHeight="1">
      <c r="B218" s="45"/>
      <c r="C218" s="35"/>
      <c r="D218" s="35"/>
      <c r="E218" s="35"/>
      <c r="F218" s="38"/>
      <c r="G218" s="35"/>
      <c r="H218" s="38"/>
      <c r="I218" s="46"/>
      <c r="J218" s="51"/>
      <c r="K218" s="52"/>
      <c r="L218" s="53"/>
      <c r="M218" s="51"/>
      <c r="N218" s="41" t="str">
        <f t="shared" si="24"/>
        <v/>
      </c>
      <c r="O218" s="21" t="str">
        <f t="shared" ca="1" si="25"/>
        <v/>
      </c>
      <c r="P218" s="21" t="str">
        <f t="shared" ca="1" si="26"/>
        <v/>
      </c>
      <c r="Q218" s="21" t="str">
        <f t="shared" ca="1" si="27"/>
        <v/>
      </c>
      <c r="R218" s="21" t="str">
        <f t="shared" ca="1" si="28"/>
        <v/>
      </c>
      <c r="S218" s="21" t="str">
        <f t="shared" ca="1" si="29"/>
        <v/>
      </c>
      <c r="T218" s="21" t="str">
        <f ca="1">IF(COUNTBLANK(INDIRECT("k"&amp;ROW(T218)):INDIRECT("m"&amp;ROW(T218)))&lt;3,IF(INDIRECT("j"&amp;ROW(T218))="","INFORME O STATUS DA AÇÃO;    ",""),"")</f>
        <v/>
      </c>
      <c r="U218" s="21" t="str">
        <f t="shared" ca="1" si="30"/>
        <v/>
      </c>
      <c r="V218" s="21" t="str">
        <f t="shared" ca="1" si="31"/>
        <v/>
      </c>
      <c r="W218" s="1" t="str">
        <f ca="1">IF(J218="","",IF(ISERROR(VLOOKUP(INDIRECT("J"&amp;ROW(W218)),Config!F:F,1,0)),"INFORME UM STATUS VÁLIDO",""))</f>
        <v/>
      </c>
    </row>
    <row r="219" spans="2:23" ht="60" customHeight="1">
      <c r="B219" s="45"/>
      <c r="C219" s="35"/>
      <c r="D219" s="35"/>
      <c r="E219" s="35"/>
      <c r="F219" s="38"/>
      <c r="G219" s="35"/>
      <c r="H219" s="38"/>
      <c r="I219" s="46"/>
      <c r="J219" s="51"/>
      <c r="K219" s="52"/>
      <c r="L219" s="53"/>
      <c r="M219" s="51"/>
      <c r="N219" s="41" t="str">
        <f t="shared" si="24"/>
        <v/>
      </c>
      <c r="O219" s="21" t="str">
        <f t="shared" ca="1" si="25"/>
        <v/>
      </c>
      <c r="P219" s="21" t="str">
        <f t="shared" ca="1" si="26"/>
        <v/>
      </c>
      <c r="Q219" s="21" t="str">
        <f t="shared" ca="1" si="27"/>
        <v/>
      </c>
      <c r="R219" s="21" t="str">
        <f t="shared" ca="1" si="28"/>
        <v/>
      </c>
      <c r="S219" s="21" t="str">
        <f t="shared" ca="1" si="29"/>
        <v/>
      </c>
      <c r="T219" s="21" t="str">
        <f ca="1">IF(COUNTBLANK(INDIRECT("k"&amp;ROW(T219)):INDIRECT("m"&amp;ROW(T219)))&lt;3,IF(INDIRECT("j"&amp;ROW(T219))="","INFORME O STATUS DA AÇÃO;    ",""),"")</f>
        <v/>
      </c>
      <c r="U219" s="21" t="str">
        <f t="shared" ca="1" si="30"/>
        <v/>
      </c>
      <c r="V219" s="21" t="str">
        <f t="shared" ca="1" si="31"/>
        <v/>
      </c>
      <c r="W219" s="1" t="str">
        <f ca="1">IF(J219="","",IF(ISERROR(VLOOKUP(INDIRECT("J"&amp;ROW(W219)),Config!F:F,1,0)),"INFORME UM STATUS VÁLIDO",""))</f>
        <v/>
      </c>
    </row>
    <row r="220" spans="2:23" ht="60" customHeight="1">
      <c r="B220" s="45"/>
      <c r="C220" s="35"/>
      <c r="D220" s="35"/>
      <c r="E220" s="35"/>
      <c r="F220" s="38"/>
      <c r="G220" s="35"/>
      <c r="H220" s="38"/>
      <c r="I220" s="46"/>
      <c r="J220" s="51"/>
      <c r="K220" s="52"/>
      <c r="L220" s="53"/>
      <c r="M220" s="51"/>
      <c r="N220" s="41" t="str">
        <f t="shared" si="24"/>
        <v/>
      </c>
      <c r="O220" s="21" t="str">
        <f t="shared" ca="1" si="25"/>
        <v/>
      </c>
      <c r="P220" s="21" t="str">
        <f t="shared" ca="1" si="26"/>
        <v/>
      </c>
      <c r="Q220" s="21" t="str">
        <f t="shared" ca="1" si="27"/>
        <v/>
      </c>
      <c r="R220" s="21" t="str">
        <f t="shared" ca="1" si="28"/>
        <v/>
      </c>
      <c r="S220" s="21" t="str">
        <f t="shared" ca="1" si="29"/>
        <v/>
      </c>
      <c r="T220" s="21" t="str">
        <f ca="1">IF(COUNTBLANK(INDIRECT("k"&amp;ROW(T220)):INDIRECT("m"&amp;ROW(T220)))&lt;3,IF(INDIRECT("j"&amp;ROW(T220))="","INFORME O STATUS DA AÇÃO;    ",""),"")</f>
        <v/>
      </c>
      <c r="U220" s="21" t="str">
        <f t="shared" ca="1" si="30"/>
        <v/>
      </c>
      <c r="V220" s="21" t="str">
        <f t="shared" ca="1" si="31"/>
        <v/>
      </c>
      <c r="W220" s="1" t="str">
        <f ca="1">IF(J220="","",IF(ISERROR(VLOOKUP(INDIRECT("J"&amp;ROW(W220)),Config!F:F,1,0)),"INFORME UM STATUS VÁLIDO",""))</f>
        <v/>
      </c>
    </row>
    <row r="221" spans="2:23" ht="60" customHeight="1">
      <c r="B221" s="45"/>
      <c r="C221" s="35"/>
      <c r="D221" s="35"/>
      <c r="E221" s="35"/>
      <c r="F221" s="38"/>
      <c r="G221" s="35"/>
      <c r="H221" s="38"/>
      <c r="I221" s="46"/>
      <c r="J221" s="51"/>
      <c r="K221" s="52"/>
      <c r="L221" s="53"/>
      <c r="M221" s="51"/>
      <c r="N221" s="41" t="str">
        <f t="shared" si="24"/>
        <v/>
      </c>
      <c r="O221" s="21" t="str">
        <f t="shared" ca="1" si="25"/>
        <v/>
      </c>
      <c r="P221" s="21" t="str">
        <f t="shared" ca="1" si="26"/>
        <v/>
      </c>
      <c r="Q221" s="21" t="str">
        <f t="shared" ca="1" si="27"/>
        <v/>
      </c>
      <c r="R221" s="21" t="str">
        <f t="shared" ca="1" si="28"/>
        <v/>
      </c>
      <c r="S221" s="21" t="str">
        <f t="shared" ca="1" si="29"/>
        <v/>
      </c>
      <c r="T221" s="21" t="str">
        <f ca="1">IF(COUNTBLANK(INDIRECT("k"&amp;ROW(T221)):INDIRECT("m"&amp;ROW(T221)))&lt;3,IF(INDIRECT("j"&amp;ROW(T221))="","INFORME O STATUS DA AÇÃO;    ",""),"")</f>
        <v/>
      </c>
      <c r="U221" s="21" t="str">
        <f t="shared" ca="1" si="30"/>
        <v/>
      </c>
      <c r="V221" s="21" t="str">
        <f t="shared" ca="1" si="31"/>
        <v/>
      </c>
      <c r="W221" s="1" t="str">
        <f ca="1">IF(J221="","",IF(ISERROR(VLOOKUP(INDIRECT("J"&amp;ROW(W221)),Config!F:F,1,0)),"INFORME UM STATUS VÁLIDO",""))</f>
        <v/>
      </c>
    </row>
    <row r="222" spans="2:23" ht="60" customHeight="1">
      <c r="B222" s="45"/>
      <c r="C222" s="35"/>
      <c r="D222" s="35"/>
      <c r="E222" s="35"/>
      <c r="F222" s="38"/>
      <c r="G222" s="35"/>
      <c r="H222" s="38"/>
      <c r="I222" s="46"/>
      <c r="J222" s="51"/>
      <c r="K222" s="52"/>
      <c r="L222" s="53"/>
      <c r="M222" s="51"/>
      <c r="N222" s="41" t="str">
        <f t="shared" si="24"/>
        <v/>
      </c>
      <c r="O222" s="21" t="str">
        <f t="shared" ca="1" si="25"/>
        <v/>
      </c>
      <c r="P222" s="21" t="str">
        <f t="shared" ca="1" si="26"/>
        <v/>
      </c>
      <c r="Q222" s="21" t="str">
        <f t="shared" ca="1" si="27"/>
        <v/>
      </c>
      <c r="R222" s="21" t="str">
        <f t="shared" ca="1" si="28"/>
        <v/>
      </c>
      <c r="S222" s="21" t="str">
        <f t="shared" ca="1" si="29"/>
        <v/>
      </c>
      <c r="T222" s="21" t="str">
        <f ca="1">IF(COUNTBLANK(INDIRECT("k"&amp;ROW(T222)):INDIRECT("m"&amp;ROW(T222)))&lt;3,IF(INDIRECT("j"&amp;ROW(T222))="","INFORME O STATUS DA AÇÃO;    ",""),"")</f>
        <v/>
      </c>
      <c r="U222" s="21" t="str">
        <f t="shared" ca="1" si="30"/>
        <v/>
      </c>
      <c r="V222" s="21" t="str">
        <f t="shared" ca="1" si="31"/>
        <v/>
      </c>
      <c r="W222" s="1" t="str">
        <f ca="1">IF(J222="","",IF(ISERROR(VLOOKUP(INDIRECT("J"&amp;ROW(W222)),Config!F:F,1,0)),"INFORME UM STATUS VÁLIDO",""))</f>
        <v/>
      </c>
    </row>
    <row r="223" spans="2:23" ht="60" customHeight="1">
      <c r="B223" s="45"/>
      <c r="C223" s="35"/>
      <c r="D223" s="35"/>
      <c r="E223" s="35"/>
      <c r="F223" s="38"/>
      <c r="G223" s="35"/>
      <c r="H223" s="38"/>
      <c r="I223" s="46"/>
      <c r="J223" s="51"/>
      <c r="K223" s="52"/>
      <c r="L223" s="53"/>
      <c r="M223" s="51"/>
      <c r="N223" s="41" t="str">
        <f t="shared" si="24"/>
        <v/>
      </c>
      <c r="O223" s="21" t="str">
        <f t="shared" ca="1" si="25"/>
        <v/>
      </c>
      <c r="P223" s="21" t="str">
        <f t="shared" ca="1" si="26"/>
        <v/>
      </c>
      <c r="Q223" s="21" t="str">
        <f t="shared" ca="1" si="27"/>
        <v/>
      </c>
      <c r="R223" s="21" t="str">
        <f t="shared" ca="1" si="28"/>
        <v/>
      </c>
      <c r="S223" s="21" t="str">
        <f t="shared" ca="1" si="29"/>
        <v/>
      </c>
      <c r="T223" s="21" t="str">
        <f ca="1">IF(COUNTBLANK(INDIRECT("k"&amp;ROW(T223)):INDIRECT("m"&amp;ROW(T223)))&lt;3,IF(INDIRECT("j"&amp;ROW(T223))="","INFORME O STATUS DA AÇÃO;    ",""),"")</f>
        <v/>
      </c>
      <c r="U223" s="21" t="str">
        <f t="shared" ca="1" si="30"/>
        <v/>
      </c>
      <c r="V223" s="21" t="str">
        <f t="shared" ca="1" si="31"/>
        <v/>
      </c>
      <c r="W223" s="1" t="str">
        <f ca="1">IF(J223="","",IF(ISERROR(VLOOKUP(INDIRECT("J"&amp;ROW(W223)),Config!F:F,1,0)),"INFORME UM STATUS VÁLIDO",""))</f>
        <v/>
      </c>
    </row>
    <row r="224" spans="2:23" ht="60" customHeight="1">
      <c r="B224" s="45"/>
      <c r="C224" s="35"/>
      <c r="D224" s="35"/>
      <c r="E224" s="35"/>
      <c r="F224" s="38"/>
      <c r="G224" s="35"/>
      <c r="H224" s="38"/>
      <c r="I224" s="46"/>
      <c r="J224" s="51"/>
      <c r="K224" s="52"/>
      <c r="L224" s="53"/>
      <c r="M224" s="51"/>
      <c r="N224" s="41" t="str">
        <f t="shared" si="24"/>
        <v/>
      </c>
      <c r="O224" s="21" t="str">
        <f t="shared" ca="1" si="25"/>
        <v/>
      </c>
      <c r="P224" s="21" t="str">
        <f t="shared" ca="1" si="26"/>
        <v/>
      </c>
      <c r="Q224" s="21" t="str">
        <f t="shared" ca="1" si="27"/>
        <v/>
      </c>
      <c r="R224" s="21" t="str">
        <f t="shared" ca="1" si="28"/>
        <v/>
      </c>
      <c r="S224" s="21" t="str">
        <f t="shared" ca="1" si="29"/>
        <v/>
      </c>
      <c r="T224" s="21" t="str">
        <f ca="1">IF(COUNTBLANK(INDIRECT("k"&amp;ROW(T224)):INDIRECT("m"&amp;ROW(T224)))&lt;3,IF(INDIRECT("j"&amp;ROW(T224))="","INFORME O STATUS DA AÇÃO;    ",""),"")</f>
        <v/>
      </c>
      <c r="U224" s="21" t="str">
        <f t="shared" ca="1" si="30"/>
        <v/>
      </c>
      <c r="V224" s="21" t="str">
        <f t="shared" ca="1" si="31"/>
        <v/>
      </c>
      <c r="W224" s="1" t="str">
        <f ca="1">IF(J224="","",IF(ISERROR(VLOOKUP(INDIRECT("J"&amp;ROW(W224)),Config!F:F,1,0)),"INFORME UM STATUS VÁLIDO",""))</f>
        <v/>
      </c>
    </row>
    <row r="225" spans="2:23" ht="60" customHeight="1">
      <c r="B225" s="45"/>
      <c r="C225" s="35"/>
      <c r="D225" s="35"/>
      <c r="E225" s="35"/>
      <c r="F225" s="38"/>
      <c r="G225" s="35"/>
      <c r="H225" s="38"/>
      <c r="I225" s="46"/>
      <c r="J225" s="51"/>
      <c r="K225" s="52"/>
      <c r="L225" s="53"/>
      <c r="M225" s="51"/>
      <c r="N225" s="41" t="str">
        <f t="shared" si="24"/>
        <v/>
      </c>
      <c r="O225" s="21" t="str">
        <f t="shared" ca="1" si="25"/>
        <v/>
      </c>
      <c r="P225" s="21" t="str">
        <f t="shared" ca="1" si="26"/>
        <v/>
      </c>
      <c r="Q225" s="21" t="str">
        <f t="shared" ca="1" si="27"/>
        <v/>
      </c>
      <c r="R225" s="21" t="str">
        <f t="shared" ca="1" si="28"/>
        <v/>
      </c>
      <c r="S225" s="21" t="str">
        <f t="shared" ca="1" si="29"/>
        <v/>
      </c>
      <c r="T225" s="21" t="str">
        <f ca="1">IF(COUNTBLANK(INDIRECT("k"&amp;ROW(T225)):INDIRECT("m"&amp;ROW(T225)))&lt;3,IF(INDIRECT("j"&amp;ROW(T225))="","INFORME O STATUS DA AÇÃO;    ",""),"")</f>
        <v/>
      </c>
      <c r="U225" s="21" t="str">
        <f t="shared" ca="1" si="30"/>
        <v/>
      </c>
      <c r="V225" s="21" t="str">
        <f t="shared" ca="1" si="31"/>
        <v/>
      </c>
      <c r="W225" s="1" t="str">
        <f ca="1">IF(J225="","",IF(ISERROR(VLOOKUP(INDIRECT("J"&amp;ROW(W225)),Config!F:F,1,0)),"INFORME UM STATUS VÁLIDO",""))</f>
        <v/>
      </c>
    </row>
    <row r="226" spans="2:23" ht="60" customHeight="1">
      <c r="B226" s="45"/>
      <c r="C226" s="35"/>
      <c r="D226" s="35"/>
      <c r="E226" s="35"/>
      <c r="F226" s="38"/>
      <c r="G226" s="35"/>
      <c r="H226" s="38"/>
      <c r="I226" s="46"/>
      <c r="J226" s="51"/>
      <c r="K226" s="52"/>
      <c r="L226" s="53"/>
      <c r="M226" s="51"/>
      <c r="N226" s="41" t="str">
        <f t="shared" si="24"/>
        <v/>
      </c>
      <c r="O226" s="21" t="str">
        <f t="shared" ca="1" si="25"/>
        <v/>
      </c>
      <c r="P226" s="21" t="str">
        <f t="shared" ca="1" si="26"/>
        <v/>
      </c>
      <c r="Q226" s="21" t="str">
        <f t="shared" ca="1" si="27"/>
        <v/>
      </c>
      <c r="R226" s="21" t="str">
        <f t="shared" ca="1" si="28"/>
        <v/>
      </c>
      <c r="S226" s="21" t="str">
        <f t="shared" ca="1" si="29"/>
        <v/>
      </c>
      <c r="T226" s="21" t="str">
        <f ca="1">IF(COUNTBLANK(INDIRECT("k"&amp;ROW(T226)):INDIRECT("m"&amp;ROW(T226)))&lt;3,IF(INDIRECT("j"&amp;ROW(T226))="","INFORME O STATUS DA AÇÃO;    ",""),"")</f>
        <v/>
      </c>
      <c r="U226" s="21" t="str">
        <f t="shared" ca="1" si="30"/>
        <v/>
      </c>
      <c r="V226" s="21" t="str">
        <f t="shared" ca="1" si="31"/>
        <v/>
      </c>
      <c r="W226" s="1" t="str">
        <f ca="1">IF(J226="","",IF(ISERROR(VLOOKUP(INDIRECT("J"&amp;ROW(W226)),Config!F:F,1,0)),"INFORME UM STATUS VÁLIDO",""))</f>
        <v/>
      </c>
    </row>
    <row r="227" spans="2:23" ht="60" customHeight="1">
      <c r="B227" s="45"/>
      <c r="C227" s="35"/>
      <c r="D227" s="35"/>
      <c r="E227" s="35"/>
      <c r="F227" s="38"/>
      <c r="G227" s="35"/>
      <c r="H227" s="38"/>
      <c r="I227" s="46"/>
      <c r="J227" s="51"/>
      <c r="K227" s="52"/>
      <c r="L227" s="53"/>
      <c r="M227" s="51"/>
      <c r="N227" s="41" t="str">
        <f t="shared" si="24"/>
        <v/>
      </c>
      <c r="O227" s="21" t="str">
        <f t="shared" ca="1" si="25"/>
        <v/>
      </c>
      <c r="P227" s="21" t="str">
        <f t="shared" ca="1" si="26"/>
        <v/>
      </c>
      <c r="Q227" s="21" t="str">
        <f t="shared" ca="1" si="27"/>
        <v/>
      </c>
      <c r="R227" s="21" t="str">
        <f t="shared" ca="1" si="28"/>
        <v/>
      </c>
      <c r="S227" s="21" t="str">
        <f t="shared" ca="1" si="29"/>
        <v/>
      </c>
      <c r="T227" s="21" t="str">
        <f ca="1">IF(COUNTBLANK(INDIRECT("k"&amp;ROW(T227)):INDIRECT("m"&amp;ROW(T227)))&lt;3,IF(INDIRECT("j"&amp;ROW(T227))="","INFORME O STATUS DA AÇÃO;    ",""),"")</f>
        <v/>
      </c>
      <c r="U227" s="21" t="str">
        <f t="shared" ca="1" si="30"/>
        <v/>
      </c>
      <c r="V227" s="21" t="str">
        <f t="shared" ca="1" si="31"/>
        <v/>
      </c>
      <c r="W227" s="1" t="str">
        <f ca="1">IF(J227="","",IF(ISERROR(VLOOKUP(INDIRECT("J"&amp;ROW(W227)),Config!F:F,1,0)),"INFORME UM STATUS VÁLIDO",""))</f>
        <v/>
      </c>
    </row>
    <row r="228" spans="2:23" ht="60" customHeight="1">
      <c r="B228" s="45"/>
      <c r="C228" s="35"/>
      <c r="D228" s="35"/>
      <c r="E228" s="35"/>
      <c r="F228" s="38"/>
      <c r="G228" s="35"/>
      <c r="H228" s="38"/>
      <c r="I228" s="46"/>
      <c r="J228" s="51"/>
      <c r="K228" s="52"/>
      <c r="L228" s="53"/>
      <c r="M228" s="51"/>
      <c r="N228" s="41" t="str">
        <f t="shared" si="24"/>
        <v/>
      </c>
      <c r="O228" s="21" t="str">
        <f t="shared" ca="1" si="25"/>
        <v/>
      </c>
      <c r="P228" s="21" t="str">
        <f t="shared" ca="1" si="26"/>
        <v/>
      </c>
      <c r="Q228" s="21" t="str">
        <f t="shared" ca="1" si="27"/>
        <v/>
      </c>
      <c r="R228" s="21" t="str">
        <f t="shared" ca="1" si="28"/>
        <v/>
      </c>
      <c r="S228" s="21" t="str">
        <f t="shared" ca="1" si="29"/>
        <v/>
      </c>
      <c r="T228" s="21" t="str">
        <f ca="1">IF(COUNTBLANK(INDIRECT("k"&amp;ROW(T228)):INDIRECT("m"&amp;ROW(T228)))&lt;3,IF(INDIRECT("j"&amp;ROW(T228))="","INFORME O STATUS DA AÇÃO;    ",""),"")</f>
        <v/>
      </c>
      <c r="U228" s="21" t="str">
        <f t="shared" ca="1" si="30"/>
        <v/>
      </c>
      <c r="V228" s="21" t="str">
        <f t="shared" ca="1" si="31"/>
        <v/>
      </c>
      <c r="W228" s="1" t="str">
        <f ca="1">IF(J228="","",IF(ISERROR(VLOOKUP(INDIRECT("J"&amp;ROW(W228)),Config!F:F,1,0)),"INFORME UM STATUS VÁLIDO",""))</f>
        <v/>
      </c>
    </row>
    <row r="229" spans="2:23" ht="60" customHeight="1">
      <c r="B229" s="45"/>
      <c r="C229" s="35"/>
      <c r="D229" s="35"/>
      <c r="E229" s="35"/>
      <c r="F229" s="38"/>
      <c r="G229" s="35"/>
      <c r="H229" s="38"/>
      <c r="I229" s="46"/>
      <c r="J229" s="51"/>
      <c r="K229" s="52"/>
      <c r="L229" s="53"/>
      <c r="M229" s="51"/>
      <c r="N229" s="41" t="str">
        <f t="shared" si="24"/>
        <v/>
      </c>
      <c r="O229" s="21" t="str">
        <f t="shared" ca="1" si="25"/>
        <v/>
      </c>
      <c r="P229" s="21" t="str">
        <f t="shared" ca="1" si="26"/>
        <v/>
      </c>
      <c r="Q229" s="21" t="str">
        <f t="shared" ca="1" si="27"/>
        <v/>
      </c>
      <c r="R229" s="21" t="str">
        <f t="shared" ca="1" si="28"/>
        <v/>
      </c>
      <c r="S229" s="21" t="str">
        <f t="shared" ca="1" si="29"/>
        <v/>
      </c>
      <c r="T229" s="21" t="str">
        <f ca="1">IF(COUNTBLANK(INDIRECT("k"&amp;ROW(T229)):INDIRECT("m"&amp;ROW(T229)))&lt;3,IF(INDIRECT("j"&amp;ROW(T229))="","INFORME O STATUS DA AÇÃO;    ",""),"")</f>
        <v/>
      </c>
      <c r="U229" s="21" t="str">
        <f t="shared" ca="1" si="30"/>
        <v/>
      </c>
      <c r="V229" s="21" t="str">
        <f t="shared" ca="1" si="31"/>
        <v/>
      </c>
      <c r="W229" s="1" t="str">
        <f ca="1">IF(J229="","",IF(ISERROR(VLOOKUP(INDIRECT("J"&amp;ROW(W229)),Config!F:F,1,0)),"INFORME UM STATUS VÁLIDO",""))</f>
        <v/>
      </c>
    </row>
    <row r="230" spans="2:23" ht="60" customHeight="1">
      <c r="B230" s="45"/>
      <c r="C230" s="35"/>
      <c r="D230" s="35"/>
      <c r="E230" s="35"/>
      <c r="F230" s="38"/>
      <c r="G230" s="35"/>
      <c r="H230" s="38"/>
      <c r="I230" s="46"/>
      <c r="J230" s="51"/>
      <c r="K230" s="52"/>
      <c r="L230" s="53"/>
      <c r="M230" s="51"/>
      <c r="N230" s="41" t="str">
        <f t="shared" si="24"/>
        <v/>
      </c>
      <c r="O230" s="21" t="str">
        <f t="shared" ca="1" si="25"/>
        <v/>
      </c>
      <c r="P230" s="21" t="str">
        <f t="shared" ca="1" si="26"/>
        <v/>
      </c>
      <c r="Q230" s="21" t="str">
        <f t="shared" ca="1" si="27"/>
        <v/>
      </c>
      <c r="R230" s="21" t="str">
        <f t="shared" ca="1" si="28"/>
        <v/>
      </c>
      <c r="S230" s="21" t="str">
        <f t="shared" ca="1" si="29"/>
        <v/>
      </c>
      <c r="T230" s="21" t="str">
        <f ca="1">IF(COUNTBLANK(INDIRECT("k"&amp;ROW(T230)):INDIRECT("m"&amp;ROW(T230)))&lt;3,IF(INDIRECT("j"&amp;ROW(T230))="","INFORME O STATUS DA AÇÃO;    ",""),"")</f>
        <v/>
      </c>
      <c r="U230" s="21" t="str">
        <f t="shared" ca="1" si="30"/>
        <v/>
      </c>
      <c r="V230" s="21" t="str">
        <f t="shared" ca="1" si="31"/>
        <v/>
      </c>
      <c r="W230" s="1" t="str">
        <f ca="1">IF(J230="","",IF(ISERROR(VLOOKUP(INDIRECT("J"&amp;ROW(W230)),Config!F:F,1,0)),"INFORME UM STATUS VÁLIDO",""))</f>
        <v/>
      </c>
    </row>
    <row r="231" spans="2:23" ht="60" customHeight="1">
      <c r="B231" s="45"/>
      <c r="C231" s="35"/>
      <c r="D231" s="35"/>
      <c r="E231" s="35"/>
      <c r="F231" s="38"/>
      <c r="G231" s="35"/>
      <c r="H231" s="38"/>
      <c r="I231" s="46"/>
      <c r="J231" s="51"/>
      <c r="K231" s="52"/>
      <c r="L231" s="53"/>
      <c r="M231" s="51"/>
      <c r="N231" s="41" t="str">
        <f t="shared" si="24"/>
        <v/>
      </c>
      <c r="O231" s="21" t="str">
        <f t="shared" ca="1" si="25"/>
        <v/>
      </c>
      <c r="P231" s="21" t="str">
        <f t="shared" ca="1" si="26"/>
        <v/>
      </c>
      <c r="Q231" s="21" t="str">
        <f t="shared" ca="1" si="27"/>
        <v/>
      </c>
      <c r="R231" s="21" t="str">
        <f t="shared" ca="1" si="28"/>
        <v/>
      </c>
      <c r="S231" s="21" t="str">
        <f t="shared" ca="1" si="29"/>
        <v/>
      </c>
      <c r="T231" s="21" t="str">
        <f ca="1">IF(COUNTBLANK(INDIRECT("k"&amp;ROW(T231)):INDIRECT("m"&amp;ROW(T231)))&lt;3,IF(INDIRECT("j"&amp;ROW(T231))="","INFORME O STATUS DA AÇÃO;    ",""),"")</f>
        <v/>
      </c>
      <c r="U231" s="21" t="str">
        <f t="shared" ca="1" si="30"/>
        <v/>
      </c>
      <c r="V231" s="21" t="str">
        <f t="shared" ca="1" si="31"/>
        <v/>
      </c>
      <c r="W231" s="1" t="str">
        <f ca="1">IF(J231="","",IF(ISERROR(VLOOKUP(INDIRECT("J"&amp;ROW(W231)),Config!F:F,1,0)),"INFORME UM STATUS VÁLIDO",""))</f>
        <v/>
      </c>
    </row>
    <row r="232" spans="2:23" ht="60" customHeight="1">
      <c r="B232" s="45"/>
      <c r="C232" s="35"/>
      <c r="D232" s="35"/>
      <c r="E232" s="35"/>
      <c r="F232" s="38"/>
      <c r="G232" s="35"/>
      <c r="H232" s="38"/>
      <c r="I232" s="46"/>
      <c r="J232" s="51"/>
      <c r="K232" s="52"/>
      <c r="L232" s="53"/>
      <c r="M232" s="51"/>
      <c r="N232" s="41" t="str">
        <f t="shared" si="24"/>
        <v/>
      </c>
      <c r="O232" s="21" t="str">
        <f t="shared" ca="1" si="25"/>
        <v/>
      </c>
      <c r="P232" s="21" t="str">
        <f t="shared" ca="1" si="26"/>
        <v/>
      </c>
      <c r="Q232" s="21" t="str">
        <f t="shared" ca="1" si="27"/>
        <v/>
      </c>
      <c r="R232" s="21" t="str">
        <f t="shared" ca="1" si="28"/>
        <v/>
      </c>
      <c r="S232" s="21" t="str">
        <f t="shared" ca="1" si="29"/>
        <v/>
      </c>
      <c r="T232" s="21" t="str">
        <f ca="1">IF(COUNTBLANK(INDIRECT("k"&amp;ROW(T232)):INDIRECT("m"&amp;ROW(T232)))&lt;3,IF(INDIRECT("j"&amp;ROW(T232))="","INFORME O STATUS DA AÇÃO;    ",""),"")</f>
        <v/>
      </c>
      <c r="U232" s="21" t="str">
        <f t="shared" ca="1" si="30"/>
        <v/>
      </c>
      <c r="V232" s="21" t="str">
        <f t="shared" ca="1" si="31"/>
        <v/>
      </c>
      <c r="W232" s="1" t="str">
        <f ca="1">IF(J232="","",IF(ISERROR(VLOOKUP(INDIRECT("J"&amp;ROW(W232)),Config!F:F,1,0)),"INFORME UM STATUS VÁLIDO",""))</f>
        <v/>
      </c>
    </row>
    <row r="233" spans="2:23" ht="60" customHeight="1">
      <c r="B233" s="45"/>
      <c r="C233" s="35"/>
      <c r="D233" s="35"/>
      <c r="E233" s="35"/>
      <c r="F233" s="38"/>
      <c r="G233" s="35"/>
      <c r="H233" s="38"/>
      <c r="I233" s="46"/>
      <c r="J233" s="51"/>
      <c r="K233" s="52"/>
      <c r="L233" s="53"/>
      <c r="M233" s="51"/>
      <c r="N233" s="41" t="str">
        <f t="shared" si="24"/>
        <v/>
      </c>
      <c r="O233" s="21" t="str">
        <f t="shared" ca="1" si="25"/>
        <v/>
      </c>
      <c r="P233" s="21" t="str">
        <f t="shared" ca="1" si="26"/>
        <v/>
      </c>
      <c r="Q233" s="21" t="str">
        <f t="shared" ca="1" si="27"/>
        <v/>
      </c>
      <c r="R233" s="21" t="str">
        <f t="shared" ca="1" si="28"/>
        <v/>
      </c>
      <c r="S233" s="21" t="str">
        <f t="shared" ca="1" si="29"/>
        <v/>
      </c>
      <c r="T233" s="21" t="str">
        <f ca="1">IF(COUNTBLANK(INDIRECT("k"&amp;ROW(T233)):INDIRECT("m"&amp;ROW(T233)))&lt;3,IF(INDIRECT("j"&amp;ROW(T233))="","INFORME O STATUS DA AÇÃO;    ",""),"")</f>
        <v/>
      </c>
      <c r="U233" s="21" t="str">
        <f t="shared" ca="1" si="30"/>
        <v/>
      </c>
      <c r="V233" s="21" t="str">
        <f t="shared" ca="1" si="31"/>
        <v/>
      </c>
      <c r="W233" s="1" t="str">
        <f ca="1">IF(J233="","",IF(ISERROR(VLOOKUP(INDIRECT("J"&amp;ROW(W233)),Config!F:F,1,0)),"INFORME UM STATUS VÁLIDO",""))</f>
        <v/>
      </c>
    </row>
    <row r="234" spans="2:23" ht="60" customHeight="1">
      <c r="B234" s="45"/>
      <c r="C234" s="35"/>
      <c r="D234" s="35"/>
      <c r="E234" s="35"/>
      <c r="F234" s="38"/>
      <c r="G234" s="35"/>
      <c r="H234" s="38"/>
      <c r="I234" s="46"/>
      <c r="J234" s="51"/>
      <c r="K234" s="52"/>
      <c r="L234" s="53"/>
      <c r="M234" s="51"/>
      <c r="N234" s="41" t="str">
        <f t="shared" si="24"/>
        <v/>
      </c>
      <c r="O234" s="21" t="str">
        <f t="shared" ca="1" si="25"/>
        <v/>
      </c>
      <c r="P234" s="21" t="str">
        <f t="shared" ca="1" si="26"/>
        <v/>
      </c>
      <c r="Q234" s="21" t="str">
        <f t="shared" ca="1" si="27"/>
        <v/>
      </c>
      <c r="R234" s="21" t="str">
        <f t="shared" ca="1" si="28"/>
        <v/>
      </c>
      <c r="S234" s="21" t="str">
        <f t="shared" ca="1" si="29"/>
        <v/>
      </c>
      <c r="T234" s="21" t="str">
        <f ca="1">IF(COUNTBLANK(INDIRECT("k"&amp;ROW(T234)):INDIRECT("m"&amp;ROW(T234)))&lt;3,IF(INDIRECT("j"&amp;ROW(T234))="","INFORME O STATUS DA AÇÃO;    ",""),"")</f>
        <v/>
      </c>
      <c r="U234" s="21" t="str">
        <f t="shared" ca="1" si="30"/>
        <v/>
      </c>
      <c r="V234" s="21" t="str">
        <f t="shared" ca="1" si="31"/>
        <v/>
      </c>
      <c r="W234" s="1" t="str">
        <f ca="1">IF(J234="","",IF(ISERROR(VLOOKUP(INDIRECT("J"&amp;ROW(W234)),Config!F:F,1,0)),"INFORME UM STATUS VÁLIDO",""))</f>
        <v/>
      </c>
    </row>
    <row r="235" spans="2:23" ht="60" customHeight="1">
      <c r="B235" s="45"/>
      <c r="C235" s="35"/>
      <c r="D235" s="35"/>
      <c r="E235" s="35"/>
      <c r="F235" s="38"/>
      <c r="G235" s="35"/>
      <c r="H235" s="38"/>
      <c r="I235" s="46"/>
      <c r="J235" s="51"/>
      <c r="K235" s="52"/>
      <c r="L235" s="53"/>
      <c r="M235" s="51"/>
      <c r="N235" s="41" t="str">
        <f t="shared" si="24"/>
        <v/>
      </c>
      <c r="O235" s="21" t="str">
        <f t="shared" ca="1" si="25"/>
        <v/>
      </c>
      <c r="P235" s="21" t="str">
        <f t="shared" ca="1" si="26"/>
        <v/>
      </c>
      <c r="Q235" s="21" t="str">
        <f t="shared" ca="1" si="27"/>
        <v/>
      </c>
      <c r="R235" s="21" t="str">
        <f t="shared" ca="1" si="28"/>
        <v/>
      </c>
      <c r="S235" s="21" t="str">
        <f t="shared" ca="1" si="29"/>
        <v/>
      </c>
      <c r="T235" s="21" t="str">
        <f ca="1">IF(COUNTBLANK(INDIRECT("k"&amp;ROW(T235)):INDIRECT("m"&amp;ROW(T235)))&lt;3,IF(INDIRECT("j"&amp;ROW(T235))="","INFORME O STATUS DA AÇÃO;    ",""),"")</f>
        <v/>
      </c>
      <c r="U235" s="21" t="str">
        <f t="shared" ca="1" si="30"/>
        <v/>
      </c>
      <c r="V235" s="21" t="str">
        <f t="shared" ca="1" si="31"/>
        <v/>
      </c>
      <c r="W235" s="1" t="str">
        <f ca="1">IF(J235="","",IF(ISERROR(VLOOKUP(INDIRECT("J"&amp;ROW(W235)),Config!F:F,1,0)),"INFORME UM STATUS VÁLIDO",""))</f>
        <v/>
      </c>
    </row>
    <row r="236" spans="2:23" ht="60" customHeight="1">
      <c r="B236" s="45"/>
      <c r="C236" s="35"/>
      <c r="D236" s="35"/>
      <c r="E236" s="35"/>
      <c r="F236" s="38"/>
      <c r="G236" s="35"/>
      <c r="H236" s="38"/>
      <c r="I236" s="46"/>
      <c r="J236" s="51"/>
      <c r="K236" s="52"/>
      <c r="L236" s="53"/>
      <c r="M236" s="51"/>
      <c r="N236" s="41" t="str">
        <f t="shared" si="24"/>
        <v/>
      </c>
      <c r="O236" s="21" t="str">
        <f t="shared" ca="1" si="25"/>
        <v/>
      </c>
      <c r="P236" s="21" t="str">
        <f t="shared" ca="1" si="26"/>
        <v/>
      </c>
      <c r="Q236" s="21" t="str">
        <f t="shared" ca="1" si="27"/>
        <v/>
      </c>
      <c r="R236" s="21" t="str">
        <f t="shared" ca="1" si="28"/>
        <v/>
      </c>
      <c r="S236" s="21" t="str">
        <f t="shared" ca="1" si="29"/>
        <v/>
      </c>
      <c r="T236" s="21" t="str">
        <f ca="1">IF(COUNTBLANK(INDIRECT("k"&amp;ROW(T236)):INDIRECT("m"&amp;ROW(T236)))&lt;3,IF(INDIRECT("j"&amp;ROW(T236))="","INFORME O STATUS DA AÇÃO;    ",""),"")</f>
        <v/>
      </c>
      <c r="U236" s="21" t="str">
        <f t="shared" ca="1" si="30"/>
        <v/>
      </c>
      <c r="V236" s="21" t="str">
        <f t="shared" ca="1" si="31"/>
        <v/>
      </c>
      <c r="W236" s="1" t="str">
        <f ca="1">IF(J236="","",IF(ISERROR(VLOOKUP(INDIRECT("J"&amp;ROW(W236)),Config!F:F,1,0)),"INFORME UM STATUS VÁLIDO",""))</f>
        <v/>
      </c>
    </row>
    <row r="237" spans="2:23" ht="60" customHeight="1">
      <c r="B237" s="45"/>
      <c r="C237" s="35"/>
      <c r="D237" s="35"/>
      <c r="E237" s="35"/>
      <c r="F237" s="38"/>
      <c r="G237" s="35"/>
      <c r="H237" s="38"/>
      <c r="I237" s="46"/>
      <c r="J237" s="51"/>
      <c r="K237" s="52"/>
      <c r="L237" s="53"/>
      <c r="M237" s="51"/>
      <c r="N237" s="41" t="str">
        <f t="shared" si="24"/>
        <v/>
      </c>
      <c r="O237" s="21" t="str">
        <f t="shared" ca="1" si="25"/>
        <v/>
      </c>
      <c r="P237" s="21" t="str">
        <f t="shared" ca="1" si="26"/>
        <v/>
      </c>
      <c r="Q237" s="21" t="str">
        <f t="shared" ca="1" si="27"/>
        <v/>
      </c>
      <c r="R237" s="21" t="str">
        <f t="shared" ca="1" si="28"/>
        <v/>
      </c>
      <c r="S237" s="21" t="str">
        <f t="shared" ca="1" si="29"/>
        <v/>
      </c>
      <c r="T237" s="21" t="str">
        <f ca="1">IF(COUNTBLANK(INDIRECT("k"&amp;ROW(T237)):INDIRECT("m"&amp;ROW(T237)))&lt;3,IF(INDIRECT("j"&amp;ROW(T237))="","INFORME O STATUS DA AÇÃO;    ",""),"")</f>
        <v/>
      </c>
      <c r="U237" s="21" t="str">
        <f t="shared" ca="1" si="30"/>
        <v/>
      </c>
      <c r="V237" s="21" t="str">
        <f t="shared" ca="1" si="31"/>
        <v/>
      </c>
      <c r="W237" s="1" t="str">
        <f ca="1">IF(J237="","",IF(ISERROR(VLOOKUP(INDIRECT("J"&amp;ROW(W237)),Config!F:F,1,0)),"INFORME UM STATUS VÁLIDO",""))</f>
        <v/>
      </c>
    </row>
    <row r="238" spans="2:23" ht="60" customHeight="1">
      <c r="B238" s="45"/>
      <c r="C238" s="35"/>
      <c r="D238" s="35"/>
      <c r="E238" s="35"/>
      <c r="F238" s="38"/>
      <c r="G238" s="35"/>
      <c r="H238" s="38"/>
      <c r="I238" s="46"/>
      <c r="J238" s="51"/>
      <c r="K238" s="52"/>
      <c r="L238" s="53"/>
      <c r="M238" s="51"/>
      <c r="N238" s="41" t="str">
        <f t="shared" si="24"/>
        <v/>
      </c>
      <c r="O238" s="21" t="str">
        <f t="shared" ca="1" si="25"/>
        <v/>
      </c>
      <c r="P238" s="21" t="str">
        <f t="shared" ca="1" si="26"/>
        <v/>
      </c>
      <c r="Q238" s="21" t="str">
        <f t="shared" ca="1" si="27"/>
        <v/>
      </c>
      <c r="R238" s="21" t="str">
        <f t="shared" ca="1" si="28"/>
        <v/>
      </c>
      <c r="S238" s="21" t="str">
        <f t="shared" ca="1" si="29"/>
        <v/>
      </c>
      <c r="T238" s="21" t="str">
        <f ca="1">IF(COUNTBLANK(INDIRECT("k"&amp;ROW(T238)):INDIRECT("m"&amp;ROW(T238)))&lt;3,IF(INDIRECT("j"&amp;ROW(T238))="","INFORME O STATUS DA AÇÃO;    ",""),"")</f>
        <v/>
      </c>
      <c r="U238" s="21" t="str">
        <f t="shared" ca="1" si="30"/>
        <v/>
      </c>
      <c r="V238" s="21" t="str">
        <f t="shared" ca="1" si="31"/>
        <v/>
      </c>
      <c r="W238" s="1" t="str">
        <f ca="1">IF(J238="","",IF(ISERROR(VLOOKUP(INDIRECT("J"&amp;ROW(W238)),Config!F:F,1,0)),"INFORME UM STATUS VÁLIDO",""))</f>
        <v/>
      </c>
    </row>
    <row r="239" spans="2:23" ht="60" customHeight="1">
      <c r="B239" s="45"/>
      <c r="C239" s="35"/>
      <c r="D239" s="35"/>
      <c r="E239" s="35"/>
      <c r="F239" s="38"/>
      <c r="G239" s="35"/>
      <c r="H239" s="38"/>
      <c r="I239" s="46"/>
      <c r="J239" s="51"/>
      <c r="K239" s="52"/>
      <c r="L239" s="53"/>
      <c r="M239" s="51"/>
      <c r="N239" s="41" t="str">
        <f t="shared" si="24"/>
        <v/>
      </c>
      <c r="O239" s="21" t="str">
        <f t="shared" ca="1" si="25"/>
        <v/>
      </c>
      <c r="P239" s="21" t="str">
        <f t="shared" ca="1" si="26"/>
        <v/>
      </c>
      <c r="Q239" s="21" t="str">
        <f t="shared" ca="1" si="27"/>
        <v/>
      </c>
      <c r="R239" s="21" t="str">
        <f t="shared" ca="1" si="28"/>
        <v/>
      </c>
      <c r="S239" s="21" t="str">
        <f t="shared" ca="1" si="29"/>
        <v/>
      </c>
      <c r="T239" s="21" t="str">
        <f ca="1">IF(COUNTBLANK(INDIRECT("k"&amp;ROW(T239)):INDIRECT("m"&amp;ROW(T239)))&lt;3,IF(INDIRECT("j"&amp;ROW(T239))="","INFORME O STATUS DA AÇÃO;    ",""),"")</f>
        <v/>
      </c>
      <c r="U239" s="21" t="str">
        <f t="shared" ca="1" si="30"/>
        <v/>
      </c>
      <c r="V239" s="21" t="str">
        <f t="shared" ca="1" si="31"/>
        <v/>
      </c>
      <c r="W239" s="1" t="str">
        <f ca="1">IF(J239="","",IF(ISERROR(VLOOKUP(INDIRECT("J"&amp;ROW(W239)),Config!F:F,1,0)),"INFORME UM STATUS VÁLIDO",""))</f>
        <v/>
      </c>
    </row>
    <row r="240" spans="2:23" ht="60" customHeight="1">
      <c r="B240" s="45"/>
      <c r="C240" s="35"/>
      <c r="D240" s="35"/>
      <c r="E240" s="35"/>
      <c r="F240" s="38"/>
      <c r="G240" s="35"/>
      <c r="H240" s="38"/>
      <c r="I240" s="46"/>
      <c r="J240" s="51"/>
      <c r="K240" s="52"/>
      <c r="L240" s="53"/>
      <c r="M240" s="51"/>
      <c r="N240" s="41" t="str">
        <f t="shared" si="24"/>
        <v/>
      </c>
      <c r="O240" s="21" t="str">
        <f t="shared" ca="1" si="25"/>
        <v/>
      </c>
      <c r="P240" s="21" t="str">
        <f t="shared" ca="1" si="26"/>
        <v/>
      </c>
      <c r="Q240" s="21" t="str">
        <f t="shared" ca="1" si="27"/>
        <v/>
      </c>
      <c r="R240" s="21" t="str">
        <f t="shared" ca="1" si="28"/>
        <v/>
      </c>
      <c r="S240" s="21" t="str">
        <f t="shared" ca="1" si="29"/>
        <v/>
      </c>
      <c r="T240" s="21" t="str">
        <f ca="1">IF(COUNTBLANK(INDIRECT("k"&amp;ROW(T240)):INDIRECT("m"&amp;ROW(T240)))&lt;3,IF(INDIRECT("j"&amp;ROW(T240))="","INFORME O STATUS DA AÇÃO;    ",""),"")</f>
        <v/>
      </c>
      <c r="U240" s="21" t="str">
        <f t="shared" ca="1" si="30"/>
        <v/>
      </c>
      <c r="V240" s="21" t="str">
        <f t="shared" ca="1" si="31"/>
        <v/>
      </c>
      <c r="W240" s="1" t="str">
        <f ca="1">IF(J240="","",IF(ISERROR(VLOOKUP(INDIRECT("J"&amp;ROW(W240)),Config!F:F,1,0)),"INFORME UM STATUS VÁLIDO",""))</f>
        <v/>
      </c>
    </row>
    <row r="241" spans="2:23" ht="60" customHeight="1">
      <c r="B241" s="45"/>
      <c r="C241" s="35"/>
      <c r="D241" s="35"/>
      <c r="E241" s="35"/>
      <c r="F241" s="38"/>
      <c r="G241" s="35"/>
      <c r="H241" s="38"/>
      <c r="I241" s="46"/>
      <c r="J241" s="51"/>
      <c r="K241" s="52"/>
      <c r="L241" s="53"/>
      <c r="M241" s="51"/>
      <c r="N241" s="41" t="str">
        <f t="shared" si="24"/>
        <v/>
      </c>
      <c r="O241" s="21" t="str">
        <f t="shared" ca="1" si="25"/>
        <v/>
      </c>
      <c r="P241" s="21" t="str">
        <f t="shared" ca="1" si="26"/>
        <v/>
      </c>
      <c r="Q241" s="21" t="str">
        <f t="shared" ca="1" si="27"/>
        <v/>
      </c>
      <c r="R241" s="21" t="str">
        <f t="shared" ca="1" si="28"/>
        <v/>
      </c>
      <c r="S241" s="21" t="str">
        <f t="shared" ca="1" si="29"/>
        <v/>
      </c>
      <c r="T241" s="21" t="str">
        <f ca="1">IF(COUNTBLANK(INDIRECT("k"&amp;ROW(T241)):INDIRECT("m"&amp;ROW(T241)))&lt;3,IF(INDIRECT("j"&amp;ROW(T241))="","INFORME O STATUS DA AÇÃO;    ",""),"")</f>
        <v/>
      </c>
      <c r="U241" s="21" t="str">
        <f t="shared" ca="1" si="30"/>
        <v/>
      </c>
      <c r="V241" s="21" t="str">
        <f t="shared" ca="1" si="31"/>
        <v/>
      </c>
      <c r="W241" s="1" t="str">
        <f ca="1">IF(J241="","",IF(ISERROR(VLOOKUP(INDIRECT("J"&amp;ROW(W241)),Config!F:F,1,0)),"INFORME UM STATUS VÁLIDO",""))</f>
        <v/>
      </c>
    </row>
    <row r="242" spans="2:23" ht="60" customHeight="1">
      <c r="B242" s="45"/>
      <c r="C242" s="35"/>
      <c r="D242" s="35"/>
      <c r="E242" s="35"/>
      <c r="F242" s="38"/>
      <c r="G242" s="35"/>
      <c r="H242" s="38"/>
      <c r="I242" s="46"/>
      <c r="J242" s="51"/>
      <c r="K242" s="52"/>
      <c r="L242" s="53"/>
      <c r="M242" s="51"/>
      <c r="N242" s="41" t="str">
        <f t="shared" si="24"/>
        <v/>
      </c>
      <c r="O242" s="21" t="str">
        <f t="shared" ca="1" si="25"/>
        <v/>
      </c>
      <c r="P242" s="21" t="str">
        <f t="shared" ca="1" si="26"/>
        <v/>
      </c>
      <c r="Q242" s="21" t="str">
        <f t="shared" ca="1" si="27"/>
        <v/>
      </c>
      <c r="R242" s="21" t="str">
        <f t="shared" ca="1" si="28"/>
        <v/>
      </c>
      <c r="S242" s="21" t="str">
        <f t="shared" ca="1" si="29"/>
        <v/>
      </c>
      <c r="T242" s="21" t="str">
        <f ca="1">IF(COUNTBLANK(INDIRECT("k"&amp;ROW(T242)):INDIRECT("m"&amp;ROW(T242)))&lt;3,IF(INDIRECT("j"&amp;ROW(T242))="","INFORME O STATUS DA AÇÃO;    ",""),"")</f>
        <v/>
      </c>
      <c r="U242" s="21" t="str">
        <f t="shared" ca="1" si="30"/>
        <v/>
      </c>
      <c r="V242" s="21" t="str">
        <f t="shared" ca="1" si="31"/>
        <v/>
      </c>
      <c r="W242" s="1" t="str">
        <f ca="1">IF(J242="","",IF(ISERROR(VLOOKUP(INDIRECT("J"&amp;ROW(W242)),Config!F:F,1,0)),"INFORME UM STATUS VÁLIDO",""))</f>
        <v/>
      </c>
    </row>
    <row r="243" spans="2:23" ht="60" customHeight="1">
      <c r="B243" s="45"/>
      <c r="C243" s="35"/>
      <c r="D243" s="35"/>
      <c r="E243" s="35"/>
      <c r="F243" s="38"/>
      <c r="G243" s="35"/>
      <c r="H243" s="38"/>
      <c r="I243" s="46"/>
      <c r="J243" s="51"/>
      <c r="K243" s="52"/>
      <c r="L243" s="53"/>
      <c r="M243" s="51"/>
      <c r="N243" s="41" t="str">
        <f t="shared" si="24"/>
        <v/>
      </c>
      <c r="O243" s="21" t="str">
        <f t="shared" ca="1" si="25"/>
        <v/>
      </c>
      <c r="P243" s="21" t="str">
        <f t="shared" ca="1" si="26"/>
        <v/>
      </c>
      <c r="Q243" s="21" t="str">
        <f t="shared" ca="1" si="27"/>
        <v/>
      </c>
      <c r="R243" s="21" t="str">
        <f t="shared" ca="1" si="28"/>
        <v/>
      </c>
      <c r="S243" s="21" t="str">
        <f t="shared" ca="1" si="29"/>
        <v/>
      </c>
      <c r="T243" s="21" t="str">
        <f ca="1">IF(COUNTBLANK(INDIRECT("k"&amp;ROW(T243)):INDIRECT("m"&amp;ROW(T243)))&lt;3,IF(INDIRECT("j"&amp;ROW(T243))="","INFORME O STATUS DA AÇÃO;    ",""),"")</f>
        <v/>
      </c>
      <c r="U243" s="21" t="str">
        <f t="shared" ca="1" si="30"/>
        <v/>
      </c>
      <c r="V243" s="21" t="str">
        <f t="shared" ca="1" si="31"/>
        <v/>
      </c>
      <c r="W243" s="1" t="str">
        <f ca="1">IF(J243="","",IF(ISERROR(VLOOKUP(INDIRECT("J"&amp;ROW(W243)),Config!F:F,1,0)),"INFORME UM STATUS VÁLIDO",""))</f>
        <v/>
      </c>
    </row>
    <row r="244" spans="2:23" ht="60" customHeight="1">
      <c r="B244" s="45"/>
      <c r="C244" s="35"/>
      <c r="D244" s="35"/>
      <c r="E244" s="35"/>
      <c r="F244" s="38"/>
      <c r="G244" s="35"/>
      <c r="H244" s="38"/>
      <c r="I244" s="46"/>
      <c r="J244" s="51"/>
      <c r="K244" s="52"/>
      <c r="L244" s="53"/>
      <c r="M244" s="51"/>
      <c r="N244" s="41" t="str">
        <f t="shared" si="24"/>
        <v/>
      </c>
      <c r="O244" s="21" t="str">
        <f t="shared" ca="1" si="25"/>
        <v/>
      </c>
      <c r="P244" s="21" t="str">
        <f t="shared" ca="1" si="26"/>
        <v/>
      </c>
      <c r="Q244" s="21" t="str">
        <f t="shared" ca="1" si="27"/>
        <v/>
      </c>
      <c r="R244" s="21" t="str">
        <f t="shared" ca="1" si="28"/>
        <v/>
      </c>
      <c r="S244" s="21" t="str">
        <f t="shared" ca="1" si="29"/>
        <v/>
      </c>
      <c r="T244" s="21" t="str">
        <f ca="1">IF(COUNTBLANK(INDIRECT("k"&amp;ROW(T244)):INDIRECT("m"&amp;ROW(T244)))&lt;3,IF(INDIRECT("j"&amp;ROW(T244))="","INFORME O STATUS DA AÇÃO;    ",""),"")</f>
        <v/>
      </c>
      <c r="U244" s="21" t="str">
        <f t="shared" ca="1" si="30"/>
        <v/>
      </c>
      <c r="V244" s="21" t="str">
        <f t="shared" ca="1" si="31"/>
        <v/>
      </c>
      <c r="W244" s="1" t="str">
        <f ca="1">IF(J244="","",IF(ISERROR(VLOOKUP(INDIRECT("J"&amp;ROW(W244)),Config!F:F,1,0)),"INFORME UM STATUS VÁLIDO",""))</f>
        <v/>
      </c>
    </row>
    <row r="245" spans="2:23" ht="60" customHeight="1">
      <c r="B245" s="45"/>
      <c r="C245" s="35"/>
      <c r="D245" s="35"/>
      <c r="E245" s="35"/>
      <c r="F245" s="38"/>
      <c r="G245" s="35"/>
      <c r="H245" s="38"/>
      <c r="I245" s="46"/>
      <c r="J245" s="51"/>
      <c r="K245" s="52"/>
      <c r="L245" s="53"/>
      <c r="M245" s="51"/>
      <c r="N245" s="41" t="str">
        <f t="shared" si="24"/>
        <v/>
      </c>
      <c r="O245" s="21" t="str">
        <f t="shared" ca="1" si="25"/>
        <v/>
      </c>
      <c r="P245" s="21" t="str">
        <f t="shared" ca="1" si="26"/>
        <v/>
      </c>
      <c r="Q245" s="21" t="str">
        <f t="shared" ca="1" si="27"/>
        <v/>
      </c>
      <c r="R245" s="21" t="str">
        <f t="shared" ca="1" si="28"/>
        <v/>
      </c>
      <c r="S245" s="21" t="str">
        <f t="shared" ca="1" si="29"/>
        <v/>
      </c>
      <c r="T245" s="21" t="str">
        <f ca="1">IF(COUNTBLANK(INDIRECT("k"&amp;ROW(T245)):INDIRECT("m"&amp;ROW(T245)))&lt;3,IF(INDIRECT("j"&amp;ROW(T245))="","INFORME O STATUS DA AÇÃO;    ",""),"")</f>
        <v/>
      </c>
      <c r="U245" s="21" t="str">
        <f t="shared" ca="1" si="30"/>
        <v/>
      </c>
      <c r="V245" s="21" t="str">
        <f t="shared" ca="1" si="31"/>
        <v/>
      </c>
      <c r="W245" s="1" t="str">
        <f ca="1">IF(J245="","",IF(ISERROR(VLOOKUP(INDIRECT("J"&amp;ROW(W245)),Config!F:F,1,0)),"INFORME UM STATUS VÁLIDO",""))</f>
        <v/>
      </c>
    </row>
    <row r="246" spans="2:23" ht="60" customHeight="1">
      <c r="B246" s="45"/>
      <c r="C246" s="35"/>
      <c r="D246" s="35"/>
      <c r="E246" s="35"/>
      <c r="F246" s="38"/>
      <c r="G246" s="35"/>
      <c r="H246" s="38"/>
      <c r="I246" s="46"/>
      <c r="J246" s="51"/>
      <c r="K246" s="52"/>
      <c r="L246" s="53"/>
      <c r="M246" s="51"/>
      <c r="N246" s="41" t="str">
        <f t="shared" si="24"/>
        <v/>
      </c>
      <c r="O246" s="21" t="str">
        <f t="shared" ca="1" si="25"/>
        <v/>
      </c>
      <c r="P246" s="21" t="str">
        <f t="shared" ca="1" si="26"/>
        <v/>
      </c>
      <c r="Q246" s="21" t="str">
        <f t="shared" ca="1" si="27"/>
        <v/>
      </c>
      <c r="R246" s="21" t="str">
        <f t="shared" ca="1" si="28"/>
        <v/>
      </c>
      <c r="S246" s="21" t="str">
        <f t="shared" ca="1" si="29"/>
        <v/>
      </c>
      <c r="T246" s="21" t="str">
        <f ca="1">IF(COUNTBLANK(INDIRECT("k"&amp;ROW(T246)):INDIRECT("m"&amp;ROW(T246)))&lt;3,IF(INDIRECT("j"&amp;ROW(T246))="","INFORME O STATUS DA AÇÃO;    ",""),"")</f>
        <v/>
      </c>
      <c r="U246" s="21" t="str">
        <f t="shared" ca="1" si="30"/>
        <v/>
      </c>
      <c r="V246" s="21" t="str">
        <f t="shared" ca="1" si="31"/>
        <v/>
      </c>
      <c r="W246" s="1" t="str">
        <f ca="1">IF(J246="","",IF(ISERROR(VLOOKUP(INDIRECT("J"&amp;ROW(W246)),Config!F:F,1,0)),"INFORME UM STATUS VÁLIDO",""))</f>
        <v/>
      </c>
    </row>
    <row r="247" spans="2:23" ht="60" customHeight="1">
      <c r="B247" s="45"/>
      <c r="C247" s="35"/>
      <c r="D247" s="35"/>
      <c r="E247" s="35"/>
      <c r="F247" s="38"/>
      <c r="G247" s="35"/>
      <c r="H247" s="38"/>
      <c r="I247" s="46"/>
      <c r="J247" s="51"/>
      <c r="K247" s="52"/>
      <c r="L247" s="53"/>
      <c r="M247" s="51"/>
      <c r="N247" s="41" t="str">
        <f t="shared" si="24"/>
        <v/>
      </c>
      <c r="O247" s="21" t="str">
        <f t="shared" ca="1" si="25"/>
        <v/>
      </c>
      <c r="P247" s="21" t="str">
        <f t="shared" ca="1" si="26"/>
        <v/>
      </c>
      <c r="Q247" s="21" t="str">
        <f t="shared" ca="1" si="27"/>
        <v/>
      </c>
      <c r="R247" s="21" t="str">
        <f t="shared" ca="1" si="28"/>
        <v/>
      </c>
      <c r="S247" s="21" t="str">
        <f t="shared" ca="1" si="29"/>
        <v/>
      </c>
      <c r="T247" s="21" t="str">
        <f ca="1">IF(COUNTBLANK(INDIRECT("k"&amp;ROW(T247)):INDIRECT("m"&amp;ROW(T247)))&lt;3,IF(INDIRECT("j"&amp;ROW(T247))="","INFORME O STATUS DA AÇÃO;    ",""),"")</f>
        <v/>
      </c>
      <c r="U247" s="21" t="str">
        <f t="shared" ca="1" si="30"/>
        <v/>
      </c>
      <c r="V247" s="21" t="str">
        <f t="shared" ca="1" si="31"/>
        <v/>
      </c>
      <c r="W247" s="1" t="str">
        <f ca="1">IF(J247="","",IF(ISERROR(VLOOKUP(INDIRECT("J"&amp;ROW(W247)),Config!F:F,1,0)),"INFORME UM STATUS VÁLIDO",""))</f>
        <v/>
      </c>
    </row>
    <row r="248" spans="2:23" ht="60" customHeight="1">
      <c r="B248" s="45"/>
      <c r="C248" s="35"/>
      <c r="D248" s="35"/>
      <c r="E248" s="35"/>
      <c r="F248" s="38"/>
      <c r="G248" s="35"/>
      <c r="H248" s="38"/>
      <c r="I248" s="46"/>
      <c r="J248" s="51"/>
      <c r="K248" s="52"/>
      <c r="L248" s="53"/>
      <c r="M248" s="51"/>
      <c r="N248" s="41" t="str">
        <f t="shared" si="24"/>
        <v/>
      </c>
      <c r="O248" s="21" t="str">
        <f t="shared" ca="1" si="25"/>
        <v/>
      </c>
      <c r="P248" s="21" t="str">
        <f t="shared" ca="1" si="26"/>
        <v/>
      </c>
      <c r="Q248" s="21" t="str">
        <f t="shared" ca="1" si="27"/>
        <v/>
      </c>
      <c r="R248" s="21" t="str">
        <f t="shared" ca="1" si="28"/>
        <v/>
      </c>
      <c r="S248" s="21" t="str">
        <f t="shared" ca="1" si="29"/>
        <v/>
      </c>
      <c r="T248" s="21" t="str">
        <f ca="1">IF(COUNTBLANK(INDIRECT("k"&amp;ROW(T248)):INDIRECT("m"&amp;ROW(T248)))&lt;3,IF(INDIRECT("j"&amp;ROW(T248))="","INFORME O STATUS DA AÇÃO;    ",""),"")</f>
        <v/>
      </c>
      <c r="U248" s="21" t="str">
        <f t="shared" ca="1" si="30"/>
        <v/>
      </c>
      <c r="V248" s="21" t="str">
        <f t="shared" ca="1" si="31"/>
        <v/>
      </c>
      <c r="W248" s="1" t="str">
        <f ca="1">IF(J248="","",IF(ISERROR(VLOOKUP(INDIRECT("J"&amp;ROW(W248)),Config!F:F,1,0)),"INFORME UM STATUS VÁLIDO",""))</f>
        <v/>
      </c>
    </row>
    <row r="249" spans="2:23" ht="60" customHeight="1">
      <c r="B249" s="45"/>
      <c r="C249" s="35"/>
      <c r="D249" s="35"/>
      <c r="E249" s="35"/>
      <c r="F249" s="38"/>
      <c r="G249" s="35"/>
      <c r="H249" s="38"/>
      <c r="I249" s="46"/>
      <c r="J249" s="51"/>
      <c r="K249" s="52"/>
      <c r="L249" s="53"/>
      <c r="M249" s="51"/>
      <c r="N249" s="41" t="str">
        <f t="shared" si="24"/>
        <v/>
      </c>
      <c r="O249" s="21" t="str">
        <f t="shared" ca="1" si="25"/>
        <v/>
      </c>
      <c r="P249" s="21" t="str">
        <f t="shared" ca="1" si="26"/>
        <v/>
      </c>
      <c r="Q249" s="21" t="str">
        <f t="shared" ca="1" si="27"/>
        <v/>
      </c>
      <c r="R249" s="21" t="str">
        <f t="shared" ca="1" si="28"/>
        <v/>
      </c>
      <c r="S249" s="21" t="str">
        <f t="shared" ca="1" si="29"/>
        <v/>
      </c>
      <c r="T249" s="21" t="str">
        <f ca="1">IF(COUNTBLANK(INDIRECT("k"&amp;ROW(T249)):INDIRECT("m"&amp;ROW(T249)))&lt;3,IF(INDIRECT("j"&amp;ROW(T249))="","INFORME O STATUS DA AÇÃO;    ",""),"")</f>
        <v/>
      </c>
      <c r="U249" s="21" t="str">
        <f t="shared" ca="1" si="30"/>
        <v/>
      </c>
      <c r="V249" s="21" t="str">
        <f t="shared" ca="1" si="31"/>
        <v/>
      </c>
      <c r="W249" s="1" t="str">
        <f ca="1">IF(J249="","",IF(ISERROR(VLOOKUP(INDIRECT("J"&amp;ROW(W249)),Config!F:F,1,0)),"INFORME UM STATUS VÁLIDO",""))</f>
        <v/>
      </c>
    </row>
    <row r="250" spans="2:23" ht="60" customHeight="1">
      <c r="B250" s="45"/>
      <c r="C250" s="35"/>
      <c r="D250" s="35"/>
      <c r="E250" s="35"/>
      <c r="F250" s="38"/>
      <c r="G250" s="35"/>
      <c r="H250" s="38"/>
      <c r="I250" s="46"/>
      <c r="J250" s="51"/>
      <c r="K250" s="52"/>
      <c r="L250" s="53"/>
      <c r="M250" s="51"/>
      <c r="N250" s="41" t="str">
        <f t="shared" si="24"/>
        <v/>
      </c>
      <c r="O250" s="21" t="str">
        <f t="shared" ca="1" si="25"/>
        <v/>
      </c>
      <c r="P250" s="21" t="str">
        <f t="shared" ca="1" si="26"/>
        <v/>
      </c>
      <c r="Q250" s="21" t="str">
        <f t="shared" ca="1" si="27"/>
        <v/>
      </c>
      <c r="R250" s="21" t="str">
        <f t="shared" ca="1" si="28"/>
        <v/>
      </c>
      <c r="S250" s="21" t="str">
        <f t="shared" ca="1" si="29"/>
        <v/>
      </c>
      <c r="T250" s="21" t="str">
        <f ca="1">IF(COUNTBLANK(INDIRECT("k"&amp;ROW(T250)):INDIRECT("m"&amp;ROW(T250)))&lt;3,IF(INDIRECT("j"&amp;ROW(T250))="","INFORME O STATUS DA AÇÃO;    ",""),"")</f>
        <v/>
      </c>
      <c r="U250" s="21" t="str">
        <f t="shared" ca="1" si="30"/>
        <v/>
      </c>
      <c r="V250" s="21" t="str">
        <f t="shared" ca="1" si="31"/>
        <v/>
      </c>
      <c r="W250" s="1" t="str">
        <f ca="1">IF(J250="","",IF(ISERROR(VLOOKUP(INDIRECT("J"&amp;ROW(W250)),Config!F:F,1,0)),"INFORME UM STATUS VÁLIDO",""))</f>
        <v/>
      </c>
    </row>
    <row r="251" spans="2:23" ht="60" customHeight="1">
      <c r="B251" s="45"/>
      <c r="C251" s="35"/>
      <c r="D251" s="35"/>
      <c r="E251" s="35"/>
      <c r="F251" s="38"/>
      <c r="G251" s="35"/>
      <c r="H251" s="38"/>
      <c r="I251" s="46"/>
      <c r="J251" s="51"/>
      <c r="K251" s="52"/>
      <c r="L251" s="53"/>
      <c r="M251" s="51"/>
      <c r="N251" s="41" t="str">
        <f t="shared" si="24"/>
        <v/>
      </c>
      <c r="O251" s="21" t="str">
        <f t="shared" ca="1" si="25"/>
        <v/>
      </c>
      <c r="P251" s="21" t="str">
        <f t="shared" ca="1" si="26"/>
        <v/>
      </c>
      <c r="Q251" s="21" t="str">
        <f t="shared" ca="1" si="27"/>
        <v/>
      </c>
      <c r="R251" s="21" t="str">
        <f t="shared" ca="1" si="28"/>
        <v/>
      </c>
      <c r="S251" s="21" t="str">
        <f t="shared" ca="1" si="29"/>
        <v/>
      </c>
      <c r="T251" s="21" t="str">
        <f ca="1">IF(COUNTBLANK(INDIRECT("k"&amp;ROW(T251)):INDIRECT("m"&amp;ROW(T251)))&lt;3,IF(INDIRECT("j"&amp;ROW(T251))="","INFORME O STATUS DA AÇÃO;    ",""),"")</f>
        <v/>
      </c>
      <c r="U251" s="21" t="str">
        <f t="shared" ca="1" si="30"/>
        <v/>
      </c>
      <c r="V251" s="21" t="str">
        <f t="shared" ca="1" si="31"/>
        <v/>
      </c>
      <c r="W251" s="1" t="str">
        <f ca="1">IF(J251="","",IF(ISERROR(VLOOKUP(INDIRECT("J"&amp;ROW(W251)),Config!F:F,1,0)),"INFORME UM STATUS VÁLIDO",""))</f>
        <v/>
      </c>
    </row>
    <row r="252" spans="2:23" ht="60" customHeight="1">
      <c r="B252" s="45"/>
      <c r="C252" s="35"/>
      <c r="D252" s="35"/>
      <c r="E252" s="35"/>
      <c r="F252" s="38"/>
      <c r="G252" s="35"/>
      <c r="H252" s="38"/>
      <c r="I252" s="46"/>
      <c r="J252" s="51"/>
      <c r="K252" s="52"/>
      <c r="L252" s="53"/>
      <c r="M252" s="51"/>
      <c r="N252" s="41" t="str">
        <f t="shared" si="24"/>
        <v/>
      </c>
      <c r="O252" s="21" t="str">
        <f t="shared" ca="1" si="25"/>
        <v/>
      </c>
      <c r="P252" s="21" t="str">
        <f t="shared" ca="1" si="26"/>
        <v/>
      </c>
      <c r="Q252" s="21" t="str">
        <f t="shared" ca="1" si="27"/>
        <v/>
      </c>
      <c r="R252" s="21" t="str">
        <f t="shared" ca="1" si="28"/>
        <v/>
      </c>
      <c r="S252" s="21" t="str">
        <f t="shared" ca="1" si="29"/>
        <v/>
      </c>
      <c r="T252" s="21" t="str">
        <f ca="1">IF(COUNTBLANK(INDIRECT("k"&amp;ROW(T252)):INDIRECT("m"&amp;ROW(T252)))&lt;3,IF(INDIRECT("j"&amp;ROW(T252))="","INFORME O STATUS DA AÇÃO;    ",""),"")</f>
        <v/>
      </c>
      <c r="U252" s="21" t="str">
        <f t="shared" ca="1" si="30"/>
        <v/>
      </c>
      <c r="V252" s="21" t="str">
        <f t="shared" ca="1" si="31"/>
        <v/>
      </c>
      <c r="W252" s="1" t="str">
        <f ca="1">IF(J252="","",IF(ISERROR(VLOOKUP(INDIRECT("J"&amp;ROW(W252)),Config!F:F,1,0)),"INFORME UM STATUS VÁLIDO",""))</f>
        <v/>
      </c>
    </row>
    <row r="253" spans="2:23" ht="60" customHeight="1">
      <c r="B253" s="45"/>
      <c r="C253" s="35"/>
      <c r="D253" s="35"/>
      <c r="E253" s="35"/>
      <c r="F253" s="38"/>
      <c r="G253" s="35"/>
      <c r="H253" s="38"/>
      <c r="I253" s="46"/>
      <c r="J253" s="51"/>
      <c r="K253" s="52"/>
      <c r="L253" s="53"/>
      <c r="M253" s="51"/>
      <c r="N253" s="41" t="str">
        <f t="shared" si="24"/>
        <v/>
      </c>
      <c r="O253" s="21" t="str">
        <f t="shared" ca="1" si="25"/>
        <v/>
      </c>
      <c r="P253" s="21" t="str">
        <f t="shared" ca="1" si="26"/>
        <v/>
      </c>
      <c r="Q253" s="21" t="str">
        <f t="shared" ca="1" si="27"/>
        <v/>
      </c>
      <c r="R253" s="21" t="str">
        <f t="shared" ca="1" si="28"/>
        <v/>
      </c>
      <c r="S253" s="21" t="str">
        <f t="shared" ca="1" si="29"/>
        <v/>
      </c>
      <c r="T253" s="21" t="str">
        <f ca="1">IF(COUNTBLANK(INDIRECT("k"&amp;ROW(T253)):INDIRECT("m"&amp;ROW(T253)))&lt;3,IF(INDIRECT("j"&amp;ROW(T253))="","INFORME O STATUS DA AÇÃO;    ",""),"")</f>
        <v/>
      </c>
      <c r="U253" s="21" t="str">
        <f t="shared" ca="1" si="30"/>
        <v/>
      </c>
      <c r="V253" s="21" t="str">
        <f t="shared" ca="1" si="31"/>
        <v/>
      </c>
      <c r="W253" s="1" t="str">
        <f ca="1">IF(J253="","",IF(ISERROR(VLOOKUP(INDIRECT("J"&amp;ROW(W253)),Config!F:F,1,0)),"INFORME UM STATUS VÁLIDO",""))</f>
        <v/>
      </c>
    </row>
    <row r="254" spans="2:23" ht="60" customHeight="1">
      <c r="B254" s="45"/>
      <c r="C254" s="35"/>
      <c r="D254" s="35"/>
      <c r="E254" s="35"/>
      <c r="F254" s="38"/>
      <c r="G254" s="35"/>
      <c r="H254" s="38"/>
      <c r="I254" s="46"/>
      <c r="J254" s="51"/>
      <c r="K254" s="52"/>
      <c r="L254" s="53"/>
      <c r="M254" s="51"/>
      <c r="N254" s="41" t="str">
        <f t="shared" si="24"/>
        <v/>
      </c>
      <c r="O254" s="21" t="str">
        <f t="shared" ca="1" si="25"/>
        <v/>
      </c>
      <c r="P254" s="21" t="str">
        <f t="shared" ca="1" si="26"/>
        <v/>
      </c>
      <c r="Q254" s="21" t="str">
        <f t="shared" ca="1" si="27"/>
        <v/>
      </c>
      <c r="R254" s="21" t="str">
        <f t="shared" ca="1" si="28"/>
        <v/>
      </c>
      <c r="S254" s="21" t="str">
        <f t="shared" ca="1" si="29"/>
        <v/>
      </c>
      <c r="T254" s="21" t="str">
        <f ca="1">IF(COUNTBLANK(INDIRECT("k"&amp;ROW(T254)):INDIRECT("m"&amp;ROW(T254)))&lt;3,IF(INDIRECT("j"&amp;ROW(T254))="","INFORME O STATUS DA AÇÃO;    ",""),"")</f>
        <v/>
      </c>
      <c r="U254" s="21" t="str">
        <f t="shared" ca="1" si="30"/>
        <v/>
      </c>
      <c r="V254" s="21" t="str">
        <f t="shared" ca="1" si="31"/>
        <v/>
      </c>
      <c r="W254" s="1" t="str">
        <f ca="1">IF(J254="","",IF(ISERROR(VLOOKUP(INDIRECT("J"&amp;ROW(W254)),Config!F:F,1,0)),"INFORME UM STATUS VÁLIDO",""))</f>
        <v/>
      </c>
    </row>
    <row r="255" spans="2:23" ht="60" customHeight="1">
      <c r="B255" s="45"/>
      <c r="C255" s="35"/>
      <c r="D255" s="35"/>
      <c r="E255" s="35"/>
      <c r="F255" s="38"/>
      <c r="G255" s="35"/>
      <c r="H255" s="38"/>
      <c r="I255" s="46"/>
      <c r="J255" s="51"/>
      <c r="K255" s="52"/>
      <c r="L255" s="53"/>
      <c r="M255" s="51"/>
      <c r="N255" s="41" t="str">
        <f t="shared" si="24"/>
        <v/>
      </c>
      <c r="O255" s="21" t="str">
        <f t="shared" ca="1" si="25"/>
        <v/>
      </c>
      <c r="P255" s="21" t="str">
        <f t="shared" ca="1" si="26"/>
        <v/>
      </c>
      <c r="Q255" s="21" t="str">
        <f t="shared" ca="1" si="27"/>
        <v/>
      </c>
      <c r="R255" s="21" t="str">
        <f t="shared" ca="1" si="28"/>
        <v/>
      </c>
      <c r="S255" s="21" t="str">
        <f t="shared" ca="1" si="29"/>
        <v/>
      </c>
      <c r="T255" s="21" t="str">
        <f ca="1">IF(COUNTBLANK(INDIRECT("k"&amp;ROW(T255)):INDIRECT("m"&amp;ROW(T255)))&lt;3,IF(INDIRECT("j"&amp;ROW(T255))="","INFORME O STATUS DA AÇÃO;    ",""),"")</f>
        <v/>
      </c>
      <c r="U255" s="21" t="str">
        <f t="shared" ca="1" si="30"/>
        <v/>
      </c>
      <c r="V255" s="21" t="str">
        <f t="shared" ca="1" si="31"/>
        <v/>
      </c>
      <c r="W255" s="1" t="str">
        <f ca="1">IF(J255="","",IF(ISERROR(VLOOKUP(INDIRECT("J"&amp;ROW(W255)),Config!F:F,1,0)),"INFORME UM STATUS VÁLIDO",""))</f>
        <v/>
      </c>
    </row>
    <row r="256" spans="2:23" ht="60" customHeight="1">
      <c r="B256" s="45"/>
      <c r="C256" s="35"/>
      <c r="D256" s="35"/>
      <c r="E256" s="35"/>
      <c r="F256" s="38"/>
      <c r="G256" s="35"/>
      <c r="H256" s="38"/>
      <c r="I256" s="46"/>
      <c r="J256" s="51"/>
      <c r="K256" s="52"/>
      <c r="L256" s="53"/>
      <c r="M256" s="51"/>
      <c r="N256" s="41" t="str">
        <f t="shared" si="24"/>
        <v/>
      </c>
      <c r="O256" s="21" t="str">
        <f t="shared" ca="1" si="25"/>
        <v/>
      </c>
      <c r="P256" s="21" t="str">
        <f t="shared" ca="1" si="26"/>
        <v/>
      </c>
      <c r="Q256" s="21" t="str">
        <f t="shared" ca="1" si="27"/>
        <v/>
      </c>
      <c r="R256" s="21" t="str">
        <f t="shared" ca="1" si="28"/>
        <v/>
      </c>
      <c r="S256" s="21" t="str">
        <f t="shared" ca="1" si="29"/>
        <v/>
      </c>
      <c r="T256" s="21" t="str">
        <f ca="1">IF(COUNTBLANK(INDIRECT("k"&amp;ROW(T256)):INDIRECT("m"&amp;ROW(T256)))&lt;3,IF(INDIRECT("j"&amp;ROW(T256))="","INFORME O STATUS DA AÇÃO;    ",""),"")</f>
        <v/>
      </c>
      <c r="U256" s="21" t="str">
        <f t="shared" ca="1" si="30"/>
        <v/>
      </c>
      <c r="V256" s="21" t="str">
        <f t="shared" ca="1" si="31"/>
        <v/>
      </c>
      <c r="W256" s="1" t="str">
        <f ca="1">IF(J256="","",IF(ISERROR(VLOOKUP(INDIRECT("J"&amp;ROW(W256)),Config!F:F,1,0)),"INFORME UM STATUS VÁLIDO",""))</f>
        <v/>
      </c>
    </row>
    <row r="257" spans="2:23" ht="60" customHeight="1">
      <c r="B257" s="45"/>
      <c r="C257" s="35"/>
      <c r="D257" s="35"/>
      <c r="E257" s="35"/>
      <c r="F257" s="38"/>
      <c r="G257" s="35"/>
      <c r="H257" s="38"/>
      <c r="I257" s="46"/>
      <c r="J257" s="51"/>
      <c r="K257" s="52"/>
      <c r="L257" s="53"/>
      <c r="M257" s="51"/>
      <c r="N257" s="41" t="str">
        <f t="shared" si="24"/>
        <v/>
      </c>
      <c r="O257" s="21" t="str">
        <f t="shared" ca="1" si="25"/>
        <v/>
      </c>
      <c r="P257" s="21" t="str">
        <f t="shared" ca="1" si="26"/>
        <v/>
      </c>
      <c r="Q257" s="21" t="str">
        <f t="shared" ca="1" si="27"/>
        <v/>
      </c>
      <c r="R257" s="21" t="str">
        <f t="shared" ca="1" si="28"/>
        <v/>
      </c>
      <c r="S257" s="21" t="str">
        <f t="shared" ca="1" si="29"/>
        <v/>
      </c>
      <c r="T257" s="21" t="str">
        <f ca="1">IF(COUNTBLANK(INDIRECT("k"&amp;ROW(T257)):INDIRECT("m"&amp;ROW(T257)))&lt;3,IF(INDIRECT("j"&amp;ROW(T257))="","INFORME O STATUS DA AÇÃO;    ",""),"")</f>
        <v/>
      </c>
      <c r="U257" s="21" t="str">
        <f t="shared" ca="1" si="30"/>
        <v/>
      </c>
      <c r="V257" s="21" t="str">
        <f t="shared" ca="1" si="31"/>
        <v/>
      </c>
      <c r="W257" s="1" t="str">
        <f ca="1">IF(J257="","",IF(ISERROR(VLOOKUP(INDIRECT("J"&amp;ROW(W257)),Config!F:F,1,0)),"INFORME UM STATUS VÁLIDO",""))</f>
        <v/>
      </c>
    </row>
    <row r="258" spans="2:23" ht="60" customHeight="1">
      <c r="B258" s="45"/>
      <c r="C258" s="35"/>
      <c r="D258" s="35"/>
      <c r="E258" s="35"/>
      <c r="F258" s="38"/>
      <c r="G258" s="35"/>
      <c r="H258" s="38"/>
      <c r="I258" s="46"/>
      <c r="J258" s="51"/>
      <c r="K258" s="52"/>
      <c r="L258" s="53"/>
      <c r="M258" s="51"/>
      <c r="N258" s="41" t="str">
        <f t="shared" si="24"/>
        <v/>
      </c>
      <c r="O258" s="21" t="str">
        <f t="shared" ca="1" si="25"/>
        <v/>
      </c>
      <c r="P258" s="21" t="str">
        <f t="shared" ca="1" si="26"/>
        <v/>
      </c>
      <c r="Q258" s="21" t="str">
        <f t="shared" ca="1" si="27"/>
        <v/>
      </c>
      <c r="R258" s="21" t="str">
        <f t="shared" ca="1" si="28"/>
        <v/>
      </c>
      <c r="S258" s="21" t="str">
        <f t="shared" ca="1" si="29"/>
        <v/>
      </c>
      <c r="T258" s="21" t="str">
        <f ca="1">IF(COUNTBLANK(INDIRECT("k"&amp;ROW(T258)):INDIRECT("m"&amp;ROW(T258)))&lt;3,IF(INDIRECT("j"&amp;ROW(T258))="","INFORME O STATUS DA AÇÃO;    ",""),"")</f>
        <v/>
      </c>
      <c r="U258" s="21" t="str">
        <f t="shared" ca="1" si="30"/>
        <v/>
      </c>
      <c r="V258" s="21" t="str">
        <f t="shared" ca="1" si="31"/>
        <v/>
      </c>
      <c r="W258" s="1" t="str">
        <f ca="1">IF(J258="","",IF(ISERROR(VLOOKUP(INDIRECT("J"&amp;ROW(W258)),Config!F:F,1,0)),"INFORME UM STATUS VÁLIDO",""))</f>
        <v/>
      </c>
    </row>
    <row r="259" spans="2:23" ht="60" customHeight="1">
      <c r="B259" s="45"/>
      <c r="C259" s="35"/>
      <c r="D259" s="35"/>
      <c r="E259" s="35"/>
      <c r="F259" s="38"/>
      <c r="G259" s="35"/>
      <c r="H259" s="38"/>
      <c r="I259" s="46"/>
      <c r="J259" s="51"/>
      <c r="K259" s="52"/>
      <c r="L259" s="53"/>
      <c r="M259" s="51"/>
      <c r="N259" s="41" t="str">
        <f t="shared" si="24"/>
        <v/>
      </c>
      <c r="O259" s="21" t="str">
        <f t="shared" ca="1" si="25"/>
        <v/>
      </c>
      <c r="P259" s="21" t="str">
        <f t="shared" ca="1" si="26"/>
        <v/>
      </c>
      <c r="Q259" s="21" t="str">
        <f t="shared" ca="1" si="27"/>
        <v/>
      </c>
      <c r="R259" s="21" t="str">
        <f t="shared" ca="1" si="28"/>
        <v/>
      </c>
      <c r="S259" s="21" t="str">
        <f t="shared" ca="1" si="29"/>
        <v/>
      </c>
      <c r="T259" s="21" t="str">
        <f ca="1">IF(COUNTBLANK(INDIRECT("k"&amp;ROW(T259)):INDIRECT("m"&amp;ROW(T259)))&lt;3,IF(INDIRECT("j"&amp;ROW(T259))="","INFORME O STATUS DA AÇÃO;    ",""),"")</f>
        <v/>
      </c>
      <c r="U259" s="21" t="str">
        <f t="shared" ca="1" si="30"/>
        <v/>
      </c>
      <c r="V259" s="21" t="str">
        <f t="shared" ca="1" si="31"/>
        <v/>
      </c>
      <c r="W259" s="1" t="str">
        <f ca="1">IF(J259="","",IF(ISERROR(VLOOKUP(INDIRECT("J"&amp;ROW(W259)),Config!F:F,1,0)),"INFORME UM STATUS VÁLIDO",""))</f>
        <v/>
      </c>
    </row>
    <row r="260" spans="2:23" ht="60" customHeight="1">
      <c r="B260" s="45"/>
      <c r="C260" s="35"/>
      <c r="D260" s="35"/>
      <c r="E260" s="35"/>
      <c r="F260" s="38"/>
      <c r="G260" s="35"/>
      <c r="H260" s="38"/>
      <c r="I260" s="46"/>
      <c r="J260" s="51"/>
      <c r="K260" s="52"/>
      <c r="L260" s="53"/>
      <c r="M260" s="51"/>
      <c r="N260" s="41" t="str">
        <f t="shared" si="24"/>
        <v/>
      </c>
      <c r="O260" s="21" t="str">
        <f t="shared" ca="1" si="25"/>
        <v/>
      </c>
      <c r="P260" s="21" t="str">
        <f t="shared" ca="1" si="26"/>
        <v/>
      </c>
      <c r="Q260" s="21" t="str">
        <f t="shared" ca="1" si="27"/>
        <v/>
      </c>
      <c r="R260" s="21" t="str">
        <f t="shared" ca="1" si="28"/>
        <v/>
      </c>
      <c r="S260" s="21" t="str">
        <f t="shared" ca="1" si="29"/>
        <v/>
      </c>
      <c r="T260" s="21" t="str">
        <f ca="1">IF(COUNTBLANK(INDIRECT("k"&amp;ROW(T260)):INDIRECT("m"&amp;ROW(T260)))&lt;3,IF(INDIRECT("j"&amp;ROW(T260))="","INFORME O STATUS DA AÇÃO;    ",""),"")</f>
        <v/>
      </c>
      <c r="U260" s="21" t="str">
        <f t="shared" ca="1" si="30"/>
        <v/>
      </c>
      <c r="V260" s="21" t="str">
        <f t="shared" ca="1" si="31"/>
        <v/>
      </c>
      <c r="W260" s="1" t="str">
        <f ca="1">IF(J260="","",IF(ISERROR(VLOOKUP(INDIRECT("J"&amp;ROW(W260)),Config!F:F,1,0)),"INFORME UM STATUS VÁLIDO",""))</f>
        <v/>
      </c>
    </row>
    <row r="261" spans="2:23" ht="60" customHeight="1">
      <c r="B261" s="45"/>
      <c r="C261" s="35"/>
      <c r="D261" s="35"/>
      <c r="E261" s="35"/>
      <c r="F261" s="38"/>
      <c r="G261" s="35"/>
      <c r="H261" s="38"/>
      <c r="I261" s="46"/>
      <c r="J261" s="51"/>
      <c r="K261" s="52"/>
      <c r="L261" s="53"/>
      <c r="M261" s="51"/>
      <c r="N261" s="41" t="str">
        <f t="shared" si="24"/>
        <v/>
      </c>
      <c r="O261" s="21" t="str">
        <f t="shared" ca="1" si="25"/>
        <v/>
      </c>
      <c r="P261" s="21" t="str">
        <f t="shared" ca="1" si="26"/>
        <v/>
      </c>
      <c r="Q261" s="21" t="str">
        <f t="shared" ca="1" si="27"/>
        <v/>
      </c>
      <c r="R261" s="21" t="str">
        <f t="shared" ca="1" si="28"/>
        <v/>
      </c>
      <c r="S261" s="21" t="str">
        <f t="shared" ca="1" si="29"/>
        <v/>
      </c>
      <c r="T261" s="21" t="str">
        <f ca="1">IF(COUNTBLANK(INDIRECT("k"&amp;ROW(T261)):INDIRECT("m"&amp;ROW(T261)))&lt;3,IF(INDIRECT("j"&amp;ROW(T261))="","INFORME O STATUS DA AÇÃO;    ",""),"")</f>
        <v/>
      </c>
      <c r="U261" s="21" t="str">
        <f t="shared" ca="1" si="30"/>
        <v/>
      </c>
      <c r="V261" s="21" t="str">
        <f t="shared" ca="1" si="31"/>
        <v/>
      </c>
      <c r="W261" s="1" t="str">
        <f ca="1">IF(J261="","",IF(ISERROR(VLOOKUP(INDIRECT("J"&amp;ROW(W261)),Config!F:F,1,0)),"INFORME UM STATUS VÁLIDO",""))</f>
        <v/>
      </c>
    </row>
    <row r="262" spans="2:23" ht="60" customHeight="1">
      <c r="B262" s="45"/>
      <c r="C262" s="35"/>
      <c r="D262" s="35"/>
      <c r="E262" s="35"/>
      <c r="F262" s="38"/>
      <c r="G262" s="35"/>
      <c r="H262" s="38"/>
      <c r="I262" s="46"/>
      <c r="J262" s="51"/>
      <c r="K262" s="52"/>
      <c r="L262" s="53"/>
      <c r="M262" s="51"/>
      <c r="N262" s="41" t="str">
        <f t="shared" si="24"/>
        <v/>
      </c>
      <c r="O262" s="21" t="str">
        <f t="shared" ca="1" si="25"/>
        <v/>
      </c>
      <c r="P262" s="21" t="str">
        <f t="shared" ca="1" si="26"/>
        <v/>
      </c>
      <c r="Q262" s="21" t="str">
        <f t="shared" ca="1" si="27"/>
        <v/>
      </c>
      <c r="R262" s="21" t="str">
        <f t="shared" ca="1" si="28"/>
        <v/>
      </c>
      <c r="S262" s="21" t="str">
        <f t="shared" ca="1" si="29"/>
        <v/>
      </c>
      <c r="T262" s="21" t="str">
        <f ca="1">IF(COUNTBLANK(INDIRECT("k"&amp;ROW(T262)):INDIRECT("m"&amp;ROW(T262)))&lt;3,IF(INDIRECT("j"&amp;ROW(T262))="","INFORME O STATUS DA AÇÃO;    ",""),"")</f>
        <v/>
      </c>
      <c r="U262" s="21" t="str">
        <f t="shared" ca="1" si="30"/>
        <v/>
      </c>
      <c r="V262" s="21" t="str">
        <f t="shared" ca="1" si="31"/>
        <v/>
      </c>
      <c r="W262" s="1" t="str">
        <f ca="1">IF(J262="","",IF(ISERROR(VLOOKUP(INDIRECT("J"&amp;ROW(W262)),Config!F:F,1,0)),"INFORME UM STATUS VÁLIDO",""))</f>
        <v/>
      </c>
    </row>
    <row r="263" spans="2:23" ht="60" customHeight="1">
      <c r="B263" s="45"/>
      <c r="C263" s="35"/>
      <c r="D263" s="35"/>
      <c r="E263" s="35"/>
      <c r="F263" s="38"/>
      <c r="G263" s="35"/>
      <c r="H263" s="38"/>
      <c r="I263" s="46"/>
      <c r="J263" s="51"/>
      <c r="K263" s="52"/>
      <c r="L263" s="53"/>
      <c r="M263" s="51"/>
      <c r="N263" s="41" t="str">
        <f t="shared" si="24"/>
        <v/>
      </c>
      <c r="O263" s="21" t="str">
        <f t="shared" ca="1" si="25"/>
        <v/>
      </c>
      <c r="P263" s="21" t="str">
        <f t="shared" ca="1" si="26"/>
        <v/>
      </c>
      <c r="Q263" s="21" t="str">
        <f t="shared" ca="1" si="27"/>
        <v/>
      </c>
      <c r="R263" s="21" t="str">
        <f t="shared" ca="1" si="28"/>
        <v/>
      </c>
      <c r="S263" s="21" t="str">
        <f t="shared" ca="1" si="29"/>
        <v/>
      </c>
      <c r="T263" s="21" t="str">
        <f ca="1">IF(COUNTBLANK(INDIRECT("k"&amp;ROW(T263)):INDIRECT("m"&amp;ROW(T263)))&lt;3,IF(INDIRECT("j"&amp;ROW(T263))="","INFORME O STATUS DA AÇÃO;    ",""),"")</f>
        <v/>
      </c>
      <c r="U263" s="21" t="str">
        <f t="shared" ca="1" si="30"/>
        <v/>
      </c>
      <c r="V263" s="21" t="str">
        <f t="shared" ca="1" si="31"/>
        <v/>
      </c>
      <c r="W263" s="1" t="str">
        <f ca="1">IF(J263="","",IF(ISERROR(VLOOKUP(INDIRECT("J"&amp;ROW(W263)),Config!F:F,1,0)),"INFORME UM STATUS VÁLIDO",""))</f>
        <v/>
      </c>
    </row>
    <row r="264" spans="2:23" ht="60" customHeight="1">
      <c r="B264" s="45"/>
      <c r="C264" s="35"/>
      <c r="D264" s="35"/>
      <c r="E264" s="35"/>
      <c r="F264" s="38"/>
      <c r="G264" s="35"/>
      <c r="H264" s="38"/>
      <c r="I264" s="46"/>
      <c r="J264" s="51"/>
      <c r="K264" s="52"/>
      <c r="L264" s="53"/>
      <c r="M264" s="51"/>
      <c r="N264" s="41" t="str">
        <f t="shared" si="24"/>
        <v/>
      </c>
      <c r="O264" s="21" t="str">
        <f t="shared" ca="1" si="25"/>
        <v/>
      </c>
      <c r="P264" s="21" t="str">
        <f t="shared" ca="1" si="26"/>
        <v/>
      </c>
      <c r="Q264" s="21" t="str">
        <f t="shared" ca="1" si="27"/>
        <v/>
      </c>
      <c r="R264" s="21" t="str">
        <f t="shared" ca="1" si="28"/>
        <v/>
      </c>
      <c r="S264" s="21" t="str">
        <f t="shared" ca="1" si="29"/>
        <v/>
      </c>
      <c r="T264" s="21" t="str">
        <f ca="1">IF(COUNTBLANK(INDIRECT("k"&amp;ROW(T264)):INDIRECT("m"&amp;ROW(T264)))&lt;3,IF(INDIRECT("j"&amp;ROW(T264))="","INFORME O STATUS DA AÇÃO;    ",""),"")</f>
        <v/>
      </c>
      <c r="U264" s="21" t="str">
        <f t="shared" ca="1" si="30"/>
        <v/>
      </c>
      <c r="V264" s="21" t="str">
        <f t="shared" ca="1" si="31"/>
        <v/>
      </c>
      <c r="W264" s="1" t="str">
        <f ca="1">IF(J264="","",IF(ISERROR(VLOOKUP(INDIRECT("J"&amp;ROW(W264)),Config!F:F,1,0)),"INFORME UM STATUS VÁLIDO",""))</f>
        <v/>
      </c>
    </row>
    <row r="265" spans="2:23" ht="60" customHeight="1">
      <c r="B265" s="45"/>
      <c r="C265" s="35"/>
      <c r="D265" s="35"/>
      <c r="E265" s="35"/>
      <c r="F265" s="38"/>
      <c r="G265" s="35"/>
      <c r="H265" s="38"/>
      <c r="I265" s="46"/>
      <c r="J265" s="51"/>
      <c r="K265" s="52"/>
      <c r="L265" s="53"/>
      <c r="M265" s="51"/>
      <c r="N265" s="41" t="str">
        <f t="shared" ref="N265:N328" si="32">IF(B265&lt;&gt;"",""&amp;Q265&amp;R265&amp;S265&amp;T265&amp;U265&amp;V265&amp;W265,"")</f>
        <v/>
      </c>
      <c r="O265" s="21" t="str">
        <f t="shared" ref="O265:O328" ca="1" si="33">IF(INDIRECT("J"&amp;ROW(O265))="Contratada/Adquirida",INDIRECT("K"&amp;ROW(O265))/INDIRECT("H"&amp;ROW(O265)),"")</f>
        <v/>
      </c>
      <c r="P265" s="21" t="str">
        <f t="shared" ref="P265:P328" ca="1" si="34">IF(INDIRECT("J"&amp;ROW(P265))="Contratada/Adquirida",INDIRECT("L"&amp;ROW(P265)),"")</f>
        <v/>
      </c>
      <c r="Q265" s="21" t="str">
        <f t="shared" ref="Q265:Q328" ca="1" si="35">IF(OR(INDIRECT("J"&amp;ROW(Q265))="Cancelada",INDIRECT("J"&amp;ROW(Q265))="Suspensa"),IF(INDIRECT("M"&amp;ROW(Q265))="","INFORME O MOTIVO DO CANCELAMENTO/SUSPENSÃO;     ",""),"")</f>
        <v/>
      </c>
      <c r="R265" s="21" t="str">
        <f t="shared" ref="R265:R328" ca="1" si="36">IF(AND(INDIRECT("J"&amp;ROW(R265))="Contratada/Adquirida",OR(INDIRECT("K"&amp;ROW(R265))="",INDIRECT("K"&amp;ROW(R265))=0)),"INFORME A QUANTIDADE EXECUTADA;   ","")</f>
        <v/>
      </c>
      <c r="S265" s="21" t="str">
        <f t="shared" ref="S265:S328" ca="1" si="37">IF(AND(INDIRECT("J"&amp;ROW(S265))="Contratada/Adquirida",OR(INDIRECT("L"&amp;ROW(S265))="",INDIRECT("L"&amp;ROW(S265))=0)),"INFORME O VALOR EXECUTADO;   ","")</f>
        <v/>
      </c>
      <c r="T265" s="21" t="str">
        <f ca="1">IF(COUNTBLANK(INDIRECT("k"&amp;ROW(T265)):INDIRECT("m"&amp;ROW(T265)))&lt;3,IF(INDIRECT("j"&amp;ROW(T265))="","INFORME O STATUS DA AÇÃO;    ",""),"")</f>
        <v/>
      </c>
      <c r="U265" s="21" t="str">
        <f t="shared" ref="U265:U328" ca="1" si="38">IF(INDIRECT("j"&amp;ROW(U265))="Contratada/Adquirida",IF(INDIRECT("k"&amp;ROW(U265))&gt;INDIRECT("h"&amp;ROW(U265)),"A QUANTIDADE EXECUTADA ESTÁ MAIOR DO QUE A QUANTIDADE PLANEJADA;   ",""),"")</f>
        <v/>
      </c>
      <c r="V265" s="21" t="str">
        <f t="shared" ref="V265:V328" ca="1" si="39">IF(AND(AND(INDIRECT("j"&amp;ROW(V265))&lt;&gt;"Contratada/Adquirida",INDIRECT("j"&amp;ROW(V265))&lt;&gt;""),OR(INDIRECT("k"&amp;ROW(V265))&gt;0,INDIRECT("l"&amp;ROW(V265))&gt;0)),"O STATUS '"&amp;INDIRECT("j"&amp;ROW(V265))&amp;"' NÃO EXIGE QUE INFORME QUANTIDADE NEM VALOR;     ","")</f>
        <v/>
      </c>
      <c r="W265" s="1" t="str">
        <f ca="1">IF(J265="","",IF(ISERROR(VLOOKUP(INDIRECT("J"&amp;ROW(W265)),Config!F:F,1,0)),"INFORME UM STATUS VÁLIDO",""))</f>
        <v/>
      </c>
    </row>
    <row r="266" spans="2:23" ht="60" customHeight="1">
      <c r="B266" s="45"/>
      <c r="C266" s="35"/>
      <c r="D266" s="35"/>
      <c r="E266" s="35"/>
      <c r="F266" s="38"/>
      <c r="G266" s="35"/>
      <c r="H266" s="38"/>
      <c r="I266" s="46"/>
      <c r="J266" s="51"/>
      <c r="K266" s="52"/>
      <c r="L266" s="53"/>
      <c r="M266" s="51"/>
      <c r="N266" s="41" t="str">
        <f t="shared" si="32"/>
        <v/>
      </c>
      <c r="O266" s="21" t="str">
        <f t="shared" ca="1" si="33"/>
        <v/>
      </c>
      <c r="P266" s="21" t="str">
        <f t="shared" ca="1" si="34"/>
        <v/>
      </c>
      <c r="Q266" s="21" t="str">
        <f t="shared" ca="1" si="35"/>
        <v/>
      </c>
      <c r="R266" s="21" t="str">
        <f t="shared" ca="1" si="36"/>
        <v/>
      </c>
      <c r="S266" s="21" t="str">
        <f t="shared" ca="1" si="37"/>
        <v/>
      </c>
      <c r="T266" s="21" t="str">
        <f ca="1">IF(COUNTBLANK(INDIRECT("k"&amp;ROW(T266)):INDIRECT("m"&amp;ROW(T266)))&lt;3,IF(INDIRECT("j"&amp;ROW(T266))="","INFORME O STATUS DA AÇÃO;    ",""),"")</f>
        <v/>
      </c>
      <c r="U266" s="21" t="str">
        <f t="shared" ca="1" si="38"/>
        <v/>
      </c>
      <c r="V266" s="21" t="str">
        <f t="shared" ca="1" si="39"/>
        <v/>
      </c>
      <c r="W266" s="1" t="str">
        <f ca="1">IF(J266="","",IF(ISERROR(VLOOKUP(INDIRECT("J"&amp;ROW(W266)),Config!F:F,1,0)),"INFORME UM STATUS VÁLIDO",""))</f>
        <v/>
      </c>
    </row>
    <row r="267" spans="2:23" ht="60" customHeight="1">
      <c r="B267" s="45"/>
      <c r="C267" s="35"/>
      <c r="D267" s="35"/>
      <c r="E267" s="35"/>
      <c r="F267" s="38"/>
      <c r="G267" s="35"/>
      <c r="H267" s="38"/>
      <c r="I267" s="46"/>
      <c r="J267" s="51"/>
      <c r="K267" s="52"/>
      <c r="L267" s="53"/>
      <c r="M267" s="51"/>
      <c r="N267" s="41" t="str">
        <f t="shared" si="32"/>
        <v/>
      </c>
      <c r="O267" s="21" t="str">
        <f t="shared" ca="1" si="33"/>
        <v/>
      </c>
      <c r="P267" s="21" t="str">
        <f t="shared" ca="1" si="34"/>
        <v/>
      </c>
      <c r="Q267" s="21" t="str">
        <f t="shared" ca="1" si="35"/>
        <v/>
      </c>
      <c r="R267" s="21" t="str">
        <f t="shared" ca="1" si="36"/>
        <v/>
      </c>
      <c r="S267" s="21" t="str">
        <f t="shared" ca="1" si="37"/>
        <v/>
      </c>
      <c r="T267" s="21" t="str">
        <f ca="1">IF(COUNTBLANK(INDIRECT("k"&amp;ROW(T267)):INDIRECT("m"&amp;ROW(T267)))&lt;3,IF(INDIRECT("j"&amp;ROW(T267))="","INFORME O STATUS DA AÇÃO;    ",""),"")</f>
        <v/>
      </c>
      <c r="U267" s="21" t="str">
        <f t="shared" ca="1" si="38"/>
        <v/>
      </c>
      <c r="V267" s="21" t="str">
        <f t="shared" ca="1" si="39"/>
        <v/>
      </c>
      <c r="W267" s="1" t="str">
        <f ca="1">IF(J267="","",IF(ISERROR(VLOOKUP(INDIRECT("J"&amp;ROW(W267)),Config!F:F,1,0)),"INFORME UM STATUS VÁLIDO",""))</f>
        <v/>
      </c>
    </row>
    <row r="268" spans="2:23" ht="60" customHeight="1">
      <c r="B268" s="45"/>
      <c r="C268" s="35"/>
      <c r="D268" s="35"/>
      <c r="E268" s="35"/>
      <c r="F268" s="38"/>
      <c r="G268" s="35"/>
      <c r="H268" s="38"/>
      <c r="I268" s="46"/>
      <c r="J268" s="51"/>
      <c r="K268" s="52"/>
      <c r="L268" s="53"/>
      <c r="M268" s="51"/>
      <c r="N268" s="41" t="str">
        <f t="shared" si="32"/>
        <v/>
      </c>
      <c r="O268" s="21" t="str">
        <f t="shared" ca="1" si="33"/>
        <v/>
      </c>
      <c r="P268" s="21" t="str">
        <f t="shared" ca="1" si="34"/>
        <v/>
      </c>
      <c r="Q268" s="21" t="str">
        <f t="shared" ca="1" si="35"/>
        <v/>
      </c>
      <c r="R268" s="21" t="str">
        <f t="shared" ca="1" si="36"/>
        <v/>
      </c>
      <c r="S268" s="21" t="str">
        <f t="shared" ca="1" si="37"/>
        <v/>
      </c>
      <c r="T268" s="21" t="str">
        <f ca="1">IF(COUNTBLANK(INDIRECT("k"&amp;ROW(T268)):INDIRECT("m"&amp;ROW(T268)))&lt;3,IF(INDIRECT("j"&amp;ROW(T268))="","INFORME O STATUS DA AÇÃO;    ",""),"")</f>
        <v/>
      </c>
      <c r="U268" s="21" t="str">
        <f t="shared" ca="1" si="38"/>
        <v/>
      </c>
      <c r="V268" s="21" t="str">
        <f t="shared" ca="1" si="39"/>
        <v/>
      </c>
      <c r="W268" s="1" t="str">
        <f ca="1">IF(J268="","",IF(ISERROR(VLOOKUP(INDIRECT("J"&amp;ROW(W268)),Config!F:F,1,0)),"INFORME UM STATUS VÁLIDO",""))</f>
        <v/>
      </c>
    </row>
    <row r="269" spans="2:23" ht="60" customHeight="1">
      <c r="B269" s="45"/>
      <c r="C269" s="35"/>
      <c r="D269" s="35"/>
      <c r="E269" s="35"/>
      <c r="F269" s="38"/>
      <c r="G269" s="35"/>
      <c r="H269" s="38"/>
      <c r="I269" s="46"/>
      <c r="J269" s="51"/>
      <c r="K269" s="52"/>
      <c r="L269" s="53"/>
      <c r="M269" s="51"/>
      <c r="N269" s="41" t="str">
        <f t="shared" si="32"/>
        <v/>
      </c>
      <c r="O269" s="21" t="str">
        <f t="shared" ca="1" si="33"/>
        <v/>
      </c>
      <c r="P269" s="21" t="str">
        <f t="shared" ca="1" si="34"/>
        <v/>
      </c>
      <c r="Q269" s="21" t="str">
        <f t="shared" ca="1" si="35"/>
        <v/>
      </c>
      <c r="R269" s="21" t="str">
        <f t="shared" ca="1" si="36"/>
        <v/>
      </c>
      <c r="S269" s="21" t="str">
        <f t="shared" ca="1" si="37"/>
        <v/>
      </c>
      <c r="T269" s="21" t="str">
        <f ca="1">IF(COUNTBLANK(INDIRECT("k"&amp;ROW(T269)):INDIRECT("m"&amp;ROW(T269)))&lt;3,IF(INDIRECT("j"&amp;ROW(T269))="","INFORME O STATUS DA AÇÃO;    ",""),"")</f>
        <v/>
      </c>
      <c r="U269" s="21" t="str">
        <f t="shared" ca="1" si="38"/>
        <v/>
      </c>
      <c r="V269" s="21" t="str">
        <f t="shared" ca="1" si="39"/>
        <v/>
      </c>
      <c r="W269" s="1" t="str">
        <f ca="1">IF(J269="","",IF(ISERROR(VLOOKUP(INDIRECT("J"&amp;ROW(W269)),Config!F:F,1,0)),"INFORME UM STATUS VÁLIDO",""))</f>
        <v/>
      </c>
    </row>
    <row r="270" spans="2:23" ht="60" customHeight="1">
      <c r="B270" s="45"/>
      <c r="C270" s="35"/>
      <c r="D270" s="35"/>
      <c r="E270" s="35"/>
      <c r="F270" s="38"/>
      <c r="G270" s="35"/>
      <c r="H270" s="38"/>
      <c r="I270" s="46"/>
      <c r="J270" s="51"/>
      <c r="K270" s="52"/>
      <c r="L270" s="53"/>
      <c r="M270" s="51"/>
      <c r="N270" s="41" t="str">
        <f t="shared" si="32"/>
        <v/>
      </c>
      <c r="O270" s="21" t="str">
        <f t="shared" ca="1" si="33"/>
        <v/>
      </c>
      <c r="P270" s="21" t="str">
        <f t="shared" ca="1" si="34"/>
        <v/>
      </c>
      <c r="Q270" s="21" t="str">
        <f t="shared" ca="1" si="35"/>
        <v/>
      </c>
      <c r="R270" s="21" t="str">
        <f t="shared" ca="1" si="36"/>
        <v/>
      </c>
      <c r="S270" s="21" t="str">
        <f t="shared" ca="1" si="37"/>
        <v/>
      </c>
      <c r="T270" s="21" t="str">
        <f ca="1">IF(COUNTBLANK(INDIRECT("k"&amp;ROW(T270)):INDIRECT("m"&amp;ROW(T270)))&lt;3,IF(INDIRECT("j"&amp;ROW(T270))="","INFORME O STATUS DA AÇÃO;    ",""),"")</f>
        <v/>
      </c>
      <c r="U270" s="21" t="str">
        <f t="shared" ca="1" si="38"/>
        <v/>
      </c>
      <c r="V270" s="21" t="str">
        <f t="shared" ca="1" si="39"/>
        <v/>
      </c>
      <c r="W270" s="1" t="str">
        <f ca="1">IF(J270="","",IF(ISERROR(VLOOKUP(INDIRECT("J"&amp;ROW(W270)),Config!F:F,1,0)),"INFORME UM STATUS VÁLIDO",""))</f>
        <v/>
      </c>
    </row>
    <row r="271" spans="2:23" ht="60" customHeight="1">
      <c r="B271" s="45"/>
      <c r="C271" s="35"/>
      <c r="D271" s="35"/>
      <c r="E271" s="35"/>
      <c r="F271" s="38"/>
      <c r="G271" s="35"/>
      <c r="H271" s="38"/>
      <c r="I271" s="46"/>
      <c r="J271" s="51"/>
      <c r="K271" s="52"/>
      <c r="L271" s="53"/>
      <c r="M271" s="51"/>
      <c r="N271" s="41" t="str">
        <f t="shared" si="32"/>
        <v/>
      </c>
      <c r="O271" s="21" t="str">
        <f t="shared" ca="1" si="33"/>
        <v/>
      </c>
      <c r="P271" s="21" t="str">
        <f t="shared" ca="1" si="34"/>
        <v/>
      </c>
      <c r="Q271" s="21" t="str">
        <f t="shared" ca="1" si="35"/>
        <v/>
      </c>
      <c r="R271" s="21" t="str">
        <f t="shared" ca="1" si="36"/>
        <v/>
      </c>
      <c r="S271" s="21" t="str">
        <f t="shared" ca="1" si="37"/>
        <v/>
      </c>
      <c r="T271" s="21" t="str">
        <f ca="1">IF(COUNTBLANK(INDIRECT("k"&amp;ROW(T271)):INDIRECT("m"&amp;ROW(T271)))&lt;3,IF(INDIRECT("j"&amp;ROW(T271))="","INFORME O STATUS DA AÇÃO;    ",""),"")</f>
        <v/>
      </c>
      <c r="U271" s="21" t="str">
        <f t="shared" ca="1" si="38"/>
        <v/>
      </c>
      <c r="V271" s="21" t="str">
        <f t="shared" ca="1" si="39"/>
        <v/>
      </c>
      <c r="W271" s="1" t="str">
        <f ca="1">IF(J271="","",IF(ISERROR(VLOOKUP(INDIRECT("J"&amp;ROW(W271)),Config!F:F,1,0)),"INFORME UM STATUS VÁLIDO",""))</f>
        <v/>
      </c>
    </row>
    <row r="272" spans="2:23" ht="60" customHeight="1">
      <c r="B272" s="45"/>
      <c r="C272" s="35"/>
      <c r="D272" s="35"/>
      <c r="E272" s="35"/>
      <c r="F272" s="38"/>
      <c r="G272" s="35"/>
      <c r="H272" s="38"/>
      <c r="I272" s="46"/>
      <c r="J272" s="51"/>
      <c r="K272" s="52"/>
      <c r="L272" s="53"/>
      <c r="M272" s="51"/>
      <c r="N272" s="41" t="str">
        <f t="shared" si="32"/>
        <v/>
      </c>
      <c r="O272" s="21" t="str">
        <f t="shared" ca="1" si="33"/>
        <v/>
      </c>
      <c r="P272" s="21" t="str">
        <f t="shared" ca="1" si="34"/>
        <v/>
      </c>
      <c r="Q272" s="21" t="str">
        <f t="shared" ca="1" si="35"/>
        <v/>
      </c>
      <c r="R272" s="21" t="str">
        <f t="shared" ca="1" si="36"/>
        <v/>
      </c>
      <c r="S272" s="21" t="str">
        <f t="shared" ca="1" si="37"/>
        <v/>
      </c>
      <c r="T272" s="21" t="str">
        <f ca="1">IF(COUNTBLANK(INDIRECT("k"&amp;ROW(T272)):INDIRECT("m"&amp;ROW(T272)))&lt;3,IF(INDIRECT("j"&amp;ROW(T272))="","INFORME O STATUS DA AÇÃO;    ",""),"")</f>
        <v/>
      </c>
      <c r="U272" s="21" t="str">
        <f t="shared" ca="1" si="38"/>
        <v/>
      </c>
      <c r="V272" s="21" t="str">
        <f t="shared" ca="1" si="39"/>
        <v/>
      </c>
      <c r="W272" s="1" t="str">
        <f ca="1">IF(J272="","",IF(ISERROR(VLOOKUP(INDIRECT("J"&amp;ROW(W272)),Config!F:F,1,0)),"INFORME UM STATUS VÁLIDO",""))</f>
        <v/>
      </c>
    </row>
    <row r="273" spans="2:23" ht="60" customHeight="1">
      <c r="B273" s="45"/>
      <c r="C273" s="35"/>
      <c r="D273" s="35"/>
      <c r="E273" s="35"/>
      <c r="F273" s="38"/>
      <c r="G273" s="35"/>
      <c r="H273" s="38"/>
      <c r="I273" s="46"/>
      <c r="J273" s="51"/>
      <c r="K273" s="52"/>
      <c r="L273" s="53"/>
      <c r="M273" s="51"/>
      <c r="N273" s="41" t="str">
        <f t="shared" si="32"/>
        <v/>
      </c>
      <c r="O273" s="21" t="str">
        <f t="shared" ca="1" si="33"/>
        <v/>
      </c>
      <c r="P273" s="21" t="str">
        <f t="shared" ca="1" si="34"/>
        <v/>
      </c>
      <c r="Q273" s="21" t="str">
        <f t="shared" ca="1" si="35"/>
        <v/>
      </c>
      <c r="R273" s="21" t="str">
        <f t="shared" ca="1" si="36"/>
        <v/>
      </c>
      <c r="S273" s="21" t="str">
        <f t="shared" ca="1" si="37"/>
        <v/>
      </c>
      <c r="T273" s="21" t="str">
        <f ca="1">IF(COUNTBLANK(INDIRECT("k"&amp;ROW(T273)):INDIRECT("m"&amp;ROW(T273)))&lt;3,IF(INDIRECT("j"&amp;ROW(T273))="","INFORME O STATUS DA AÇÃO;    ",""),"")</f>
        <v/>
      </c>
      <c r="U273" s="21" t="str">
        <f t="shared" ca="1" si="38"/>
        <v/>
      </c>
      <c r="V273" s="21" t="str">
        <f t="shared" ca="1" si="39"/>
        <v/>
      </c>
      <c r="W273" s="1" t="str">
        <f ca="1">IF(J273="","",IF(ISERROR(VLOOKUP(INDIRECT("J"&amp;ROW(W273)),Config!F:F,1,0)),"INFORME UM STATUS VÁLIDO",""))</f>
        <v/>
      </c>
    </row>
    <row r="274" spans="2:23" ht="60" customHeight="1">
      <c r="B274" s="45"/>
      <c r="C274" s="35"/>
      <c r="D274" s="35"/>
      <c r="E274" s="35"/>
      <c r="F274" s="38"/>
      <c r="G274" s="35"/>
      <c r="H274" s="38"/>
      <c r="I274" s="46"/>
      <c r="J274" s="51"/>
      <c r="K274" s="52"/>
      <c r="L274" s="53"/>
      <c r="M274" s="51"/>
      <c r="N274" s="41" t="str">
        <f t="shared" si="32"/>
        <v/>
      </c>
      <c r="O274" s="21" t="str">
        <f t="shared" ca="1" si="33"/>
        <v/>
      </c>
      <c r="P274" s="21" t="str">
        <f t="shared" ca="1" si="34"/>
        <v/>
      </c>
      <c r="Q274" s="21" t="str">
        <f t="shared" ca="1" si="35"/>
        <v/>
      </c>
      <c r="R274" s="21" t="str">
        <f t="shared" ca="1" si="36"/>
        <v/>
      </c>
      <c r="S274" s="21" t="str">
        <f t="shared" ca="1" si="37"/>
        <v/>
      </c>
      <c r="T274" s="21" t="str">
        <f ca="1">IF(COUNTBLANK(INDIRECT("k"&amp;ROW(T274)):INDIRECT("m"&amp;ROW(T274)))&lt;3,IF(INDIRECT("j"&amp;ROW(T274))="","INFORME O STATUS DA AÇÃO;    ",""),"")</f>
        <v/>
      </c>
      <c r="U274" s="21" t="str">
        <f t="shared" ca="1" si="38"/>
        <v/>
      </c>
      <c r="V274" s="21" t="str">
        <f t="shared" ca="1" si="39"/>
        <v/>
      </c>
      <c r="W274" s="1" t="str">
        <f ca="1">IF(J274="","",IF(ISERROR(VLOOKUP(INDIRECT("J"&amp;ROW(W274)),Config!F:F,1,0)),"INFORME UM STATUS VÁLIDO",""))</f>
        <v/>
      </c>
    </row>
    <row r="275" spans="2:23" ht="60" customHeight="1">
      <c r="B275" s="45"/>
      <c r="C275" s="35"/>
      <c r="D275" s="35"/>
      <c r="E275" s="35"/>
      <c r="F275" s="38"/>
      <c r="G275" s="35"/>
      <c r="H275" s="38"/>
      <c r="I275" s="46"/>
      <c r="J275" s="51"/>
      <c r="K275" s="52"/>
      <c r="L275" s="53"/>
      <c r="M275" s="51"/>
      <c r="N275" s="41" t="str">
        <f t="shared" si="32"/>
        <v/>
      </c>
      <c r="O275" s="21" t="str">
        <f t="shared" ca="1" si="33"/>
        <v/>
      </c>
      <c r="P275" s="21" t="str">
        <f t="shared" ca="1" si="34"/>
        <v/>
      </c>
      <c r="Q275" s="21" t="str">
        <f t="shared" ca="1" si="35"/>
        <v/>
      </c>
      <c r="R275" s="21" t="str">
        <f t="shared" ca="1" si="36"/>
        <v/>
      </c>
      <c r="S275" s="21" t="str">
        <f t="shared" ca="1" si="37"/>
        <v/>
      </c>
      <c r="T275" s="21" t="str">
        <f ca="1">IF(COUNTBLANK(INDIRECT("k"&amp;ROW(T275)):INDIRECT("m"&amp;ROW(T275)))&lt;3,IF(INDIRECT("j"&amp;ROW(T275))="","INFORME O STATUS DA AÇÃO;    ",""),"")</f>
        <v/>
      </c>
      <c r="U275" s="21" t="str">
        <f t="shared" ca="1" si="38"/>
        <v/>
      </c>
      <c r="V275" s="21" t="str">
        <f t="shared" ca="1" si="39"/>
        <v/>
      </c>
      <c r="W275" s="1" t="str">
        <f ca="1">IF(J275="","",IF(ISERROR(VLOOKUP(INDIRECT("J"&amp;ROW(W275)),Config!F:F,1,0)),"INFORME UM STATUS VÁLIDO",""))</f>
        <v/>
      </c>
    </row>
    <row r="276" spans="2:23" ht="60" customHeight="1">
      <c r="B276" s="45"/>
      <c r="C276" s="35"/>
      <c r="D276" s="35"/>
      <c r="E276" s="35"/>
      <c r="F276" s="38"/>
      <c r="G276" s="35"/>
      <c r="H276" s="38"/>
      <c r="I276" s="46"/>
      <c r="J276" s="51"/>
      <c r="K276" s="52"/>
      <c r="L276" s="53"/>
      <c r="M276" s="51"/>
      <c r="N276" s="41" t="str">
        <f t="shared" si="32"/>
        <v/>
      </c>
      <c r="O276" s="21" t="str">
        <f t="shared" ca="1" si="33"/>
        <v/>
      </c>
      <c r="P276" s="21" t="str">
        <f t="shared" ca="1" si="34"/>
        <v/>
      </c>
      <c r="Q276" s="21" t="str">
        <f t="shared" ca="1" si="35"/>
        <v/>
      </c>
      <c r="R276" s="21" t="str">
        <f t="shared" ca="1" si="36"/>
        <v/>
      </c>
      <c r="S276" s="21" t="str">
        <f t="shared" ca="1" si="37"/>
        <v/>
      </c>
      <c r="T276" s="21" t="str">
        <f ca="1">IF(COUNTBLANK(INDIRECT("k"&amp;ROW(T276)):INDIRECT("m"&amp;ROW(T276)))&lt;3,IF(INDIRECT("j"&amp;ROW(T276))="","INFORME O STATUS DA AÇÃO;    ",""),"")</f>
        <v/>
      </c>
      <c r="U276" s="21" t="str">
        <f t="shared" ca="1" si="38"/>
        <v/>
      </c>
      <c r="V276" s="21" t="str">
        <f t="shared" ca="1" si="39"/>
        <v/>
      </c>
      <c r="W276" s="1" t="str">
        <f ca="1">IF(J276="","",IF(ISERROR(VLOOKUP(INDIRECT("J"&amp;ROW(W276)),Config!F:F,1,0)),"INFORME UM STATUS VÁLIDO",""))</f>
        <v/>
      </c>
    </row>
    <row r="277" spans="2:23" ht="60" customHeight="1">
      <c r="B277" s="45"/>
      <c r="C277" s="35"/>
      <c r="D277" s="35"/>
      <c r="E277" s="35"/>
      <c r="F277" s="38"/>
      <c r="G277" s="35"/>
      <c r="H277" s="38"/>
      <c r="I277" s="46"/>
      <c r="J277" s="51"/>
      <c r="K277" s="52"/>
      <c r="L277" s="53"/>
      <c r="M277" s="51"/>
      <c r="N277" s="41" t="str">
        <f t="shared" si="32"/>
        <v/>
      </c>
      <c r="O277" s="21" t="str">
        <f t="shared" ca="1" si="33"/>
        <v/>
      </c>
      <c r="P277" s="21" t="str">
        <f t="shared" ca="1" si="34"/>
        <v/>
      </c>
      <c r="Q277" s="21" t="str">
        <f t="shared" ca="1" si="35"/>
        <v/>
      </c>
      <c r="R277" s="21" t="str">
        <f t="shared" ca="1" si="36"/>
        <v/>
      </c>
      <c r="S277" s="21" t="str">
        <f t="shared" ca="1" si="37"/>
        <v/>
      </c>
      <c r="T277" s="21" t="str">
        <f ca="1">IF(COUNTBLANK(INDIRECT("k"&amp;ROW(T277)):INDIRECT("m"&amp;ROW(T277)))&lt;3,IF(INDIRECT("j"&amp;ROW(T277))="","INFORME O STATUS DA AÇÃO;    ",""),"")</f>
        <v/>
      </c>
      <c r="U277" s="21" t="str">
        <f t="shared" ca="1" si="38"/>
        <v/>
      </c>
      <c r="V277" s="21" t="str">
        <f t="shared" ca="1" si="39"/>
        <v/>
      </c>
      <c r="W277" s="1" t="str">
        <f ca="1">IF(J277="","",IF(ISERROR(VLOOKUP(INDIRECT("J"&amp;ROW(W277)),Config!F:F,1,0)),"INFORME UM STATUS VÁLIDO",""))</f>
        <v/>
      </c>
    </row>
    <row r="278" spans="2:23" ht="60" customHeight="1">
      <c r="B278" s="45"/>
      <c r="C278" s="35"/>
      <c r="D278" s="35"/>
      <c r="E278" s="35"/>
      <c r="F278" s="38"/>
      <c r="G278" s="35"/>
      <c r="H278" s="38"/>
      <c r="I278" s="46"/>
      <c r="J278" s="51"/>
      <c r="K278" s="52"/>
      <c r="L278" s="53"/>
      <c r="M278" s="51"/>
      <c r="N278" s="41" t="str">
        <f t="shared" si="32"/>
        <v/>
      </c>
      <c r="O278" s="21" t="str">
        <f t="shared" ca="1" si="33"/>
        <v/>
      </c>
      <c r="P278" s="21" t="str">
        <f t="shared" ca="1" si="34"/>
        <v/>
      </c>
      <c r="Q278" s="21" t="str">
        <f t="shared" ca="1" si="35"/>
        <v/>
      </c>
      <c r="R278" s="21" t="str">
        <f t="shared" ca="1" si="36"/>
        <v/>
      </c>
      <c r="S278" s="21" t="str">
        <f t="shared" ca="1" si="37"/>
        <v/>
      </c>
      <c r="T278" s="21" t="str">
        <f ca="1">IF(COUNTBLANK(INDIRECT("k"&amp;ROW(T278)):INDIRECT("m"&amp;ROW(T278)))&lt;3,IF(INDIRECT("j"&amp;ROW(T278))="","INFORME O STATUS DA AÇÃO;    ",""),"")</f>
        <v/>
      </c>
      <c r="U278" s="21" t="str">
        <f t="shared" ca="1" si="38"/>
        <v/>
      </c>
      <c r="V278" s="21" t="str">
        <f t="shared" ca="1" si="39"/>
        <v/>
      </c>
      <c r="W278" s="1" t="str">
        <f ca="1">IF(J278="","",IF(ISERROR(VLOOKUP(INDIRECT("J"&amp;ROW(W278)),Config!F:F,1,0)),"INFORME UM STATUS VÁLIDO",""))</f>
        <v/>
      </c>
    </row>
    <row r="279" spans="2:23" ht="60" customHeight="1">
      <c r="B279" s="45"/>
      <c r="C279" s="35"/>
      <c r="D279" s="35"/>
      <c r="E279" s="35"/>
      <c r="F279" s="38"/>
      <c r="G279" s="35"/>
      <c r="H279" s="38"/>
      <c r="I279" s="46"/>
      <c r="J279" s="51"/>
      <c r="K279" s="52"/>
      <c r="L279" s="53"/>
      <c r="M279" s="51"/>
      <c r="N279" s="41" t="str">
        <f t="shared" si="32"/>
        <v/>
      </c>
      <c r="O279" s="21" t="str">
        <f t="shared" ca="1" si="33"/>
        <v/>
      </c>
      <c r="P279" s="21" t="str">
        <f t="shared" ca="1" si="34"/>
        <v/>
      </c>
      <c r="Q279" s="21" t="str">
        <f t="shared" ca="1" si="35"/>
        <v/>
      </c>
      <c r="R279" s="21" t="str">
        <f t="shared" ca="1" si="36"/>
        <v/>
      </c>
      <c r="S279" s="21" t="str">
        <f t="shared" ca="1" si="37"/>
        <v/>
      </c>
      <c r="T279" s="21" t="str">
        <f ca="1">IF(COUNTBLANK(INDIRECT("k"&amp;ROW(T279)):INDIRECT("m"&amp;ROW(T279)))&lt;3,IF(INDIRECT("j"&amp;ROW(T279))="","INFORME O STATUS DA AÇÃO;    ",""),"")</f>
        <v/>
      </c>
      <c r="U279" s="21" t="str">
        <f t="shared" ca="1" si="38"/>
        <v/>
      </c>
      <c r="V279" s="21" t="str">
        <f t="shared" ca="1" si="39"/>
        <v/>
      </c>
      <c r="W279" s="1" t="str">
        <f ca="1">IF(J279="","",IF(ISERROR(VLOOKUP(INDIRECT("J"&amp;ROW(W279)),Config!F:F,1,0)),"INFORME UM STATUS VÁLIDO",""))</f>
        <v/>
      </c>
    </row>
    <row r="280" spans="2:23" ht="60" customHeight="1">
      <c r="B280" s="45"/>
      <c r="C280" s="35"/>
      <c r="D280" s="35"/>
      <c r="E280" s="35"/>
      <c r="F280" s="38"/>
      <c r="G280" s="35"/>
      <c r="H280" s="38"/>
      <c r="I280" s="46"/>
      <c r="J280" s="51"/>
      <c r="K280" s="52"/>
      <c r="L280" s="53"/>
      <c r="M280" s="51"/>
      <c r="N280" s="41" t="str">
        <f t="shared" si="32"/>
        <v/>
      </c>
      <c r="O280" s="21" t="str">
        <f t="shared" ca="1" si="33"/>
        <v/>
      </c>
      <c r="P280" s="21" t="str">
        <f t="shared" ca="1" si="34"/>
        <v/>
      </c>
      <c r="Q280" s="21" t="str">
        <f t="shared" ca="1" si="35"/>
        <v/>
      </c>
      <c r="R280" s="21" t="str">
        <f t="shared" ca="1" si="36"/>
        <v/>
      </c>
      <c r="S280" s="21" t="str">
        <f t="shared" ca="1" si="37"/>
        <v/>
      </c>
      <c r="T280" s="21" t="str">
        <f ca="1">IF(COUNTBLANK(INDIRECT("k"&amp;ROW(T280)):INDIRECT("m"&amp;ROW(T280)))&lt;3,IF(INDIRECT("j"&amp;ROW(T280))="","INFORME O STATUS DA AÇÃO;    ",""),"")</f>
        <v/>
      </c>
      <c r="U280" s="21" t="str">
        <f t="shared" ca="1" si="38"/>
        <v/>
      </c>
      <c r="V280" s="21" t="str">
        <f t="shared" ca="1" si="39"/>
        <v/>
      </c>
      <c r="W280" s="1" t="str">
        <f ca="1">IF(J280="","",IF(ISERROR(VLOOKUP(INDIRECT("J"&amp;ROW(W280)),Config!F:F,1,0)),"INFORME UM STATUS VÁLIDO",""))</f>
        <v/>
      </c>
    </row>
    <row r="281" spans="2:23" ht="60" customHeight="1">
      <c r="B281" s="45"/>
      <c r="C281" s="35"/>
      <c r="D281" s="35"/>
      <c r="E281" s="35"/>
      <c r="F281" s="38"/>
      <c r="G281" s="35"/>
      <c r="H281" s="38"/>
      <c r="I281" s="46"/>
      <c r="J281" s="51"/>
      <c r="K281" s="52"/>
      <c r="L281" s="53"/>
      <c r="M281" s="51"/>
      <c r="N281" s="41" t="str">
        <f t="shared" si="32"/>
        <v/>
      </c>
      <c r="O281" s="21" t="str">
        <f t="shared" ca="1" si="33"/>
        <v/>
      </c>
      <c r="P281" s="21" t="str">
        <f t="shared" ca="1" si="34"/>
        <v/>
      </c>
      <c r="Q281" s="21" t="str">
        <f t="shared" ca="1" si="35"/>
        <v/>
      </c>
      <c r="R281" s="21" t="str">
        <f t="shared" ca="1" si="36"/>
        <v/>
      </c>
      <c r="S281" s="21" t="str">
        <f t="shared" ca="1" si="37"/>
        <v/>
      </c>
      <c r="T281" s="21" t="str">
        <f ca="1">IF(COUNTBLANK(INDIRECT("k"&amp;ROW(T281)):INDIRECT("m"&amp;ROW(T281)))&lt;3,IF(INDIRECT("j"&amp;ROW(T281))="","INFORME O STATUS DA AÇÃO;    ",""),"")</f>
        <v/>
      </c>
      <c r="U281" s="21" t="str">
        <f t="shared" ca="1" si="38"/>
        <v/>
      </c>
      <c r="V281" s="21" t="str">
        <f t="shared" ca="1" si="39"/>
        <v/>
      </c>
      <c r="W281" s="1" t="str">
        <f ca="1">IF(J281="","",IF(ISERROR(VLOOKUP(INDIRECT("J"&amp;ROW(W281)),Config!F:F,1,0)),"INFORME UM STATUS VÁLIDO",""))</f>
        <v/>
      </c>
    </row>
    <row r="282" spans="2:23" ht="60" customHeight="1">
      <c r="B282" s="45"/>
      <c r="C282" s="35"/>
      <c r="D282" s="35"/>
      <c r="E282" s="35"/>
      <c r="F282" s="38"/>
      <c r="G282" s="35"/>
      <c r="H282" s="38"/>
      <c r="I282" s="46"/>
      <c r="J282" s="51"/>
      <c r="K282" s="52"/>
      <c r="L282" s="53"/>
      <c r="M282" s="51"/>
      <c r="N282" s="41" t="str">
        <f t="shared" si="32"/>
        <v/>
      </c>
      <c r="O282" s="21" t="str">
        <f t="shared" ca="1" si="33"/>
        <v/>
      </c>
      <c r="P282" s="21" t="str">
        <f t="shared" ca="1" si="34"/>
        <v/>
      </c>
      <c r="Q282" s="21" t="str">
        <f t="shared" ca="1" si="35"/>
        <v/>
      </c>
      <c r="R282" s="21" t="str">
        <f t="shared" ca="1" si="36"/>
        <v/>
      </c>
      <c r="S282" s="21" t="str">
        <f t="shared" ca="1" si="37"/>
        <v/>
      </c>
      <c r="T282" s="21" t="str">
        <f ca="1">IF(COUNTBLANK(INDIRECT("k"&amp;ROW(T282)):INDIRECT("m"&amp;ROW(T282)))&lt;3,IF(INDIRECT("j"&amp;ROW(T282))="","INFORME O STATUS DA AÇÃO;    ",""),"")</f>
        <v/>
      </c>
      <c r="U282" s="21" t="str">
        <f t="shared" ca="1" si="38"/>
        <v/>
      </c>
      <c r="V282" s="21" t="str">
        <f t="shared" ca="1" si="39"/>
        <v/>
      </c>
      <c r="W282" s="1" t="str">
        <f ca="1">IF(J282="","",IF(ISERROR(VLOOKUP(INDIRECT("J"&amp;ROW(W282)),Config!F:F,1,0)),"INFORME UM STATUS VÁLIDO",""))</f>
        <v/>
      </c>
    </row>
    <row r="283" spans="2:23" ht="60" customHeight="1">
      <c r="B283" s="45"/>
      <c r="C283" s="35"/>
      <c r="D283" s="35"/>
      <c r="E283" s="35"/>
      <c r="F283" s="38"/>
      <c r="G283" s="35"/>
      <c r="H283" s="38"/>
      <c r="I283" s="46"/>
      <c r="J283" s="51"/>
      <c r="K283" s="52"/>
      <c r="L283" s="53"/>
      <c r="M283" s="51"/>
      <c r="N283" s="41" t="str">
        <f t="shared" si="32"/>
        <v/>
      </c>
      <c r="O283" s="21" t="str">
        <f t="shared" ca="1" si="33"/>
        <v/>
      </c>
      <c r="P283" s="21" t="str">
        <f t="shared" ca="1" si="34"/>
        <v/>
      </c>
      <c r="Q283" s="21" t="str">
        <f t="shared" ca="1" si="35"/>
        <v/>
      </c>
      <c r="R283" s="21" t="str">
        <f t="shared" ca="1" si="36"/>
        <v/>
      </c>
      <c r="S283" s="21" t="str">
        <f t="shared" ca="1" si="37"/>
        <v/>
      </c>
      <c r="T283" s="21" t="str">
        <f ca="1">IF(COUNTBLANK(INDIRECT("k"&amp;ROW(T283)):INDIRECT("m"&amp;ROW(T283)))&lt;3,IF(INDIRECT("j"&amp;ROW(T283))="","INFORME O STATUS DA AÇÃO;    ",""),"")</f>
        <v/>
      </c>
      <c r="U283" s="21" t="str">
        <f t="shared" ca="1" si="38"/>
        <v/>
      </c>
      <c r="V283" s="21" t="str">
        <f t="shared" ca="1" si="39"/>
        <v/>
      </c>
      <c r="W283" s="1" t="str">
        <f ca="1">IF(J283="","",IF(ISERROR(VLOOKUP(INDIRECT("J"&amp;ROW(W283)),Config!F:F,1,0)),"INFORME UM STATUS VÁLIDO",""))</f>
        <v/>
      </c>
    </row>
    <row r="284" spans="2:23" ht="60" customHeight="1">
      <c r="B284" s="45"/>
      <c r="C284" s="35"/>
      <c r="D284" s="35"/>
      <c r="E284" s="35"/>
      <c r="F284" s="38"/>
      <c r="G284" s="35"/>
      <c r="H284" s="38"/>
      <c r="I284" s="46"/>
      <c r="J284" s="51"/>
      <c r="K284" s="52"/>
      <c r="L284" s="53"/>
      <c r="M284" s="51"/>
      <c r="N284" s="41" t="str">
        <f t="shared" si="32"/>
        <v/>
      </c>
      <c r="O284" s="21" t="str">
        <f t="shared" ca="1" si="33"/>
        <v/>
      </c>
      <c r="P284" s="21" t="str">
        <f t="shared" ca="1" si="34"/>
        <v/>
      </c>
      <c r="Q284" s="21" t="str">
        <f t="shared" ca="1" si="35"/>
        <v/>
      </c>
      <c r="R284" s="21" t="str">
        <f t="shared" ca="1" si="36"/>
        <v/>
      </c>
      <c r="S284" s="21" t="str">
        <f t="shared" ca="1" si="37"/>
        <v/>
      </c>
      <c r="T284" s="21" t="str">
        <f ca="1">IF(COUNTBLANK(INDIRECT("k"&amp;ROW(T284)):INDIRECT("m"&amp;ROW(T284)))&lt;3,IF(INDIRECT("j"&amp;ROW(T284))="","INFORME O STATUS DA AÇÃO;    ",""),"")</f>
        <v/>
      </c>
      <c r="U284" s="21" t="str">
        <f t="shared" ca="1" si="38"/>
        <v/>
      </c>
      <c r="V284" s="21" t="str">
        <f t="shared" ca="1" si="39"/>
        <v/>
      </c>
      <c r="W284" s="1" t="str">
        <f ca="1">IF(J284="","",IF(ISERROR(VLOOKUP(INDIRECT("J"&amp;ROW(W284)),Config!F:F,1,0)),"INFORME UM STATUS VÁLIDO",""))</f>
        <v/>
      </c>
    </row>
    <row r="285" spans="2:23" ht="60" customHeight="1">
      <c r="B285" s="45"/>
      <c r="C285" s="35"/>
      <c r="D285" s="35"/>
      <c r="E285" s="35"/>
      <c r="F285" s="38"/>
      <c r="G285" s="35"/>
      <c r="H285" s="38"/>
      <c r="I285" s="46"/>
      <c r="J285" s="51"/>
      <c r="K285" s="52"/>
      <c r="L285" s="53"/>
      <c r="M285" s="51"/>
      <c r="N285" s="41" t="str">
        <f t="shared" si="32"/>
        <v/>
      </c>
      <c r="O285" s="21" t="str">
        <f t="shared" ca="1" si="33"/>
        <v/>
      </c>
      <c r="P285" s="21" t="str">
        <f t="shared" ca="1" si="34"/>
        <v/>
      </c>
      <c r="Q285" s="21" t="str">
        <f t="shared" ca="1" si="35"/>
        <v/>
      </c>
      <c r="R285" s="21" t="str">
        <f t="shared" ca="1" si="36"/>
        <v/>
      </c>
      <c r="S285" s="21" t="str">
        <f t="shared" ca="1" si="37"/>
        <v/>
      </c>
      <c r="T285" s="21" t="str">
        <f ca="1">IF(COUNTBLANK(INDIRECT("k"&amp;ROW(T285)):INDIRECT("m"&amp;ROW(T285)))&lt;3,IF(INDIRECT("j"&amp;ROW(T285))="","INFORME O STATUS DA AÇÃO;    ",""),"")</f>
        <v/>
      </c>
      <c r="U285" s="21" t="str">
        <f t="shared" ca="1" si="38"/>
        <v/>
      </c>
      <c r="V285" s="21" t="str">
        <f t="shared" ca="1" si="39"/>
        <v/>
      </c>
      <c r="W285" s="1" t="str">
        <f ca="1">IF(J285="","",IF(ISERROR(VLOOKUP(INDIRECT("J"&amp;ROW(W285)),Config!F:F,1,0)),"INFORME UM STATUS VÁLIDO",""))</f>
        <v/>
      </c>
    </row>
    <row r="286" spans="2:23" ht="60" customHeight="1">
      <c r="B286" s="45"/>
      <c r="C286" s="35"/>
      <c r="D286" s="35"/>
      <c r="E286" s="35"/>
      <c r="F286" s="38"/>
      <c r="G286" s="35"/>
      <c r="H286" s="38"/>
      <c r="I286" s="46"/>
      <c r="J286" s="51"/>
      <c r="K286" s="52"/>
      <c r="L286" s="53"/>
      <c r="M286" s="51"/>
      <c r="N286" s="41" t="str">
        <f t="shared" si="32"/>
        <v/>
      </c>
      <c r="O286" s="21" t="str">
        <f t="shared" ca="1" si="33"/>
        <v/>
      </c>
      <c r="P286" s="21" t="str">
        <f t="shared" ca="1" si="34"/>
        <v/>
      </c>
      <c r="Q286" s="21" t="str">
        <f t="shared" ca="1" si="35"/>
        <v/>
      </c>
      <c r="R286" s="21" t="str">
        <f t="shared" ca="1" si="36"/>
        <v/>
      </c>
      <c r="S286" s="21" t="str">
        <f t="shared" ca="1" si="37"/>
        <v/>
      </c>
      <c r="T286" s="21" t="str">
        <f ca="1">IF(COUNTBLANK(INDIRECT("k"&amp;ROW(T286)):INDIRECT("m"&amp;ROW(T286)))&lt;3,IF(INDIRECT("j"&amp;ROW(T286))="","INFORME O STATUS DA AÇÃO;    ",""),"")</f>
        <v/>
      </c>
      <c r="U286" s="21" t="str">
        <f t="shared" ca="1" si="38"/>
        <v/>
      </c>
      <c r="V286" s="21" t="str">
        <f t="shared" ca="1" si="39"/>
        <v/>
      </c>
      <c r="W286" s="1" t="str">
        <f ca="1">IF(J286="","",IF(ISERROR(VLOOKUP(INDIRECT("J"&amp;ROW(W286)),Config!F:F,1,0)),"INFORME UM STATUS VÁLIDO",""))</f>
        <v/>
      </c>
    </row>
    <row r="287" spans="2:23" ht="60" customHeight="1">
      <c r="B287" s="45"/>
      <c r="C287" s="35"/>
      <c r="D287" s="35"/>
      <c r="E287" s="35"/>
      <c r="F287" s="38"/>
      <c r="G287" s="35"/>
      <c r="H287" s="38"/>
      <c r="I287" s="46"/>
      <c r="J287" s="51"/>
      <c r="K287" s="52"/>
      <c r="L287" s="53"/>
      <c r="M287" s="51"/>
      <c r="N287" s="41" t="str">
        <f t="shared" si="32"/>
        <v/>
      </c>
      <c r="O287" s="21" t="str">
        <f t="shared" ca="1" si="33"/>
        <v/>
      </c>
      <c r="P287" s="21" t="str">
        <f t="shared" ca="1" si="34"/>
        <v/>
      </c>
      <c r="Q287" s="21" t="str">
        <f t="shared" ca="1" si="35"/>
        <v/>
      </c>
      <c r="R287" s="21" t="str">
        <f t="shared" ca="1" si="36"/>
        <v/>
      </c>
      <c r="S287" s="21" t="str">
        <f t="shared" ca="1" si="37"/>
        <v/>
      </c>
      <c r="T287" s="21" t="str">
        <f ca="1">IF(COUNTBLANK(INDIRECT("k"&amp;ROW(T287)):INDIRECT("m"&amp;ROW(T287)))&lt;3,IF(INDIRECT("j"&amp;ROW(T287))="","INFORME O STATUS DA AÇÃO;    ",""),"")</f>
        <v/>
      </c>
      <c r="U287" s="21" t="str">
        <f t="shared" ca="1" si="38"/>
        <v/>
      </c>
      <c r="V287" s="21" t="str">
        <f t="shared" ca="1" si="39"/>
        <v/>
      </c>
      <c r="W287" s="1" t="str">
        <f ca="1">IF(J287="","",IF(ISERROR(VLOOKUP(INDIRECT("J"&amp;ROW(W287)),Config!F:F,1,0)),"INFORME UM STATUS VÁLIDO",""))</f>
        <v/>
      </c>
    </row>
    <row r="288" spans="2:23" ht="60" customHeight="1">
      <c r="B288" s="45"/>
      <c r="C288" s="35"/>
      <c r="D288" s="35"/>
      <c r="E288" s="35"/>
      <c r="F288" s="38"/>
      <c r="G288" s="35"/>
      <c r="H288" s="38"/>
      <c r="I288" s="46"/>
      <c r="J288" s="51"/>
      <c r="K288" s="52"/>
      <c r="L288" s="53"/>
      <c r="M288" s="51"/>
      <c r="N288" s="41" t="str">
        <f t="shared" si="32"/>
        <v/>
      </c>
      <c r="O288" s="21" t="str">
        <f t="shared" ca="1" si="33"/>
        <v/>
      </c>
      <c r="P288" s="21" t="str">
        <f t="shared" ca="1" si="34"/>
        <v/>
      </c>
      <c r="Q288" s="21" t="str">
        <f t="shared" ca="1" si="35"/>
        <v/>
      </c>
      <c r="R288" s="21" t="str">
        <f t="shared" ca="1" si="36"/>
        <v/>
      </c>
      <c r="S288" s="21" t="str">
        <f t="shared" ca="1" si="37"/>
        <v/>
      </c>
      <c r="T288" s="21" t="str">
        <f ca="1">IF(COUNTBLANK(INDIRECT("k"&amp;ROW(T288)):INDIRECT("m"&amp;ROW(T288)))&lt;3,IF(INDIRECT("j"&amp;ROW(T288))="","INFORME O STATUS DA AÇÃO;    ",""),"")</f>
        <v/>
      </c>
      <c r="U288" s="21" t="str">
        <f t="shared" ca="1" si="38"/>
        <v/>
      </c>
      <c r="V288" s="21" t="str">
        <f t="shared" ca="1" si="39"/>
        <v/>
      </c>
      <c r="W288" s="1" t="str">
        <f ca="1">IF(J288="","",IF(ISERROR(VLOOKUP(INDIRECT("J"&amp;ROW(W288)),Config!F:F,1,0)),"INFORME UM STATUS VÁLIDO",""))</f>
        <v/>
      </c>
    </row>
    <row r="289" spans="2:23" ht="60" customHeight="1">
      <c r="B289" s="45"/>
      <c r="C289" s="35"/>
      <c r="D289" s="35"/>
      <c r="E289" s="35"/>
      <c r="F289" s="38"/>
      <c r="G289" s="35"/>
      <c r="H289" s="38"/>
      <c r="I289" s="46"/>
      <c r="J289" s="51"/>
      <c r="K289" s="52"/>
      <c r="L289" s="53"/>
      <c r="M289" s="51"/>
      <c r="N289" s="41" t="str">
        <f t="shared" si="32"/>
        <v/>
      </c>
      <c r="O289" s="21" t="str">
        <f t="shared" ca="1" si="33"/>
        <v/>
      </c>
      <c r="P289" s="21" t="str">
        <f t="shared" ca="1" si="34"/>
        <v/>
      </c>
      <c r="Q289" s="21" t="str">
        <f t="shared" ca="1" si="35"/>
        <v/>
      </c>
      <c r="R289" s="21" t="str">
        <f t="shared" ca="1" si="36"/>
        <v/>
      </c>
      <c r="S289" s="21" t="str">
        <f t="shared" ca="1" si="37"/>
        <v/>
      </c>
      <c r="T289" s="21" t="str">
        <f ca="1">IF(COUNTBLANK(INDIRECT("k"&amp;ROW(T289)):INDIRECT("m"&amp;ROW(T289)))&lt;3,IF(INDIRECT("j"&amp;ROW(T289))="","INFORME O STATUS DA AÇÃO;    ",""),"")</f>
        <v/>
      </c>
      <c r="U289" s="21" t="str">
        <f t="shared" ca="1" si="38"/>
        <v/>
      </c>
      <c r="V289" s="21" t="str">
        <f t="shared" ca="1" si="39"/>
        <v/>
      </c>
      <c r="W289" s="1" t="str">
        <f ca="1">IF(J289="","",IF(ISERROR(VLOOKUP(INDIRECT("J"&amp;ROW(W289)),Config!F:F,1,0)),"INFORME UM STATUS VÁLIDO",""))</f>
        <v/>
      </c>
    </row>
    <row r="290" spans="2:23" ht="60" customHeight="1">
      <c r="B290" s="45"/>
      <c r="C290" s="35"/>
      <c r="D290" s="35"/>
      <c r="E290" s="35"/>
      <c r="F290" s="38"/>
      <c r="G290" s="35"/>
      <c r="H290" s="38"/>
      <c r="I290" s="46"/>
      <c r="J290" s="51"/>
      <c r="K290" s="52"/>
      <c r="L290" s="53"/>
      <c r="M290" s="51"/>
      <c r="N290" s="41" t="str">
        <f t="shared" si="32"/>
        <v/>
      </c>
      <c r="O290" s="21" t="str">
        <f t="shared" ca="1" si="33"/>
        <v/>
      </c>
      <c r="P290" s="21" t="str">
        <f t="shared" ca="1" si="34"/>
        <v/>
      </c>
      <c r="Q290" s="21" t="str">
        <f t="shared" ca="1" si="35"/>
        <v/>
      </c>
      <c r="R290" s="21" t="str">
        <f t="shared" ca="1" si="36"/>
        <v/>
      </c>
      <c r="S290" s="21" t="str">
        <f t="shared" ca="1" si="37"/>
        <v/>
      </c>
      <c r="T290" s="21" t="str">
        <f ca="1">IF(COUNTBLANK(INDIRECT("k"&amp;ROW(T290)):INDIRECT("m"&amp;ROW(T290)))&lt;3,IF(INDIRECT("j"&amp;ROW(T290))="","INFORME O STATUS DA AÇÃO;    ",""),"")</f>
        <v/>
      </c>
      <c r="U290" s="21" t="str">
        <f t="shared" ca="1" si="38"/>
        <v/>
      </c>
      <c r="V290" s="21" t="str">
        <f t="shared" ca="1" si="39"/>
        <v/>
      </c>
      <c r="W290" s="1" t="str">
        <f ca="1">IF(J290="","",IF(ISERROR(VLOOKUP(INDIRECT("J"&amp;ROW(W290)),Config!F:F,1,0)),"INFORME UM STATUS VÁLIDO",""))</f>
        <v/>
      </c>
    </row>
    <row r="291" spans="2:23" ht="60" customHeight="1">
      <c r="B291" s="45"/>
      <c r="C291" s="35"/>
      <c r="D291" s="35"/>
      <c r="E291" s="35"/>
      <c r="F291" s="38"/>
      <c r="G291" s="35"/>
      <c r="H291" s="38"/>
      <c r="I291" s="46"/>
      <c r="J291" s="51"/>
      <c r="K291" s="52"/>
      <c r="L291" s="53"/>
      <c r="M291" s="51"/>
      <c r="N291" s="41" t="str">
        <f t="shared" si="32"/>
        <v/>
      </c>
      <c r="O291" s="21" t="str">
        <f t="shared" ca="1" si="33"/>
        <v/>
      </c>
      <c r="P291" s="21" t="str">
        <f t="shared" ca="1" si="34"/>
        <v/>
      </c>
      <c r="Q291" s="21" t="str">
        <f t="shared" ca="1" si="35"/>
        <v/>
      </c>
      <c r="R291" s="21" t="str">
        <f t="shared" ca="1" si="36"/>
        <v/>
      </c>
      <c r="S291" s="21" t="str">
        <f t="shared" ca="1" si="37"/>
        <v/>
      </c>
      <c r="T291" s="21" t="str">
        <f ca="1">IF(COUNTBLANK(INDIRECT("k"&amp;ROW(T291)):INDIRECT("m"&amp;ROW(T291)))&lt;3,IF(INDIRECT("j"&amp;ROW(T291))="","INFORME O STATUS DA AÇÃO;    ",""),"")</f>
        <v/>
      </c>
      <c r="U291" s="21" t="str">
        <f t="shared" ca="1" si="38"/>
        <v/>
      </c>
      <c r="V291" s="21" t="str">
        <f t="shared" ca="1" si="39"/>
        <v/>
      </c>
      <c r="W291" s="1" t="str">
        <f ca="1">IF(J291="","",IF(ISERROR(VLOOKUP(INDIRECT("J"&amp;ROW(W291)),Config!F:F,1,0)),"INFORME UM STATUS VÁLIDO",""))</f>
        <v/>
      </c>
    </row>
    <row r="292" spans="2:23" ht="60" customHeight="1">
      <c r="B292" s="45"/>
      <c r="C292" s="35"/>
      <c r="D292" s="35"/>
      <c r="E292" s="35"/>
      <c r="F292" s="38"/>
      <c r="G292" s="35"/>
      <c r="H292" s="38"/>
      <c r="I292" s="46"/>
      <c r="J292" s="51"/>
      <c r="K292" s="52"/>
      <c r="L292" s="53"/>
      <c r="M292" s="51"/>
      <c r="N292" s="41" t="str">
        <f t="shared" si="32"/>
        <v/>
      </c>
      <c r="O292" s="21" t="str">
        <f t="shared" ca="1" si="33"/>
        <v/>
      </c>
      <c r="P292" s="21" t="str">
        <f t="shared" ca="1" si="34"/>
        <v/>
      </c>
      <c r="Q292" s="21" t="str">
        <f t="shared" ca="1" si="35"/>
        <v/>
      </c>
      <c r="R292" s="21" t="str">
        <f t="shared" ca="1" si="36"/>
        <v/>
      </c>
      <c r="S292" s="21" t="str">
        <f t="shared" ca="1" si="37"/>
        <v/>
      </c>
      <c r="T292" s="21" t="str">
        <f ca="1">IF(COUNTBLANK(INDIRECT("k"&amp;ROW(T292)):INDIRECT("m"&amp;ROW(T292)))&lt;3,IF(INDIRECT("j"&amp;ROW(T292))="","INFORME O STATUS DA AÇÃO;    ",""),"")</f>
        <v/>
      </c>
      <c r="U292" s="21" t="str">
        <f t="shared" ca="1" si="38"/>
        <v/>
      </c>
      <c r="V292" s="21" t="str">
        <f t="shared" ca="1" si="39"/>
        <v/>
      </c>
      <c r="W292" s="1" t="str">
        <f ca="1">IF(J292="","",IF(ISERROR(VLOOKUP(INDIRECT("J"&amp;ROW(W292)),Config!F:F,1,0)),"INFORME UM STATUS VÁLIDO",""))</f>
        <v/>
      </c>
    </row>
    <row r="293" spans="2:23" ht="60" customHeight="1">
      <c r="B293" s="45"/>
      <c r="C293" s="35"/>
      <c r="D293" s="35"/>
      <c r="E293" s="35"/>
      <c r="F293" s="38"/>
      <c r="G293" s="35"/>
      <c r="H293" s="38"/>
      <c r="I293" s="46"/>
      <c r="J293" s="51"/>
      <c r="K293" s="52"/>
      <c r="L293" s="53"/>
      <c r="M293" s="51"/>
      <c r="N293" s="41" t="str">
        <f t="shared" si="32"/>
        <v/>
      </c>
      <c r="O293" s="21" t="str">
        <f t="shared" ca="1" si="33"/>
        <v/>
      </c>
      <c r="P293" s="21" t="str">
        <f t="shared" ca="1" si="34"/>
        <v/>
      </c>
      <c r="Q293" s="21" t="str">
        <f t="shared" ca="1" si="35"/>
        <v/>
      </c>
      <c r="R293" s="21" t="str">
        <f t="shared" ca="1" si="36"/>
        <v/>
      </c>
      <c r="S293" s="21" t="str">
        <f t="shared" ca="1" si="37"/>
        <v/>
      </c>
      <c r="T293" s="21" t="str">
        <f ca="1">IF(COUNTBLANK(INDIRECT("k"&amp;ROW(T293)):INDIRECT("m"&amp;ROW(T293)))&lt;3,IF(INDIRECT("j"&amp;ROW(T293))="","INFORME O STATUS DA AÇÃO;    ",""),"")</f>
        <v/>
      </c>
      <c r="U293" s="21" t="str">
        <f t="shared" ca="1" si="38"/>
        <v/>
      </c>
      <c r="V293" s="21" t="str">
        <f t="shared" ca="1" si="39"/>
        <v/>
      </c>
      <c r="W293" s="1" t="str">
        <f ca="1">IF(J293="","",IF(ISERROR(VLOOKUP(INDIRECT("J"&amp;ROW(W293)),Config!F:F,1,0)),"INFORME UM STATUS VÁLIDO",""))</f>
        <v/>
      </c>
    </row>
    <row r="294" spans="2:23" ht="60" customHeight="1">
      <c r="B294" s="45"/>
      <c r="C294" s="35"/>
      <c r="D294" s="35"/>
      <c r="E294" s="35"/>
      <c r="F294" s="38"/>
      <c r="G294" s="35"/>
      <c r="H294" s="38"/>
      <c r="I294" s="46"/>
      <c r="J294" s="51"/>
      <c r="K294" s="52"/>
      <c r="L294" s="53"/>
      <c r="M294" s="51"/>
      <c r="N294" s="41" t="str">
        <f t="shared" si="32"/>
        <v/>
      </c>
      <c r="O294" s="21" t="str">
        <f t="shared" ca="1" si="33"/>
        <v/>
      </c>
      <c r="P294" s="21" t="str">
        <f t="shared" ca="1" si="34"/>
        <v/>
      </c>
      <c r="Q294" s="21" t="str">
        <f t="shared" ca="1" si="35"/>
        <v/>
      </c>
      <c r="R294" s="21" t="str">
        <f t="shared" ca="1" si="36"/>
        <v/>
      </c>
      <c r="S294" s="21" t="str">
        <f t="shared" ca="1" si="37"/>
        <v/>
      </c>
      <c r="T294" s="21" t="str">
        <f ca="1">IF(COUNTBLANK(INDIRECT("k"&amp;ROW(T294)):INDIRECT("m"&amp;ROW(T294)))&lt;3,IF(INDIRECT("j"&amp;ROW(T294))="","INFORME O STATUS DA AÇÃO;    ",""),"")</f>
        <v/>
      </c>
      <c r="U294" s="21" t="str">
        <f t="shared" ca="1" si="38"/>
        <v/>
      </c>
      <c r="V294" s="21" t="str">
        <f t="shared" ca="1" si="39"/>
        <v/>
      </c>
      <c r="W294" s="1" t="str">
        <f ca="1">IF(J294="","",IF(ISERROR(VLOOKUP(INDIRECT("J"&amp;ROW(W294)),Config!F:F,1,0)),"INFORME UM STATUS VÁLIDO",""))</f>
        <v/>
      </c>
    </row>
    <row r="295" spans="2:23" ht="60" customHeight="1">
      <c r="B295" s="45"/>
      <c r="C295" s="35"/>
      <c r="D295" s="35"/>
      <c r="E295" s="35"/>
      <c r="F295" s="38"/>
      <c r="G295" s="35"/>
      <c r="H295" s="38"/>
      <c r="I295" s="46"/>
      <c r="J295" s="51"/>
      <c r="K295" s="52"/>
      <c r="L295" s="53"/>
      <c r="M295" s="51"/>
      <c r="N295" s="41" t="str">
        <f t="shared" si="32"/>
        <v/>
      </c>
      <c r="O295" s="21" t="str">
        <f t="shared" ca="1" si="33"/>
        <v/>
      </c>
      <c r="P295" s="21" t="str">
        <f t="shared" ca="1" si="34"/>
        <v/>
      </c>
      <c r="Q295" s="21" t="str">
        <f t="shared" ca="1" si="35"/>
        <v/>
      </c>
      <c r="R295" s="21" t="str">
        <f t="shared" ca="1" si="36"/>
        <v/>
      </c>
      <c r="S295" s="21" t="str">
        <f t="shared" ca="1" si="37"/>
        <v/>
      </c>
      <c r="T295" s="21" t="str">
        <f ca="1">IF(COUNTBLANK(INDIRECT("k"&amp;ROW(T295)):INDIRECT("m"&amp;ROW(T295)))&lt;3,IF(INDIRECT("j"&amp;ROW(T295))="","INFORME O STATUS DA AÇÃO;    ",""),"")</f>
        <v/>
      </c>
      <c r="U295" s="21" t="str">
        <f t="shared" ca="1" si="38"/>
        <v/>
      </c>
      <c r="V295" s="21" t="str">
        <f t="shared" ca="1" si="39"/>
        <v/>
      </c>
      <c r="W295" s="1" t="str">
        <f ca="1">IF(J295="","",IF(ISERROR(VLOOKUP(INDIRECT("J"&amp;ROW(W295)),Config!F:F,1,0)),"INFORME UM STATUS VÁLIDO",""))</f>
        <v/>
      </c>
    </row>
    <row r="296" spans="2:23" ht="60" customHeight="1">
      <c r="B296" s="45"/>
      <c r="C296" s="35"/>
      <c r="D296" s="35"/>
      <c r="E296" s="35"/>
      <c r="F296" s="38"/>
      <c r="G296" s="35"/>
      <c r="H296" s="38"/>
      <c r="I296" s="46"/>
      <c r="J296" s="51"/>
      <c r="K296" s="52"/>
      <c r="L296" s="53"/>
      <c r="M296" s="51"/>
      <c r="N296" s="41" t="str">
        <f t="shared" si="32"/>
        <v/>
      </c>
      <c r="O296" s="21" t="str">
        <f t="shared" ca="1" si="33"/>
        <v/>
      </c>
      <c r="P296" s="21" t="str">
        <f t="shared" ca="1" si="34"/>
        <v/>
      </c>
      <c r="Q296" s="21" t="str">
        <f t="shared" ca="1" si="35"/>
        <v/>
      </c>
      <c r="R296" s="21" t="str">
        <f t="shared" ca="1" si="36"/>
        <v/>
      </c>
      <c r="S296" s="21" t="str">
        <f t="shared" ca="1" si="37"/>
        <v/>
      </c>
      <c r="T296" s="21" t="str">
        <f ca="1">IF(COUNTBLANK(INDIRECT("k"&amp;ROW(T296)):INDIRECT("m"&amp;ROW(T296)))&lt;3,IF(INDIRECT("j"&amp;ROW(T296))="","INFORME O STATUS DA AÇÃO;    ",""),"")</f>
        <v/>
      </c>
      <c r="U296" s="21" t="str">
        <f t="shared" ca="1" si="38"/>
        <v/>
      </c>
      <c r="V296" s="21" t="str">
        <f t="shared" ca="1" si="39"/>
        <v/>
      </c>
      <c r="W296" s="1" t="str">
        <f ca="1">IF(J296="","",IF(ISERROR(VLOOKUP(INDIRECT("J"&amp;ROW(W296)),Config!F:F,1,0)),"INFORME UM STATUS VÁLIDO",""))</f>
        <v/>
      </c>
    </row>
    <row r="297" spans="2:23" ht="60" customHeight="1">
      <c r="B297" s="45"/>
      <c r="C297" s="35"/>
      <c r="D297" s="35"/>
      <c r="E297" s="35"/>
      <c r="F297" s="38"/>
      <c r="G297" s="35"/>
      <c r="H297" s="38"/>
      <c r="I297" s="46"/>
      <c r="J297" s="51"/>
      <c r="K297" s="52"/>
      <c r="L297" s="53"/>
      <c r="M297" s="51"/>
      <c r="N297" s="41" t="str">
        <f t="shared" si="32"/>
        <v/>
      </c>
      <c r="O297" s="21" t="str">
        <f t="shared" ca="1" si="33"/>
        <v/>
      </c>
      <c r="P297" s="21" t="str">
        <f t="shared" ca="1" si="34"/>
        <v/>
      </c>
      <c r="Q297" s="21" t="str">
        <f t="shared" ca="1" si="35"/>
        <v/>
      </c>
      <c r="R297" s="21" t="str">
        <f t="shared" ca="1" si="36"/>
        <v/>
      </c>
      <c r="S297" s="21" t="str">
        <f t="shared" ca="1" si="37"/>
        <v/>
      </c>
      <c r="T297" s="21" t="str">
        <f ca="1">IF(COUNTBLANK(INDIRECT("k"&amp;ROW(T297)):INDIRECT("m"&amp;ROW(T297)))&lt;3,IF(INDIRECT("j"&amp;ROW(T297))="","INFORME O STATUS DA AÇÃO;    ",""),"")</f>
        <v/>
      </c>
      <c r="U297" s="21" t="str">
        <f t="shared" ca="1" si="38"/>
        <v/>
      </c>
      <c r="V297" s="21" t="str">
        <f t="shared" ca="1" si="39"/>
        <v/>
      </c>
      <c r="W297" s="1" t="str">
        <f ca="1">IF(J297="","",IF(ISERROR(VLOOKUP(INDIRECT("J"&amp;ROW(W297)),Config!F:F,1,0)),"INFORME UM STATUS VÁLIDO",""))</f>
        <v/>
      </c>
    </row>
    <row r="298" spans="2:23" ht="60" customHeight="1">
      <c r="B298" s="45"/>
      <c r="C298" s="35"/>
      <c r="D298" s="35"/>
      <c r="E298" s="35"/>
      <c r="F298" s="38"/>
      <c r="G298" s="35"/>
      <c r="H298" s="38"/>
      <c r="I298" s="46"/>
      <c r="J298" s="51"/>
      <c r="K298" s="52"/>
      <c r="L298" s="53"/>
      <c r="M298" s="51"/>
      <c r="N298" s="41" t="str">
        <f t="shared" si="32"/>
        <v/>
      </c>
      <c r="O298" s="21" t="str">
        <f t="shared" ca="1" si="33"/>
        <v/>
      </c>
      <c r="P298" s="21" t="str">
        <f t="shared" ca="1" si="34"/>
        <v/>
      </c>
      <c r="Q298" s="21" t="str">
        <f t="shared" ca="1" si="35"/>
        <v/>
      </c>
      <c r="R298" s="21" t="str">
        <f t="shared" ca="1" si="36"/>
        <v/>
      </c>
      <c r="S298" s="21" t="str">
        <f t="shared" ca="1" si="37"/>
        <v/>
      </c>
      <c r="T298" s="21" t="str">
        <f ca="1">IF(COUNTBLANK(INDIRECT("k"&amp;ROW(T298)):INDIRECT("m"&amp;ROW(T298)))&lt;3,IF(INDIRECT("j"&amp;ROW(T298))="","INFORME O STATUS DA AÇÃO;    ",""),"")</f>
        <v/>
      </c>
      <c r="U298" s="21" t="str">
        <f t="shared" ca="1" si="38"/>
        <v/>
      </c>
      <c r="V298" s="21" t="str">
        <f t="shared" ca="1" si="39"/>
        <v/>
      </c>
      <c r="W298" s="1" t="str">
        <f ca="1">IF(J298="","",IF(ISERROR(VLOOKUP(INDIRECT("J"&amp;ROW(W298)),Config!F:F,1,0)),"INFORME UM STATUS VÁLIDO",""))</f>
        <v/>
      </c>
    </row>
    <row r="299" spans="2:23" ht="60" customHeight="1">
      <c r="B299" s="45"/>
      <c r="C299" s="35"/>
      <c r="D299" s="35"/>
      <c r="E299" s="35"/>
      <c r="F299" s="38"/>
      <c r="G299" s="35"/>
      <c r="H299" s="38"/>
      <c r="I299" s="46"/>
      <c r="J299" s="51"/>
      <c r="K299" s="52"/>
      <c r="L299" s="53"/>
      <c r="M299" s="51"/>
      <c r="N299" s="41" t="str">
        <f t="shared" si="32"/>
        <v/>
      </c>
      <c r="O299" s="21" t="str">
        <f t="shared" ca="1" si="33"/>
        <v/>
      </c>
      <c r="P299" s="21" t="str">
        <f t="shared" ca="1" si="34"/>
        <v/>
      </c>
      <c r="Q299" s="21" t="str">
        <f t="shared" ca="1" si="35"/>
        <v/>
      </c>
      <c r="R299" s="21" t="str">
        <f t="shared" ca="1" si="36"/>
        <v/>
      </c>
      <c r="S299" s="21" t="str">
        <f t="shared" ca="1" si="37"/>
        <v/>
      </c>
      <c r="T299" s="21" t="str">
        <f ca="1">IF(COUNTBLANK(INDIRECT("k"&amp;ROW(T299)):INDIRECT("m"&amp;ROW(T299)))&lt;3,IF(INDIRECT("j"&amp;ROW(T299))="","INFORME O STATUS DA AÇÃO;    ",""),"")</f>
        <v/>
      </c>
      <c r="U299" s="21" t="str">
        <f t="shared" ca="1" si="38"/>
        <v/>
      </c>
      <c r="V299" s="21" t="str">
        <f t="shared" ca="1" si="39"/>
        <v/>
      </c>
      <c r="W299" s="1" t="str">
        <f ca="1">IF(J299="","",IF(ISERROR(VLOOKUP(INDIRECT("J"&amp;ROW(W299)),Config!F:F,1,0)),"INFORME UM STATUS VÁLIDO",""))</f>
        <v/>
      </c>
    </row>
    <row r="300" spans="2:23" ht="60" customHeight="1">
      <c r="B300" s="45"/>
      <c r="C300" s="35"/>
      <c r="D300" s="35"/>
      <c r="E300" s="35"/>
      <c r="F300" s="38"/>
      <c r="G300" s="35"/>
      <c r="H300" s="38"/>
      <c r="I300" s="46"/>
      <c r="J300" s="51"/>
      <c r="K300" s="52"/>
      <c r="L300" s="53"/>
      <c r="M300" s="51"/>
      <c r="N300" s="41" t="str">
        <f t="shared" si="32"/>
        <v/>
      </c>
      <c r="O300" s="21" t="str">
        <f t="shared" ca="1" si="33"/>
        <v/>
      </c>
      <c r="P300" s="21" t="str">
        <f t="shared" ca="1" si="34"/>
        <v/>
      </c>
      <c r="Q300" s="21" t="str">
        <f t="shared" ca="1" si="35"/>
        <v/>
      </c>
      <c r="R300" s="21" t="str">
        <f t="shared" ca="1" si="36"/>
        <v/>
      </c>
      <c r="S300" s="21" t="str">
        <f t="shared" ca="1" si="37"/>
        <v/>
      </c>
      <c r="T300" s="21" t="str">
        <f ca="1">IF(COUNTBLANK(INDIRECT("k"&amp;ROW(T300)):INDIRECT("m"&amp;ROW(T300)))&lt;3,IF(INDIRECT("j"&amp;ROW(T300))="","INFORME O STATUS DA AÇÃO;    ",""),"")</f>
        <v/>
      </c>
      <c r="U300" s="21" t="str">
        <f t="shared" ca="1" si="38"/>
        <v/>
      </c>
      <c r="V300" s="21" t="str">
        <f t="shared" ca="1" si="39"/>
        <v/>
      </c>
      <c r="W300" s="1" t="str">
        <f ca="1">IF(J300="","",IF(ISERROR(VLOOKUP(INDIRECT("J"&amp;ROW(W300)),Config!F:F,1,0)),"INFORME UM STATUS VÁLIDO",""))</f>
        <v/>
      </c>
    </row>
    <row r="301" spans="2:23" ht="60" customHeight="1">
      <c r="B301" s="45"/>
      <c r="C301" s="35"/>
      <c r="D301" s="35"/>
      <c r="E301" s="35"/>
      <c r="F301" s="38"/>
      <c r="G301" s="35"/>
      <c r="H301" s="38"/>
      <c r="I301" s="46"/>
      <c r="J301" s="51"/>
      <c r="K301" s="52"/>
      <c r="L301" s="53"/>
      <c r="M301" s="51"/>
      <c r="N301" s="41" t="str">
        <f t="shared" si="32"/>
        <v/>
      </c>
      <c r="O301" s="21" t="str">
        <f t="shared" ca="1" si="33"/>
        <v/>
      </c>
      <c r="P301" s="21" t="str">
        <f t="shared" ca="1" si="34"/>
        <v/>
      </c>
      <c r="Q301" s="21" t="str">
        <f t="shared" ca="1" si="35"/>
        <v/>
      </c>
      <c r="R301" s="21" t="str">
        <f t="shared" ca="1" si="36"/>
        <v/>
      </c>
      <c r="S301" s="21" t="str">
        <f t="shared" ca="1" si="37"/>
        <v/>
      </c>
      <c r="T301" s="21" t="str">
        <f ca="1">IF(COUNTBLANK(INDIRECT("k"&amp;ROW(T301)):INDIRECT("m"&amp;ROW(T301)))&lt;3,IF(INDIRECT("j"&amp;ROW(T301))="","INFORME O STATUS DA AÇÃO;    ",""),"")</f>
        <v/>
      </c>
      <c r="U301" s="21" t="str">
        <f t="shared" ca="1" si="38"/>
        <v/>
      </c>
      <c r="V301" s="21" t="str">
        <f t="shared" ca="1" si="39"/>
        <v/>
      </c>
      <c r="W301" s="1" t="str">
        <f ca="1">IF(J301="","",IF(ISERROR(VLOOKUP(INDIRECT("J"&amp;ROW(W301)),Config!F:F,1,0)),"INFORME UM STATUS VÁLIDO",""))</f>
        <v/>
      </c>
    </row>
    <row r="302" spans="2:23" ht="60" customHeight="1">
      <c r="B302" s="45"/>
      <c r="C302" s="35"/>
      <c r="D302" s="35"/>
      <c r="E302" s="35"/>
      <c r="F302" s="38"/>
      <c r="G302" s="35"/>
      <c r="H302" s="38"/>
      <c r="I302" s="46"/>
      <c r="J302" s="51"/>
      <c r="K302" s="52"/>
      <c r="L302" s="53"/>
      <c r="M302" s="51"/>
      <c r="N302" s="41" t="str">
        <f t="shared" si="32"/>
        <v/>
      </c>
      <c r="O302" s="21" t="str">
        <f t="shared" ca="1" si="33"/>
        <v/>
      </c>
      <c r="P302" s="21" t="str">
        <f t="shared" ca="1" si="34"/>
        <v/>
      </c>
      <c r="Q302" s="21" t="str">
        <f t="shared" ca="1" si="35"/>
        <v/>
      </c>
      <c r="R302" s="21" t="str">
        <f t="shared" ca="1" si="36"/>
        <v/>
      </c>
      <c r="S302" s="21" t="str">
        <f t="shared" ca="1" si="37"/>
        <v/>
      </c>
      <c r="T302" s="21" t="str">
        <f ca="1">IF(COUNTBLANK(INDIRECT("k"&amp;ROW(T302)):INDIRECT("m"&amp;ROW(T302)))&lt;3,IF(INDIRECT("j"&amp;ROW(T302))="","INFORME O STATUS DA AÇÃO;    ",""),"")</f>
        <v/>
      </c>
      <c r="U302" s="21" t="str">
        <f t="shared" ca="1" si="38"/>
        <v/>
      </c>
      <c r="V302" s="21" t="str">
        <f t="shared" ca="1" si="39"/>
        <v/>
      </c>
      <c r="W302" s="1" t="str">
        <f ca="1">IF(J302="","",IF(ISERROR(VLOOKUP(INDIRECT("J"&amp;ROW(W302)),Config!F:F,1,0)),"INFORME UM STATUS VÁLIDO",""))</f>
        <v/>
      </c>
    </row>
    <row r="303" spans="2:23" ht="60" customHeight="1">
      <c r="B303" s="45"/>
      <c r="C303" s="35"/>
      <c r="D303" s="35"/>
      <c r="E303" s="35"/>
      <c r="F303" s="38"/>
      <c r="G303" s="35"/>
      <c r="H303" s="38"/>
      <c r="I303" s="46"/>
      <c r="J303" s="51"/>
      <c r="K303" s="52"/>
      <c r="L303" s="53"/>
      <c r="M303" s="51"/>
      <c r="N303" s="41" t="str">
        <f t="shared" si="32"/>
        <v/>
      </c>
      <c r="O303" s="21" t="str">
        <f t="shared" ca="1" si="33"/>
        <v/>
      </c>
      <c r="P303" s="21" t="str">
        <f t="shared" ca="1" si="34"/>
        <v/>
      </c>
      <c r="Q303" s="21" t="str">
        <f t="shared" ca="1" si="35"/>
        <v/>
      </c>
      <c r="R303" s="21" t="str">
        <f t="shared" ca="1" si="36"/>
        <v/>
      </c>
      <c r="S303" s="21" t="str">
        <f t="shared" ca="1" si="37"/>
        <v/>
      </c>
      <c r="T303" s="21" t="str">
        <f ca="1">IF(COUNTBLANK(INDIRECT("k"&amp;ROW(T303)):INDIRECT("m"&amp;ROW(T303)))&lt;3,IF(INDIRECT("j"&amp;ROW(T303))="","INFORME O STATUS DA AÇÃO;    ",""),"")</f>
        <v/>
      </c>
      <c r="U303" s="21" t="str">
        <f t="shared" ca="1" si="38"/>
        <v/>
      </c>
      <c r="V303" s="21" t="str">
        <f t="shared" ca="1" si="39"/>
        <v/>
      </c>
      <c r="W303" s="1" t="str">
        <f ca="1">IF(J303="","",IF(ISERROR(VLOOKUP(INDIRECT("J"&amp;ROW(W303)),Config!F:F,1,0)),"INFORME UM STATUS VÁLIDO",""))</f>
        <v/>
      </c>
    </row>
    <row r="304" spans="2:23" ht="60" customHeight="1">
      <c r="B304" s="45"/>
      <c r="C304" s="35"/>
      <c r="D304" s="35"/>
      <c r="E304" s="35"/>
      <c r="F304" s="38"/>
      <c r="G304" s="35"/>
      <c r="H304" s="38"/>
      <c r="I304" s="46"/>
      <c r="J304" s="51"/>
      <c r="K304" s="52"/>
      <c r="L304" s="53"/>
      <c r="M304" s="51"/>
      <c r="N304" s="41" t="str">
        <f t="shared" si="32"/>
        <v/>
      </c>
      <c r="O304" s="21" t="str">
        <f t="shared" ca="1" si="33"/>
        <v/>
      </c>
      <c r="P304" s="21" t="str">
        <f t="shared" ca="1" si="34"/>
        <v/>
      </c>
      <c r="Q304" s="21" t="str">
        <f t="shared" ca="1" si="35"/>
        <v/>
      </c>
      <c r="R304" s="21" t="str">
        <f t="shared" ca="1" si="36"/>
        <v/>
      </c>
      <c r="S304" s="21" t="str">
        <f t="shared" ca="1" si="37"/>
        <v/>
      </c>
      <c r="T304" s="21" t="str">
        <f ca="1">IF(COUNTBLANK(INDIRECT("k"&amp;ROW(T304)):INDIRECT("m"&amp;ROW(T304)))&lt;3,IF(INDIRECT("j"&amp;ROW(T304))="","INFORME O STATUS DA AÇÃO;    ",""),"")</f>
        <v/>
      </c>
      <c r="U304" s="21" t="str">
        <f t="shared" ca="1" si="38"/>
        <v/>
      </c>
      <c r="V304" s="21" t="str">
        <f t="shared" ca="1" si="39"/>
        <v/>
      </c>
      <c r="W304" s="1" t="str">
        <f ca="1">IF(J304="","",IF(ISERROR(VLOOKUP(INDIRECT("J"&amp;ROW(W304)),Config!F:F,1,0)),"INFORME UM STATUS VÁLIDO",""))</f>
        <v/>
      </c>
    </row>
    <row r="305" spans="2:23" ht="60" customHeight="1">
      <c r="B305" s="45"/>
      <c r="C305" s="35"/>
      <c r="D305" s="35"/>
      <c r="E305" s="35"/>
      <c r="F305" s="38"/>
      <c r="G305" s="35"/>
      <c r="H305" s="38"/>
      <c r="I305" s="46"/>
      <c r="J305" s="51"/>
      <c r="K305" s="52"/>
      <c r="L305" s="53"/>
      <c r="M305" s="51"/>
      <c r="N305" s="41" t="str">
        <f t="shared" si="32"/>
        <v/>
      </c>
      <c r="O305" s="21" t="str">
        <f t="shared" ca="1" si="33"/>
        <v/>
      </c>
      <c r="P305" s="21" t="str">
        <f t="shared" ca="1" si="34"/>
        <v/>
      </c>
      <c r="Q305" s="21" t="str">
        <f t="shared" ca="1" si="35"/>
        <v/>
      </c>
      <c r="R305" s="21" t="str">
        <f t="shared" ca="1" si="36"/>
        <v/>
      </c>
      <c r="S305" s="21" t="str">
        <f t="shared" ca="1" si="37"/>
        <v/>
      </c>
      <c r="T305" s="21" t="str">
        <f ca="1">IF(COUNTBLANK(INDIRECT("k"&amp;ROW(T305)):INDIRECT("m"&amp;ROW(T305)))&lt;3,IF(INDIRECT("j"&amp;ROW(T305))="","INFORME O STATUS DA AÇÃO;    ",""),"")</f>
        <v/>
      </c>
      <c r="U305" s="21" t="str">
        <f t="shared" ca="1" si="38"/>
        <v/>
      </c>
      <c r="V305" s="21" t="str">
        <f t="shared" ca="1" si="39"/>
        <v/>
      </c>
      <c r="W305" s="1" t="str">
        <f ca="1">IF(J305="","",IF(ISERROR(VLOOKUP(INDIRECT("J"&amp;ROW(W305)),Config!F:F,1,0)),"INFORME UM STATUS VÁLIDO",""))</f>
        <v/>
      </c>
    </row>
    <row r="306" spans="2:23" ht="60" customHeight="1">
      <c r="B306" s="45"/>
      <c r="C306" s="35"/>
      <c r="D306" s="35"/>
      <c r="E306" s="35"/>
      <c r="F306" s="38"/>
      <c r="G306" s="35"/>
      <c r="H306" s="38"/>
      <c r="I306" s="46"/>
      <c r="J306" s="51"/>
      <c r="K306" s="52"/>
      <c r="L306" s="53"/>
      <c r="M306" s="51"/>
      <c r="N306" s="41" t="str">
        <f t="shared" si="32"/>
        <v/>
      </c>
      <c r="O306" s="21" t="str">
        <f t="shared" ca="1" si="33"/>
        <v/>
      </c>
      <c r="P306" s="21" t="str">
        <f t="shared" ca="1" si="34"/>
        <v/>
      </c>
      <c r="Q306" s="21" t="str">
        <f t="shared" ca="1" si="35"/>
        <v/>
      </c>
      <c r="R306" s="21" t="str">
        <f t="shared" ca="1" si="36"/>
        <v/>
      </c>
      <c r="S306" s="21" t="str">
        <f t="shared" ca="1" si="37"/>
        <v/>
      </c>
      <c r="T306" s="21" t="str">
        <f ca="1">IF(COUNTBLANK(INDIRECT("k"&amp;ROW(T306)):INDIRECT("m"&amp;ROW(T306)))&lt;3,IF(INDIRECT("j"&amp;ROW(T306))="","INFORME O STATUS DA AÇÃO;    ",""),"")</f>
        <v/>
      </c>
      <c r="U306" s="21" t="str">
        <f t="shared" ca="1" si="38"/>
        <v/>
      </c>
      <c r="V306" s="21" t="str">
        <f t="shared" ca="1" si="39"/>
        <v/>
      </c>
      <c r="W306" s="1" t="str">
        <f ca="1">IF(J306="","",IF(ISERROR(VLOOKUP(INDIRECT("J"&amp;ROW(W306)),Config!F:F,1,0)),"INFORME UM STATUS VÁLIDO",""))</f>
        <v/>
      </c>
    </row>
    <row r="307" spans="2:23" ht="60" customHeight="1">
      <c r="B307" s="45"/>
      <c r="C307" s="35"/>
      <c r="D307" s="35"/>
      <c r="E307" s="35"/>
      <c r="F307" s="38"/>
      <c r="G307" s="35"/>
      <c r="H307" s="38"/>
      <c r="I307" s="46"/>
      <c r="J307" s="51"/>
      <c r="K307" s="52"/>
      <c r="L307" s="53"/>
      <c r="M307" s="51"/>
      <c r="N307" s="41" t="str">
        <f t="shared" si="32"/>
        <v/>
      </c>
      <c r="O307" s="21" t="str">
        <f t="shared" ca="1" si="33"/>
        <v/>
      </c>
      <c r="P307" s="21" t="str">
        <f t="shared" ca="1" si="34"/>
        <v/>
      </c>
      <c r="Q307" s="21" t="str">
        <f t="shared" ca="1" si="35"/>
        <v/>
      </c>
      <c r="R307" s="21" t="str">
        <f t="shared" ca="1" si="36"/>
        <v/>
      </c>
      <c r="S307" s="21" t="str">
        <f t="shared" ca="1" si="37"/>
        <v/>
      </c>
      <c r="T307" s="21" t="str">
        <f ca="1">IF(COUNTBLANK(INDIRECT("k"&amp;ROW(T307)):INDIRECT("m"&amp;ROW(T307)))&lt;3,IF(INDIRECT("j"&amp;ROW(T307))="","INFORME O STATUS DA AÇÃO;    ",""),"")</f>
        <v/>
      </c>
      <c r="U307" s="21" t="str">
        <f t="shared" ca="1" si="38"/>
        <v/>
      </c>
      <c r="V307" s="21" t="str">
        <f t="shared" ca="1" si="39"/>
        <v/>
      </c>
      <c r="W307" s="1" t="str">
        <f ca="1">IF(J307="","",IF(ISERROR(VLOOKUP(INDIRECT("J"&amp;ROW(W307)),Config!F:F,1,0)),"INFORME UM STATUS VÁLIDO",""))</f>
        <v/>
      </c>
    </row>
    <row r="308" spans="2:23" ht="60" customHeight="1">
      <c r="B308" s="45"/>
      <c r="C308" s="35"/>
      <c r="D308" s="35"/>
      <c r="E308" s="35"/>
      <c r="F308" s="38"/>
      <c r="G308" s="35"/>
      <c r="H308" s="38"/>
      <c r="I308" s="46"/>
      <c r="J308" s="51"/>
      <c r="K308" s="52"/>
      <c r="L308" s="53"/>
      <c r="M308" s="51"/>
      <c r="N308" s="41" t="str">
        <f t="shared" si="32"/>
        <v/>
      </c>
      <c r="O308" s="21" t="str">
        <f t="shared" ca="1" si="33"/>
        <v/>
      </c>
      <c r="P308" s="21" t="str">
        <f t="shared" ca="1" si="34"/>
        <v/>
      </c>
      <c r="Q308" s="21" t="str">
        <f t="shared" ca="1" si="35"/>
        <v/>
      </c>
      <c r="R308" s="21" t="str">
        <f t="shared" ca="1" si="36"/>
        <v/>
      </c>
      <c r="S308" s="21" t="str">
        <f t="shared" ca="1" si="37"/>
        <v/>
      </c>
      <c r="T308" s="21" t="str">
        <f ca="1">IF(COUNTBLANK(INDIRECT("k"&amp;ROW(T308)):INDIRECT("m"&amp;ROW(T308)))&lt;3,IF(INDIRECT("j"&amp;ROW(T308))="","INFORME O STATUS DA AÇÃO;    ",""),"")</f>
        <v/>
      </c>
      <c r="U308" s="21" t="str">
        <f t="shared" ca="1" si="38"/>
        <v/>
      </c>
      <c r="V308" s="21" t="str">
        <f t="shared" ca="1" si="39"/>
        <v/>
      </c>
      <c r="W308" s="1" t="str">
        <f ca="1">IF(J308="","",IF(ISERROR(VLOOKUP(INDIRECT("J"&amp;ROW(W308)),Config!F:F,1,0)),"INFORME UM STATUS VÁLIDO",""))</f>
        <v/>
      </c>
    </row>
    <row r="309" spans="2:23" ht="60" customHeight="1">
      <c r="B309" s="45"/>
      <c r="C309" s="35"/>
      <c r="D309" s="35"/>
      <c r="E309" s="35"/>
      <c r="F309" s="38"/>
      <c r="G309" s="35"/>
      <c r="H309" s="38"/>
      <c r="I309" s="46"/>
      <c r="J309" s="51"/>
      <c r="K309" s="52"/>
      <c r="L309" s="53"/>
      <c r="M309" s="51"/>
      <c r="N309" s="41" t="str">
        <f t="shared" si="32"/>
        <v/>
      </c>
      <c r="O309" s="21" t="str">
        <f t="shared" ca="1" si="33"/>
        <v/>
      </c>
      <c r="P309" s="21" t="str">
        <f t="shared" ca="1" si="34"/>
        <v/>
      </c>
      <c r="Q309" s="21" t="str">
        <f t="shared" ca="1" si="35"/>
        <v/>
      </c>
      <c r="R309" s="21" t="str">
        <f t="shared" ca="1" si="36"/>
        <v/>
      </c>
      <c r="S309" s="21" t="str">
        <f t="shared" ca="1" si="37"/>
        <v/>
      </c>
      <c r="T309" s="21" t="str">
        <f ca="1">IF(COUNTBLANK(INDIRECT("k"&amp;ROW(T309)):INDIRECT("m"&amp;ROW(T309)))&lt;3,IF(INDIRECT("j"&amp;ROW(T309))="","INFORME O STATUS DA AÇÃO;    ",""),"")</f>
        <v/>
      </c>
      <c r="U309" s="21" t="str">
        <f t="shared" ca="1" si="38"/>
        <v/>
      </c>
      <c r="V309" s="21" t="str">
        <f t="shared" ca="1" si="39"/>
        <v/>
      </c>
      <c r="W309" s="1" t="str">
        <f ca="1">IF(J309="","",IF(ISERROR(VLOOKUP(INDIRECT("J"&amp;ROW(W309)),Config!F:F,1,0)),"INFORME UM STATUS VÁLIDO",""))</f>
        <v/>
      </c>
    </row>
    <row r="310" spans="2:23" ht="60" customHeight="1">
      <c r="B310" s="45"/>
      <c r="C310" s="35"/>
      <c r="D310" s="35"/>
      <c r="E310" s="35"/>
      <c r="F310" s="38"/>
      <c r="G310" s="35"/>
      <c r="H310" s="38"/>
      <c r="I310" s="46"/>
      <c r="J310" s="51"/>
      <c r="K310" s="52"/>
      <c r="L310" s="53"/>
      <c r="M310" s="51"/>
      <c r="N310" s="41" t="str">
        <f t="shared" si="32"/>
        <v/>
      </c>
      <c r="O310" s="21" t="str">
        <f t="shared" ca="1" si="33"/>
        <v/>
      </c>
      <c r="P310" s="21" t="str">
        <f t="shared" ca="1" si="34"/>
        <v/>
      </c>
      <c r="Q310" s="21" t="str">
        <f t="shared" ca="1" si="35"/>
        <v/>
      </c>
      <c r="R310" s="21" t="str">
        <f t="shared" ca="1" si="36"/>
        <v/>
      </c>
      <c r="S310" s="21" t="str">
        <f t="shared" ca="1" si="37"/>
        <v/>
      </c>
      <c r="T310" s="21" t="str">
        <f ca="1">IF(COUNTBLANK(INDIRECT("k"&amp;ROW(T310)):INDIRECT("m"&amp;ROW(T310)))&lt;3,IF(INDIRECT("j"&amp;ROW(T310))="","INFORME O STATUS DA AÇÃO;    ",""),"")</f>
        <v/>
      </c>
      <c r="U310" s="21" t="str">
        <f t="shared" ca="1" si="38"/>
        <v/>
      </c>
      <c r="V310" s="21" t="str">
        <f t="shared" ca="1" si="39"/>
        <v/>
      </c>
      <c r="W310" s="1" t="str">
        <f ca="1">IF(J310="","",IF(ISERROR(VLOOKUP(INDIRECT("J"&amp;ROW(W310)),Config!F:F,1,0)),"INFORME UM STATUS VÁLIDO",""))</f>
        <v/>
      </c>
    </row>
    <row r="311" spans="2:23" ht="60" customHeight="1">
      <c r="B311" s="45"/>
      <c r="C311" s="35"/>
      <c r="D311" s="35"/>
      <c r="E311" s="35"/>
      <c r="F311" s="38"/>
      <c r="G311" s="35"/>
      <c r="H311" s="38"/>
      <c r="I311" s="46"/>
      <c r="J311" s="51"/>
      <c r="K311" s="52"/>
      <c r="L311" s="53"/>
      <c r="M311" s="51"/>
      <c r="N311" s="41" t="str">
        <f t="shared" si="32"/>
        <v/>
      </c>
      <c r="O311" s="21" t="str">
        <f t="shared" ca="1" si="33"/>
        <v/>
      </c>
      <c r="P311" s="21" t="str">
        <f t="shared" ca="1" si="34"/>
        <v/>
      </c>
      <c r="Q311" s="21" t="str">
        <f t="shared" ca="1" si="35"/>
        <v/>
      </c>
      <c r="R311" s="21" t="str">
        <f t="shared" ca="1" si="36"/>
        <v/>
      </c>
      <c r="S311" s="21" t="str">
        <f t="shared" ca="1" si="37"/>
        <v/>
      </c>
      <c r="T311" s="21" t="str">
        <f ca="1">IF(COUNTBLANK(INDIRECT("k"&amp;ROW(T311)):INDIRECT("m"&amp;ROW(T311)))&lt;3,IF(INDIRECT("j"&amp;ROW(T311))="","INFORME O STATUS DA AÇÃO;    ",""),"")</f>
        <v/>
      </c>
      <c r="U311" s="21" t="str">
        <f t="shared" ca="1" si="38"/>
        <v/>
      </c>
      <c r="V311" s="21" t="str">
        <f t="shared" ca="1" si="39"/>
        <v/>
      </c>
      <c r="W311" s="1" t="str">
        <f ca="1">IF(J311="","",IF(ISERROR(VLOOKUP(INDIRECT("J"&amp;ROW(W311)),Config!F:F,1,0)),"INFORME UM STATUS VÁLIDO",""))</f>
        <v/>
      </c>
    </row>
    <row r="312" spans="2:23" ht="60" customHeight="1">
      <c r="B312" s="45"/>
      <c r="C312" s="35"/>
      <c r="D312" s="35"/>
      <c r="E312" s="35"/>
      <c r="F312" s="38"/>
      <c r="G312" s="35"/>
      <c r="H312" s="38"/>
      <c r="I312" s="46"/>
      <c r="J312" s="51"/>
      <c r="K312" s="52"/>
      <c r="L312" s="53"/>
      <c r="M312" s="51"/>
      <c r="N312" s="41" t="str">
        <f t="shared" si="32"/>
        <v/>
      </c>
      <c r="O312" s="21" t="str">
        <f t="shared" ca="1" si="33"/>
        <v/>
      </c>
      <c r="P312" s="21" t="str">
        <f t="shared" ca="1" si="34"/>
        <v/>
      </c>
      <c r="Q312" s="21" t="str">
        <f t="shared" ca="1" si="35"/>
        <v/>
      </c>
      <c r="R312" s="21" t="str">
        <f t="shared" ca="1" si="36"/>
        <v/>
      </c>
      <c r="S312" s="21" t="str">
        <f t="shared" ca="1" si="37"/>
        <v/>
      </c>
      <c r="T312" s="21" t="str">
        <f ca="1">IF(COUNTBLANK(INDIRECT("k"&amp;ROW(T312)):INDIRECT("m"&amp;ROW(T312)))&lt;3,IF(INDIRECT("j"&amp;ROW(T312))="","INFORME O STATUS DA AÇÃO;    ",""),"")</f>
        <v/>
      </c>
      <c r="U312" s="21" t="str">
        <f t="shared" ca="1" si="38"/>
        <v/>
      </c>
      <c r="V312" s="21" t="str">
        <f t="shared" ca="1" si="39"/>
        <v/>
      </c>
      <c r="W312" s="1" t="str">
        <f ca="1">IF(J312="","",IF(ISERROR(VLOOKUP(INDIRECT("J"&amp;ROW(W312)),Config!F:F,1,0)),"INFORME UM STATUS VÁLIDO",""))</f>
        <v/>
      </c>
    </row>
    <row r="313" spans="2:23" ht="60" customHeight="1">
      <c r="B313" s="45"/>
      <c r="C313" s="35"/>
      <c r="D313" s="35"/>
      <c r="E313" s="35"/>
      <c r="F313" s="38"/>
      <c r="G313" s="35"/>
      <c r="H313" s="38"/>
      <c r="I313" s="46"/>
      <c r="J313" s="51"/>
      <c r="K313" s="52"/>
      <c r="L313" s="53"/>
      <c r="M313" s="51"/>
      <c r="N313" s="41" t="str">
        <f t="shared" si="32"/>
        <v/>
      </c>
      <c r="O313" s="21" t="str">
        <f t="shared" ca="1" si="33"/>
        <v/>
      </c>
      <c r="P313" s="21" t="str">
        <f t="shared" ca="1" si="34"/>
        <v/>
      </c>
      <c r="Q313" s="21" t="str">
        <f t="shared" ca="1" si="35"/>
        <v/>
      </c>
      <c r="R313" s="21" t="str">
        <f t="shared" ca="1" si="36"/>
        <v/>
      </c>
      <c r="S313" s="21" t="str">
        <f t="shared" ca="1" si="37"/>
        <v/>
      </c>
      <c r="T313" s="21" t="str">
        <f ca="1">IF(COUNTBLANK(INDIRECT("k"&amp;ROW(T313)):INDIRECT("m"&amp;ROW(T313)))&lt;3,IF(INDIRECT("j"&amp;ROW(T313))="","INFORME O STATUS DA AÇÃO;    ",""),"")</f>
        <v/>
      </c>
      <c r="U313" s="21" t="str">
        <f t="shared" ca="1" si="38"/>
        <v/>
      </c>
      <c r="V313" s="21" t="str">
        <f t="shared" ca="1" si="39"/>
        <v/>
      </c>
      <c r="W313" s="1" t="str">
        <f ca="1">IF(J313="","",IF(ISERROR(VLOOKUP(INDIRECT("J"&amp;ROW(W313)),Config!F:F,1,0)),"INFORME UM STATUS VÁLIDO",""))</f>
        <v/>
      </c>
    </row>
    <row r="314" spans="2:23" ht="60" customHeight="1">
      <c r="B314" s="45"/>
      <c r="C314" s="35"/>
      <c r="D314" s="35"/>
      <c r="E314" s="35"/>
      <c r="F314" s="38"/>
      <c r="G314" s="35"/>
      <c r="H314" s="38"/>
      <c r="I314" s="46"/>
      <c r="J314" s="51"/>
      <c r="K314" s="52"/>
      <c r="L314" s="53"/>
      <c r="M314" s="51"/>
      <c r="N314" s="41" t="str">
        <f t="shared" si="32"/>
        <v/>
      </c>
      <c r="O314" s="21" t="str">
        <f t="shared" ca="1" si="33"/>
        <v/>
      </c>
      <c r="P314" s="21" t="str">
        <f t="shared" ca="1" si="34"/>
        <v/>
      </c>
      <c r="Q314" s="21" t="str">
        <f t="shared" ca="1" si="35"/>
        <v/>
      </c>
      <c r="R314" s="21" t="str">
        <f t="shared" ca="1" si="36"/>
        <v/>
      </c>
      <c r="S314" s="21" t="str">
        <f t="shared" ca="1" si="37"/>
        <v/>
      </c>
      <c r="T314" s="21" t="str">
        <f ca="1">IF(COUNTBLANK(INDIRECT("k"&amp;ROW(T314)):INDIRECT("m"&amp;ROW(T314)))&lt;3,IF(INDIRECT("j"&amp;ROW(T314))="","INFORME O STATUS DA AÇÃO;    ",""),"")</f>
        <v/>
      </c>
      <c r="U314" s="21" t="str">
        <f t="shared" ca="1" si="38"/>
        <v/>
      </c>
      <c r="V314" s="21" t="str">
        <f t="shared" ca="1" si="39"/>
        <v/>
      </c>
      <c r="W314" s="1" t="str">
        <f ca="1">IF(J314="","",IF(ISERROR(VLOOKUP(INDIRECT("J"&amp;ROW(W314)),Config!F:F,1,0)),"INFORME UM STATUS VÁLIDO",""))</f>
        <v/>
      </c>
    </row>
    <row r="315" spans="2:23" ht="60" customHeight="1">
      <c r="B315" s="45"/>
      <c r="C315" s="35"/>
      <c r="D315" s="35"/>
      <c r="E315" s="35"/>
      <c r="F315" s="38"/>
      <c r="G315" s="35"/>
      <c r="H315" s="38"/>
      <c r="I315" s="46"/>
      <c r="J315" s="51"/>
      <c r="K315" s="52"/>
      <c r="L315" s="53"/>
      <c r="M315" s="51"/>
      <c r="N315" s="41" t="str">
        <f t="shared" si="32"/>
        <v/>
      </c>
      <c r="O315" s="21" t="str">
        <f t="shared" ca="1" si="33"/>
        <v/>
      </c>
      <c r="P315" s="21" t="str">
        <f t="shared" ca="1" si="34"/>
        <v/>
      </c>
      <c r="Q315" s="21" t="str">
        <f t="shared" ca="1" si="35"/>
        <v/>
      </c>
      <c r="R315" s="21" t="str">
        <f t="shared" ca="1" si="36"/>
        <v/>
      </c>
      <c r="S315" s="21" t="str">
        <f t="shared" ca="1" si="37"/>
        <v/>
      </c>
      <c r="T315" s="21" t="str">
        <f ca="1">IF(COUNTBLANK(INDIRECT("k"&amp;ROW(T315)):INDIRECT("m"&amp;ROW(T315)))&lt;3,IF(INDIRECT("j"&amp;ROW(T315))="","INFORME O STATUS DA AÇÃO;    ",""),"")</f>
        <v/>
      </c>
      <c r="U315" s="21" t="str">
        <f t="shared" ca="1" si="38"/>
        <v/>
      </c>
      <c r="V315" s="21" t="str">
        <f t="shared" ca="1" si="39"/>
        <v/>
      </c>
      <c r="W315" s="1" t="str">
        <f ca="1">IF(J315="","",IF(ISERROR(VLOOKUP(INDIRECT("J"&amp;ROW(W315)),Config!F:F,1,0)),"INFORME UM STATUS VÁLIDO",""))</f>
        <v/>
      </c>
    </row>
    <row r="316" spans="2:23" ht="60" customHeight="1">
      <c r="B316" s="45"/>
      <c r="C316" s="35"/>
      <c r="D316" s="35"/>
      <c r="E316" s="35"/>
      <c r="F316" s="38"/>
      <c r="G316" s="35"/>
      <c r="H316" s="38"/>
      <c r="I316" s="46"/>
      <c r="J316" s="51"/>
      <c r="K316" s="52"/>
      <c r="L316" s="53"/>
      <c r="M316" s="51"/>
      <c r="N316" s="41" t="str">
        <f t="shared" si="32"/>
        <v/>
      </c>
      <c r="O316" s="21" t="str">
        <f t="shared" ca="1" si="33"/>
        <v/>
      </c>
      <c r="P316" s="21" t="str">
        <f t="shared" ca="1" si="34"/>
        <v/>
      </c>
      <c r="Q316" s="21" t="str">
        <f t="shared" ca="1" si="35"/>
        <v/>
      </c>
      <c r="R316" s="21" t="str">
        <f t="shared" ca="1" si="36"/>
        <v/>
      </c>
      <c r="S316" s="21" t="str">
        <f t="shared" ca="1" si="37"/>
        <v/>
      </c>
      <c r="T316" s="21" t="str">
        <f ca="1">IF(COUNTBLANK(INDIRECT("k"&amp;ROW(T316)):INDIRECT("m"&amp;ROW(T316)))&lt;3,IF(INDIRECT("j"&amp;ROW(T316))="","INFORME O STATUS DA AÇÃO;    ",""),"")</f>
        <v/>
      </c>
      <c r="U316" s="21" t="str">
        <f t="shared" ca="1" si="38"/>
        <v/>
      </c>
      <c r="V316" s="21" t="str">
        <f t="shared" ca="1" si="39"/>
        <v/>
      </c>
      <c r="W316" s="1" t="str">
        <f ca="1">IF(J316="","",IF(ISERROR(VLOOKUP(INDIRECT("J"&amp;ROW(W316)),Config!F:F,1,0)),"INFORME UM STATUS VÁLIDO",""))</f>
        <v/>
      </c>
    </row>
    <row r="317" spans="2:23" ht="60" customHeight="1">
      <c r="B317" s="45"/>
      <c r="C317" s="35"/>
      <c r="D317" s="35"/>
      <c r="E317" s="35"/>
      <c r="F317" s="38"/>
      <c r="G317" s="35"/>
      <c r="H317" s="38"/>
      <c r="I317" s="46"/>
      <c r="J317" s="51"/>
      <c r="K317" s="52"/>
      <c r="L317" s="53"/>
      <c r="M317" s="51"/>
      <c r="N317" s="41" t="str">
        <f t="shared" si="32"/>
        <v/>
      </c>
      <c r="O317" s="21" t="str">
        <f t="shared" ca="1" si="33"/>
        <v/>
      </c>
      <c r="P317" s="21" t="str">
        <f t="shared" ca="1" si="34"/>
        <v/>
      </c>
      <c r="Q317" s="21" t="str">
        <f t="shared" ca="1" si="35"/>
        <v/>
      </c>
      <c r="R317" s="21" t="str">
        <f t="shared" ca="1" si="36"/>
        <v/>
      </c>
      <c r="S317" s="21" t="str">
        <f t="shared" ca="1" si="37"/>
        <v/>
      </c>
      <c r="T317" s="21" t="str">
        <f ca="1">IF(COUNTBLANK(INDIRECT("k"&amp;ROW(T317)):INDIRECT("m"&amp;ROW(T317)))&lt;3,IF(INDIRECT("j"&amp;ROW(T317))="","INFORME O STATUS DA AÇÃO;    ",""),"")</f>
        <v/>
      </c>
      <c r="U317" s="21" t="str">
        <f t="shared" ca="1" si="38"/>
        <v/>
      </c>
      <c r="V317" s="21" t="str">
        <f t="shared" ca="1" si="39"/>
        <v/>
      </c>
      <c r="W317" s="1" t="str">
        <f ca="1">IF(J317="","",IF(ISERROR(VLOOKUP(INDIRECT("J"&amp;ROW(W317)),Config!F:F,1,0)),"INFORME UM STATUS VÁLIDO",""))</f>
        <v/>
      </c>
    </row>
    <row r="318" spans="2:23" ht="60" customHeight="1">
      <c r="B318" s="45"/>
      <c r="C318" s="35"/>
      <c r="D318" s="35"/>
      <c r="E318" s="35"/>
      <c r="F318" s="38"/>
      <c r="G318" s="35"/>
      <c r="H318" s="38"/>
      <c r="I318" s="46"/>
      <c r="J318" s="51"/>
      <c r="K318" s="52"/>
      <c r="L318" s="53"/>
      <c r="M318" s="51"/>
      <c r="N318" s="41" t="str">
        <f t="shared" si="32"/>
        <v/>
      </c>
      <c r="O318" s="21" t="str">
        <f t="shared" ca="1" si="33"/>
        <v/>
      </c>
      <c r="P318" s="21" t="str">
        <f t="shared" ca="1" si="34"/>
        <v/>
      </c>
      <c r="Q318" s="21" t="str">
        <f t="shared" ca="1" si="35"/>
        <v/>
      </c>
      <c r="R318" s="21" t="str">
        <f t="shared" ca="1" si="36"/>
        <v/>
      </c>
      <c r="S318" s="21" t="str">
        <f t="shared" ca="1" si="37"/>
        <v/>
      </c>
      <c r="T318" s="21" t="str">
        <f ca="1">IF(COUNTBLANK(INDIRECT("k"&amp;ROW(T318)):INDIRECT("m"&amp;ROW(T318)))&lt;3,IF(INDIRECT("j"&amp;ROW(T318))="","INFORME O STATUS DA AÇÃO;    ",""),"")</f>
        <v/>
      </c>
      <c r="U318" s="21" t="str">
        <f t="shared" ca="1" si="38"/>
        <v/>
      </c>
      <c r="V318" s="21" t="str">
        <f t="shared" ca="1" si="39"/>
        <v/>
      </c>
      <c r="W318" s="1" t="str">
        <f ca="1">IF(J318="","",IF(ISERROR(VLOOKUP(INDIRECT("J"&amp;ROW(W318)),Config!F:F,1,0)),"INFORME UM STATUS VÁLIDO",""))</f>
        <v/>
      </c>
    </row>
    <row r="319" spans="2:23" ht="60" customHeight="1">
      <c r="B319" s="45"/>
      <c r="C319" s="35"/>
      <c r="D319" s="35"/>
      <c r="E319" s="35"/>
      <c r="F319" s="38"/>
      <c r="G319" s="35"/>
      <c r="H319" s="38"/>
      <c r="I319" s="46"/>
      <c r="J319" s="51"/>
      <c r="K319" s="52"/>
      <c r="L319" s="53"/>
      <c r="M319" s="51"/>
      <c r="N319" s="41" t="str">
        <f t="shared" si="32"/>
        <v/>
      </c>
      <c r="O319" s="21" t="str">
        <f t="shared" ca="1" si="33"/>
        <v/>
      </c>
      <c r="P319" s="21" t="str">
        <f t="shared" ca="1" si="34"/>
        <v/>
      </c>
      <c r="Q319" s="21" t="str">
        <f t="shared" ca="1" si="35"/>
        <v/>
      </c>
      <c r="R319" s="21" t="str">
        <f t="shared" ca="1" si="36"/>
        <v/>
      </c>
      <c r="S319" s="21" t="str">
        <f t="shared" ca="1" si="37"/>
        <v/>
      </c>
      <c r="T319" s="21" t="str">
        <f ca="1">IF(COUNTBLANK(INDIRECT("k"&amp;ROW(T319)):INDIRECT("m"&amp;ROW(T319)))&lt;3,IF(INDIRECT("j"&amp;ROW(T319))="","INFORME O STATUS DA AÇÃO;    ",""),"")</f>
        <v/>
      </c>
      <c r="U319" s="21" t="str">
        <f t="shared" ca="1" si="38"/>
        <v/>
      </c>
      <c r="V319" s="21" t="str">
        <f t="shared" ca="1" si="39"/>
        <v/>
      </c>
      <c r="W319" s="1" t="str">
        <f ca="1">IF(J319="","",IF(ISERROR(VLOOKUP(INDIRECT("J"&amp;ROW(W319)),Config!F:F,1,0)),"INFORME UM STATUS VÁLIDO",""))</f>
        <v/>
      </c>
    </row>
    <row r="320" spans="2:23" ht="60" customHeight="1">
      <c r="B320" s="45"/>
      <c r="C320" s="35"/>
      <c r="D320" s="35"/>
      <c r="E320" s="35"/>
      <c r="F320" s="38"/>
      <c r="G320" s="35"/>
      <c r="H320" s="38"/>
      <c r="I320" s="46"/>
      <c r="J320" s="51"/>
      <c r="K320" s="52"/>
      <c r="L320" s="53"/>
      <c r="M320" s="51"/>
      <c r="N320" s="41" t="str">
        <f t="shared" si="32"/>
        <v/>
      </c>
      <c r="O320" s="21" t="str">
        <f t="shared" ca="1" si="33"/>
        <v/>
      </c>
      <c r="P320" s="21" t="str">
        <f t="shared" ca="1" si="34"/>
        <v/>
      </c>
      <c r="Q320" s="21" t="str">
        <f t="shared" ca="1" si="35"/>
        <v/>
      </c>
      <c r="R320" s="21" t="str">
        <f t="shared" ca="1" si="36"/>
        <v/>
      </c>
      <c r="S320" s="21" t="str">
        <f t="shared" ca="1" si="37"/>
        <v/>
      </c>
      <c r="T320" s="21" t="str">
        <f ca="1">IF(COUNTBLANK(INDIRECT("k"&amp;ROW(T320)):INDIRECT("m"&amp;ROW(T320)))&lt;3,IF(INDIRECT("j"&amp;ROW(T320))="","INFORME O STATUS DA AÇÃO;    ",""),"")</f>
        <v/>
      </c>
      <c r="U320" s="21" t="str">
        <f t="shared" ca="1" si="38"/>
        <v/>
      </c>
      <c r="V320" s="21" t="str">
        <f t="shared" ca="1" si="39"/>
        <v/>
      </c>
      <c r="W320" s="1" t="str">
        <f ca="1">IF(J320="","",IF(ISERROR(VLOOKUP(INDIRECT("J"&amp;ROW(W320)),Config!F:F,1,0)),"INFORME UM STATUS VÁLIDO",""))</f>
        <v/>
      </c>
    </row>
    <row r="321" spans="2:23" ht="60" customHeight="1">
      <c r="B321" s="45"/>
      <c r="C321" s="35"/>
      <c r="D321" s="35"/>
      <c r="E321" s="35"/>
      <c r="F321" s="38"/>
      <c r="G321" s="35"/>
      <c r="H321" s="38"/>
      <c r="I321" s="46"/>
      <c r="J321" s="51"/>
      <c r="K321" s="52"/>
      <c r="L321" s="53"/>
      <c r="M321" s="51"/>
      <c r="N321" s="41" t="str">
        <f t="shared" si="32"/>
        <v/>
      </c>
      <c r="O321" s="21" t="str">
        <f t="shared" ca="1" si="33"/>
        <v/>
      </c>
      <c r="P321" s="21" t="str">
        <f t="shared" ca="1" si="34"/>
        <v/>
      </c>
      <c r="Q321" s="21" t="str">
        <f t="shared" ca="1" si="35"/>
        <v/>
      </c>
      <c r="R321" s="21" t="str">
        <f t="shared" ca="1" si="36"/>
        <v/>
      </c>
      <c r="S321" s="21" t="str">
        <f t="shared" ca="1" si="37"/>
        <v/>
      </c>
      <c r="T321" s="21" t="str">
        <f ca="1">IF(COUNTBLANK(INDIRECT("k"&amp;ROW(T321)):INDIRECT("m"&amp;ROW(T321)))&lt;3,IF(INDIRECT("j"&amp;ROW(T321))="","INFORME O STATUS DA AÇÃO;    ",""),"")</f>
        <v/>
      </c>
      <c r="U321" s="21" t="str">
        <f t="shared" ca="1" si="38"/>
        <v/>
      </c>
      <c r="V321" s="21" t="str">
        <f t="shared" ca="1" si="39"/>
        <v/>
      </c>
      <c r="W321" s="1" t="str">
        <f ca="1">IF(J321="","",IF(ISERROR(VLOOKUP(INDIRECT("J"&amp;ROW(W321)),Config!F:F,1,0)),"INFORME UM STATUS VÁLIDO",""))</f>
        <v/>
      </c>
    </row>
    <row r="322" spans="2:23" ht="60" customHeight="1">
      <c r="B322" s="45"/>
      <c r="C322" s="35"/>
      <c r="D322" s="35"/>
      <c r="E322" s="35"/>
      <c r="F322" s="38"/>
      <c r="G322" s="35"/>
      <c r="H322" s="38"/>
      <c r="I322" s="46"/>
      <c r="J322" s="51"/>
      <c r="K322" s="52"/>
      <c r="L322" s="53"/>
      <c r="M322" s="51"/>
      <c r="N322" s="41" t="str">
        <f t="shared" si="32"/>
        <v/>
      </c>
      <c r="O322" s="21" t="str">
        <f t="shared" ca="1" si="33"/>
        <v/>
      </c>
      <c r="P322" s="21" t="str">
        <f t="shared" ca="1" si="34"/>
        <v/>
      </c>
      <c r="Q322" s="21" t="str">
        <f t="shared" ca="1" si="35"/>
        <v/>
      </c>
      <c r="R322" s="21" t="str">
        <f t="shared" ca="1" si="36"/>
        <v/>
      </c>
      <c r="S322" s="21" t="str">
        <f t="shared" ca="1" si="37"/>
        <v/>
      </c>
      <c r="T322" s="21" t="str">
        <f ca="1">IF(COUNTBLANK(INDIRECT("k"&amp;ROW(T322)):INDIRECT("m"&amp;ROW(T322)))&lt;3,IF(INDIRECT("j"&amp;ROW(T322))="","INFORME O STATUS DA AÇÃO;    ",""),"")</f>
        <v/>
      </c>
      <c r="U322" s="21" t="str">
        <f t="shared" ca="1" si="38"/>
        <v/>
      </c>
      <c r="V322" s="21" t="str">
        <f t="shared" ca="1" si="39"/>
        <v/>
      </c>
      <c r="W322" s="1" t="str">
        <f ca="1">IF(J322="","",IF(ISERROR(VLOOKUP(INDIRECT("J"&amp;ROW(W322)),Config!F:F,1,0)),"INFORME UM STATUS VÁLIDO",""))</f>
        <v/>
      </c>
    </row>
    <row r="323" spans="2:23" ht="60" customHeight="1">
      <c r="B323" s="45"/>
      <c r="C323" s="35"/>
      <c r="D323" s="35"/>
      <c r="E323" s="35"/>
      <c r="F323" s="38"/>
      <c r="G323" s="35"/>
      <c r="H323" s="38"/>
      <c r="I323" s="46"/>
      <c r="J323" s="51"/>
      <c r="K323" s="52"/>
      <c r="L323" s="53"/>
      <c r="M323" s="51"/>
      <c r="N323" s="41" t="str">
        <f t="shared" si="32"/>
        <v/>
      </c>
      <c r="O323" s="21" t="str">
        <f t="shared" ca="1" si="33"/>
        <v/>
      </c>
      <c r="P323" s="21" t="str">
        <f t="shared" ca="1" si="34"/>
        <v/>
      </c>
      <c r="Q323" s="21" t="str">
        <f t="shared" ca="1" si="35"/>
        <v/>
      </c>
      <c r="R323" s="21" t="str">
        <f t="shared" ca="1" si="36"/>
        <v/>
      </c>
      <c r="S323" s="21" t="str">
        <f t="shared" ca="1" si="37"/>
        <v/>
      </c>
      <c r="T323" s="21" t="str">
        <f ca="1">IF(COUNTBLANK(INDIRECT("k"&amp;ROW(T323)):INDIRECT("m"&amp;ROW(T323)))&lt;3,IF(INDIRECT("j"&amp;ROW(T323))="","INFORME O STATUS DA AÇÃO;    ",""),"")</f>
        <v/>
      </c>
      <c r="U323" s="21" t="str">
        <f t="shared" ca="1" si="38"/>
        <v/>
      </c>
      <c r="V323" s="21" t="str">
        <f t="shared" ca="1" si="39"/>
        <v/>
      </c>
      <c r="W323" s="1" t="str">
        <f ca="1">IF(J323="","",IF(ISERROR(VLOOKUP(INDIRECT("J"&amp;ROW(W323)),Config!F:F,1,0)),"INFORME UM STATUS VÁLIDO",""))</f>
        <v/>
      </c>
    </row>
    <row r="324" spans="2:23" ht="60" customHeight="1">
      <c r="B324" s="45"/>
      <c r="C324" s="35"/>
      <c r="D324" s="35"/>
      <c r="E324" s="35"/>
      <c r="F324" s="38"/>
      <c r="G324" s="35"/>
      <c r="H324" s="38"/>
      <c r="I324" s="46"/>
      <c r="J324" s="51"/>
      <c r="K324" s="52"/>
      <c r="L324" s="53"/>
      <c r="M324" s="51"/>
      <c r="N324" s="41" t="str">
        <f t="shared" si="32"/>
        <v/>
      </c>
      <c r="O324" s="21" t="str">
        <f t="shared" ca="1" si="33"/>
        <v/>
      </c>
      <c r="P324" s="21" t="str">
        <f t="shared" ca="1" si="34"/>
        <v/>
      </c>
      <c r="Q324" s="21" t="str">
        <f t="shared" ca="1" si="35"/>
        <v/>
      </c>
      <c r="R324" s="21" t="str">
        <f t="shared" ca="1" si="36"/>
        <v/>
      </c>
      <c r="S324" s="21" t="str">
        <f t="shared" ca="1" si="37"/>
        <v/>
      </c>
      <c r="T324" s="21" t="str">
        <f ca="1">IF(COUNTBLANK(INDIRECT("k"&amp;ROW(T324)):INDIRECT("m"&amp;ROW(T324)))&lt;3,IF(INDIRECT("j"&amp;ROW(T324))="","INFORME O STATUS DA AÇÃO;    ",""),"")</f>
        <v/>
      </c>
      <c r="U324" s="21" t="str">
        <f t="shared" ca="1" si="38"/>
        <v/>
      </c>
      <c r="V324" s="21" t="str">
        <f t="shared" ca="1" si="39"/>
        <v/>
      </c>
      <c r="W324" s="1" t="str">
        <f ca="1">IF(J324="","",IF(ISERROR(VLOOKUP(INDIRECT("J"&amp;ROW(W324)),Config!F:F,1,0)),"INFORME UM STATUS VÁLIDO",""))</f>
        <v/>
      </c>
    </row>
    <row r="325" spans="2:23" ht="60" customHeight="1">
      <c r="B325" s="45"/>
      <c r="C325" s="35"/>
      <c r="D325" s="35"/>
      <c r="E325" s="35"/>
      <c r="F325" s="38"/>
      <c r="G325" s="35"/>
      <c r="H325" s="38"/>
      <c r="I325" s="46"/>
      <c r="J325" s="51"/>
      <c r="K325" s="52"/>
      <c r="L325" s="53"/>
      <c r="M325" s="51"/>
      <c r="N325" s="41" t="str">
        <f t="shared" si="32"/>
        <v/>
      </c>
      <c r="O325" s="21" t="str">
        <f t="shared" ca="1" si="33"/>
        <v/>
      </c>
      <c r="P325" s="21" t="str">
        <f t="shared" ca="1" si="34"/>
        <v/>
      </c>
      <c r="Q325" s="21" t="str">
        <f t="shared" ca="1" si="35"/>
        <v/>
      </c>
      <c r="R325" s="21" t="str">
        <f t="shared" ca="1" si="36"/>
        <v/>
      </c>
      <c r="S325" s="21" t="str">
        <f t="shared" ca="1" si="37"/>
        <v/>
      </c>
      <c r="T325" s="21" t="str">
        <f ca="1">IF(COUNTBLANK(INDIRECT("k"&amp;ROW(T325)):INDIRECT("m"&amp;ROW(T325)))&lt;3,IF(INDIRECT("j"&amp;ROW(T325))="","INFORME O STATUS DA AÇÃO;    ",""),"")</f>
        <v/>
      </c>
      <c r="U325" s="21" t="str">
        <f t="shared" ca="1" si="38"/>
        <v/>
      </c>
      <c r="V325" s="21" t="str">
        <f t="shared" ca="1" si="39"/>
        <v/>
      </c>
      <c r="W325" s="1" t="str">
        <f ca="1">IF(J325="","",IF(ISERROR(VLOOKUP(INDIRECT("J"&amp;ROW(W325)),Config!F:F,1,0)),"INFORME UM STATUS VÁLIDO",""))</f>
        <v/>
      </c>
    </row>
    <row r="326" spans="2:23" ht="60" customHeight="1">
      <c r="B326" s="45"/>
      <c r="C326" s="35"/>
      <c r="D326" s="35"/>
      <c r="E326" s="35"/>
      <c r="F326" s="38"/>
      <c r="G326" s="35"/>
      <c r="H326" s="38"/>
      <c r="I326" s="46"/>
      <c r="J326" s="51"/>
      <c r="K326" s="52"/>
      <c r="L326" s="53"/>
      <c r="M326" s="51"/>
      <c r="N326" s="41" t="str">
        <f t="shared" si="32"/>
        <v/>
      </c>
      <c r="O326" s="21" t="str">
        <f t="shared" ca="1" si="33"/>
        <v/>
      </c>
      <c r="P326" s="21" t="str">
        <f t="shared" ca="1" si="34"/>
        <v/>
      </c>
      <c r="Q326" s="21" t="str">
        <f t="shared" ca="1" si="35"/>
        <v/>
      </c>
      <c r="R326" s="21" t="str">
        <f t="shared" ca="1" si="36"/>
        <v/>
      </c>
      <c r="S326" s="21" t="str">
        <f t="shared" ca="1" si="37"/>
        <v/>
      </c>
      <c r="T326" s="21" t="str">
        <f ca="1">IF(COUNTBLANK(INDIRECT("k"&amp;ROW(T326)):INDIRECT("m"&amp;ROW(T326)))&lt;3,IF(INDIRECT("j"&amp;ROW(T326))="","INFORME O STATUS DA AÇÃO;    ",""),"")</f>
        <v/>
      </c>
      <c r="U326" s="21" t="str">
        <f t="shared" ca="1" si="38"/>
        <v/>
      </c>
      <c r="V326" s="21" t="str">
        <f t="shared" ca="1" si="39"/>
        <v/>
      </c>
      <c r="W326" s="1" t="str">
        <f ca="1">IF(J326="","",IF(ISERROR(VLOOKUP(INDIRECT("J"&amp;ROW(W326)),Config!F:F,1,0)),"INFORME UM STATUS VÁLIDO",""))</f>
        <v/>
      </c>
    </row>
    <row r="327" spans="2:23" ht="60" customHeight="1">
      <c r="B327" s="45"/>
      <c r="C327" s="35"/>
      <c r="D327" s="35"/>
      <c r="E327" s="35"/>
      <c r="F327" s="38"/>
      <c r="G327" s="35"/>
      <c r="H327" s="38"/>
      <c r="I327" s="46"/>
      <c r="J327" s="51"/>
      <c r="K327" s="52"/>
      <c r="L327" s="53"/>
      <c r="M327" s="51"/>
      <c r="N327" s="41" t="str">
        <f t="shared" si="32"/>
        <v/>
      </c>
      <c r="O327" s="21" t="str">
        <f t="shared" ca="1" si="33"/>
        <v/>
      </c>
      <c r="P327" s="21" t="str">
        <f t="shared" ca="1" si="34"/>
        <v/>
      </c>
      <c r="Q327" s="21" t="str">
        <f t="shared" ca="1" si="35"/>
        <v/>
      </c>
      <c r="R327" s="21" t="str">
        <f t="shared" ca="1" si="36"/>
        <v/>
      </c>
      <c r="S327" s="21" t="str">
        <f t="shared" ca="1" si="37"/>
        <v/>
      </c>
      <c r="T327" s="21" t="str">
        <f ca="1">IF(COUNTBLANK(INDIRECT("k"&amp;ROW(T327)):INDIRECT("m"&amp;ROW(T327)))&lt;3,IF(INDIRECT("j"&amp;ROW(T327))="","INFORME O STATUS DA AÇÃO;    ",""),"")</f>
        <v/>
      </c>
      <c r="U327" s="21" t="str">
        <f t="shared" ca="1" si="38"/>
        <v/>
      </c>
      <c r="V327" s="21" t="str">
        <f t="shared" ca="1" si="39"/>
        <v/>
      </c>
      <c r="W327" s="1" t="str">
        <f ca="1">IF(J327="","",IF(ISERROR(VLOOKUP(INDIRECT("J"&amp;ROW(W327)),Config!F:F,1,0)),"INFORME UM STATUS VÁLIDO",""))</f>
        <v/>
      </c>
    </row>
    <row r="328" spans="2:23" ht="60" customHeight="1">
      <c r="B328" s="45"/>
      <c r="C328" s="35"/>
      <c r="D328" s="35"/>
      <c r="E328" s="35"/>
      <c r="F328" s="38"/>
      <c r="G328" s="35"/>
      <c r="H328" s="38"/>
      <c r="I328" s="46"/>
      <c r="J328" s="51"/>
      <c r="K328" s="52"/>
      <c r="L328" s="53"/>
      <c r="M328" s="51"/>
      <c r="N328" s="41" t="str">
        <f t="shared" si="32"/>
        <v/>
      </c>
      <c r="O328" s="21" t="str">
        <f t="shared" ca="1" si="33"/>
        <v/>
      </c>
      <c r="P328" s="21" t="str">
        <f t="shared" ca="1" si="34"/>
        <v/>
      </c>
      <c r="Q328" s="21" t="str">
        <f t="shared" ca="1" si="35"/>
        <v/>
      </c>
      <c r="R328" s="21" t="str">
        <f t="shared" ca="1" si="36"/>
        <v/>
      </c>
      <c r="S328" s="21" t="str">
        <f t="shared" ca="1" si="37"/>
        <v/>
      </c>
      <c r="T328" s="21" t="str">
        <f ca="1">IF(COUNTBLANK(INDIRECT("k"&amp;ROW(T328)):INDIRECT("m"&amp;ROW(T328)))&lt;3,IF(INDIRECT("j"&amp;ROW(T328))="","INFORME O STATUS DA AÇÃO;    ",""),"")</f>
        <v/>
      </c>
      <c r="U328" s="21" t="str">
        <f t="shared" ca="1" si="38"/>
        <v/>
      </c>
      <c r="V328" s="21" t="str">
        <f t="shared" ca="1" si="39"/>
        <v/>
      </c>
      <c r="W328" s="1" t="str">
        <f ca="1">IF(J328="","",IF(ISERROR(VLOOKUP(INDIRECT("J"&amp;ROW(W328)),Config!F:F,1,0)),"INFORME UM STATUS VÁLIDO",""))</f>
        <v/>
      </c>
    </row>
    <row r="329" spans="2:23" ht="60" customHeight="1">
      <c r="B329" s="45"/>
      <c r="C329" s="35"/>
      <c r="D329" s="35"/>
      <c r="E329" s="35"/>
      <c r="F329" s="38"/>
      <c r="G329" s="35"/>
      <c r="H329" s="38"/>
      <c r="I329" s="46"/>
      <c r="J329" s="51"/>
      <c r="K329" s="52"/>
      <c r="L329" s="53"/>
      <c r="M329" s="51"/>
      <c r="N329" s="41" t="str">
        <f t="shared" ref="N329:N392" si="40">IF(B329&lt;&gt;"",""&amp;Q329&amp;R329&amp;S329&amp;T329&amp;U329&amp;V329&amp;W329,"")</f>
        <v/>
      </c>
      <c r="O329" s="21" t="str">
        <f t="shared" ref="O329:O392" ca="1" si="41">IF(INDIRECT("J"&amp;ROW(O329))="Contratada/Adquirida",INDIRECT("K"&amp;ROW(O329))/INDIRECT("H"&amp;ROW(O329)),"")</f>
        <v/>
      </c>
      <c r="P329" s="21" t="str">
        <f t="shared" ref="P329:P392" ca="1" si="42">IF(INDIRECT("J"&amp;ROW(P329))="Contratada/Adquirida",INDIRECT("L"&amp;ROW(P329)),"")</f>
        <v/>
      </c>
      <c r="Q329" s="21" t="str">
        <f t="shared" ref="Q329:Q392" ca="1" si="43">IF(OR(INDIRECT("J"&amp;ROW(Q329))="Cancelada",INDIRECT("J"&amp;ROW(Q329))="Suspensa"),IF(INDIRECT("M"&amp;ROW(Q329))="","INFORME O MOTIVO DO CANCELAMENTO/SUSPENSÃO;     ",""),"")</f>
        <v/>
      </c>
      <c r="R329" s="21" t="str">
        <f t="shared" ref="R329:R392" ca="1" si="44">IF(AND(INDIRECT("J"&amp;ROW(R329))="Contratada/Adquirida",OR(INDIRECT("K"&amp;ROW(R329))="",INDIRECT("K"&amp;ROW(R329))=0)),"INFORME A QUANTIDADE EXECUTADA;   ","")</f>
        <v/>
      </c>
      <c r="S329" s="21" t="str">
        <f t="shared" ref="S329:S392" ca="1" si="45">IF(AND(INDIRECT("J"&amp;ROW(S329))="Contratada/Adquirida",OR(INDIRECT("L"&amp;ROW(S329))="",INDIRECT("L"&amp;ROW(S329))=0)),"INFORME O VALOR EXECUTADO;   ","")</f>
        <v/>
      </c>
      <c r="T329" s="21" t="str">
        <f ca="1">IF(COUNTBLANK(INDIRECT("k"&amp;ROW(T329)):INDIRECT("m"&amp;ROW(T329)))&lt;3,IF(INDIRECT("j"&amp;ROW(T329))="","INFORME O STATUS DA AÇÃO;    ",""),"")</f>
        <v/>
      </c>
      <c r="U329" s="21" t="str">
        <f t="shared" ref="U329:U392" ca="1" si="46">IF(INDIRECT("j"&amp;ROW(U329))="Contratada/Adquirida",IF(INDIRECT("k"&amp;ROW(U329))&gt;INDIRECT("h"&amp;ROW(U329)),"A QUANTIDADE EXECUTADA ESTÁ MAIOR DO QUE A QUANTIDADE PLANEJADA;   ",""),"")</f>
        <v/>
      </c>
      <c r="V329" s="21" t="str">
        <f t="shared" ref="V329:V392" ca="1" si="47">IF(AND(AND(INDIRECT("j"&amp;ROW(V329))&lt;&gt;"Contratada/Adquirida",INDIRECT("j"&amp;ROW(V329))&lt;&gt;""),OR(INDIRECT("k"&amp;ROW(V329))&gt;0,INDIRECT("l"&amp;ROW(V329))&gt;0)),"O STATUS '"&amp;INDIRECT("j"&amp;ROW(V329))&amp;"' NÃO EXIGE QUE INFORME QUANTIDADE NEM VALOR;     ","")</f>
        <v/>
      </c>
      <c r="W329" s="1" t="str">
        <f ca="1">IF(J329="","",IF(ISERROR(VLOOKUP(INDIRECT("J"&amp;ROW(W329)),Config!F:F,1,0)),"INFORME UM STATUS VÁLIDO",""))</f>
        <v/>
      </c>
    </row>
    <row r="330" spans="2:23" ht="60" customHeight="1">
      <c r="B330" s="45"/>
      <c r="C330" s="35"/>
      <c r="D330" s="35"/>
      <c r="E330" s="35"/>
      <c r="F330" s="38"/>
      <c r="G330" s="35"/>
      <c r="H330" s="38"/>
      <c r="I330" s="46"/>
      <c r="J330" s="51"/>
      <c r="K330" s="52"/>
      <c r="L330" s="53"/>
      <c r="M330" s="51"/>
      <c r="N330" s="41" t="str">
        <f t="shared" si="40"/>
        <v/>
      </c>
      <c r="O330" s="21" t="str">
        <f t="shared" ca="1" si="41"/>
        <v/>
      </c>
      <c r="P330" s="21" t="str">
        <f t="shared" ca="1" si="42"/>
        <v/>
      </c>
      <c r="Q330" s="21" t="str">
        <f t="shared" ca="1" si="43"/>
        <v/>
      </c>
      <c r="R330" s="21" t="str">
        <f t="shared" ca="1" si="44"/>
        <v/>
      </c>
      <c r="S330" s="21" t="str">
        <f t="shared" ca="1" si="45"/>
        <v/>
      </c>
      <c r="T330" s="21" t="str">
        <f ca="1">IF(COUNTBLANK(INDIRECT("k"&amp;ROW(T330)):INDIRECT("m"&amp;ROW(T330)))&lt;3,IF(INDIRECT("j"&amp;ROW(T330))="","INFORME O STATUS DA AÇÃO;    ",""),"")</f>
        <v/>
      </c>
      <c r="U330" s="21" t="str">
        <f t="shared" ca="1" si="46"/>
        <v/>
      </c>
      <c r="V330" s="21" t="str">
        <f t="shared" ca="1" si="47"/>
        <v/>
      </c>
      <c r="W330" s="1" t="str">
        <f ca="1">IF(J330="","",IF(ISERROR(VLOOKUP(INDIRECT("J"&amp;ROW(W330)),Config!F:F,1,0)),"INFORME UM STATUS VÁLIDO",""))</f>
        <v/>
      </c>
    </row>
    <row r="331" spans="2:23" ht="60" customHeight="1">
      <c r="B331" s="45"/>
      <c r="C331" s="35"/>
      <c r="D331" s="35"/>
      <c r="E331" s="35"/>
      <c r="F331" s="38"/>
      <c r="G331" s="35"/>
      <c r="H331" s="38"/>
      <c r="I331" s="46"/>
      <c r="J331" s="51"/>
      <c r="K331" s="52"/>
      <c r="L331" s="53"/>
      <c r="M331" s="51"/>
      <c r="N331" s="41" t="str">
        <f t="shared" si="40"/>
        <v/>
      </c>
      <c r="O331" s="21" t="str">
        <f t="shared" ca="1" si="41"/>
        <v/>
      </c>
      <c r="P331" s="21" t="str">
        <f t="shared" ca="1" si="42"/>
        <v/>
      </c>
      <c r="Q331" s="21" t="str">
        <f t="shared" ca="1" si="43"/>
        <v/>
      </c>
      <c r="R331" s="21" t="str">
        <f t="shared" ca="1" si="44"/>
        <v/>
      </c>
      <c r="S331" s="21" t="str">
        <f t="shared" ca="1" si="45"/>
        <v/>
      </c>
      <c r="T331" s="21" t="str">
        <f ca="1">IF(COUNTBLANK(INDIRECT("k"&amp;ROW(T331)):INDIRECT("m"&amp;ROW(T331)))&lt;3,IF(INDIRECT("j"&amp;ROW(T331))="","INFORME O STATUS DA AÇÃO;    ",""),"")</f>
        <v/>
      </c>
      <c r="U331" s="21" t="str">
        <f t="shared" ca="1" si="46"/>
        <v/>
      </c>
      <c r="V331" s="21" t="str">
        <f t="shared" ca="1" si="47"/>
        <v/>
      </c>
      <c r="W331" s="1" t="str">
        <f ca="1">IF(J331="","",IF(ISERROR(VLOOKUP(INDIRECT("J"&amp;ROW(W331)),Config!F:F,1,0)),"INFORME UM STATUS VÁLIDO",""))</f>
        <v/>
      </c>
    </row>
    <row r="332" spans="2:23" ht="60" customHeight="1">
      <c r="B332" s="45"/>
      <c r="C332" s="35"/>
      <c r="D332" s="35"/>
      <c r="E332" s="35"/>
      <c r="F332" s="38"/>
      <c r="G332" s="35"/>
      <c r="H332" s="38"/>
      <c r="I332" s="46"/>
      <c r="J332" s="51"/>
      <c r="K332" s="52"/>
      <c r="L332" s="53"/>
      <c r="M332" s="51"/>
      <c r="N332" s="41" t="str">
        <f t="shared" si="40"/>
        <v/>
      </c>
      <c r="O332" s="21" t="str">
        <f t="shared" ca="1" si="41"/>
        <v/>
      </c>
      <c r="P332" s="21" t="str">
        <f t="shared" ca="1" si="42"/>
        <v/>
      </c>
      <c r="Q332" s="21" t="str">
        <f t="shared" ca="1" si="43"/>
        <v/>
      </c>
      <c r="R332" s="21" t="str">
        <f t="shared" ca="1" si="44"/>
        <v/>
      </c>
      <c r="S332" s="21" t="str">
        <f t="shared" ca="1" si="45"/>
        <v/>
      </c>
      <c r="T332" s="21" t="str">
        <f ca="1">IF(COUNTBLANK(INDIRECT("k"&amp;ROW(T332)):INDIRECT("m"&amp;ROW(T332)))&lt;3,IF(INDIRECT("j"&amp;ROW(T332))="","INFORME O STATUS DA AÇÃO;    ",""),"")</f>
        <v/>
      </c>
      <c r="U332" s="21" t="str">
        <f t="shared" ca="1" si="46"/>
        <v/>
      </c>
      <c r="V332" s="21" t="str">
        <f t="shared" ca="1" si="47"/>
        <v/>
      </c>
      <c r="W332" s="1" t="str">
        <f ca="1">IF(J332="","",IF(ISERROR(VLOOKUP(INDIRECT("J"&amp;ROW(W332)),Config!F:F,1,0)),"INFORME UM STATUS VÁLIDO",""))</f>
        <v/>
      </c>
    </row>
    <row r="333" spans="2:23" ht="60" customHeight="1">
      <c r="B333" s="45"/>
      <c r="C333" s="35"/>
      <c r="D333" s="35"/>
      <c r="E333" s="35"/>
      <c r="F333" s="38"/>
      <c r="G333" s="35"/>
      <c r="H333" s="38"/>
      <c r="I333" s="46"/>
      <c r="J333" s="51"/>
      <c r="K333" s="52"/>
      <c r="L333" s="53"/>
      <c r="M333" s="51"/>
      <c r="N333" s="41" t="str">
        <f t="shared" si="40"/>
        <v/>
      </c>
      <c r="O333" s="21" t="str">
        <f t="shared" ca="1" si="41"/>
        <v/>
      </c>
      <c r="P333" s="21" t="str">
        <f t="shared" ca="1" si="42"/>
        <v/>
      </c>
      <c r="Q333" s="21" t="str">
        <f t="shared" ca="1" si="43"/>
        <v/>
      </c>
      <c r="R333" s="21" t="str">
        <f t="shared" ca="1" si="44"/>
        <v/>
      </c>
      <c r="S333" s="21" t="str">
        <f t="shared" ca="1" si="45"/>
        <v/>
      </c>
      <c r="T333" s="21" t="str">
        <f ca="1">IF(COUNTBLANK(INDIRECT("k"&amp;ROW(T333)):INDIRECT("m"&amp;ROW(T333)))&lt;3,IF(INDIRECT("j"&amp;ROW(T333))="","INFORME O STATUS DA AÇÃO;    ",""),"")</f>
        <v/>
      </c>
      <c r="U333" s="21" t="str">
        <f t="shared" ca="1" si="46"/>
        <v/>
      </c>
      <c r="V333" s="21" t="str">
        <f t="shared" ca="1" si="47"/>
        <v/>
      </c>
      <c r="W333" s="1" t="str">
        <f ca="1">IF(J333="","",IF(ISERROR(VLOOKUP(INDIRECT("J"&amp;ROW(W333)),Config!F:F,1,0)),"INFORME UM STATUS VÁLIDO",""))</f>
        <v/>
      </c>
    </row>
    <row r="334" spans="2:23" ht="60" customHeight="1">
      <c r="B334" s="45"/>
      <c r="C334" s="35"/>
      <c r="D334" s="35"/>
      <c r="E334" s="35"/>
      <c r="F334" s="38"/>
      <c r="G334" s="35"/>
      <c r="H334" s="38"/>
      <c r="I334" s="46"/>
      <c r="J334" s="51"/>
      <c r="K334" s="52"/>
      <c r="L334" s="53"/>
      <c r="M334" s="51"/>
      <c r="N334" s="41" t="str">
        <f t="shared" si="40"/>
        <v/>
      </c>
      <c r="O334" s="21" t="str">
        <f t="shared" ca="1" si="41"/>
        <v/>
      </c>
      <c r="P334" s="21" t="str">
        <f t="shared" ca="1" si="42"/>
        <v/>
      </c>
      <c r="Q334" s="21" t="str">
        <f t="shared" ca="1" si="43"/>
        <v/>
      </c>
      <c r="R334" s="21" t="str">
        <f t="shared" ca="1" si="44"/>
        <v/>
      </c>
      <c r="S334" s="21" t="str">
        <f t="shared" ca="1" si="45"/>
        <v/>
      </c>
      <c r="T334" s="21" t="str">
        <f ca="1">IF(COUNTBLANK(INDIRECT("k"&amp;ROW(T334)):INDIRECT("m"&amp;ROW(T334)))&lt;3,IF(INDIRECT("j"&amp;ROW(T334))="","INFORME O STATUS DA AÇÃO;    ",""),"")</f>
        <v/>
      </c>
      <c r="U334" s="21" t="str">
        <f t="shared" ca="1" si="46"/>
        <v/>
      </c>
      <c r="V334" s="21" t="str">
        <f t="shared" ca="1" si="47"/>
        <v/>
      </c>
      <c r="W334" s="1" t="str">
        <f ca="1">IF(J334="","",IF(ISERROR(VLOOKUP(INDIRECT("J"&amp;ROW(W334)),Config!F:F,1,0)),"INFORME UM STATUS VÁLIDO",""))</f>
        <v/>
      </c>
    </row>
    <row r="335" spans="2:23" ht="60" customHeight="1">
      <c r="B335" s="45"/>
      <c r="C335" s="35"/>
      <c r="D335" s="35"/>
      <c r="E335" s="35"/>
      <c r="F335" s="38"/>
      <c r="G335" s="35"/>
      <c r="H335" s="38"/>
      <c r="I335" s="46"/>
      <c r="J335" s="51"/>
      <c r="K335" s="52"/>
      <c r="L335" s="53"/>
      <c r="M335" s="51"/>
      <c r="N335" s="41" t="str">
        <f t="shared" si="40"/>
        <v/>
      </c>
      <c r="O335" s="21" t="str">
        <f t="shared" ca="1" si="41"/>
        <v/>
      </c>
      <c r="P335" s="21" t="str">
        <f t="shared" ca="1" si="42"/>
        <v/>
      </c>
      <c r="Q335" s="21" t="str">
        <f t="shared" ca="1" si="43"/>
        <v/>
      </c>
      <c r="R335" s="21" t="str">
        <f t="shared" ca="1" si="44"/>
        <v/>
      </c>
      <c r="S335" s="21" t="str">
        <f t="shared" ca="1" si="45"/>
        <v/>
      </c>
      <c r="T335" s="21" t="str">
        <f ca="1">IF(COUNTBLANK(INDIRECT("k"&amp;ROW(T335)):INDIRECT("m"&amp;ROW(T335)))&lt;3,IF(INDIRECT("j"&amp;ROW(T335))="","INFORME O STATUS DA AÇÃO;    ",""),"")</f>
        <v/>
      </c>
      <c r="U335" s="21" t="str">
        <f t="shared" ca="1" si="46"/>
        <v/>
      </c>
      <c r="V335" s="21" t="str">
        <f t="shared" ca="1" si="47"/>
        <v/>
      </c>
      <c r="W335" s="1" t="str">
        <f ca="1">IF(J335="","",IF(ISERROR(VLOOKUP(INDIRECT("J"&amp;ROW(W335)),Config!F:F,1,0)),"INFORME UM STATUS VÁLIDO",""))</f>
        <v/>
      </c>
    </row>
    <row r="336" spans="2:23" ht="60" customHeight="1">
      <c r="B336" s="45"/>
      <c r="C336" s="35"/>
      <c r="D336" s="35"/>
      <c r="E336" s="35"/>
      <c r="F336" s="38"/>
      <c r="G336" s="35"/>
      <c r="H336" s="38"/>
      <c r="I336" s="46"/>
      <c r="J336" s="51"/>
      <c r="K336" s="52"/>
      <c r="L336" s="53"/>
      <c r="M336" s="51"/>
      <c r="N336" s="41" t="str">
        <f t="shared" si="40"/>
        <v/>
      </c>
      <c r="O336" s="21" t="str">
        <f t="shared" ca="1" si="41"/>
        <v/>
      </c>
      <c r="P336" s="21" t="str">
        <f t="shared" ca="1" si="42"/>
        <v/>
      </c>
      <c r="Q336" s="21" t="str">
        <f t="shared" ca="1" si="43"/>
        <v/>
      </c>
      <c r="R336" s="21" t="str">
        <f t="shared" ca="1" si="44"/>
        <v/>
      </c>
      <c r="S336" s="21" t="str">
        <f t="shared" ca="1" si="45"/>
        <v/>
      </c>
      <c r="T336" s="21" t="str">
        <f ca="1">IF(COUNTBLANK(INDIRECT("k"&amp;ROW(T336)):INDIRECT("m"&amp;ROW(T336)))&lt;3,IF(INDIRECT("j"&amp;ROW(T336))="","INFORME O STATUS DA AÇÃO;    ",""),"")</f>
        <v/>
      </c>
      <c r="U336" s="21" t="str">
        <f t="shared" ca="1" si="46"/>
        <v/>
      </c>
      <c r="V336" s="21" t="str">
        <f t="shared" ca="1" si="47"/>
        <v/>
      </c>
      <c r="W336" s="1" t="str">
        <f ca="1">IF(J336="","",IF(ISERROR(VLOOKUP(INDIRECT("J"&amp;ROW(W336)),Config!F:F,1,0)),"INFORME UM STATUS VÁLIDO",""))</f>
        <v/>
      </c>
    </row>
    <row r="337" spans="2:23" ht="60" customHeight="1">
      <c r="B337" s="45"/>
      <c r="C337" s="35"/>
      <c r="D337" s="35"/>
      <c r="E337" s="35"/>
      <c r="F337" s="38"/>
      <c r="G337" s="35"/>
      <c r="H337" s="38"/>
      <c r="I337" s="46"/>
      <c r="J337" s="51"/>
      <c r="K337" s="52"/>
      <c r="L337" s="53"/>
      <c r="M337" s="51"/>
      <c r="N337" s="41" t="str">
        <f t="shared" si="40"/>
        <v/>
      </c>
      <c r="O337" s="21" t="str">
        <f t="shared" ca="1" si="41"/>
        <v/>
      </c>
      <c r="P337" s="21" t="str">
        <f t="shared" ca="1" si="42"/>
        <v/>
      </c>
      <c r="Q337" s="21" t="str">
        <f t="shared" ca="1" si="43"/>
        <v/>
      </c>
      <c r="R337" s="21" t="str">
        <f t="shared" ca="1" si="44"/>
        <v/>
      </c>
      <c r="S337" s="21" t="str">
        <f t="shared" ca="1" si="45"/>
        <v/>
      </c>
      <c r="T337" s="21" t="str">
        <f ca="1">IF(COUNTBLANK(INDIRECT("k"&amp;ROW(T337)):INDIRECT("m"&amp;ROW(T337)))&lt;3,IF(INDIRECT("j"&amp;ROW(T337))="","INFORME O STATUS DA AÇÃO;    ",""),"")</f>
        <v/>
      </c>
      <c r="U337" s="21" t="str">
        <f t="shared" ca="1" si="46"/>
        <v/>
      </c>
      <c r="V337" s="21" t="str">
        <f t="shared" ca="1" si="47"/>
        <v/>
      </c>
      <c r="W337" s="1" t="str">
        <f ca="1">IF(J337="","",IF(ISERROR(VLOOKUP(INDIRECT("J"&amp;ROW(W337)),Config!F:F,1,0)),"INFORME UM STATUS VÁLIDO",""))</f>
        <v/>
      </c>
    </row>
    <row r="338" spans="2:23" ht="60" customHeight="1">
      <c r="B338" s="45"/>
      <c r="C338" s="35"/>
      <c r="D338" s="35"/>
      <c r="E338" s="35"/>
      <c r="F338" s="38"/>
      <c r="G338" s="35"/>
      <c r="H338" s="38"/>
      <c r="I338" s="46"/>
      <c r="J338" s="51"/>
      <c r="K338" s="52"/>
      <c r="L338" s="53"/>
      <c r="M338" s="51"/>
      <c r="N338" s="41" t="str">
        <f t="shared" si="40"/>
        <v/>
      </c>
      <c r="O338" s="21" t="str">
        <f t="shared" ca="1" si="41"/>
        <v/>
      </c>
      <c r="P338" s="21" t="str">
        <f t="shared" ca="1" si="42"/>
        <v/>
      </c>
      <c r="Q338" s="21" t="str">
        <f t="shared" ca="1" si="43"/>
        <v/>
      </c>
      <c r="R338" s="21" t="str">
        <f t="shared" ca="1" si="44"/>
        <v/>
      </c>
      <c r="S338" s="21" t="str">
        <f t="shared" ca="1" si="45"/>
        <v/>
      </c>
      <c r="T338" s="21" t="str">
        <f ca="1">IF(COUNTBLANK(INDIRECT("k"&amp;ROW(T338)):INDIRECT("m"&amp;ROW(T338)))&lt;3,IF(INDIRECT("j"&amp;ROW(T338))="","INFORME O STATUS DA AÇÃO;    ",""),"")</f>
        <v/>
      </c>
      <c r="U338" s="21" t="str">
        <f t="shared" ca="1" si="46"/>
        <v/>
      </c>
      <c r="V338" s="21" t="str">
        <f t="shared" ca="1" si="47"/>
        <v/>
      </c>
      <c r="W338" s="1" t="str">
        <f ca="1">IF(J338="","",IF(ISERROR(VLOOKUP(INDIRECT("J"&amp;ROW(W338)),Config!F:F,1,0)),"INFORME UM STATUS VÁLIDO",""))</f>
        <v/>
      </c>
    </row>
    <row r="339" spans="2:23" ht="60" customHeight="1">
      <c r="B339" s="45"/>
      <c r="C339" s="35"/>
      <c r="D339" s="35"/>
      <c r="E339" s="35"/>
      <c r="F339" s="38"/>
      <c r="G339" s="35"/>
      <c r="H339" s="38"/>
      <c r="I339" s="46"/>
      <c r="J339" s="51"/>
      <c r="K339" s="52"/>
      <c r="L339" s="53"/>
      <c r="M339" s="51"/>
      <c r="N339" s="41" t="str">
        <f t="shared" si="40"/>
        <v/>
      </c>
      <c r="O339" s="21" t="str">
        <f t="shared" ca="1" si="41"/>
        <v/>
      </c>
      <c r="P339" s="21" t="str">
        <f t="shared" ca="1" si="42"/>
        <v/>
      </c>
      <c r="Q339" s="21" t="str">
        <f t="shared" ca="1" si="43"/>
        <v/>
      </c>
      <c r="R339" s="21" t="str">
        <f t="shared" ca="1" si="44"/>
        <v/>
      </c>
      <c r="S339" s="21" t="str">
        <f t="shared" ca="1" si="45"/>
        <v/>
      </c>
      <c r="T339" s="21" t="str">
        <f ca="1">IF(COUNTBLANK(INDIRECT("k"&amp;ROW(T339)):INDIRECT("m"&amp;ROW(T339)))&lt;3,IF(INDIRECT("j"&amp;ROW(T339))="","INFORME O STATUS DA AÇÃO;    ",""),"")</f>
        <v/>
      </c>
      <c r="U339" s="21" t="str">
        <f t="shared" ca="1" si="46"/>
        <v/>
      </c>
      <c r="V339" s="21" t="str">
        <f t="shared" ca="1" si="47"/>
        <v/>
      </c>
      <c r="W339" s="1" t="str">
        <f ca="1">IF(J339="","",IF(ISERROR(VLOOKUP(INDIRECT("J"&amp;ROW(W339)),Config!F:F,1,0)),"INFORME UM STATUS VÁLIDO",""))</f>
        <v/>
      </c>
    </row>
    <row r="340" spans="2:23" ht="60" customHeight="1">
      <c r="B340" s="45"/>
      <c r="C340" s="35"/>
      <c r="D340" s="35"/>
      <c r="E340" s="35"/>
      <c r="F340" s="38"/>
      <c r="G340" s="35"/>
      <c r="H340" s="38"/>
      <c r="I340" s="46"/>
      <c r="J340" s="51"/>
      <c r="K340" s="52"/>
      <c r="L340" s="53"/>
      <c r="M340" s="51"/>
      <c r="N340" s="41" t="str">
        <f t="shared" si="40"/>
        <v/>
      </c>
      <c r="O340" s="21" t="str">
        <f t="shared" ca="1" si="41"/>
        <v/>
      </c>
      <c r="P340" s="21" t="str">
        <f t="shared" ca="1" si="42"/>
        <v/>
      </c>
      <c r="Q340" s="21" t="str">
        <f t="shared" ca="1" si="43"/>
        <v/>
      </c>
      <c r="R340" s="21" t="str">
        <f t="shared" ca="1" si="44"/>
        <v/>
      </c>
      <c r="S340" s="21" t="str">
        <f t="shared" ca="1" si="45"/>
        <v/>
      </c>
      <c r="T340" s="21" t="str">
        <f ca="1">IF(COUNTBLANK(INDIRECT("k"&amp;ROW(T340)):INDIRECT("m"&amp;ROW(T340)))&lt;3,IF(INDIRECT("j"&amp;ROW(T340))="","INFORME O STATUS DA AÇÃO;    ",""),"")</f>
        <v/>
      </c>
      <c r="U340" s="21" t="str">
        <f t="shared" ca="1" si="46"/>
        <v/>
      </c>
      <c r="V340" s="21" t="str">
        <f t="shared" ca="1" si="47"/>
        <v/>
      </c>
      <c r="W340" s="1" t="str">
        <f ca="1">IF(J340="","",IF(ISERROR(VLOOKUP(INDIRECT("J"&amp;ROW(W340)),Config!F:F,1,0)),"INFORME UM STATUS VÁLIDO",""))</f>
        <v/>
      </c>
    </row>
    <row r="341" spans="2:23" ht="60" customHeight="1">
      <c r="B341" s="45"/>
      <c r="C341" s="35"/>
      <c r="D341" s="35"/>
      <c r="E341" s="35"/>
      <c r="F341" s="38"/>
      <c r="G341" s="35"/>
      <c r="H341" s="38"/>
      <c r="I341" s="46"/>
      <c r="J341" s="51"/>
      <c r="K341" s="52"/>
      <c r="L341" s="53"/>
      <c r="M341" s="51"/>
      <c r="N341" s="41" t="str">
        <f t="shared" si="40"/>
        <v/>
      </c>
      <c r="O341" s="21" t="str">
        <f t="shared" ca="1" si="41"/>
        <v/>
      </c>
      <c r="P341" s="21" t="str">
        <f t="shared" ca="1" si="42"/>
        <v/>
      </c>
      <c r="Q341" s="21" t="str">
        <f t="shared" ca="1" si="43"/>
        <v/>
      </c>
      <c r="R341" s="21" t="str">
        <f t="shared" ca="1" si="44"/>
        <v/>
      </c>
      <c r="S341" s="21" t="str">
        <f t="shared" ca="1" si="45"/>
        <v/>
      </c>
      <c r="T341" s="21" t="str">
        <f ca="1">IF(COUNTBLANK(INDIRECT("k"&amp;ROW(T341)):INDIRECT("m"&amp;ROW(T341)))&lt;3,IF(INDIRECT("j"&amp;ROW(T341))="","INFORME O STATUS DA AÇÃO;    ",""),"")</f>
        <v/>
      </c>
      <c r="U341" s="21" t="str">
        <f t="shared" ca="1" si="46"/>
        <v/>
      </c>
      <c r="V341" s="21" t="str">
        <f t="shared" ca="1" si="47"/>
        <v/>
      </c>
      <c r="W341" s="1" t="str">
        <f ca="1">IF(J341="","",IF(ISERROR(VLOOKUP(INDIRECT("J"&amp;ROW(W341)),Config!F:F,1,0)),"INFORME UM STATUS VÁLIDO",""))</f>
        <v/>
      </c>
    </row>
    <row r="342" spans="2:23" ht="60" customHeight="1">
      <c r="B342" s="45"/>
      <c r="C342" s="35"/>
      <c r="D342" s="35"/>
      <c r="E342" s="35"/>
      <c r="F342" s="38"/>
      <c r="G342" s="35"/>
      <c r="H342" s="38"/>
      <c r="I342" s="46"/>
      <c r="J342" s="51"/>
      <c r="K342" s="52"/>
      <c r="L342" s="53"/>
      <c r="M342" s="51"/>
      <c r="N342" s="41" t="str">
        <f t="shared" si="40"/>
        <v/>
      </c>
      <c r="O342" s="21" t="str">
        <f t="shared" ca="1" si="41"/>
        <v/>
      </c>
      <c r="P342" s="21" t="str">
        <f t="shared" ca="1" si="42"/>
        <v/>
      </c>
      <c r="Q342" s="21" t="str">
        <f t="shared" ca="1" si="43"/>
        <v/>
      </c>
      <c r="R342" s="21" t="str">
        <f t="shared" ca="1" si="44"/>
        <v/>
      </c>
      <c r="S342" s="21" t="str">
        <f t="shared" ca="1" si="45"/>
        <v/>
      </c>
      <c r="T342" s="21" t="str">
        <f ca="1">IF(COUNTBLANK(INDIRECT("k"&amp;ROW(T342)):INDIRECT("m"&amp;ROW(T342)))&lt;3,IF(INDIRECT("j"&amp;ROW(T342))="","INFORME O STATUS DA AÇÃO;    ",""),"")</f>
        <v/>
      </c>
      <c r="U342" s="21" t="str">
        <f t="shared" ca="1" si="46"/>
        <v/>
      </c>
      <c r="V342" s="21" t="str">
        <f t="shared" ca="1" si="47"/>
        <v/>
      </c>
      <c r="W342" s="1" t="str">
        <f ca="1">IF(J342="","",IF(ISERROR(VLOOKUP(INDIRECT("J"&amp;ROW(W342)),Config!F:F,1,0)),"INFORME UM STATUS VÁLIDO",""))</f>
        <v/>
      </c>
    </row>
    <row r="343" spans="2:23" ht="60" customHeight="1">
      <c r="B343" s="45"/>
      <c r="C343" s="35"/>
      <c r="D343" s="35"/>
      <c r="E343" s="35"/>
      <c r="F343" s="38"/>
      <c r="G343" s="35"/>
      <c r="H343" s="38"/>
      <c r="I343" s="46"/>
      <c r="J343" s="51"/>
      <c r="K343" s="52"/>
      <c r="L343" s="53"/>
      <c r="M343" s="51"/>
      <c r="N343" s="41" t="str">
        <f t="shared" si="40"/>
        <v/>
      </c>
      <c r="O343" s="21" t="str">
        <f t="shared" ca="1" si="41"/>
        <v/>
      </c>
      <c r="P343" s="21" t="str">
        <f t="shared" ca="1" si="42"/>
        <v/>
      </c>
      <c r="Q343" s="21" t="str">
        <f t="shared" ca="1" si="43"/>
        <v/>
      </c>
      <c r="R343" s="21" t="str">
        <f t="shared" ca="1" si="44"/>
        <v/>
      </c>
      <c r="S343" s="21" t="str">
        <f t="shared" ca="1" si="45"/>
        <v/>
      </c>
      <c r="T343" s="21" t="str">
        <f ca="1">IF(COUNTBLANK(INDIRECT("k"&amp;ROW(T343)):INDIRECT("m"&amp;ROW(T343)))&lt;3,IF(INDIRECT("j"&amp;ROW(T343))="","INFORME O STATUS DA AÇÃO;    ",""),"")</f>
        <v/>
      </c>
      <c r="U343" s="21" t="str">
        <f t="shared" ca="1" si="46"/>
        <v/>
      </c>
      <c r="V343" s="21" t="str">
        <f t="shared" ca="1" si="47"/>
        <v/>
      </c>
      <c r="W343" s="1" t="str">
        <f ca="1">IF(J343="","",IF(ISERROR(VLOOKUP(INDIRECT("J"&amp;ROW(W343)),Config!F:F,1,0)),"INFORME UM STATUS VÁLIDO",""))</f>
        <v/>
      </c>
    </row>
    <row r="344" spans="2:23" ht="60" customHeight="1">
      <c r="B344" s="45"/>
      <c r="C344" s="35"/>
      <c r="D344" s="35"/>
      <c r="E344" s="35"/>
      <c r="F344" s="38"/>
      <c r="G344" s="35"/>
      <c r="H344" s="38"/>
      <c r="I344" s="46"/>
      <c r="J344" s="51"/>
      <c r="K344" s="52"/>
      <c r="L344" s="53"/>
      <c r="M344" s="51"/>
      <c r="N344" s="41" t="str">
        <f t="shared" si="40"/>
        <v/>
      </c>
      <c r="O344" s="21" t="str">
        <f t="shared" ca="1" si="41"/>
        <v/>
      </c>
      <c r="P344" s="21" t="str">
        <f t="shared" ca="1" si="42"/>
        <v/>
      </c>
      <c r="Q344" s="21" t="str">
        <f t="shared" ca="1" si="43"/>
        <v/>
      </c>
      <c r="R344" s="21" t="str">
        <f t="shared" ca="1" si="44"/>
        <v/>
      </c>
      <c r="S344" s="21" t="str">
        <f t="shared" ca="1" si="45"/>
        <v/>
      </c>
      <c r="T344" s="21" t="str">
        <f ca="1">IF(COUNTBLANK(INDIRECT("k"&amp;ROW(T344)):INDIRECT("m"&amp;ROW(T344)))&lt;3,IF(INDIRECT("j"&amp;ROW(T344))="","INFORME O STATUS DA AÇÃO;    ",""),"")</f>
        <v/>
      </c>
      <c r="U344" s="21" t="str">
        <f t="shared" ca="1" si="46"/>
        <v/>
      </c>
      <c r="V344" s="21" t="str">
        <f t="shared" ca="1" si="47"/>
        <v/>
      </c>
      <c r="W344" s="1" t="str">
        <f ca="1">IF(J344="","",IF(ISERROR(VLOOKUP(INDIRECT("J"&amp;ROW(W344)),Config!F:F,1,0)),"INFORME UM STATUS VÁLIDO",""))</f>
        <v/>
      </c>
    </row>
    <row r="345" spans="2:23" ht="60" customHeight="1">
      <c r="B345" s="45"/>
      <c r="C345" s="35"/>
      <c r="D345" s="35"/>
      <c r="E345" s="35"/>
      <c r="F345" s="38"/>
      <c r="G345" s="35"/>
      <c r="H345" s="38"/>
      <c r="I345" s="46"/>
      <c r="J345" s="51"/>
      <c r="K345" s="52"/>
      <c r="L345" s="53"/>
      <c r="M345" s="51"/>
      <c r="N345" s="41" t="str">
        <f t="shared" si="40"/>
        <v/>
      </c>
      <c r="O345" s="21" t="str">
        <f t="shared" ca="1" si="41"/>
        <v/>
      </c>
      <c r="P345" s="21" t="str">
        <f t="shared" ca="1" si="42"/>
        <v/>
      </c>
      <c r="Q345" s="21" t="str">
        <f t="shared" ca="1" si="43"/>
        <v/>
      </c>
      <c r="R345" s="21" t="str">
        <f t="shared" ca="1" si="44"/>
        <v/>
      </c>
      <c r="S345" s="21" t="str">
        <f t="shared" ca="1" si="45"/>
        <v/>
      </c>
      <c r="T345" s="21" t="str">
        <f ca="1">IF(COUNTBLANK(INDIRECT("k"&amp;ROW(T345)):INDIRECT("m"&amp;ROW(T345)))&lt;3,IF(INDIRECT("j"&amp;ROW(T345))="","INFORME O STATUS DA AÇÃO;    ",""),"")</f>
        <v/>
      </c>
      <c r="U345" s="21" t="str">
        <f t="shared" ca="1" si="46"/>
        <v/>
      </c>
      <c r="V345" s="21" t="str">
        <f t="shared" ca="1" si="47"/>
        <v/>
      </c>
      <c r="W345" s="1" t="str">
        <f ca="1">IF(J345="","",IF(ISERROR(VLOOKUP(INDIRECT("J"&amp;ROW(W345)),Config!F:F,1,0)),"INFORME UM STATUS VÁLIDO",""))</f>
        <v/>
      </c>
    </row>
    <row r="346" spans="2:23" ht="60" customHeight="1">
      <c r="B346" s="45"/>
      <c r="C346" s="35"/>
      <c r="D346" s="35"/>
      <c r="E346" s="35"/>
      <c r="F346" s="38"/>
      <c r="G346" s="35"/>
      <c r="H346" s="38"/>
      <c r="I346" s="46"/>
      <c r="J346" s="51"/>
      <c r="K346" s="52"/>
      <c r="L346" s="53"/>
      <c r="M346" s="51"/>
      <c r="N346" s="41" t="str">
        <f t="shared" si="40"/>
        <v/>
      </c>
      <c r="O346" s="21" t="str">
        <f t="shared" ca="1" si="41"/>
        <v/>
      </c>
      <c r="P346" s="21" t="str">
        <f t="shared" ca="1" si="42"/>
        <v/>
      </c>
      <c r="Q346" s="21" t="str">
        <f t="shared" ca="1" si="43"/>
        <v/>
      </c>
      <c r="R346" s="21" t="str">
        <f t="shared" ca="1" si="44"/>
        <v/>
      </c>
      <c r="S346" s="21" t="str">
        <f t="shared" ca="1" si="45"/>
        <v/>
      </c>
      <c r="T346" s="21" t="str">
        <f ca="1">IF(COUNTBLANK(INDIRECT("k"&amp;ROW(T346)):INDIRECT("m"&amp;ROW(T346)))&lt;3,IF(INDIRECT("j"&amp;ROW(T346))="","INFORME O STATUS DA AÇÃO;    ",""),"")</f>
        <v/>
      </c>
      <c r="U346" s="21" t="str">
        <f t="shared" ca="1" si="46"/>
        <v/>
      </c>
      <c r="V346" s="21" t="str">
        <f t="shared" ca="1" si="47"/>
        <v/>
      </c>
      <c r="W346" s="1" t="str">
        <f ca="1">IF(J346="","",IF(ISERROR(VLOOKUP(INDIRECT("J"&amp;ROW(W346)),Config!F:F,1,0)),"INFORME UM STATUS VÁLIDO",""))</f>
        <v/>
      </c>
    </row>
    <row r="347" spans="2:23" ht="60" customHeight="1">
      <c r="B347" s="45"/>
      <c r="C347" s="35"/>
      <c r="D347" s="35"/>
      <c r="E347" s="35"/>
      <c r="F347" s="38"/>
      <c r="G347" s="35"/>
      <c r="H347" s="38"/>
      <c r="I347" s="46"/>
      <c r="J347" s="51"/>
      <c r="K347" s="52"/>
      <c r="L347" s="53"/>
      <c r="M347" s="51"/>
      <c r="N347" s="41" t="str">
        <f t="shared" si="40"/>
        <v/>
      </c>
      <c r="O347" s="21" t="str">
        <f t="shared" ca="1" si="41"/>
        <v/>
      </c>
      <c r="P347" s="21" t="str">
        <f t="shared" ca="1" si="42"/>
        <v/>
      </c>
      <c r="Q347" s="21" t="str">
        <f t="shared" ca="1" si="43"/>
        <v/>
      </c>
      <c r="R347" s="21" t="str">
        <f t="shared" ca="1" si="44"/>
        <v/>
      </c>
      <c r="S347" s="21" t="str">
        <f t="shared" ca="1" si="45"/>
        <v/>
      </c>
      <c r="T347" s="21" t="str">
        <f ca="1">IF(COUNTBLANK(INDIRECT("k"&amp;ROW(T347)):INDIRECT("m"&amp;ROW(T347)))&lt;3,IF(INDIRECT("j"&amp;ROW(T347))="","INFORME O STATUS DA AÇÃO;    ",""),"")</f>
        <v/>
      </c>
      <c r="U347" s="21" t="str">
        <f t="shared" ca="1" si="46"/>
        <v/>
      </c>
      <c r="V347" s="21" t="str">
        <f t="shared" ca="1" si="47"/>
        <v/>
      </c>
      <c r="W347" s="1" t="str">
        <f ca="1">IF(J347="","",IF(ISERROR(VLOOKUP(INDIRECT("J"&amp;ROW(W347)),Config!F:F,1,0)),"INFORME UM STATUS VÁLIDO",""))</f>
        <v/>
      </c>
    </row>
    <row r="348" spans="2:23" ht="60" customHeight="1">
      <c r="B348" s="45"/>
      <c r="C348" s="35"/>
      <c r="D348" s="35"/>
      <c r="E348" s="35"/>
      <c r="F348" s="38"/>
      <c r="G348" s="35"/>
      <c r="H348" s="38"/>
      <c r="I348" s="46"/>
      <c r="J348" s="51"/>
      <c r="K348" s="52"/>
      <c r="L348" s="53"/>
      <c r="M348" s="51"/>
      <c r="N348" s="41" t="str">
        <f t="shared" si="40"/>
        <v/>
      </c>
      <c r="O348" s="21" t="str">
        <f t="shared" ca="1" si="41"/>
        <v/>
      </c>
      <c r="P348" s="21" t="str">
        <f t="shared" ca="1" si="42"/>
        <v/>
      </c>
      <c r="Q348" s="21" t="str">
        <f t="shared" ca="1" si="43"/>
        <v/>
      </c>
      <c r="R348" s="21" t="str">
        <f t="shared" ca="1" si="44"/>
        <v/>
      </c>
      <c r="S348" s="21" t="str">
        <f t="shared" ca="1" si="45"/>
        <v/>
      </c>
      <c r="T348" s="21" t="str">
        <f ca="1">IF(COUNTBLANK(INDIRECT("k"&amp;ROW(T348)):INDIRECT("m"&amp;ROW(T348)))&lt;3,IF(INDIRECT("j"&amp;ROW(T348))="","INFORME O STATUS DA AÇÃO;    ",""),"")</f>
        <v/>
      </c>
      <c r="U348" s="21" t="str">
        <f t="shared" ca="1" si="46"/>
        <v/>
      </c>
      <c r="V348" s="21" t="str">
        <f t="shared" ca="1" si="47"/>
        <v/>
      </c>
      <c r="W348" s="1" t="str">
        <f ca="1">IF(J348="","",IF(ISERROR(VLOOKUP(INDIRECT("J"&amp;ROW(W348)),Config!F:F,1,0)),"INFORME UM STATUS VÁLIDO",""))</f>
        <v/>
      </c>
    </row>
    <row r="349" spans="2:23" ht="60" customHeight="1">
      <c r="B349" s="45"/>
      <c r="C349" s="35"/>
      <c r="D349" s="35"/>
      <c r="E349" s="35"/>
      <c r="F349" s="38"/>
      <c r="G349" s="35"/>
      <c r="H349" s="38"/>
      <c r="I349" s="46"/>
      <c r="J349" s="51"/>
      <c r="K349" s="52"/>
      <c r="L349" s="53"/>
      <c r="M349" s="51"/>
      <c r="N349" s="41" t="str">
        <f t="shared" si="40"/>
        <v/>
      </c>
      <c r="O349" s="21" t="str">
        <f t="shared" ca="1" si="41"/>
        <v/>
      </c>
      <c r="P349" s="21" t="str">
        <f t="shared" ca="1" si="42"/>
        <v/>
      </c>
      <c r="Q349" s="21" t="str">
        <f t="shared" ca="1" si="43"/>
        <v/>
      </c>
      <c r="R349" s="21" t="str">
        <f t="shared" ca="1" si="44"/>
        <v/>
      </c>
      <c r="S349" s="21" t="str">
        <f t="shared" ca="1" si="45"/>
        <v/>
      </c>
      <c r="T349" s="21" t="str">
        <f ca="1">IF(COUNTBLANK(INDIRECT("k"&amp;ROW(T349)):INDIRECT("m"&amp;ROW(T349)))&lt;3,IF(INDIRECT("j"&amp;ROW(T349))="","INFORME O STATUS DA AÇÃO;    ",""),"")</f>
        <v/>
      </c>
      <c r="U349" s="21" t="str">
        <f t="shared" ca="1" si="46"/>
        <v/>
      </c>
      <c r="V349" s="21" t="str">
        <f t="shared" ca="1" si="47"/>
        <v/>
      </c>
      <c r="W349" s="1" t="str">
        <f ca="1">IF(J349="","",IF(ISERROR(VLOOKUP(INDIRECT("J"&amp;ROW(W349)),Config!F:F,1,0)),"INFORME UM STATUS VÁLIDO",""))</f>
        <v/>
      </c>
    </row>
    <row r="350" spans="2:23" ht="60" customHeight="1">
      <c r="B350" s="45"/>
      <c r="C350" s="35"/>
      <c r="D350" s="35"/>
      <c r="E350" s="35"/>
      <c r="F350" s="38"/>
      <c r="G350" s="35"/>
      <c r="H350" s="38"/>
      <c r="I350" s="46"/>
      <c r="J350" s="51"/>
      <c r="K350" s="52"/>
      <c r="L350" s="53"/>
      <c r="M350" s="51"/>
      <c r="N350" s="41" t="str">
        <f t="shared" si="40"/>
        <v/>
      </c>
      <c r="O350" s="21" t="str">
        <f t="shared" ca="1" si="41"/>
        <v/>
      </c>
      <c r="P350" s="21" t="str">
        <f t="shared" ca="1" si="42"/>
        <v/>
      </c>
      <c r="Q350" s="21" t="str">
        <f t="shared" ca="1" si="43"/>
        <v/>
      </c>
      <c r="R350" s="21" t="str">
        <f t="shared" ca="1" si="44"/>
        <v/>
      </c>
      <c r="S350" s="21" t="str">
        <f t="shared" ca="1" si="45"/>
        <v/>
      </c>
      <c r="T350" s="21" t="str">
        <f ca="1">IF(COUNTBLANK(INDIRECT("k"&amp;ROW(T350)):INDIRECT("m"&amp;ROW(T350)))&lt;3,IF(INDIRECT("j"&amp;ROW(T350))="","INFORME O STATUS DA AÇÃO;    ",""),"")</f>
        <v/>
      </c>
      <c r="U350" s="21" t="str">
        <f t="shared" ca="1" si="46"/>
        <v/>
      </c>
      <c r="V350" s="21" t="str">
        <f t="shared" ca="1" si="47"/>
        <v/>
      </c>
      <c r="W350" s="1" t="str">
        <f ca="1">IF(J350="","",IF(ISERROR(VLOOKUP(INDIRECT("J"&amp;ROW(W350)),Config!F:F,1,0)),"INFORME UM STATUS VÁLIDO",""))</f>
        <v/>
      </c>
    </row>
    <row r="351" spans="2:23" ht="60" customHeight="1">
      <c r="B351" s="45"/>
      <c r="C351" s="35"/>
      <c r="D351" s="35"/>
      <c r="E351" s="35"/>
      <c r="F351" s="38"/>
      <c r="G351" s="35"/>
      <c r="H351" s="38"/>
      <c r="I351" s="46"/>
      <c r="J351" s="51"/>
      <c r="K351" s="52"/>
      <c r="L351" s="53"/>
      <c r="M351" s="51"/>
      <c r="N351" s="41" t="str">
        <f t="shared" si="40"/>
        <v/>
      </c>
      <c r="O351" s="21" t="str">
        <f t="shared" ca="1" si="41"/>
        <v/>
      </c>
      <c r="P351" s="21" t="str">
        <f t="shared" ca="1" si="42"/>
        <v/>
      </c>
      <c r="Q351" s="21" t="str">
        <f t="shared" ca="1" si="43"/>
        <v/>
      </c>
      <c r="R351" s="21" t="str">
        <f t="shared" ca="1" si="44"/>
        <v/>
      </c>
      <c r="S351" s="21" t="str">
        <f t="shared" ca="1" si="45"/>
        <v/>
      </c>
      <c r="T351" s="21" t="str">
        <f ca="1">IF(COUNTBLANK(INDIRECT("k"&amp;ROW(T351)):INDIRECT("m"&amp;ROW(T351)))&lt;3,IF(INDIRECT("j"&amp;ROW(T351))="","INFORME O STATUS DA AÇÃO;    ",""),"")</f>
        <v/>
      </c>
      <c r="U351" s="21" t="str">
        <f t="shared" ca="1" si="46"/>
        <v/>
      </c>
      <c r="V351" s="21" t="str">
        <f t="shared" ca="1" si="47"/>
        <v/>
      </c>
      <c r="W351" s="1" t="str">
        <f ca="1">IF(J351="","",IF(ISERROR(VLOOKUP(INDIRECT("J"&amp;ROW(W351)),Config!F:F,1,0)),"INFORME UM STATUS VÁLIDO",""))</f>
        <v/>
      </c>
    </row>
    <row r="352" spans="2:23" ht="60" customHeight="1">
      <c r="B352" s="45"/>
      <c r="C352" s="35"/>
      <c r="D352" s="35"/>
      <c r="E352" s="35"/>
      <c r="F352" s="38"/>
      <c r="G352" s="35"/>
      <c r="H352" s="38"/>
      <c r="I352" s="46"/>
      <c r="J352" s="51"/>
      <c r="K352" s="52"/>
      <c r="L352" s="53"/>
      <c r="M352" s="51"/>
      <c r="N352" s="41" t="str">
        <f t="shared" si="40"/>
        <v/>
      </c>
      <c r="O352" s="21" t="str">
        <f t="shared" ca="1" si="41"/>
        <v/>
      </c>
      <c r="P352" s="21" t="str">
        <f t="shared" ca="1" si="42"/>
        <v/>
      </c>
      <c r="Q352" s="21" t="str">
        <f t="shared" ca="1" si="43"/>
        <v/>
      </c>
      <c r="R352" s="21" t="str">
        <f t="shared" ca="1" si="44"/>
        <v/>
      </c>
      <c r="S352" s="21" t="str">
        <f t="shared" ca="1" si="45"/>
        <v/>
      </c>
      <c r="T352" s="21" t="str">
        <f ca="1">IF(COUNTBLANK(INDIRECT("k"&amp;ROW(T352)):INDIRECT("m"&amp;ROW(T352)))&lt;3,IF(INDIRECT("j"&amp;ROW(T352))="","INFORME O STATUS DA AÇÃO;    ",""),"")</f>
        <v/>
      </c>
      <c r="U352" s="21" t="str">
        <f t="shared" ca="1" si="46"/>
        <v/>
      </c>
      <c r="V352" s="21" t="str">
        <f t="shared" ca="1" si="47"/>
        <v/>
      </c>
      <c r="W352" s="1" t="str">
        <f ca="1">IF(J352="","",IF(ISERROR(VLOOKUP(INDIRECT("J"&amp;ROW(W352)),Config!F:F,1,0)),"INFORME UM STATUS VÁLIDO",""))</f>
        <v/>
      </c>
    </row>
    <row r="353" spans="2:23" ht="60" customHeight="1">
      <c r="B353" s="45"/>
      <c r="C353" s="35"/>
      <c r="D353" s="35"/>
      <c r="E353" s="35"/>
      <c r="F353" s="38"/>
      <c r="G353" s="35"/>
      <c r="H353" s="38"/>
      <c r="I353" s="46"/>
      <c r="J353" s="51"/>
      <c r="K353" s="52"/>
      <c r="L353" s="53"/>
      <c r="M353" s="51"/>
      <c r="N353" s="41" t="str">
        <f t="shared" si="40"/>
        <v/>
      </c>
      <c r="O353" s="21" t="str">
        <f t="shared" ca="1" si="41"/>
        <v/>
      </c>
      <c r="P353" s="21" t="str">
        <f t="shared" ca="1" si="42"/>
        <v/>
      </c>
      <c r="Q353" s="21" t="str">
        <f t="shared" ca="1" si="43"/>
        <v/>
      </c>
      <c r="R353" s="21" t="str">
        <f t="shared" ca="1" si="44"/>
        <v/>
      </c>
      <c r="S353" s="21" t="str">
        <f t="shared" ca="1" si="45"/>
        <v/>
      </c>
      <c r="T353" s="21" t="str">
        <f ca="1">IF(COUNTBLANK(INDIRECT("k"&amp;ROW(T353)):INDIRECT("m"&amp;ROW(T353)))&lt;3,IF(INDIRECT("j"&amp;ROW(T353))="","INFORME O STATUS DA AÇÃO;    ",""),"")</f>
        <v/>
      </c>
      <c r="U353" s="21" t="str">
        <f t="shared" ca="1" si="46"/>
        <v/>
      </c>
      <c r="V353" s="21" t="str">
        <f t="shared" ca="1" si="47"/>
        <v/>
      </c>
      <c r="W353" s="1" t="str">
        <f ca="1">IF(J353="","",IF(ISERROR(VLOOKUP(INDIRECT("J"&amp;ROW(W353)),Config!F:F,1,0)),"INFORME UM STATUS VÁLIDO",""))</f>
        <v/>
      </c>
    </row>
    <row r="354" spans="2:23" ht="60" customHeight="1">
      <c r="B354" s="45"/>
      <c r="C354" s="35"/>
      <c r="D354" s="35"/>
      <c r="E354" s="35"/>
      <c r="F354" s="38"/>
      <c r="G354" s="35"/>
      <c r="H354" s="38"/>
      <c r="I354" s="46"/>
      <c r="J354" s="51"/>
      <c r="K354" s="52"/>
      <c r="L354" s="53"/>
      <c r="M354" s="51"/>
      <c r="N354" s="41" t="str">
        <f t="shared" si="40"/>
        <v/>
      </c>
      <c r="O354" s="21" t="str">
        <f t="shared" ca="1" si="41"/>
        <v/>
      </c>
      <c r="P354" s="21" t="str">
        <f t="shared" ca="1" si="42"/>
        <v/>
      </c>
      <c r="Q354" s="21" t="str">
        <f t="shared" ca="1" si="43"/>
        <v/>
      </c>
      <c r="R354" s="21" t="str">
        <f t="shared" ca="1" si="44"/>
        <v/>
      </c>
      <c r="S354" s="21" t="str">
        <f t="shared" ca="1" si="45"/>
        <v/>
      </c>
      <c r="T354" s="21" t="str">
        <f ca="1">IF(COUNTBLANK(INDIRECT("k"&amp;ROW(T354)):INDIRECT("m"&amp;ROW(T354)))&lt;3,IF(INDIRECT("j"&amp;ROW(T354))="","INFORME O STATUS DA AÇÃO;    ",""),"")</f>
        <v/>
      </c>
      <c r="U354" s="21" t="str">
        <f t="shared" ca="1" si="46"/>
        <v/>
      </c>
      <c r="V354" s="21" t="str">
        <f t="shared" ca="1" si="47"/>
        <v/>
      </c>
      <c r="W354" s="1" t="str">
        <f ca="1">IF(J354="","",IF(ISERROR(VLOOKUP(INDIRECT("J"&amp;ROW(W354)),Config!F:F,1,0)),"INFORME UM STATUS VÁLIDO",""))</f>
        <v/>
      </c>
    </row>
    <row r="355" spans="2:23" ht="60" customHeight="1">
      <c r="B355" s="45"/>
      <c r="C355" s="35"/>
      <c r="D355" s="35"/>
      <c r="E355" s="35"/>
      <c r="F355" s="38"/>
      <c r="G355" s="35"/>
      <c r="H355" s="38"/>
      <c r="I355" s="46"/>
      <c r="J355" s="51"/>
      <c r="K355" s="52"/>
      <c r="L355" s="53"/>
      <c r="M355" s="51"/>
      <c r="N355" s="41" t="str">
        <f t="shared" si="40"/>
        <v/>
      </c>
      <c r="O355" s="21" t="str">
        <f t="shared" ca="1" si="41"/>
        <v/>
      </c>
      <c r="P355" s="21" t="str">
        <f t="shared" ca="1" si="42"/>
        <v/>
      </c>
      <c r="Q355" s="21" t="str">
        <f t="shared" ca="1" si="43"/>
        <v/>
      </c>
      <c r="R355" s="21" t="str">
        <f t="shared" ca="1" si="44"/>
        <v/>
      </c>
      <c r="S355" s="21" t="str">
        <f t="shared" ca="1" si="45"/>
        <v/>
      </c>
      <c r="T355" s="21" t="str">
        <f ca="1">IF(COUNTBLANK(INDIRECT("k"&amp;ROW(T355)):INDIRECT("m"&amp;ROW(T355)))&lt;3,IF(INDIRECT("j"&amp;ROW(T355))="","INFORME O STATUS DA AÇÃO;    ",""),"")</f>
        <v/>
      </c>
      <c r="U355" s="21" t="str">
        <f t="shared" ca="1" si="46"/>
        <v/>
      </c>
      <c r="V355" s="21" t="str">
        <f t="shared" ca="1" si="47"/>
        <v/>
      </c>
      <c r="W355" s="1" t="str">
        <f ca="1">IF(J355="","",IF(ISERROR(VLOOKUP(INDIRECT("J"&amp;ROW(W355)),Config!F:F,1,0)),"INFORME UM STATUS VÁLIDO",""))</f>
        <v/>
      </c>
    </row>
    <row r="356" spans="2:23" ht="60" customHeight="1">
      <c r="B356" s="45"/>
      <c r="C356" s="35"/>
      <c r="D356" s="35"/>
      <c r="E356" s="35"/>
      <c r="F356" s="38"/>
      <c r="G356" s="35"/>
      <c r="H356" s="38"/>
      <c r="I356" s="46"/>
      <c r="J356" s="51"/>
      <c r="K356" s="52"/>
      <c r="L356" s="53"/>
      <c r="M356" s="51"/>
      <c r="N356" s="41" t="str">
        <f t="shared" si="40"/>
        <v/>
      </c>
      <c r="O356" s="21" t="str">
        <f t="shared" ca="1" si="41"/>
        <v/>
      </c>
      <c r="P356" s="21" t="str">
        <f t="shared" ca="1" si="42"/>
        <v/>
      </c>
      <c r="Q356" s="21" t="str">
        <f t="shared" ca="1" si="43"/>
        <v/>
      </c>
      <c r="R356" s="21" t="str">
        <f t="shared" ca="1" si="44"/>
        <v/>
      </c>
      <c r="S356" s="21" t="str">
        <f t="shared" ca="1" si="45"/>
        <v/>
      </c>
      <c r="T356" s="21" t="str">
        <f ca="1">IF(COUNTBLANK(INDIRECT("k"&amp;ROW(T356)):INDIRECT("m"&amp;ROW(T356)))&lt;3,IF(INDIRECT("j"&amp;ROW(T356))="","INFORME O STATUS DA AÇÃO;    ",""),"")</f>
        <v/>
      </c>
      <c r="U356" s="21" t="str">
        <f t="shared" ca="1" si="46"/>
        <v/>
      </c>
      <c r="V356" s="21" t="str">
        <f t="shared" ca="1" si="47"/>
        <v/>
      </c>
      <c r="W356" s="1" t="str">
        <f ca="1">IF(J356="","",IF(ISERROR(VLOOKUP(INDIRECT("J"&amp;ROW(W356)),Config!F:F,1,0)),"INFORME UM STATUS VÁLIDO",""))</f>
        <v/>
      </c>
    </row>
    <row r="357" spans="2:23" ht="60" customHeight="1">
      <c r="B357" s="45"/>
      <c r="C357" s="35"/>
      <c r="D357" s="35"/>
      <c r="E357" s="35"/>
      <c r="F357" s="38"/>
      <c r="G357" s="35"/>
      <c r="H357" s="38"/>
      <c r="I357" s="46"/>
      <c r="J357" s="51"/>
      <c r="K357" s="52"/>
      <c r="L357" s="53"/>
      <c r="M357" s="51"/>
      <c r="N357" s="41" t="str">
        <f t="shared" si="40"/>
        <v/>
      </c>
      <c r="O357" s="21" t="str">
        <f t="shared" ca="1" si="41"/>
        <v/>
      </c>
      <c r="P357" s="21" t="str">
        <f t="shared" ca="1" si="42"/>
        <v/>
      </c>
      <c r="Q357" s="21" t="str">
        <f t="shared" ca="1" si="43"/>
        <v/>
      </c>
      <c r="R357" s="21" t="str">
        <f t="shared" ca="1" si="44"/>
        <v/>
      </c>
      <c r="S357" s="21" t="str">
        <f t="shared" ca="1" si="45"/>
        <v/>
      </c>
      <c r="T357" s="21" t="str">
        <f ca="1">IF(COUNTBLANK(INDIRECT("k"&amp;ROW(T357)):INDIRECT("m"&amp;ROW(T357)))&lt;3,IF(INDIRECT("j"&amp;ROW(T357))="","INFORME O STATUS DA AÇÃO;    ",""),"")</f>
        <v/>
      </c>
      <c r="U357" s="21" t="str">
        <f t="shared" ca="1" si="46"/>
        <v/>
      </c>
      <c r="V357" s="21" t="str">
        <f t="shared" ca="1" si="47"/>
        <v/>
      </c>
      <c r="W357" s="1" t="str">
        <f ca="1">IF(J357="","",IF(ISERROR(VLOOKUP(INDIRECT("J"&amp;ROW(W357)),Config!F:F,1,0)),"INFORME UM STATUS VÁLIDO",""))</f>
        <v/>
      </c>
    </row>
    <row r="358" spans="2:23" ht="60" customHeight="1">
      <c r="B358" s="45"/>
      <c r="C358" s="35"/>
      <c r="D358" s="35"/>
      <c r="E358" s="35"/>
      <c r="F358" s="38"/>
      <c r="G358" s="35"/>
      <c r="H358" s="38"/>
      <c r="I358" s="46"/>
      <c r="J358" s="51"/>
      <c r="K358" s="52"/>
      <c r="L358" s="53"/>
      <c r="M358" s="51"/>
      <c r="N358" s="41" t="str">
        <f t="shared" si="40"/>
        <v/>
      </c>
      <c r="O358" s="21" t="str">
        <f t="shared" ca="1" si="41"/>
        <v/>
      </c>
      <c r="P358" s="21" t="str">
        <f t="shared" ca="1" si="42"/>
        <v/>
      </c>
      <c r="Q358" s="21" t="str">
        <f t="shared" ca="1" si="43"/>
        <v/>
      </c>
      <c r="R358" s="21" t="str">
        <f t="shared" ca="1" si="44"/>
        <v/>
      </c>
      <c r="S358" s="21" t="str">
        <f t="shared" ca="1" si="45"/>
        <v/>
      </c>
      <c r="T358" s="21" t="str">
        <f ca="1">IF(COUNTBLANK(INDIRECT("k"&amp;ROW(T358)):INDIRECT("m"&amp;ROW(T358)))&lt;3,IF(INDIRECT("j"&amp;ROW(T358))="","INFORME O STATUS DA AÇÃO;    ",""),"")</f>
        <v/>
      </c>
      <c r="U358" s="21" t="str">
        <f t="shared" ca="1" si="46"/>
        <v/>
      </c>
      <c r="V358" s="21" t="str">
        <f t="shared" ca="1" si="47"/>
        <v/>
      </c>
      <c r="W358" s="1" t="str">
        <f ca="1">IF(J358="","",IF(ISERROR(VLOOKUP(INDIRECT("J"&amp;ROW(W358)),Config!F:F,1,0)),"INFORME UM STATUS VÁLIDO",""))</f>
        <v/>
      </c>
    </row>
    <row r="359" spans="2:23" ht="60" customHeight="1">
      <c r="B359" s="45"/>
      <c r="C359" s="35"/>
      <c r="D359" s="35"/>
      <c r="E359" s="35"/>
      <c r="F359" s="38"/>
      <c r="G359" s="35"/>
      <c r="H359" s="38"/>
      <c r="I359" s="46"/>
      <c r="J359" s="51"/>
      <c r="K359" s="52"/>
      <c r="L359" s="53"/>
      <c r="M359" s="51"/>
      <c r="N359" s="41" t="str">
        <f t="shared" si="40"/>
        <v/>
      </c>
      <c r="O359" s="21" t="str">
        <f t="shared" ca="1" si="41"/>
        <v/>
      </c>
      <c r="P359" s="21" t="str">
        <f t="shared" ca="1" si="42"/>
        <v/>
      </c>
      <c r="Q359" s="21" t="str">
        <f t="shared" ca="1" si="43"/>
        <v/>
      </c>
      <c r="R359" s="21" t="str">
        <f t="shared" ca="1" si="44"/>
        <v/>
      </c>
      <c r="S359" s="21" t="str">
        <f t="shared" ca="1" si="45"/>
        <v/>
      </c>
      <c r="T359" s="21" t="str">
        <f ca="1">IF(COUNTBLANK(INDIRECT("k"&amp;ROW(T359)):INDIRECT("m"&amp;ROW(T359)))&lt;3,IF(INDIRECT("j"&amp;ROW(T359))="","INFORME O STATUS DA AÇÃO;    ",""),"")</f>
        <v/>
      </c>
      <c r="U359" s="21" t="str">
        <f t="shared" ca="1" si="46"/>
        <v/>
      </c>
      <c r="V359" s="21" t="str">
        <f t="shared" ca="1" si="47"/>
        <v/>
      </c>
      <c r="W359" s="1" t="str">
        <f ca="1">IF(J359="","",IF(ISERROR(VLOOKUP(INDIRECT("J"&amp;ROW(W359)),Config!F:F,1,0)),"INFORME UM STATUS VÁLIDO",""))</f>
        <v/>
      </c>
    </row>
    <row r="360" spans="2:23" ht="60" customHeight="1">
      <c r="B360" s="45"/>
      <c r="C360" s="35"/>
      <c r="D360" s="35"/>
      <c r="E360" s="35"/>
      <c r="F360" s="38"/>
      <c r="G360" s="35"/>
      <c r="H360" s="38"/>
      <c r="I360" s="46"/>
      <c r="J360" s="51"/>
      <c r="K360" s="52"/>
      <c r="L360" s="53"/>
      <c r="M360" s="51"/>
      <c r="N360" s="41" t="str">
        <f t="shared" si="40"/>
        <v/>
      </c>
      <c r="O360" s="21" t="str">
        <f t="shared" ca="1" si="41"/>
        <v/>
      </c>
      <c r="P360" s="21" t="str">
        <f t="shared" ca="1" si="42"/>
        <v/>
      </c>
      <c r="Q360" s="21" t="str">
        <f t="shared" ca="1" si="43"/>
        <v/>
      </c>
      <c r="R360" s="21" t="str">
        <f t="shared" ca="1" si="44"/>
        <v/>
      </c>
      <c r="S360" s="21" t="str">
        <f t="shared" ca="1" si="45"/>
        <v/>
      </c>
      <c r="T360" s="21" t="str">
        <f ca="1">IF(COUNTBLANK(INDIRECT("k"&amp;ROW(T360)):INDIRECT("m"&amp;ROW(T360)))&lt;3,IF(INDIRECT("j"&amp;ROW(T360))="","INFORME O STATUS DA AÇÃO;    ",""),"")</f>
        <v/>
      </c>
      <c r="U360" s="21" t="str">
        <f t="shared" ca="1" si="46"/>
        <v/>
      </c>
      <c r="V360" s="21" t="str">
        <f t="shared" ca="1" si="47"/>
        <v/>
      </c>
      <c r="W360" s="1" t="str">
        <f ca="1">IF(J360="","",IF(ISERROR(VLOOKUP(INDIRECT("J"&amp;ROW(W360)),Config!F:F,1,0)),"INFORME UM STATUS VÁLIDO",""))</f>
        <v/>
      </c>
    </row>
    <row r="361" spans="2:23" ht="60" customHeight="1">
      <c r="B361" s="45"/>
      <c r="C361" s="35"/>
      <c r="D361" s="35"/>
      <c r="E361" s="35"/>
      <c r="F361" s="38"/>
      <c r="G361" s="35"/>
      <c r="H361" s="38"/>
      <c r="I361" s="46"/>
      <c r="J361" s="51"/>
      <c r="K361" s="52"/>
      <c r="L361" s="53"/>
      <c r="M361" s="51"/>
      <c r="N361" s="41" t="str">
        <f t="shared" si="40"/>
        <v/>
      </c>
      <c r="O361" s="21" t="str">
        <f t="shared" ca="1" si="41"/>
        <v/>
      </c>
      <c r="P361" s="21" t="str">
        <f t="shared" ca="1" si="42"/>
        <v/>
      </c>
      <c r="Q361" s="21" t="str">
        <f t="shared" ca="1" si="43"/>
        <v/>
      </c>
      <c r="R361" s="21" t="str">
        <f t="shared" ca="1" si="44"/>
        <v/>
      </c>
      <c r="S361" s="21" t="str">
        <f t="shared" ca="1" si="45"/>
        <v/>
      </c>
      <c r="T361" s="21" t="str">
        <f ca="1">IF(COUNTBLANK(INDIRECT("k"&amp;ROW(T361)):INDIRECT("m"&amp;ROW(T361)))&lt;3,IF(INDIRECT("j"&amp;ROW(T361))="","INFORME O STATUS DA AÇÃO;    ",""),"")</f>
        <v/>
      </c>
      <c r="U361" s="21" t="str">
        <f t="shared" ca="1" si="46"/>
        <v/>
      </c>
      <c r="V361" s="21" t="str">
        <f t="shared" ca="1" si="47"/>
        <v/>
      </c>
      <c r="W361" s="1" t="str">
        <f ca="1">IF(J361="","",IF(ISERROR(VLOOKUP(INDIRECT("J"&amp;ROW(W361)),Config!F:F,1,0)),"INFORME UM STATUS VÁLIDO",""))</f>
        <v/>
      </c>
    </row>
    <row r="362" spans="2:23" ht="60" customHeight="1">
      <c r="B362" s="45"/>
      <c r="C362" s="35"/>
      <c r="D362" s="35"/>
      <c r="E362" s="35"/>
      <c r="F362" s="38"/>
      <c r="G362" s="35"/>
      <c r="H362" s="38"/>
      <c r="I362" s="46"/>
      <c r="J362" s="51"/>
      <c r="K362" s="52"/>
      <c r="L362" s="53"/>
      <c r="M362" s="51"/>
      <c r="N362" s="41" t="str">
        <f t="shared" si="40"/>
        <v/>
      </c>
      <c r="O362" s="21" t="str">
        <f t="shared" ca="1" si="41"/>
        <v/>
      </c>
      <c r="P362" s="21" t="str">
        <f t="shared" ca="1" si="42"/>
        <v/>
      </c>
      <c r="Q362" s="21" t="str">
        <f t="shared" ca="1" si="43"/>
        <v/>
      </c>
      <c r="R362" s="21" t="str">
        <f t="shared" ca="1" si="44"/>
        <v/>
      </c>
      <c r="S362" s="21" t="str">
        <f t="shared" ca="1" si="45"/>
        <v/>
      </c>
      <c r="T362" s="21" t="str">
        <f ca="1">IF(COUNTBLANK(INDIRECT("k"&amp;ROW(T362)):INDIRECT("m"&amp;ROW(T362)))&lt;3,IF(INDIRECT("j"&amp;ROW(T362))="","INFORME O STATUS DA AÇÃO;    ",""),"")</f>
        <v/>
      </c>
      <c r="U362" s="21" t="str">
        <f t="shared" ca="1" si="46"/>
        <v/>
      </c>
      <c r="V362" s="21" t="str">
        <f t="shared" ca="1" si="47"/>
        <v/>
      </c>
      <c r="W362" s="1" t="str">
        <f ca="1">IF(J362="","",IF(ISERROR(VLOOKUP(INDIRECT("J"&amp;ROW(W362)),Config!F:F,1,0)),"INFORME UM STATUS VÁLIDO",""))</f>
        <v/>
      </c>
    </row>
    <row r="363" spans="2:23" ht="60" customHeight="1">
      <c r="B363" s="45"/>
      <c r="C363" s="35"/>
      <c r="D363" s="35"/>
      <c r="E363" s="35"/>
      <c r="F363" s="38"/>
      <c r="G363" s="35"/>
      <c r="H363" s="38"/>
      <c r="I363" s="46"/>
      <c r="J363" s="51"/>
      <c r="K363" s="52"/>
      <c r="L363" s="53"/>
      <c r="M363" s="51"/>
      <c r="N363" s="41" t="str">
        <f t="shared" si="40"/>
        <v/>
      </c>
      <c r="O363" s="21" t="str">
        <f t="shared" ca="1" si="41"/>
        <v/>
      </c>
      <c r="P363" s="21" t="str">
        <f t="shared" ca="1" si="42"/>
        <v/>
      </c>
      <c r="Q363" s="21" t="str">
        <f t="shared" ca="1" si="43"/>
        <v/>
      </c>
      <c r="R363" s="21" t="str">
        <f t="shared" ca="1" si="44"/>
        <v/>
      </c>
      <c r="S363" s="21" t="str">
        <f t="shared" ca="1" si="45"/>
        <v/>
      </c>
      <c r="T363" s="21" t="str">
        <f ca="1">IF(COUNTBLANK(INDIRECT("k"&amp;ROW(T363)):INDIRECT("m"&amp;ROW(T363)))&lt;3,IF(INDIRECT("j"&amp;ROW(T363))="","INFORME O STATUS DA AÇÃO;    ",""),"")</f>
        <v/>
      </c>
      <c r="U363" s="21" t="str">
        <f t="shared" ca="1" si="46"/>
        <v/>
      </c>
      <c r="V363" s="21" t="str">
        <f t="shared" ca="1" si="47"/>
        <v/>
      </c>
      <c r="W363" s="1" t="str">
        <f ca="1">IF(J363="","",IF(ISERROR(VLOOKUP(INDIRECT("J"&amp;ROW(W363)),Config!F:F,1,0)),"INFORME UM STATUS VÁLIDO",""))</f>
        <v/>
      </c>
    </row>
    <row r="364" spans="2:23" ht="60" customHeight="1">
      <c r="B364" s="45"/>
      <c r="C364" s="35"/>
      <c r="D364" s="35"/>
      <c r="E364" s="35"/>
      <c r="F364" s="38"/>
      <c r="G364" s="35"/>
      <c r="H364" s="38"/>
      <c r="I364" s="46"/>
      <c r="J364" s="51"/>
      <c r="K364" s="52"/>
      <c r="L364" s="53"/>
      <c r="M364" s="51"/>
      <c r="N364" s="41" t="str">
        <f t="shared" si="40"/>
        <v/>
      </c>
      <c r="O364" s="21" t="str">
        <f t="shared" ca="1" si="41"/>
        <v/>
      </c>
      <c r="P364" s="21" t="str">
        <f t="shared" ca="1" si="42"/>
        <v/>
      </c>
      <c r="Q364" s="21" t="str">
        <f t="shared" ca="1" si="43"/>
        <v/>
      </c>
      <c r="R364" s="21" t="str">
        <f t="shared" ca="1" si="44"/>
        <v/>
      </c>
      <c r="S364" s="21" t="str">
        <f t="shared" ca="1" si="45"/>
        <v/>
      </c>
      <c r="T364" s="21" t="str">
        <f ca="1">IF(COUNTBLANK(INDIRECT("k"&amp;ROW(T364)):INDIRECT("m"&amp;ROW(T364)))&lt;3,IF(INDIRECT("j"&amp;ROW(T364))="","INFORME O STATUS DA AÇÃO;    ",""),"")</f>
        <v/>
      </c>
      <c r="U364" s="21" t="str">
        <f t="shared" ca="1" si="46"/>
        <v/>
      </c>
      <c r="V364" s="21" t="str">
        <f t="shared" ca="1" si="47"/>
        <v/>
      </c>
      <c r="W364" s="1" t="str">
        <f ca="1">IF(J364="","",IF(ISERROR(VLOOKUP(INDIRECT("J"&amp;ROW(W364)),Config!F:F,1,0)),"INFORME UM STATUS VÁLIDO",""))</f>
        <v/>
      </c>
    </row>
    <row r="365" spans="2:23" ht="60" customHeight="1">
      <c r="B365" s="45"/>
      <c r="C365" s="35"/>
      <c r="D365" s="35"/>
      <c r="E365" s="35"/>
      <c r="F365" s="38"/>
      <c r="G365" s="35"/>
      <c r="H365" s="38"/>
      <c r="I365" s="46"/>
      <c r="J365" s="51"/>
      <c r="K365" s="52"/>
      <c r="L365" s="53"/>
      <c r="M365" s="51"/>
      <c r="N365" s="41" t="str">
        <f t="shared" si="40"/>
        <v/>
      </c>
      <c r="O365" s="21" t="str">
        <f t="shared" ca="1" si="41"/>
        <v/>
      </c>
      <c r="P365" s="21" t="str">
        <f t="shared" ca="1" si="42"/>
        <v/>
      </c>
      <c r="Q365" s="21" t="str">
        <f t="shared" ca="1" si="43"/>
        <v/>
      </c>
      <c r="R365" s="21" t="str">
        <f t="shared" ca="1" si="44"/>
        <v/>
      </c>
      <c r="S365" s="21" t="str">
        <f t="shared" ca="1" si="45"/>
        <v/>
      </c>
      <c r="T365" s="21" t="str">
        <f ca="1">IF(COUNTBLANK(INDIRECT("k"&amp;ROW(T365)):INDIRECT("m"&amp;ROW(T365)))&lt;3,IF(INDIRECT("j"&amp;ROW(T365))="","INFORME O STATUS DA AÇÃO;    ",""),"")</f>
        <v/>
      </c>
      <c r="U365" s="21" t="str">
        <f t="shared" ca="1" si="46"/>
        <v/>
      </c>
      <c r="V365" s="21" t="str">
        <f t="shared" ca="1" si="47"/>
        <v/>
      </c>
      <c r="W365" s="1" t="str">
        <f ca="1">IF(J365="","",IF(ISERROR(VLOOKUP(INDIRECT("J"&amp;ROW(W365)),Config!F:F,1,0)),"INFORME UM STATUS VÁLIDO",""))</f>
        <v/>
      </c>
    </row>
    <row r="366" spans="2:23" ht="60" customHeight="1">
      <c r="B366" s="45"/>
      <c r="C366" s="35"/>
      <c r="D366" s="35"/>
      <c r="E366" s="35"/>
      <c r="F366" s="38"/>
      <c r="G366" s="35"/>
      <c r="H366" s="38"/>
      <c r="I366" s="46"/>
      <c r="J366" s="51"/>
      <c r="K366" s="52"/>
      <c r="L366" s="53"/>
      <c r="M366" s="51"/>
      <c r="N366" s="41" t="str">
        <f t="shared" si="40"/>
        <v/>
      </c>
      <c r="O366" s="21" t="str">
        <f t="shared" ca="1" si="41"/>
        <v/>
      </c>
      <c r="P366" s="21" t="str">
        <f t="shared" ca="1" si="42"/>
        <v/>
      </c>
      <c r="Q366" s="21" t="str">
        <f t="shared" ca="1" si="43"/>
        <v/>
      </c>
      <c r="R366" s="21" t="str">
        <f t="shared" ca="1" si="44"/>
        <v/>
      </c>
      <c r="S366" s="21" t="str">
        <f t="shared" ca="1" si="45"/>
        <v/>
      </c>
      <c r="T366" s="21" t="str">
        <f ca="1">IF(COUNTBLANK(INDIRECT("k"&amp;ROW(T366)):INDIRECT("m"&amp;ROW(T366)))&lt;3,IF(INDIRECT("j"&amp;ROW(T366))="","INFORME O STATUS DA AÇÃO;    ",""),"")</f>
        <v/>
      </c>
      <c r="U366" s="21" t="str">
        <f t="shared" ca="1" si="46"/>
        <v/>
      </c>
      <c r="V366" s="21" t="str">
        <f t="shared" ca="1" si="47"/>
        <v/>
      </c>
      <c r="W366" s="1" t="str">
        <f ca="1">IF(J366="","",IF(ISERROR(VLOOKUP(INDIRECT("J"&amp;ROW(W366)),Config!F:F,1,0)),"INFORME UM STATUS VÁLIDO",""))</f>
        <v/>
      </c>
    </row>
    <row r="367" spans="2:23" ht="60" customHeight="1">
      <c r="B367" s="45"/>
      <c r="C367" s="35"/>
      <c r="D367" s="35"/>
      <c r="E367" s="35"/>
      <c r="F367" s="38"/>
      <c r="G367" s="35"/>
      <c r="H367" s="38"/>
      <c r="I367" s="46"/>
      <c r="J367" s="51"/>
      <c r="K367" s="52"/>
      <c r="L367" s="53"/>
      <c r="M367" s="51"/>
      <c r="N367" s="41" t="str">
        <f t="shared" si="40"/>
        <v/>
      </c>
      <c r="O367" s="21" t="str">
        <f t="shared" ca="1" si="41"/>
        <v/>
      </c>
      <c r="P367" s="21" t="str">
        <f t="shared" ca="1" si="42"/>
        <v/>
      </c>
      <c r="Q367" s="21" t="str">
        <f t="shared" ca="1" si="43"/>
        <v/>
      </c>
      <c r="R367" s="21" t="str">
        <f t="shared" ca="1" si="44"/>
        <v/>
      </c>
      <c r="S367" s="21" t="str">
        <f t="shared" ca="1" si="45"/>
        <v/>
      </c>
      <c r="T367" s="21" t="str">
        <f ca="1">IF(COUNTBLANK(INDIRECT("k"&amp;ROW(T367)):INDIRECT("m"&amp;ROW(T367)))&lt;3,IF(INDIRECT("j"&amp;ROW(T367))="","INFORME O STATUS DA AÇÃO;    ",""),"")</f>
        <v/>
      </c>
      <c r="U367" s="21" t="str">
        <f t="shared" ca="1" si="46"/>
        <v/>
      </c>
      <c r="V367" s="21" t="str">
        <f t="shared" ca="1" si="47"/>
        <v/>
      </c>
      <c r="W367" s="1" t="str">
        <f ca="1">IF(J367="","",IF(ISERROR(VLOOKUP(INDIRECT("J"&amp;ROW(W367)),Config!F:F,1,0)),"INFORME UM STATUS VÁLIDO",""))</f>
        <v/>
      </c>
    </row>
    <row r="368" spans="2:23" ht="60" customHeight="1">
      <c r="B368" s="45"/>
      <c r="C368" s="35"/>
      <c r="D368" s="35"/>
      <c r="E368" s="35"/>
      <c r="F368" s="38"/>
      <c r="G368" s="35"/>
      <c r="H368" s="38"/>
      <c r="I368" s="46"/>
      <c r="J368" s="51"/>
      <c r="K368" s="52"/>
      <c r="L368" s="53"/>
      <c r="M368" s="51"/>
      <c r="N368" s="41" t="str">
        <f t="shared" si="40"/>
        <v/>
      </c>
      <c r="O368" s="21" t="str">
        <f t="shared" ca="1" si="41"/>
        <v/>
      </c>
      <c r="P368" s="21" t="str">
        <f t="shared" ca="1" si="42"/>
        <v/>
      </c>
      <c r="Q368" s="21" t="str">
        <f t="shared" ca="1" si="43"/>
        <v/>
      </c>
      <c r="R368" s="21" t="str">
        <f t="shared" ca="1" si="44"/>
        <v/>
      </c>
      <c r="S368" s="21" t="str">
        <f t="shared" ca="1" si="45"/>
        <v/>
      </c>
      <c r="T368" s="21" t="str">
        <f ca="1">IF(COUNTBLANK(INDIRECT("k"&amp;ROW(T368)):INDIRECT("m"&amp;ROW(T368)))&lt;3,IF(INDIRECT("j"&amp;ROW(T368))="","INFORME O STATUS DA AÇÃO;    ",""),"")</f>
        <v/>
      </c>
      <c r="U368" s="21" t="str">
        <f t="shared" ca="1" si="46"/>
        <v/>
      </c>
      <c r="V368" s="21" t="str">
        <f t="shared" ca="1" si="47"/>
        <v/>
      </c>
      <c r="W368" s="1" t="str">
        <f ca="1">IF(J368="","",IF(ISERROR(VLOOKUP(INDIRECT("J"&amp;ROW(W368)),Config!F:F,1,0)),"INFORME UM STATUS VÁLIDO",""))</f>
        <v/>
      </c>
    </row>
    <row r="369" spans="2:23" ht="60" customHeight="1">
      <c r="B369" s="45"/>
      <c r="C369" s="35"/>
      <c r="D369" s="35"/>
      <c r="E369" s="35"/>
      <c r="F369" s="38"/>
      <c r="G369" s="35"/>
      <c r="H369" s="38"/>
      <c r="I369" s="46"/>
      <c r="J369" s="51"/>
      <c r="K369" s="52"/>
      <c r="L369" s="53"/>
      <c r="M369" s="51"/>
      <c r="N369" s="41" t="str">
        <f t="shared" si="40"/>
        <v/>
      </c>
      <c r="O369" s="21" t="str">
        <f t="shared" ca="1" si="41"/>
        <v/>
      </c>
      <c r="P369" s="21" t="str">
        <f t="shared" ca="1" si="42"/>
        <v/>
      </c>
      <c r="Q369" s="21" t="str">
        <f t="shared" ca="1" si="43"/>
        <v/>
      </c>
      <c r="R369" s="21" t="str">
        <f t="shared" ca="1" si="44"/>
        <v/>
      </c>
      <c r="S369" s="21" t="str">
        <f t="shared" ca="1" si="45"/>
        <v/>
      </c>
      <c r="T369" s="21" t="str">
        <f ca="1">IF(COUNTBLANK(INDIRECT("k"&amp;ROW(T369)):INDIRECT("m"&amp;ROW(T369)))&lt;3,IF(INDIRECT("j"&amp;ROW(T369))="","INFORME O STATUS DA AÇÃO;    ",""),"")</f>
        <v/>
      </c>
      <c r="U369" s="21" t="str">
        <f t="shared" ca="1" si="46"/>
        <v/>
      </c>
      <c r="V369" s="21" t="str">
        <f t="shared" ca="1" si="47"/>
        <v/>
      </c>
      <c r="W369" s="1" t="str">
        <f ca="1">IF(J369="","",IF(ISERROR(VLOOKUP(INDIRECT("J"&amp;ROW(W369)),Config!F:F,1,0)),"INFORME UM STATUS VÁLIDO",""))</f>
        <v/>
      </c>
    </row>
    <row r="370" spans="2:23" ht="60" customHeight="1">
      <c r="B370" s="45"/>
      <c r="C370" s="35"/>
      <c r="D370" s="35"/>
      <c r="E370" s="35"/>
      <c r="F370" s="38"/>
      <c r="G370" s="35"/>
      <c r="H370" s="38"/>
      <c r="I370" s="46"/>
      <c r="J370" s="51"/>
      <c r="K370" s="52"/>
      <c r="L370" s="53"/>
      <c r="M370" s="51"/>
      <c r="N370" s="41" t="str">
        <f t="shared" si="40"/>
        <v/>
      </c>
      <c r="O370" s="21" t="str">
        <f t="shared" ca="1" si="41"/>
        <v/>
      </c>
      <c r="P370" s="21" t="str">
        <f t="shared" ca="1" si="42"/>
        <v/>
      </c>
      <c r="Q370" s="21" t="str">
        <f t="shared" ca="1" si="43"/>
        <v/>
      </c>
      <c r="R370" s="21" t="str">
        <f t="shared" ca="1" si="44"/>
        <v/>
      </c>
      <c r="S370" s="21" t="str">
        <f t="shared" ca="1" si="45"/>
        <v/>
      </c>
      <c r="T370" s="21" t="str">
        <f ca="1">IF(COUNTBLANK(INDIRECT("k"&amp;ROW(T370)):INDIRECT("m"&amp;ROW(T370)))&lt;3,IF(INDIRECT("j"&amp;ROW(T370))="","INFORME O STATUS DA AÇÃO;    ",""),"")</f>
        <v/>
      </c>
      <c r="U370" s="21" t="str">
        <f t="shared" ca="1" si="46"/>
        <v/>
      </c>
      <c r="V370" s="21" t="str">
        <f t="shared" ca="1" si="47"/>
        <v/>
      </c>
      <c r="W370" s="1" t="str">
        <f ca="1">IF(J370="","",IF(ISERROR(VLOOKUP(INDIRECT("J"&amp;ROW(W370)),Config!F:F,1,0)),"INFORME UM STATUS VÁLIDO",""))</f>
        <v/>
      </c>
    </row>
    <row r="371" spans="2:23" ht="60" customHeight="1">
      <c r="B371" s="45"/>
      <c r="C371" s="35"/>
      <c r="D371" s="35"/>
      <c r="E371" s="35"/>
      <c r="F371" s="38"/>
      <c r="G371" s="35"/>
      <c r="H371" s="38"/>
      <c r="I371" s="46"/>
      <c r="J371" s="51"/>
      <c r="K371" s="52"/>
      <c r="L371" s="53"/>
      <c r="M371" s="51"/>
      <c r="N371" s="41" t="str">
        <f t="shared" si="40"/>
        <v/>
      </c>
      <c r="O371" s="21" t="str">
        <f t="shared" ca="1" si="41"/>
        <v/>
      </c>
      <c r="P371" s="21" t="str">
        <f t="shared" ca="1" si="42"/>
        <v/>
      </c>
      <c r="Q371" s="21" t="str">
        <f t="shared" ca="1" si="43"/>
        <v/>
      </c>
      <c r="R371" s="21" t="str">
        <f t="shared" ca="1" si="44"/>
        <v/>
      </c>
      <c r="S371" s="21" t="str">
        <f t="shared" ca="1" si="45"/>
        <v/>
      </c>
      <c r="T371" s="21" t="str">
        <f ca="1">IF(COUNTBLANK(INDIRECT("k"&amp;ROW(T371)):INDIRECT("m"&amp;ROW(T371)))&lt;3,IF(INDIRECT("j"&amp;ROW(T371))="","INFORME O STATUS DA AÇÃO;    ",""),"")</f>
        <v/>
      </c>
      <c r="U371" s="21" t="str">
        <f t="shared" ca="1" si="46"/>
        <v/>
      </c>
      <c r="V371" s="21" t="str">
        <f t="shared" ca="1" si="47"/>
        <v/>
      </c>
      <c r="W371" s="1" t="str">
        <f ca="1">IF(J371="","",IF(ISERROR(VLOOKUP(INDIRECT("J"&amp;ROW(W371)),Config!F:F,1,0)),"INFORME UM STATUS VÁLIDO",""))</f>
        <v/>
      </c>
    </row>
    <row r="372" spans="2:23" ht="60" customHeight="1">
      <c r="B372" s="45"/>
      <c r="C372" s="35"/>
      <c r="D372" s="35"/>
      <c r="E372" s="35"/>
      <c r="F372" s="38"/>
      <c r="G372" s="35"/>
      <c r="H372" s="38"/>
      <c r="I372" s="46"/>
      <c r="J372" s="51"/>
      <c r="K372" s="52"/>
      <c r="L372" s="53"/>
      <c r="M372" s="51"/>
      <c r="N372" s="41" t="str">
        <f t="shared" si="40"/>
        <v/>
      </c>
      <c r="O372" s="21" t="str">
        <f t="shared" ca="1" si="41"/>
        <v/>
      </c>
      <c r="P372" s="21" t="str">
        <f t="shared" ca="1" si="42"/>
        <v/>
      </c>
      <c r="Q372" s="21" t="str">
        <f t="shared" ca="1" si="43"/>
        <v/>
      </c>
      <c r="R372" s="21" t="str">
        <f t="shared" ca="1" si="44"/>
        <v/>
      </c>
      <c r="S372" s="21" t="str">
        <f t="shared" ca="1" si="45"/>
        <v/>
      </c>
      <c r="T372" s="21" t="str">
        <f ca="1">IF(COUNTBLANK(INDIRECT("k"&amp;ROW(T372)):INDIRECT("m"&amp;ROW(T372)))&lt;3,IF(INDIRECT("j"&amp;ROW(T372))="","INFORME O STATUS DA AÇÃO;    ",""),"")</f>
        <v/>
      </c>
      <c r="U372" s="21" t="str">
        <f t="shared" ca="1" si="46"/>
        <v/>
      </c>
      <c r="V372" s="21" t="str">
        <f t="shared" ca="1" si="47"/>
        <v/>
      </c>
      <c r="W372" s="1" t="str">
        <f ca="1">IF(J372="","",IF(ISERROR(VLOOKUP(INDIRECT("J"&amp;ROW(W372)),Config!F:F,1,0)),"INFORME UM STATUS VÁLIDO",""))</f>
        <v/>
      </c>
    </row>
    <row r="373" spans="2:23" ht="60" customHeight="1">
      <c r="B373" s="45"/>
      <c r="C373" s="35"/>
      <c r="D373" s="35"/>
      <c r="E373" s="35"/>
      <c r="F373" s="38"/>
      <c r="G373" s="35"/>
      <c r="H373" s="38"/>
      <c r="I373" s="46"/>
      <c r="J373" s="51"/>
      <c r="K373" s="52"/>
      <c r="L373" s="53"/>
      <c r="M373" s="51"/>
      <c r="N373" s="41" t="str">
        <f t="shared" si="40"/>
        <v/>
      </c>
      <c r="O373" s="21" t="str">
        <f t="shared" ca="1" si="41"/>
        <v/>
      </c>
      <c r="P373" s="21" t="str">
        <f t="shared" ca="1" si="42"/>
        <v/>
      </c>
      <c r="Q373" s="21" t="str">
        <f t="shared" ca="1" si="43"/>
        <v/>
      </c>
      <c r="R373" s="21" t="str">
        <f t="shared" ca="1" si="44"/>
        <v/>
      </c>
      <c r="S373" s="21" t="str">
        <f t="shared" ca="1" si="45"/>
        <v/>
      </c>
      <c r="T373" s="21" t="str">
        <f ca="1">IF(COUNTBLANK(INDIRECT("k"&amp;ROW(T373)):INDIRECT("m"&amp;ROW(T373)))&lt;3,IF(INDIRECT("j"&amp;ROW(T373))="","INFORME O STATUS DA AÇÃO;    ",""),"")</f>
        <v/>
      </c>
      <c r="U373" s="21" t="str">
        <f t="shared" ca="1" si="46"/>
        <v/>
      </c>
      <c r="V373" s="21" t="str">
        <f t="shared" ca="1" si="47"/>
        <v/>
      </c>
      <c r="W373" s="1" t="str">
        <f ca="1">IF(J373="","",IF(ISERROR(VLOOKUP(INDIRECT("J"&amp;ROW(W373)),Config!F:F,1,0)),"INFORME UM STATUS VÁLIDO",""))</f>
        <v/>
      </c>
    </row>
    <row r="374" spans="2:23" ht="60" customHeight="1">
      <c r="B374" s="45"/>
      <c r="C374" s="35"/>
      <c r="D374" s="35"/>
      <c r="E374" s="35"/>
      <c r="F374" s="38"/>
      <c r="G374" s="35"/>
      <c r="H374" s="38"/>
      <c r="I374" s="46"/>
      <c r="J374" s="51"/>
      <c r="K374" s="52"/>
      <c r="L374" s="53"/>
      <c r="M374" s="51"/>
      <c r="N374" s="41" t="str">
        <f t="shared" si="40"/>
        <v/>
      </c>
      <c r="O374" s="21" t="str">
        <f t="shared" ca="1" si="41"/>
        <v/>
      </c>
      <c r="P374" s="21" t="str">
        <f t="shared" ca="1" si="42"/>
        <v/>
      </c>
      <c r="Q374" s="21" t="str">
        <f t="shared" ca="1" si="43"/>
        <v/>
      </c>
      <c r="R374" s="21" t="str">
        <f t="shared" ca="1" si="44"/>
        <v/>
      </c>
      <c r="S374" s="21" t="str">
        <f t="shared" ca="1" si="45"/>
        <v/>
      </c>
      <c r="T374" s="21" t="str">
        <f ca="1">IF(COUNTBLANK(INDIRECT("k"&amp;ROW(T374)):INDIRECT("m"&amp;ROW(T374)))&lt;3,IF(INDIRECT("j"&amp;ROW(T374))="","INFORME O STATUS DA AÇÃO;    ",""),"")</f>
        <v/>
      </c>
      <c r="U374" s="21" t="str">
        <f t="shared" ca="1" si="46"/>
        <v/>
      </c>
      <c r="V374" s="21" t="str">
        <f t="shared" ca="1" si="47"/>
        <v/>
      </c>
      <c r="W374" s="1" t="str">
        <f ca="1">IF(J374="","",IF(ISERROR(VLOOKUP(INDIRECT("J"&amp;ROW(W374)),Config!F:F,1,0)),"INFORME UM STATUS VÁLIDO",""))</f>
        <v/>
      </c>
    </row>
    <row r="375" spans="2:23" ht="60" customHeight="1">
      <c r="B375" s="45"/>
      <c r="C375" s="35"/>
      <c r="D375" s="35"/>
      <c r="E375" s="35"/>
      <c r="F375" s="38"/>
      <c r="G375" s="35"/>
      <c r="H375" s="38"/>
      <c r="I375" s="46"/>
      <c r="J375" s="51"/>
      <c r="K375" s="52"/>
      <c r="L375" s="53"/>
      <c r="M375" s="51"/>
      <c r="N375" s="41" t="str">
        <f t="shared" si="40"/>
        <v/>
      </c>
      <c r="O375" s="21" t="str">
        <f t="shared" ca="1" si="41"/>
        <v/>
      </c>
      <c r="P375" s="21" t="str">
        <f t="shared" ca="1" si="42"/>
        <v/>
      </c>
      <c r="Q375" s="21" t="str">
        <f t="shared" ca="1" si="43"/>
        <v/>
      </c>
      <c r="R375" s="21" t="str">
        <f t="shared" ca="1" si="44"/>
        <v/>
      </c>
      <c r="S375" s="21" t="str">
        <f t="shared" ca="1" si="45"/>
        <v/>
      </c>
      <c r="T375" s="21" t="str">
        <f ca="1">IF(COUNTBLANK(INDIRECT("k"&amp;ROW(T375)):INDIRECT("m"&amp;ROW(T375)))&lt;3,IF(INDIRECT("j"&amp;ROW(T375))="","INFORME O STATUS DA AÇÃO;    ",""),"")</f>
        <v/>
      </c>
      <c r="U375" s="21" t="str">
        <f t="shared" ca="1" si="46"/>
        <v/>
      </c>
      <c r="V375" s="21" t="str">
        <f t="shared" ca="1" si="47"/>
        <v/>
      </c>
      <c r="W375" s="1" t="str">
        <f ca="1">IF(J375="","",IF(ISERROR(VLOOKUP(INDIRECT("J"&amp;ROW(W375)),Config!F:F,1,0)),"INFORME UM STATUS VÁLIDO",""))</f>
        <v/>
      </c>
    </row>
    <row r="376" spans="2:23" ht="60" customHeight="1">
      <c r="B376" s="45"/>
      <c r="C376" s="35"/>
      <c r="D376" s="35"/>
      <c r="E376" s="35"/>
      <c r="F376" s="38"/>
      <c r="G376" s="35"/>
      <c r="H376" s="38"/>
      <c r="I376" s="46"/>
      <c r="J376" s="51"/>
      <c r="K376" s="52"/>
      <c r="L376" s="53"/>
      <c r="M376" s="51"/>
      <c r="N376" s="41" t="str">
        <f t="shared" si="40"/>
        <v/>
      </c>
      <c r="O376" s="21" t="str">
        <f t="shared" ca="1" si="41"/>
        <v/>
      </c>
      <c r="P376" s="21" t="str">
        <f t="shared" ca="1" si="42"/>
        <v/>
      </c>
      <c r="Q376" s="21" t="str">
        <f t="shared" ca="1" si="43"/>
        <v/>
      </c>
      <c r="R376" s="21" t="str">
        <f t="shared" ca="1" si="44"/>
        <v/>
      </c>
      <c r="S376" s="21" t="str">
        <f t="shared" ca="1" si="45"/>
        <v/>
      </c>
      <c r="T376" s="21" t="str">
        <f ca="1">IF(COUNTBLANK(INDIRECT("k"&amp;ROW(T376)):INDIRECT("m"&amp;ROW(T376)))&lt;3,IF(INDIRECT("j"&amp;ROW(T376))="","INFORME O STATUS DA AÇÃO;    ",""),"")</f>
        <v/>
      </c>
      <c r="U376" s="21" t="str">
        <f t="shared" ca="1" si="46"/>
        <v/>
      </c>
      <c r="V376" s="21" t="str">
        <f t="shared" ca="1" si="47"/>
        <v/>
      </c>
      <c r="W376" s="1" t="str">
        <f ca="1">IF(J376="","",IF(ISERROR(VLOOKUP(INDIRECT("J"&amp;ROW(W376)),Config!F:F,1,0)),"INFORME UM STATUS VÁLIDO",""))</f>
        <v/>
      </c>
    </row>
    <row r="377" spans="2:23" ht="60" customHeight="1">
      <c r="B377" s="45"/>
      <c r="C377" s="35"/>
      <c r="D377" s="35"/>
      <c r="E377" s="35"/>
      <c r="F377" s="38"/>
      <c r="G377" s="35"/>
      <c r="H377" s="38"/>
      <c r="I377" s="46"/>
      <c r="J377" s="51"/>
      <c r="K377" s="52"/>
      <c r="L377" s="53"/>
      <c r="M377" s="51"/>
      <c r="N377" s="41" t="str">
        <f t="shared" si="40"/>
        <v/>
      </c>
      <c r="O377" s="21" t="str">
        <f t="shared" ca="1" si="41"/>
        <v/>
      </c>
      <c r="P377" s="21" t="str">
        <f t="shared" ca="1" si="42"/>
        <v/>
      </c>
      <c r="Q377" s="21" t="str">
        <f t="shared" ca="1" si="43"/>
        <v/>
      </c>
      <c r="R377" s="21" t="str">
        <f t="shared" ca="1" si="44"/>
        <v/>
      </c>
      <c r="S377" s="21" t="str">
        <f t="shared" ca="1" si="45"/>
        <v/>
      </c>
      <c r="T377" s="21" t="str">
        <f ca="1">IF(COUNTBLANK(INDIRECT("k"&amp;ROW(T377)):INDIRECT("m"&amp;ROW(T377)))&lt;3,IF(INDIRECT("j"&amp;ROW(T377))="","INFORME O STATUS DA AÇÃO;    ",""),"")</f>
        <v/>
      </c>
      <c r="U377" s="21" t="str">
        <f t="shared" ca="1" si="46"/>
        <v/>
      </c>
      <c r="V377" s="21" t="str">
        <f t="shared" ca="1" si="47"/>
        <v/>
      </c>
      <c r="W377" s="1" t="str">
        <f ca="1">IF(J377="","",IF(ISERROR(VLOOKUP(INDIRECT("J"&amp;ROW(W377)),Config!F:F,1,0)),"INFORME UM STATUS VÁLIDO",""))</f>
        <v/>
      </c>
    </row>
    <row r="378" spans="2:23" ht="60" customHeight="1">
      <c r="B378" s="45"/>
      <c r="C378" s="35"/>
      <c r="D378" s="35"/>
      <c r="E378" s="35"/>
      <c r="F378" s="38"/>
      <c r="G378" s="35"/>
      <c r="H378" s="38"/>
      <c r="I378" s="46"/>
      <c r="J378" s="51"/>
      <c r="K378" s="52"/>
      <c r="L378" s="53"/>
      <c r="M378" s="51"/>
      <c r="N378" s="41" t="str">
        <f t="shared" si="40"/>
        <v/>
      </c>
      <c r="O378" s="21" t="str">
        <f t="shared" ca="1" si="41"/>
        <v/>
      </c>
      <c r="P378" s="21" t="str">
        <f t="shared" ca="1" si="42"/>
        <v/>
      </c>
      <c r="Q378" s="21" t="str">
        <f t="shared" ca="1" si="43"/>
        <v/>
      </c>
      <c r="R378" s="21" t="str">
        <f t="shared" ca="1" si="44"/>
        <v/>
      </c>
      <c r="S378" s="21" t="str">
        <f t="shared" ca="1" si="45"/>
        <v/>
      </c>
      <c r="T378" s="21" t="str">
        <f ca="1">IF(COUNTBLANK(INDIRECT("k"&amp;ROW(T378)):INDIRECT("m"&amp;ROW(T378)))&lt;3,IF(INDIRECT("j"&amp;ROW(T378))="","INFORME O STATUS DA AÇÃO;    ",""),"")</f>
        <v/>
      </c>
      <c r="U378" s="21" t="str">
        <f t="shared" ca="1" si="46"/>
        <v/>
      </c>
      <c r="V378" s="21" t="str">
        <f t="shared" ca="1" si="47"/>
        <v/>
      </c>
      <c r="W378" s="1" t="str">
        <f ca="1">IF(J378="","",IF(ISERROR(VLOOKUP(INDIRECT("J"&amp;ROW(W378)),Config!F:F,1,0)),"INFORME UM STATUS VÁLIDO",""))</f>
        <v/>
      </c>
    </row>
    <row r="379" spans="2:23" ht="60" customHeight="1">
      <c r="B379" s="45"/>
      <c r="C379" s="35"/>
      <c r="D379" s="35"/>
      <c r="E379" s="35"/>
      <c r="F379" s="38"/>
      <c r="G379" s="35"/>
      <c r="H379" s="38"/>
      <c r="I379" s="46"/>
      <c r="J379" s="51"/>
      <c r="K379" s="52"/>
      <c r="L379" s="53"/>
      <c r="M379" s="51"/>
      <c r="N379" s="41" t="str">
        <f t="shared" si="40"/>
        <v/>
      </c>
      <c r="O379" s="21" t="str">
        <f t="shared" ca="1" si="41"/>
        <v/>
      </c>
      <c r="P379" s="21" t="str">
        <f t="shared" ca="1" si="42"/>
        <v/>
      </c>
      <c r="Q379" s="21" t="str">
        <f t="shared" ca="1" si="43"/>
        <v/>
      </c>
      <c r="R379" s="21" t="str">
        <f t="shared" ca="1" si="44"/>
        <v/>
      </c>
      <c r="S379" s="21" t="str">
        <f t="shared" ca="1" si="45"/>
        <v/>
      </c>
      <c r="T379" s="21" t="str">
        <f ca="1">IF(COUNTBLANK(INDIRECT("k"&amp;ROW(T379)):INDIRECT("m"&amp;ROW(T379)))&lt;3,IF(INDIRECT("j"&amp;ROW(T379))="","INFORME O STATUS DA AÇÃO;    ",""),"")</f>
        <v/>
      </c>
      <c r="U379" s="21" t="str">
        <f t="shared" ca="1" si="46"/>
        <v/>
      </c>
      <c r="V379" s="21" t="str">
        <f t="shared" ca="1" si="47"/>
        <v/>
      </c>
      <c r="W379" s="1" t="str">
        <f ca="1">IF(J379="","",IF(ISERROR(VLOOKUP(INDIRECT("J"&amp;ROW(W379)),Config!F:F,1,0)),"INFORME UM STATUS VÁLIDO",""))</f>
        <v/>
      </c>
    </row>
    <row r="380" spans="2:23" ht="60" customHeight="1">
      <c r="B380" s="45"/>
      <c r="C380" s="35"/>
      <c r="D380" s="35"/>
      <c r="E380" s="35"/>
      <c r="F380" s="38"/>
      <c r="G380" s="35"/>
      <c r="H380" s="38"/>
      <c r="I380" s="46"/>
      <c r="J380" s="51"/>
      <c r="K380" s="52"/>
      <c r="L380" s="53"/>
      <c r="M380" s="51"/>
      <c r="N380" s="41" t="str">
        <f t="shared" si="40"/>
        <v/>
      </c>
      <c r="O380" s="21" t="str">
        <f t="shared" ca="1" si="41"/>
        <v/>
      </c>
      <c r="P380" s="21" t="str">
        <f t="shared" ca="1" si="42"/>
        <v/>
      </c>
      <c r="Q380" s="21" t="str">
        <f t="shared" ca="1" si="43"/>
        <v/>
      </c>
      <c r="R380" s="21" t="str">
        <f t="shared" ca="1" si="44"/>
        <v/>
      </c>
      <c r="S380" s="21" t="str">
        <f t="shared" ca="1" si="45"/>
        <v/>
      </c>
      <c r="T380" s="21" t="str">
        <f ca="1">IF(COUNTBLANK(INDIRECT("k"&amp;ROW(T380)):INDIRECT("m"&amp;ROW(T380)))&lt;3,IF(INDIRECT("j"&amp;ROW(T380))="","INFORME O STATUS DA AÇÃO;    ",""),"")</f>
        <v/>
      </c>
      <c r="U380" s="21" t="str">
        <f t="shared" ca="1" si="46"/>
        <v/>
      </c>
      <c r="V380" s="21" t="str">
        <f t="shared" ca="1" si="47"/>
        <v/>
      </c>
      <c r="W380" s="1" t="str">
        <f ca="1">IF(J380="","",IF(ISERROR(VLOOKUP(INDIRECT("J"&amp;ROW(W380)),Config!F:F,1,0)),"INFORME UM STATUS VÁLIDO",""))</f>
        <v/>
      </c>
    </row>
    <row r="381" spans="2:23" ht="60" customHeight="1">
      <c r="B381" s="45"/>
      <c r="C381" s="35"/>
      <c r="D381" s="35"/>
      <c r="E381" s="35"/>
      <c r="F381" s="38"/>
      <c r="G381" s="35"/>
      <c r="H381" s="38"/>
      <c r="I381" s="46"/>
      <c r="J381" s="51"/>
      <c r="K381" s="52"/>
      <c r="L381" s="53"/>
      <c r="M381" s="51"/>
      <c r="N381" s="41" t="str">
        <f t="shared" si="40"/>
        <v/>
      </c>
      <c r="O381" s="21" t="str">
        <f t="shared" ca="1" si="41"/>
        <v/>
      </c>
      <c r="P381" s="21" t="str">
        <f t="shared" ca="1" si="42"/>
        <v/>
      </c>
      <c r="Q381" s="21" t="str">
        <f t="shared" ca="1" si="43"/>
        <v/>
      </c>
      <c r="R381" s="21" t="str">
        <f t="shared" ca="1" si="44"/>
        <v/>
      </c>
      <c r="S381" s="21" t="str">
        <f t="shared" ca="1" si="45"/>
        <v/>
      </c>
      <c r="T381" s="21" t="str">
        <f ca="1">IF(COUNTBLANK(INDIRECT("k"&amp;ROW(T381)):INDIRECT("m"&amp;ROW(T381)))&lt;3,IF(INDIRECT("j"&amp;ROW(T381))="","INFORME O STATUS DA AÇÃO;    ",""),"")</f>
        <v/>
      </c>
      <c r="U381" s="21" t="str">
        <f t="shared" ca="1" si="46"/>
        <v/>
      </c>
      <c r="V381" s="21" t="str">
        <f t="shared" ca="1" si="47"/>
        <v/>
      </c>
      <c r="W381" s="1" t="str">
        <f ca="1">IF(J381="","",IF(ISERROR(VLOOKUP(INDIRECT("J"&amp;ROW(W381)),Config!F:F,1,0)),"INFORME UM STATUS VÁLIDO",""))</f>
        <v/>
      </c>
    </row>
    <row r="382" spans="2:23" ht="60" customHeight="1">
      <c r="B382" s="45"/>
      <c r="C382" s="35"/>
      <c r="D382" s="35"/>
      <c r="E382" s="35"/>
      <c r="F382" s="38"/>
      <c r="G382" s="35"/>
      <c r="H382" s="38"/>
      <c r="I382" s="46"/>
      <c r="J382" s="51"/>
      <c r="K382" s="52"/>
      <c r="L382" s="53"/>
      <c r="M382" s="51"/>
      <c r="N382" s="41" t="str">
        <f t="shared" si="40"/>
        <v/>
      </c>
      <c r="O382" s="21" t="str">
        <f t="shared" ca="1" si="41"/>
        <v/>
      </c>
      <c r="P382" s="21" t="str">
        <f t="shared" ca="1" si="42"/>
        <v/>
      </c>
      <c r="Q382" s="21" t="str">
        <f t="shared" ca="1" si="43"/>
        <v/>
      </c>
      <c r="R382" s="21" t="str">
        <f t="shared" ca="1" si="44"/>
        <v/>
      </c>
      <c r="S382" s="21" t="str">
        <f t="shared" ca="1" si="45"/>
        <v/>
      </c>
      <c r="T382" s="21" t="str">
        <f ca="1">IF(COUNTBLANK(INDIRECT("k"&amp;ROW(T382)):INDIRECT("m"&amp;ROW(T382)))&lt;3,IF(INDIRECT("j"&amp;ROW(T382))="","INFORME O STATUS DA AÇÃO;    ",""),"")</f>
        <v/>
      </c>
      <c r="U382" s="21" t="str">
        <f t="shared" ca="1" si="46"/>
        <v/>
      </c>
      <c r="V382" s="21" t="str">
        <f t="shared" ca="1" si="47"/>
        <v/>
      </c>
      <c r="W382" s="1" t="str">
        <f ca="1">IF(J382="","",IF(ISERROR(VLOOKUP(INDIRECT("J"&amp;ROW(W382)),Config!F:F,1,0)),"INFORME UM STATUS VÁLIDO",""))</f>
        <v/>
      </c>
    </row>
    <row r="383" spans="2:23" ht="60" customHeight="1">
      <c r="B383" s="45"/>
      <c r="C383" s="35"/>
      <c r="D383" s="35"/>
      <c r="E383" s="35"/>
      <c r="F383" s="38"/>
      <c r="G383" s="35"/>
      <c r="H383" s="38"/>
      <c r="I383" s="46"/>
      <c r="J383" s="51"/>
      <c r="K383" s="52"/>
      <c r="L383" s="53"/>
      <c r="M383" s="51"/>
      <c r="N383" s="41" t="str">
        <f t="shared" si="40"/>
        <v/>
      </c>
      <c r="O383" s="21" t="str">
        <f t="shared" ca="1" si="41"/>
        <v/>
      </c>
      <c r="P383" s="21" t="str">
        <f t="shared" ca="1" si="42"/>
        <v/>
      </c>
      <c r="Q383" s="21" t="str">
        <f t="shared" ca="1" si="43"/>
        <v/>
      </c>
      <c r="R383" s="21" t="str">
        <f t="shared" ca="1" si="44"/>
        <v/>
      </c>
      <c r="S383" s="21" t="str">
        <f t="shared" ca="1" si="45"/>
        <v/>
      </c>
      <c r="T383" s="21" t="str">
        <f ca="1">IF(COUNTBLANK(INDIRECT("k"&amp;ROW(T383)):INDIRECT("m"&amp;ROW(T383)))&lt;3,IF(INDIRECT("j"&amp;ROW(T383))="","INFORME O STATUS DA AÇÃO;    ",""),"")</f>
        <v/>
      </c>
      <c r="U383" s="21" t="str">
        <f t="shared" ca="1" si="46"/>
        <v/>
      </c>
      <c r="V383" s="21" t="str">
        <f t="shared" ca="1" si="47"/>
        <v/>
      </c>
      <c r="W383" s="1" t="str">
        <f ca="1">IF(J383="","",IF(ISERROR(VLOOKUP(INDIRECT("J"&amp;ROW(W383)),Config!F:F,1,0)),"INFORME UM STATUS VÁLIDO",""))</f>
        <v/>
      </c>
    </row>
    <row r="384" spans="2:23" ht="60" customHeight="1">
      <c r="B384" s="45"/>
      <c r="C384" s="35"/>
      <c r="D384" s="35"/>
      <c r="E384" s="35"/>
      <c r="F384" s="38"/>
      <c r="G384" s="35"/>
      <c r="H384" s="38"/>
      <c r="I384" s="46"/>
      <c r="J384" s="51"/>
      <c r="K384" s="52"/>
      <c r="L384" s="53"/>
      <c r="M384" s="51"/>
      <c r="N384" s="41" t="str">
        <f t="shared" si="40"/>
        <v/>
      </c>
      <c r="O384" s="21" t="str">
        <f t="shared" ca="1" si="41"/>
        <v/>
      </c>
      <c r="P384" s="21" t="str">
        <f t="shared" ca="1" si="42"/>
        <v/>
      </c>
      <c r="Q384" s="21" t="str">
        <f t="shared" ca="1" si="43"/>
        <v/>
      </c>
      <c r="R384" s="21" t="str">
        <f t="shared" ca="1" si="44"/>
        <v/>
      </c>
      <c r="S384" s="21" t="str">
        <f t="shared" ca="1" si="45"/>
        <v/>
      </c>
      <c r="T384" s="21" t="str">
        <f ca="1">IF(COUNTBLANK(INDIRECT("k"&amp;ROW(T384)):INDIRECT("m"&amp;ROW(T384)))&lt;3,IF(INDIRECT("j"&amp;ROW(T384))="","INFORME O STATUS DA AÇÃO;    ",""),"")</f>
        <v/>
      </c>
      <c r="U384" s="21" t="str">
        <f t="shared" ca="1" si="46"/>
        <v/>
      </c>
      <c r="V384" s="21" t="str">
        <f t="shared" ca="1" si="47"/>
        <v/>
      </c>
      <c r="W384" s="1" t="str">
        <f ca="1">IF(J384="","",IF(ISERROR(VLOOKUP(INDIRECT("J"&amp;ROW(W384)),Config!F:F,1,0)),"INFORME UM STATUS VÁLIDO",""))</f>
        <v/>
      </c>
    </row>
    <row r="385" spans="2:23" ht="60" customHeight="1">
      <c r="B385" s="45"/>
      <c r="C385" s="35"/>
      <c r="D385" s="35"/>
      <c r="E385" s="35"/>
      <c r="F385" s="38"/>
      <c r="G385" s="35"/>
      <c r="H385" s="38"/>
      <c r="I385" s="46"/>
      <c r="J385" s="51"/>
      <c r="K385" s="52"/>
      <c r="L385" s="53"/>
      <c r="M385" s="51"/>
      <c r="N385" s="41" t="str">
        <f t="shared" si="40"/>
        <v/>
      </c>
      <c r="O385" s="21" t="str">
        <f t="shared" ca="1" si="41"/>
        <v/>
      </c>
      <c r="P385" s="21" t="str">
        <f t="shared" ca="1" si="42"/>
        <v/>
      </c>
      <c r="Q385" s="21" t="str">
        <f t="shared" ca="1" si="43"/>
        <v/>
      </c>
      <c r="R385" s="21" t="str">
        <f t="shared" ca="1" si="44"/>
        <v/>
      </c>
      <c r="S385" s="21" t="str">
        <f t="shared" ca="1" si="45"/>
        <v/>
      </c>
      <c r="T385" s="21" t="str">
        <f ca="1">IF(COUNTBLANK(INDIRECT("k"&amp;ROW(T385)):INDIRECT("m"&amp;ROW(T385)))&lt;3,IF(INDIRECT("j"&amp;ROW(T385))="","INFORME O STATUS DA AÇÃO;    ",""),"")</f>
        <v/>
      </c>
      <c r="U385" s="21" t="str">
        <f t="shared" ca="1" si="46"/>
        <v/>
      </c>
      <c r="V385" s="21" t="str">
        <f t="shared" ca="1" si="47"/>
        <v/>
      </c>
      <c r="W385" s="1" t="str">
        <f ca="1">IF(J385="","",IF(ISERROR(VLOOKUP(INDIRECT("J"&amp;ROW(W385)),Config!F:F,1,0)),"INFORME UM STATUS VÁLIDO",""))</f>
        <v/>
      </c>
    </row>
    <row r="386" spans="2:23" ht="60" customHeight="1">
      <c r="B386" s="45"/>
      <c r="C386" s="35"/>
      <c r="D386" s="35"/>
      <c r="E386" s="35"/>
      <c r="F386" s="38"/>
      <c r="G386" s="35"/>
      <c r="H386" s="38"/>
      <c r="I386" s="46"/>
      <c r="J386" s="51"/>
      <c r="K386" s="52"/>
      <c r="L386" s="53"/>
      <c r="M386" s="51"/>
      <c r="N386" s="41" t="str">
        <f t="shared" si="40"/>
        <v/>
      </c>
      <c r="O386" s="21" t="str">
        <f t="shared" ca="1" si="41"/>
        <v/>
      </c>
      <c r="P386" s="21" t="str">
        <f t="shared" ca="1" si="42"/>
        <v/>
      </c>
      <c r="Q386" s="21" t="str">
        <f t="shared" ca="1" si="43"/>
        <v/>
      </c>
      <c r="R386" s="21" t="str">
        <f t="shared" ca="1" si="44"/>
        <v/>
      </c>
      <c r="S386" s="21" t="str">
        <f t="shared" ca="1" si="45"/>
        <v/>
      </c>
      <c r="T386" s="21" t="str">
        <f ca="1">IF(COUNTBLANK(INDIRECT("k"&amp;ROW(T386)):INDIRECT("m"&amp;ROW(T386)))&lt;3,IF(INDIRECT("j"&amp;ROW(T386))="","INFORME O STATUS DA AÇÃO;    ",""),"")</f>
        <v/>
      </c>
      <c r="U386" s="21" t="str">
        <f t="shared" ca="1" si="46"/>
        <v/>
      </c>
      <c r="V386" s="21" t="str">
        <f t="shared" ca="1" si="47"/>
        <v/>
      </c>
      <c r="W386" s="1" t="str">
        <f ca="1">IF(J386="","",IF(ISERROR(VLOOKUP(INDIRECT("J"&amp;ROW(W386)),Config!F:F,1,0)),"INFORME UM STATUS VÁLIDO",""))</f>
        <v/>
      </c>
    </row>
    <row r="387" spans="2:23" ht="60" customHeight="1">
      <c r="B387" s="45"/>
      <c r="C387" s="35"/>
      <c r="D387" s="35"/>
      <c r="E387" s="35"/>
      <c r="F387" s="38"/>
      <c r="G387" s="35"/>
      <c r="H387" s="38"/>
      <c r="I387" s="46"/>
      <c r="J387" s="51"/>
      <c r="K387" s="52"/>
      <c r="L387" s="53"/>
      <c r="M387" s="51"/>
      <c r="N387" s="41" t="str">
        <f t="shared" si="40"/>
        <v/>
      </c>
      <c r="O387" s="21" t="str">
        <f t="shared" ca="1" si="41"/>
        <v/>
      </c>
      <c r="P387" s="21" t="str">
        <f t="shared" ca="1" si="42"/>
        <v/>
      </c>
      <c r="Q387" s="21" t="str">
        <f t="shared" ca="1" si="43"/>
        <v/>
      </c>
      <c r="R387" s="21" t="str">
        <f t="shared" ca="1" si="44"/>
        <v/>
      </c>
      <c r="S387" s="21" t="str">
        <f t="shared" ca="1" si="45"/>
        <v/>
      </c>
      <c r="T387" s="21" t="str">
        <f ca="1">IF(COUNTBLANK(INDIRECT("k"&amp;ROW(T387)):INDIRECT("m"&amp;ROW(T387)))&lt;3,IF(INDIRECT("j"&amp;ROW(T387))="","INFORME O STATUS DA AÇÃO;    ",""),"")</f>
        <v/>
      </c>
      <c r="U387" s="21" t="str">
        <f t="shared" ca="1" si="46"/>
        <v/>
      </c>
      <c r="V387" s="21" t="str">
        <f t="shared" ca="1" si="47"/>
        <v/>
      </c>
      <c r="W387" s="1" t="str">
        <f ca="1">IF(J387="","",IF(ISERROR(VLOOKUP(INDIRECT("J"&amp;ROW(W387)),Config!F:F,1,0)),"INFORME UM STATUS VÁLIDO",""))</f>
        <v/>
      </c>
    </row>
    <row r="388" spans="2:23" ht="60" customHeight="1">
      <c r="B388" s="45"/>
      <c r="C388" s="35"/>
      <c r="D388" s="35"/>
      <c r="E388" s="35"/>
      <c r="F388" s="38"/>
      <c r="G388" s="35"/>
      <c r="H388" s="38"/>
      <c r="I388" s="46"/>
      <c r="J388" s="51"/>
      <c r="K388" s="52"/>
      <c r="L388" s="53"/>
      <c r="M388" s="51"/>
      <c r="N388" s="41" t="str">
        <f t="shared" si="40"/>
        <v/>
      </c>
      <c r="O388" s="21" t="str">
        <f t="shared" ca="1" si="41"/>
        <v/>
      </c>
      <c r="P388" s="21" t="str">
        <f t="shared" ca="1" si="42"/>
        <v/>
      </c>
      <c r="Q388" s="21" t="str">
        <f t="shared" ca="1" si="43"/>
        <v/>
      </c>
      <c r="R388" s="21" t="str">
        <f t="shared" ca="1" si="44"/>
        <v/>
      </c>
      <c r="S388" s="21" t="str">
        <f t="shared" ca="1" si="45"/>
        <v/>
      </c>
      <c r="T388" s="21" t="str">
        <f ca="1">IF(COUNTBLANK(INDIRECT("k"&amp;ROW(T388)):INDIRECT("m"&amp;ROW(T388)))&lt;3,IF(INDIRECT("j"&amp;ROW(T388))="","INFORME O STATUS DA AÇÃO;    ",""),"")</f>
        <v/>
      </c>
      <c r="U388" s="21" t="str">
        <f t="shared" ca="1" si="46"/>
        <v/>
      </c>
      <c r="V388" s="21" t="str">
        <f t="shared" ca="1" si="47"/>
        <v/>
      </c>
      <c r="W388" s="1" t="str">
        <f ca="1">IF(J388="","",IF(ISERROR(VLOOKUP(INDIRECT("J"&amp;ROW(W388)),Config!F:F,1,0)),"INFORME UM STATUS VÁLIDO",""))</f>
        <v/>
      </c>
    </row>
    <row r="389" spans="2:23" ht="60" customHeight="1">
      <c r="B389" s="45"/>
      <c r="C389" s="35"/>
      <c r="D389" s="35"/>
      <c r="E389" s="35"/>
      <c r="F389" s="38"/>
      <c r="G389" s="35"/>
      <c r="H389" s="38"/>
      <c r="I389" s="46"/>
      <c r="J389" s="51"/>
      <c r="K389" s="52"/>
      <c r="L389" s="53"/>
      <c r="M389" s="51"/>
      <c r="N389" s="41" t="str">
        <f t="shared" si="40"/>
        <v/>
      </c>
      <c r="O389" s="21" t="str">
        <f t="shared" ca="1" si="41"/>
        <v/>
      </c>
      <c r="P389" s="21" t="str">
        <f t="shared" ca="1" si="42"/>
        <v/>
      </c>
      <c r="Q389" s="21" t="str">
        <f t="shared" ca="1" si="43"/>
        <v/>
      </c>
      <c r="R389" s="21" t="str">
        <f t="shared" ca="1" si="44"/>
        <v/>
      </c>
      <c r="S389" s="21" t="str">
        <f t="shared" ca="1" si="45"/>
        <v/>
      </c>
      <c r="T389" s="21" t="str">
        <f ca="1">IF(COUNTBLANK(INDIRECT("k"&amp;ROW(T389)):INDIRECT("m"&amp;ROW(T389)))&lt;3,IF(INDIRECT("j"&amp;ROW(T389))="","INFORME O STATUS DA AÇÃO;    ",""),"")</f>
        <v/>
      </c>
      <c r="U389" s="21" t="str">
        <f t="shared" ca="1" si="46"/>
        <v/>
      </c>
      <c r="V389" s="21" t="str">
        <f t="shared" ca="1" si="47"/>
        <v/>
      </c>
      <c r="W389" s="1" t="str">
        <f ca="1">IF(J389="","",IF(ISERROR(VLOOKUP(INDIRECT("J"&amp;ROW(W389)),Config!F:F,1,0)),"INFORME UM STATUS VÁLIDO",""))</f>
        <v/>
      </c>
    </row>
    <row r="390" spans="2:23" ht="60" customHeight="1">
      <c r="B390" s="45"/>
      <c r="C390" s="35"/>
      <c r="D390" s="35"/>
      <c r="E390" s="35"/>
      <c r="F390" s="38"/>
      <c r="G390" s="35"/>
      <c r="H390" s="38"/>
      <c r="I390" s="46"/>
      <c r="J390" s="51"/>
      <c r="K390" s="52"/>
      <c r="L390" s="53"/>
      <c r="M390" s="51"/>
      <c r="N390" s="41" t="str">
        <f t="shared" si="40"/>
        <v/>
      </c>
      <c r="O390" s="21" t="str">
        <f t="shared" ca="1" si="41"/>
        <v/>
      </c>
      <c r="P390" s="21" t="str">
        <f t="shared" ca="1" si="42"/>
        <v/>
      </c>
      <c r="Q390" s="21" t="str">
        <f t="shared" ca="1" si="43"/>
        <v/>
      </c>
      <c r="R390" s="21" t="str">
        <f t="shared" ca="1" si="44"/>
        <v/>
      </c>
      <c r="S390" s="21" t="str">
        <f t="shared" ca="1" si="45"/>
        <v/>
      </c>
      <c r="T390" s="21" t="str">
        <f ca="1">IF(COUNTBLANK(INDIRECT("k"&amp;ROW(T390)):INDIRECT("m"&amp;ROW(T390)))&lt;3,IF(INDIRECT("j"&amp;ROW(T390))="","INFORME O STATUS DA AÇÃO;    ",""),"")</f>
        <v/>
      </c>
      <c r="U390" s="21" t="str">
        <f t="shared" ca="1" si="46"/>
        <v/>
      </c>
      <c r="V390" s="21" t="str">
        <f t="shared" ca="1" si="47"/>
        <v/>
      </c>
      <c r="W390" s="1" t="str">
        <f ca="1">IF(J390="","",IF(ISERROR(VLOOKUP(INDIRECT("J"&amp;ROW(W390)),Config!F:F,1,0)),"INFORME UM STATUS VÁLIDO",""))</f>
        <v/>
      </c>
    </row>
    <row r="391" spans="2:23" ht="60" customHeight="1">
      <c r="B391" s="45"/>
      <c r="C391" s="35"/>
      <c r="D391" s="35"/>
      <c r="E391" s="35"/>
      <c r="F391" s="38"/>
      <c r="G391" s="35"/>
      <c r="H391" s="38"/>
      <c r="I391" s="46"/>
      <c r="J391" s="51"/>
      <c r="K391" s="52"/>
      <c r="L391" s="53"/>
      <c r="M391" s="51"/>
      <c r="N391" s="41" t="str">
        <f t="shared" si="40"/>
        <v/>
      </c>
      <c r="O391" s="21" t="str">
        <f t="shared" ca="1" si="41"/>
        <v/>
      </c>
      <c r="P391" s="21" t="str">
        <f t="shared" ca="1" si="42"/>
        <v/>
      </c>
      <c r="Q391" s="21" t="str">
        <f t="shared" ca="1" si="43"/>
        <v/>
      </c>
      <c r="R391" s="21" t="str">
        <f t="shared" ca="1" si="44"/>
        <v/>
      </c>
      <c r="S391" s="21" t="str">
        <f t="shared" ca="1" si="45"/>
        <v/>
      </c>
      <c r="T391" s="21" t="str">
        <f ca="1">IF(COUNTBLANK(INDIRECT("k"&amp;ROW(T391)):INDIRECT("m"&amp;ROW(T391)))&lt;3,IF(INDIRECT("j"&amp;ROW(T391))="","INFORME O STATUS DA AÇÃO;    ",""),"")</f>
        <v/>
      </c>
      <c r="U391" s="21" t="str">
        <f t="shared" ca="1" si="46"/>
        <v/>
      </c>
      <c r="V391" s="21" t="str">
        <f t="shared" ca="1" si="47"/>
        <v/>
      </c>
      <c r="W391" s="1" t="str">
        <f ca="1">IF(J391="","",IF(ISERROR(VLOOKUP(INDIRECT("J"&amp;ROW(W391)),Config!F:F,1,0)),"INFORME UM STATUS VÁLIDO",""))</f>
        <v/>
      </c>
    </row>
    <row r="392" spans="2:23" ht="60" customHeight="1">
      <c r="B392" s="45"/>
      <c r="C392" s="35"/>
      <c r="D392" s="35"/>
      <c r="E392" s="35"/>
      <c r="F392" s="38"/>
      <c r="G392" s="35"/>
      <c r="H392" s="38"/>
      <c r="I392" s="46"/>
      <c r="J392" s="51"/>
      <c r="K392" s="52"/>
      <c r="L392" s="53"/>
      <c r="M392" s="51"/>
      <c r="N392" s="41" t="str">
        <f t="shared" si="40"/>
        <v/>
      </c>
      <c r="O392" s="21" t="str">
        <f t="shared" ca="1" si="41"/>
        <v/>
      </c>
      <c r="P392" s="21" t="str">
        <f t="shared" ca="1" si="42"/>
        <v/>
      </c>
      <c r="Q392" s="21" t="str">
        <f t="shared" ca="1" si="43"/>
        <v/>
      </c>
      <c r="R392" s="21" t="str">
        <f t="shared" ca="1" si="44"/>
        <v/>
      </c>
      <c r="S392" s="21" t="str">
        <f t="shared" ca="1" si="45"/>
        <v/>
      </c>
      <c r="T392" s="21" t="str">
        <f ca="1">IF(COUNTBLANK(INDIRECT("k"&amp;ROW(T392)):INDIRECT("m"&amp;ROW(T392)))&lt;3,IF(INDIRECT("j"&amp;ROW(T392))="","INFORME O STATUS DA AÇÃO;    ",""),"")</f>
        <v/>
      </c>
      <c r="U392" s="21" t="str">
        <f t="shared" ca="1" si="46"/>
        <v/>
      </c>
      <c r="V392" s="21" t="str">
        <f t="shared" ca="1" si="47"/>
        <v/>
      </c>
      <c r="W392" s="1" t="str">
        <f ca="1">IF(J392="","",IF(ISERROR(VLOOKUP(INDIRECT("J"&amp;ROW(W392)),Config!F:F,1,0)),"INFORME UM STATUS VÁLIDO",""))</f>
        <v/>
      </c>
    </row>
    <row r="393" spans="2:23" ht="60" customHeight="1">
      <c r="B393" s="45"/>
      <c r="C393" s="35"/>
      <c r="D393" s="35"/>
      <c r="E393" s="35"/>
      <c r="F393" s="38"/>
      <c r="G393" s="35"/>
      <c r="H393" s="38"/>
      <c r="I393" s="46"/>
      <c r="J393" s="51"/>
      <c r="K393" s="52"/>
      <c r="L393" s="53"/>
      <c r="M393" s="51"/>
      <c r="N393" s="41" t="str">
        <f t="shared" ref="N393:N456" si="48">IF(B393&lt;&gt;"",""&amp;Q393&amp;R393&amp;S393&amp;T393&amp;U393&amp;V393&amp;W393,"")</f>
        <v/>
      </c>
      <c r="O393" s="21" t="str">
        <f t="shared" ref="O393:O456" ca="1" si="49">IF(INDIRECT("J"&amp;ROW(O393))="Contratada/Adquirida",INDIRECT("K"&amp;ROW(O393))/INDIRECT("H"&amp;ROW(O393)),"")</f>
        <v/>
      </c>
      <c r="P393" s="21" t="str">
        <f t="shared" ref="P393:P456" ca="1" si="50">IF(INDIRECT("J"&amp;ROW(P393))="Contratada/Adquirida",INDIRECT("L"&amp;ROW(P393)),"")</f>
        <v/>
      </c>
      <c r="Q393" s="21" t="str">
        <f t="shared" ref="Q393:Q456" ca="1" si="51">IF(OR(INDIRECT("J"&amp;ROW(Q393))="Cancelada",INDIRECT("J"&amp;ROW(Q393))="Suspensa"),IF(INDIRECT("M"&amp;ROW(Q393))="","INFORME O MOTIVO DO CANCELAMENTO/SUSPENSÃO;     ",""),"")</f>
        <v/>
      </c>
      <c r="R393" s="21" t="str">
        <f t="shared" ref="R393:R456" ca="1" si="52">IF(AND(INDIRECT("J"&amp;ROW(R393))="Contratada/Adquirida",OR(INDIRECT("K"&amp;ROW(R393))="",INDIRECT("K"&amp;ROW(R393))=0)),"INFORME A QUANTIDADE EXECUTADA;   ","")</f>
        <v/>
      </c>
      <c r="S393" s="21" t="str">
        <f t="shared" ref="S393:S456" ca="1" si="53">IF(AND(INDIRECT("J"&amp;ROW(S393))="Contratada/Adquirida",OR(INDIRECT("L"&amp;ROW(S393))="",INDIRECT("L"&amp;ROW(S393))=0)),"INFORME O VALOR EXECUTADO;   ","")</f>
        <v/>
      </c>
      <c r="T393" s="21" t="str">
        <f ca="1">IF(COUNTBLANK(INDIRECT("k"&amp;ROW(T393)):INDIRECT("m"&amp;ROW(T393)))&lt;3,IF(INDIRECT("j"&amp;ROW(T393))="","INFORME O STATUS DA AÇÃO;    ",""),"")</f>
        <v/>
      </c>
      <c r="U393" s="21" t="str">
        <f t="shared" ref="U393:U456" ca="1" si="54">IF(INDIRECT("j"&amp;ROW(U393))="Contratada/Adquirida",IF(INDIRECT("k"&amp;ROW(U393))&gt;INDIRECT("h"&amp;ROW(U393)),"A QUANTIDADE EXECUTADA ESTÁ MAIOR DO QUE A QUANTIDADE PLANEJADA;   ",""),"")</f>
        <v/>
      </c>
      <c r="V393" s="21" t="str">
        <f t="shared" ref="V393:V456" ca="1" si="55">IF(AND(AND(INDIRECT("j"&amp;ROW(V393))&lt;&gt;"Contratada/Adquirida",INDIRECT("j"&amp;ROW(V393))&lt;&gt;""),OR(INDIRECT("k"&amp;ROW(V393))&gt;0,INDIRECT("l"&amp;ROW(V393))&gt;0)),"O STATUS '"&amp;INDIRECT("j"&amp;ROW(V393))&amp;"' NÃO EXIGE QUE INFORME QUANTIDADE NEM VALOR;     ","")</f>
        <v/>
      </c>
      <c r="W393" s="1" t="str">
        <f ca="1">IF(J393="","",IF(ISERROR(VLOOKUP(INDIRECT("J"&amp;ROW(W393)),Config!F:F,1,0)),"INFORME UM STATUS VÁLIDO",""))</f>
        <v/>
      </c>
    </row>
    <row r="394" spans="2:23" ht="60" customHeight="1">
      <c r="B394" s="45"/>
      <c r="C394" s="35"/>
      <c r="D394" s="35"/>
      <c r="E394" s="35"/>
      <c r="F394" s="38"/>
      <c r="G394" s="35"/>
      <c r="H394" s="38"/>
      <c r="I394" s="46"/>
      <c r="J394" s="51"/>
      <c r="K394" s="52"/>
      <c r="L394" s="53"/>
      <c r="M394" s="51"/>
      <c r="N394" s="41" t="str">
        <f t="shared" si="48"/>
        <v/>
      </c>
      <c r="O394" s="21" t="str">
        <f t="shared" ca="1" si="49"/>
        <v/>
      </c>
      <c r="P394" s="21" t="str">
        <f t="shared" ca="1" si="50"/>
        <v/>
      </c>
      <c r="Q394" s="21" t="str">
        <f t="shared" ca="1" si="51"/>
        <v/>
      </c>
      <c r="R394" s="21" t="str">
        <f t="shared" ca="1" si="52"/>
        <v/>
      </c>
      <c r="S394" s="21" t="str">
        <f t="shared" ca="1" si="53"/>
        <v/>
      </c>
      <c r="T394" s="21" t="str">
        <f ca="1">IF(COUNTBLANK(INDIRECT("k"&amp;ROW(T394)):INDIRECT("m"&amp;ROW(T394)))&lt;3,IF(INDIRECT("j"&amp;ROW(T394))="","INFORME O STATUS DA AÇÃO;    ",""),"")</f>
        <v/>
      </c>
      <c r="U394" s="21" t="str">
        <f t="shared" ca="1" si="54"/>
        <v/>
      </c>
      <c r="V394" s="21" t="str">
        <f t="shared" ca="1" si="55"/>
        <v/>
      </c>
      <c r="W394" s="1" t="str">
        <f ca="1">IF(J394="","",IF(ISERROR(VLOOKUP(INDIRECT("J"&amp;ROW(W394)),Config!F:F,1,0)),"INFORME UM STATUS VÁLIDO",""))</f>
        <v/>
      </c>
    </row>
    <row r="395" spans="2:23" ht="60" customHeight="1">
      <c r="B395" s="45"/>
      <c r="C395" s="35"/>
      <c r="D395" s="35"/>
      <c r="E395" s="35"/>
      <c r="F395" s="38"/>
      <c r="G395" s="35"/>
      <c r="H395" s="38"/>
      <c r="I395" s="46"/>
      <c r="J395" s="51"/>
      <c r="K395" s="52"/>
      <c r="L395" s="53"/>
      <c r="M395" s="51"/>
      <c r="N395" s="41" t="str">
        <f t="shared" si="48"/>
        <v/>
      </c>
      <c r="O395" s="21" t="str">
        <f t="shared" ca="1" si="49"/>
        <v/>
      </c>
      <c r="P395" s="21" t="str">
        <f t="shared" ca="1" si="50"/>
        <v/>
      </c>
      <c r="Q395" s="21" t="str">
        <f t="shared" ca="1" si="51"/>
        <v/>
      </c>
      <c r="R395" s="21" t="str">
        <f t="shared" ca="1" si="52"/>
        <v/>
      </c>
      <c r="S395" s="21" t="str">
        <f t="shared" ca="1" si="53"/>
        <v/>
      </c>
      <c r="T395" s="21" t="str">
        <f ca="1">IF(COUNTBLANK(INDIRECT("k"&amp;ROW(T395)):INDIRECT("m"&amp;ROW(T395)))&lt;3,IF(INDIRECT("j"&amp;ROW(T395))="","INFORME O STATUS DA AÇÃO;    ",""),"")</f>
        <v/>
      </c>
      <c r="U395" s="21" t="str">
        <f t="shared" ca="1" si="54"/>
        <v/>
      </c>
      <c r="V395" s="21" t="str">
        <f t="shared" ca="1" si="55"/>
        <v/>
      </c>
      <c r="W395" s="1" t="str">
        <f ca="1">IF(J395="","",IF(ISERROR(VLOOKUP(INDIRECT("J"&amp;ROW(W395)),Config!F:F,1,0)),"INFORME UM STATUS VÁLIDO",""))</f>
        <v/>
      </c>
    </row>
    <row r="396" spans="2:23" ht="60" customHeight="1">
      <c r="B396" s="45"/>
      <c r="C396" s="35"/>
      <c r="D396" s="35"/>
      <c r="E396" s="35"/>
      <c r="F396" s="38"/>
      <c r="G396" s="35"/>
      <c r="H396" s="38"/>
      <c r="I396" s="46"/>
      <c r="J396" s="51"/>
      <c r="K396" s="52"/>
      <c r="L396" s="53"/>
      <c r="M396" s="51"/>
      <c r="N396" s="41" t="str">
        <f t="shared" si="48"/>
        <v/>
      </c>
      <c r="O396" s="21" t="str">
        <f t="shared" ca="1" si="49"/>
        <v/>
      </c>
      <c r="P396" s="21" t="str">
        <f t="shared" ca="1" si="50"/>
        <v/>
      </c>
      <c r="Q396" s="21" t="str">
        <f t="shared" ca="1" si="51"/>
        <v/>
      </c>
      <c r="R396" s="21" t="str">
        <f t="shared" ca="1" si="52"/>
        <v/>
      </c>
      <c r="S396" s="21" t="str">
        <f t="shared" ca="1" si="53"/>
        <v/>
      </c>
      <c r="T396" s="21" t="str">
        <f ca="1">IF(COUNTBLANK(INDIRECT("k"&amp;ROW(T396)):INDIRECT("m"&amp;ROW(T396)))&lt;3,IF(INDIRECT("j"&amp;ROW(T396))="","INFORME O STATUS DA AÇÃO;    ",""),"")</f>
        <v/>
      </c>
      <c r="U396" s="21" t="str">
        <f t="shared" ca="1" si="54"/>
        <v/>
      </c>
      <c r="V396" s="21" t="str">
        <f t="shared" ca="1" si="55"/>
        <v/>
      </c>
      <c r="W396" s="1" t="str">
        <f ca="1">IF(J396="","",IF(ISERROR(VLOOKUP(INDIRECT("J"&amp;ROW(W396)),Config!F:F,1,0)),"INFORME UM STATUS VÁLIDO",""))</f>
        <v/>
      </c>
    </row>
    <row r="397" spans="2:23" ht="60" customHeight="1">
      <c r="B397" s="45"/>
      <c r="C397" s="35"/>
      <c r="D397" s="35"/>
      <c r="E397" s="35"/>
      <c r="F397" s="38"/>
      <c r="G397" s="35"/>
      <c r="H397" s="38"/>
      <c r="I397" s="46"/>
      <c r="J397" s="51"/>
      <c r="K397" s="52"/>
      <c r="L397" s="53"/>
      <c r="M397" s="51"/>
      <c r="N397" s="41" t="str">
        <f t="shared" si="48"/>
        <v/>
      </c>
      <c r="O397" s="21" t="str">
        <f t="shared" ca="1" si="49"/>
        <v/>
      </c>
      <c r="P397" s="21" t="str">
        <f t="shared" ca="1" si="50"/>
        <v/>
      </c>
      <c r="Q397" s="21" t="str">
        <f t="shared" ca="1" si="51"/>
        <v/>
      </c>
      <c r="R397" s="21" t="str">
        <f t="shared" ca="1" si="52"/>
        <v/>
      </c>
      <c r="S397" s="21" t="str">
        <f t="shared" ca="1" si="53"/>
        <v/>
      </c>
      <c r="T397" s="21" t="str">
        <f ca="1">IF(COUNTBLANK(INDIRECT("k"&amp;ROW(T397)):INDIRECT("m"&amp;ROW(T397)))&lt;3,IF(INDIRECT("j"&amp;ROW(T397))="","INFORME O STATUS DA AÇÃO;    ",""),"")</f>
        <v/>
      </c>
      <c r="U397" s="21" t="str">
        <f t="shared" ca="1" si="54"/>
        <v/>
      </c>
      <c r="V397" s="21" t="str">
        <f t="shared" ca="1" si="55"/>
        <v/>
      </c>
      <c r="W397" s="1" t="str">
        <f ca="1">IF(J397="","",IF(ISERROR(VLOOKUP(INDIRECT("J"&amp;ROW(W397)),Config!F:F,1,0)),"INFORME UM STATUS VÁLIDO",""))</f>
        <v/>
      </c>
    </row>
    <row r="398" spans="2:23" ht="60" customHeight="1">
      <c r="B398" s="45"/>
      <c r="C398" s="35"/>
      <c r="D398" s="35"/>
      <c r="E398" s="35"/>
      <c r="F398" s="38"/>
      <c r="G398" s="35"/>
      <c r="H398" s="38"/>
      <c r="I398" s="46"/>
      <c r="J398" s="51"/>
      <c r="K398" s="52"/>
      <c r="L398" s="53"/>
      <c r="M398" s="51"/>
      <c r="N398" s="41" t="str">
        <f t="shared" si="48"/>
        <v/>
      </c>
      <c r="O398" s="21" t="str">
        <f t="shared" ca="1" si="49"/>
        <v/>
      </c>
      <c r="P398" s="21" t="str">
        <f t="shared" ca="1" si="50"/>
        <v/>
      </c>
      <c r="Q398" s="21" t="str">
        <f t="shared" ca="1" si="51"/>
        <v/>
      </c>
      <c r="R398" s="21" t="str">
        <f t="shared" ca="1" si="52"/>
        <v/>
      </c>
      <c r="S398" s="21" t="str">
        <f t="shared" ca="1" si="53"/>
        <v/>
      </c>
      <c r="T398" s="21" t="str">
        <f ca="1">IF(COUNTBLANK(INDIRECT("k"&amp;ROW(T398)):INDIRECT("m"&amp;ROW(T398)))&lt;3,IF(INDIRECT("j"&amp;ROW(T398))="","INFORME O STATUS DA AÇÃO;    ",""),"")</f>
        <v/>
      </c>
      <c r="U398" s="21" t="str">
        <f t="shared" ca="1" si="54"/>
        <v/>
      </c>
      <c r="V398" s="21" t="str">
        <f t="shared" ca="1" si="55"/>
        <v/>
      </c>
      <c r="W398" s="1" t="str">
        <f ca="1">IF(J398="","",IF(ISERROR(VLOOKUP(INDIRECT("J"&amp;ROW(W398)),Config!F:F,1,0)),"INFORME UM STATUS VÁLIDO",""))</f>
        <v/>
      </c>
    </row>
    <row r="399" spans="2:23" ht="60" customHeight="1">
      <c r="B399" s="45"/>
      <c r="C399" s="35"/>
      <c r="D399" s="35"/>
      <c r="E399" s="35"/>
      <c r="F399" s="38"/>
      <c r="G399" s="35"/>
      <c r="H399" s="38"/>
      <c r="I399" s="46"/>
      <c r="J399" s="51"/>
      <c r="K399" s="52"/>
      <c r="L399" s="53"/>
      <c r="M399" s="51"/>
      <c r="N399" s="41" t="str">
        <f t="shared" si="48"/>
        <v/>
      </c>
      <c r="O399" s="21" t="str">
        <f t="shared" ca="1" si="49"/>
        <v/>
      </c>
      <c r="P399" s="21" t="str">
        <f t="shared" ca="1" si="50"/>
        <v/>
      </c>
      <c r="Q399" s="21" t="str">
        <f t="shared" ca="1" si="51"/>
        <v/>
      </c>
      <c r="R399" s="21" t="str">
        <f t="shared" ca="1" si="52"/>
        <v/>
      </c>
      <c r="S399" s="21" t="str">
        <f t="shared" ca="1" si="53"/>
        <v/>
      </c>
      <c r="T399" s="21" t="str">
        <f ca="1">IF(COUNTBLANK(INDIRECT("k"&amp;ROW(T399)):INDIRECT("m"&amp;ROW(T399)))&lt;3,IF(INDIRECT("j"&amp;ROW(T399))="","INFORME O STATUS DA AÇÃO;    ",""),"")</f>
        <v/>
      </c>
      <c r="U399" s="21" t="str">
        <f t="shared" ca="1" si="54"/>
        <v/>
      </c>
      <c r="V399" s="21" t="str">
        <f t="shared" ca="1" si="55"/>
        <v/>
      </c>
      <c r="W399" s="1" t="str">
        <f ca="1">IF(J399="","",IF(ISERROR(VLOOKUP(INDIRECT("J"&amp;ROW(W399)),Config!F:F,1,0)),"INFORME UM STATUS VÁLIDO",""))</f>
        <v/>
      </c>
    </row>
    <row r="400" spans="2:23" ht="60" customHeight="1">
      <c r="B400" s="45"/>
      <c r="C400" s="35"/>
      <c r="D400" s="35"/>
      <c r="E400" s="35"/>
      <c r="F400" s="38"/>
      <c r="G400" s="35"/>
      <c r="H400" s="38"/>
      <c r="I400" s="46"/>
      <c r="J400" s="51"/>
      <c r="K400" s="52"/>
      <c r="L400" s="53"/>
      <c r="M400" s="51"/>
      <c r="N400" s="41" t="str">
        <f t="shared" si="48"/>
        <v/>
      </c>
      <c r="O400" s="21" t="str">
        <f t="shared" ca="1" si="49"/>
        <v/>
      </c>
      <c r="P400" s="21" t="str">
        <f t="shared" ca="1" si="50"/>
        <v/>
      </c>
      <c r="Q400" s="21" t="str">
        <f t="shared" ca="1" si="51"/>
        <v/>
      </c>
      <c r="R400" s="21" t="str">
        <f t="shared" ca="1" si="52"/>
        <v/>
      </c>
      <c r="S400" s="21" t="str">
        <f t="shared" ca="1" si="53"/>
        <v/>
      </c>
      <c r="T400" s="21" t="str">
        <f ca="1">IF(COUNTBLANK(INDIRECT("k"&amp;ROW(T400)):INDIRECT("m"&amp;ROW(T400)))&lt;3,IF(INDIRECT("j"&amp;ROW(T400))="","INFORME O STATUS DA AÇÃO;    ",""),"")</f>
        <v/>
      </c>
      <c r="U400" s="21" t="str">
        <f t="shared" ca="1" si="54"/>
        <v/>
      </c>
      <c r="V400" s="21" t="str">
        <f t="shared" ca="1" si="55"/>
        <v/>
      </c>
      <c r="W400" s="1" t="str">
        <f ca="1">IF(J400="","",IF(ISERROR(VLOOKUP(INDIRECT("J"&amp;ROW(W400)),Config!F:F,1,0)),"INFORME UM STATUS VÁLIDO",""))</f>
        <v/>
      </c>
    </row>
    <row r="401" spans="2:23" ht="60" customHeight="1">
      <c r="B401" s="45"/>
      <c r="C401" s="35"/>
      <c r="D401" s="35"/>
      <c r="E401" s="35"/>
      <c r="F401" s="38"/>
      <c r="G401" s="35"/>
      <c r="H401" s="38"/>
      <c r="I401" s="46"/>
      <c r="J401" s="51"/>
      <c r="K401" s="52"/>
      <c r="L401" s="53"/>
      <c r="M401" s="51"/>
      <c r="N401" s="41" t="str">
        <f t="shared" si="48"/>
        <v/>
      </c>
      <c r="O401" s="21" t="str">
        <f t="shared" ca="1" si="49"/>
        <v/>
      </c>
      <c r="P401" s="21" t="str">
        <f t="shared" ca="1" si="50"/>
        <v/>
      </c>
      <c r="Q401" s="21" t="str">
        <f t="shared" ca="1" si="51"/>
        <v/>
      </c>
      <c r="R401" s="21" t="str">
        <f t="shared" ca="1" si="52"/>
        <v/>
      </c>
      <c r="S401" s="21" t="str">
        <f t="shared" ca="1" si="53"/>
        <v/>
      </c>
      <c r="T401" s="21" t="str">
        <f ca="1">IF(COUNTBLANK(INDIRECT("k"&amp;ROW(T401)):INDIRECT("m"&amp;ROW(T401)))&lt;3,IF(INDIRECT("j"&amp;ROW(T401))="","INFORME O STATUS DA AÇÃO;    ",""),"")</f>
        <v/>
      </c>
      <c r="U401" s="21" t="str">
        <f t="shared" ca="1" si="54"/>
        <v/>
      </c>
      <c r="V401" s="21" t="str">
        <f t="shared" ca="1" si="55"/>
        <v/>
      </c>
      <c r="W401" s="1" t="str">
        <f ca="1">IF(J401="","",IF(ISERROR(VLOOKUP(INDIRECT("J"&amp;ROW(W401)),Config!F:F,1,0)),"INFORME UM STATUS VÁLIDO",""))</f>
        <v/>
      </c>
    </row>
    <row r="402" spans="2:23" ht="60" customHeight="1">
      <c r="B402" s="45"/>
      <c r="C402" s="35"/>
      <c r="D402" s="35"/>
      <c r="E402" s="35"/>
      <c r="F402" s="38"/>
      <c r="G402" s="35"/>
      <c r="H402" s="38"/>
      <c r="I402" s="46"/>
      <c r="J402" s="51"/>
      <c r="K402" s="52"/>
      <c r="L402" s="53"/>
      <c r="M402" s="51"/>
      <c r="N402" s="41" t="str">
        <f t="shared" si="48"/>
        <v/>
      </c>
      <c r="O402" s="21" t="str">
        <f t="shared" ca="1" si="49"/>
        <v/>
      </c>
      <c r="P402" s="21" t="str">
        <f t="shared" ca="1" si="50"/>
        <v/>
      </c>
      <c r="Q402" s="21" t="str">
        <f t="shared" ca="1" si="51"/>
        <v/>
      </c>
      <c r="R402" s="21" t="str">
        <f t="shared" ca="1" si="52"/>
        <v/>
      </c>
      <c r="S402" s="21" t="str">
        <f t="shared" ca="1" si="53"/>
        <v/>
      </c>
      <c r="T402" s="21" t="str">
        <f ca="1">IF(COUNTBLANK(INDIRECT("k"&amp;ROW(T402)):INDIRECT("m"&amp;ROW(T402)))&lt;3,IF(INDIRECT("j"&amp;ROW(T402))="","INFORME O STATUS DA AÇÃO;    ",""),"")</f>
        <v/>
      </c>
      <c r="U402" s="21" t="str">
        <f t="shared" ca="1" si="54"/>
        <v/>
      </c>
      <c r="V402" s="21" t="str">
        <f t="shared" ca="1" si="55"/>
        <v/>
      </c>
      <c r="W402" s="1" t="str">
        <f ca="1">IF(J402="","",IF(ISERROR(VLOOKUP(INDIRECT("J"&amp;ROW(W402)),Config!F:F,1,0)),"INFORME UM STATUS VÁLIDO",""))</f>
        <v/>
      </c>
    </row>
    <row r="403" spans="2:23" ht="60" customHeight="1">
      <c r="B403" s="45"/>
      <c r="C403" s="35"/>
      <c r="D403" s="35"/>
      <c r="E403" s="35"/>
      <c r="F403" s="38"/>
      <c r="G403" s="35"/>
      <c r="H403" s="38"/>
      <c r="I403" s="46"/>
      <c r="J403" s="51"/>
      <c r="K403" s="52"/>
      <c r="L403" s="53"/>
      <c r="M403" s="51"/>
      <c r="N403" s="41" t="str">
        <f t="shared" si="48"/>
        <v/>
      </c>
      <c r="O403" s="21" t="str">
        <f t="shared" ca="1" si="49"/>
        <v/>
      </c>
      <c r="P403" s="21" t="str">
        <f t="shared" ca="1" si="50"/>
        <v/>
      </c>
      <c r="Q403" s="21" t="str">
        <f t="shared" ca="1" si="51"/>
        <v/>
      </c>
      <c r="R403" s="21" t="str">
        <f t="shared" ca="1" si="52"/>
        <v/>
      </c>
      <c r="S403" s="21" t="str">
        <f t="shared" ca="1" si="53"/>
        <v/>
      </c>
      <c r="T403" s="21" t="str">
        <f ca="1">IF(COUNTBLANK(INDIRECT("k"&amp;ROW(T403)):INDIRECT("m"&amp;ROW(T403)))&lt;3,IF(INDIRECT("j"&amp;ROW(T403))="","INFORME O STATUS DA AÇÃO;    ",""),"")</f>
        <v/>
      </c>
      <c r="U403" s="21" t="str">
        <f t="shared" ca="1" si="54"/>
        <v/>
      </c>
      <c r="V403" s="21" t="str">
        <f t="shared" ca="1" si="55"/>
        <v/>
      </c>
      <c r="W403" s="1" t="str">
        <f ca="1">IF(J403="","",IF(ISERROR(VLOOKUP(INDIRECT("J"&amp;ROW(W403)),Config!F:F,1,0)),"INFORME UM STATUS VÁLIDO",""))</f>
        <v/>
      </c>
    </row>
    <row r="404" spans="2:23" ht="60" customHeight="1">
      <c r="B404" s="45"/>
      <c r="C404" s="35"/>
      <c r="D404" s="35"/>
      <c r="E404" s="35"/>
      <c r="F404" s="38"/>
      <c r="G404" s="35"/>
      <c r="H404" s="38"/>
      <c r="I404" s="46"/>
      <c r="J404" s="51"/>
      <c r="K404" s="52"/>
      <c r="L404" s="53"/>
      <c r="M404" s="51"/>
      <c r="N404" s="41" t="str">
        <f t="shared" si="48"/>
        <v/>
      </c>
      <c r="O404" s="21" t="str">
        <f t="shared" ca="1" si="49"/>
        <v/>
      </c>
      <c r="P404" s="21" t="str">
        <f t="shared" ca="1" si="50"/>
        <v/>
      </c>
      <c r="Q404" s="21" t="str">
        <f t="shared" ca="1" si="51"/>
        <v/>
      </c>
      <c r="R404" s="21" t="str">
        <f t="shared" ca="1" si="52"/>
        <v/>
      </c>
      <c r="S404" s="21" t="str">
        <f t="shared" ca="1" si="53"/>
        <v/>
      </c>
      <c r="T404" s="21" t="str">
        <f ca="1">IF(COUNTBLANK(INDIRECT("k"&amp;ROW(T404)):INDIRECT("m"&amp;ROW(T404)))&lt;3,IF(INDIRECT("j"&amp;ROW(T404))="","INFORME O STATUS DA AÇÃO;    ",""),"")</f>
        <v/>
      </c>
      <c r="U404" s="21" t="str">
        <f t="shared" ca="1" si="54"/>
        <v/>
      </c>
      <c r="V404" s="21" t="str">
        <f t="shared" ca="1" si="55"/>
        <v/>
      </c>
      <c r="W404" s="1" t="str">
        <f ca="1">IF(J404="","",IF(ISERROR(VLOOKUP(INDIRECT("J"&amp;ROW(W404)),Config!F:F,1,0)),"INFORME UM STATUS VÁLIDO",""))</f>
        <v/>
      </c>
    </row>
    <row r="405" spans="2:23" ht="60" customHeight="1">
      <c r="B405" s="45"/>
      <c r="C405" s="35"/>
      <c r="D405" s="35"/>
      <c r="E405" s="35"/>
      <c r="F405" s="38"/>
      <c r="G405" s="35"/>
      <c r="H405" s="38"/>
      <c r="I405" s="46"/>
      <c r="J405" s="51"/>
      <c r="K405" s="52"/>
      <c r="L405" s="53"/>
      <c r="M405" s="51"/>
      <c r="N405" s="41" t="str">
        <f t="shared" si="48"/>
        <v/>
      </c>
      <c r="O405" s="21" t="str">
        <f t="shared" ca="1" si="49"/>
        <v/>
      </c>
      <c r="P405" s="21" t="str">
        <f t="shared" ca="1" si="50"/>
        <v/>
      </c>
      <c r="Q405" s="21" t="str">
        <f t="shared" ca="1" si="51"/>
        <v/>
      </c>
      <c r="R405" s="21" t="str">
        <f t="shared" ca="1" si="52"/>
        <v/>
      </c>
      <c r="S405" s="21" t="str">
        <f t="shared" ca="1" si="53"/>
        <v/>
      </c>
      <c r="T405" s="21" t="str">
        <f ca="1">IF(COUNTBLANK(INDIRECT("k"&amp;ROW(T405)):INDIRECT("m"&amp;ROW(T405)))&lt;3,IF(INDIRECT("j"&amp;ROW(T405))="","INFORME O STATUS DA AÇÃO;    ",""),"")</f>
        <v/>
      </c>
      <c r="U405" s="21" t="str">
        <f t="shared" ca="1" si="54"/>
        <v/>
      </c>
      <c r="V405" s="21" t="str">
        <f t="shared" ca="1" si="55"/>
        <v/>
      </c>
      <c r="W405" s="1" t="str">
        <f ca="1">IF(J405="","",IF(ISERROR(VLOOKUP(INDIRECT("J"&amp;ROW(W405)),Config!F:F,1,0)),"INFORME UM STATUS VÁLIDO",""))</f>
        <v/>
      </c>
    </row>
    <row r="406" spans="2:23" ht="60" customHeight="1">
      <c r="B406" s="45"/>
      <c r="C406" s="35"/>
      <c r="D406" s="35"/>
      <c r="E406" s="35"/>
      <c r="F406" s="38"/>
      <c r="G406" s="35"/>
      <c r="H406" s="38"/>
      <c r="I406" s="46"/>
      <c r="J406" s="51"/>
      <c r="K406" s="52"/>
      <c r="L406" s="53"/>
      <c r="M406" s="51"/>
      <c r="N406" s="41" t="str">
        <f t="shared" si="48"/>
        <v/>
      </c>
      <c r="O406" s="21" t="str">
        <f t="shared" ca="1" si="49"/>
        <v/>
      </c>
      <c r="P406" s="21" t="str">
        <f t="shared" ca="1" si="50"/>
        <v/>
      </c>
      <c r="Q406" s="21" t="str">
        <f t="shared" ca="1" si="51"/>
        <v/>
      </c>
      <c r="R406" s="21" t="str">
        <f t="shared" ca="1" si="52"/>
        <v/>
      </c>
      <c r="S406" s="21" t="str">
        <f t="shared" ca="1" si="53"/>
        <v/>
      </c>
      <c r="T406" s="21" t="str">
        <f ca="1">IF(COUNTBLANK(INDIRECT("k"&amp;ROW(T406)):INDIRECT("m"&amp;ROW(T406)))&lt;3,IF(INDIRECT("j"&amp;ROW(T406))="","INFORME O STATUS DA AÇÃO;    ",""),"")</f>
        <v/>
      </c>
      <c r="U406" s="21" t="str">
        <f t="shared" ca="1" si="54"/>
        <v/>
      </c>
      <c r="V406" s="21" t="str">
        <f t="shared" ca="1" si="55"/>
        <v/>
      </c>
      <c r="W406" s="1" t="str">
        <f ca="1">IF(J406="","",IF(ISERROR(VLOOKUP(INDIRECT("J"&amp;ROW(W406)),Config!F:F,1,0)),"INFORME UM STATUS VÁLIDO",""))</f>
        <v/>
      </c>
    </row>
    <row r="407" spans="2:23" ht="60" customHeight="1">
      <c r="B407" s="45"/>
      <c r="C407" s="35"/>
      <c r="D407" s="35"/>
      <c r="E407" s="35"/>
      <c r="F407" s="38"/>
      <c r="G407" s="35"/>
      <c r="H407" s="38"/>
      <c r="I407" s="46"/>
      <c r="J407" s="51"/>
      <c r="K407" s="52"/>
      <c r="L407" s="53"/>
      <c r="M407" s="51"/>
      <c r="N407" s="41" t="str">
        <f t="shared" si="48"/>
        <v/>
      </c>
      <c r="O407" s="21" t="str">
        <f t="shared" ca="1" si="49"/>
        <v/>
      </c>
      <c r="P407" s="21" t="str">
        <f t="shared" ca="1" si="50"/>
        <v/>
      </c>
      <c r="Q407" s="21" t="str">
        <f t="shared" ca="1" si="51"/>
        <v/>
      </c>
      <c r="R407" s="21" t="str">
        <f t="shared" ca="1" si="52"/>
        <v/>
      </c>
      <c r="S407" s="21" t="str">
        <f t="shared" ca="1" si="53"/>
        <v/>
      </c>
      <c r="T407" s="21" t="str">
        <f ca="1">IF(COUNTBLANK(INDIRECT("k"&amp;ROW(T407)):INDIRECT("m"&amp;ROW(T407)))&lt;3,IF(INDIRECT("j"&amp;ROW(T407))="","INFORME O STATUS DA AÇÃO;    ",""),"")</f>
        <v/>
      </c>
      <c r="U407" s="21" t="str">
        <f t="shared" ca="1" si="54"/>
        <v/>
      </c>
      <c r="V407" s="21" t="str">
        <f t="shared" ca="1" si="55"/>
        <v/>
      </c>
      <c r="W407" s="1" t="str">
        <f ca="1">IF(J407="","",IF(ISERROR(VLOOKUP(INDIRECT("J"&amp;ROW(W407)),Config!F:F,1,0)),"INFORME UM STATUS VÁLIDO",""))</f>
        <v/>
      </c>
    </row>
    <row r="408" spans="2:23" ht="60" customHeight="1">
      <c r="B408" s="45"/>
      <c r="C408" s="35"/>
      <c r="D408" s="35"/>
      <c r="E408" s="35"/>
      <c r="F408" s="38"/>
      <c r="G408" s="35"/>
      <c r="H408" s="38"/>
      <c r="I408" s="46"/>
      <c r="J408" s="51"/>
      <c r="K408" s="52"/>
      <c r="L408" s="53"/>
      <c r="M408" s="51"/>
      <c r="N408" s="41" t="str">
        <f t="shared" si="48"/>
        <v/>
      </c>
      <c r="O408" s="21" t="str">
        <f t="shared" ca="1" si="49"/>
        <v/>
      </c>
      <c r="P408" s="21" t="str">
        <f t="shared" ca="1" si="50"/>
        <v/>
      </c>
      <c r="Q408" s="21" t="str">
        <f t="shared" ca="1" si="51"/>
        <v/>
      </c>
      <c r="R408" s="21" t="str">
        <f t="shared" ca="1" si="52"/>
        <v/>
      </c>
      <c r="S408" s="21" t="str">
        <f t="shared" ca="1" si="53"/>
        <v/>
      </c>
      <c r="T408" s="21" t="str">
        <f ca="1">IF(COUNTBLANK(INDIRECT("k"&amp;ROW(T408)):INDIRECT("m"&amp;ROW(T408)))&lt;3,IF(INDIRECT("j"&amp;ROW(T408))="","INFORME O STATUS DA AÇÃO;    ",""),"")</f>
        <v/>
      </c>
      <c r="U408" s="21" t="str">
        <f t="shared" ca="1" si="54"/>
        <v/>
      </c>
      <c r="V408" s="21" t="str">
        <f t="shared" ca="1" si="55"/>
        <v/>
      </c>
      <c r="W408" s="1" t="str">
        <f ca="1">IF(J408="","",IF(ISERROR(VLOOKUP(INDIRECT("J"&amp;ROW(W408)),Config!F:F,1,0)),"INFORME UM STATUS VÁLIDO",""))</f>
        <v/>
      </c>
    </row>
    <row r="409" spans="2:23" ht="60" customHeight="1">
      <c r="B409" s="45"/>
      <c r="C409" s="35"/>
      <c r="D409" s="35"/>
      <c r="E409" s="35"/>
      <c r="F409" s="38"/>
      <c r="G409" s="35"/>
      <c r="H409" s="38"/>
      <c r="I409" s="46"/>
      <c r="J409" s="51"/>
      <c r="K409" s="52"/>
      <c r="L409" s="53"/>
      <c r="M409" s="51"/>
      <c r="N409" s="41" t="str">
        <f t="shared" si="48"/>
        <v/>
      </c>
      <c r="O409" s="21" t="str">
        <f t="shared" ca="1" si="49"/>
        <v/>
      </c>
      <c r="P409" s="21" t="str">
        <f t="shared" ca="1" si="50"/>
        <v/>
      </c>
      <c r="Q409" s="21" t="str">
        <f t="shared" ca="1" si="51"/>
        <v/>
      </c>
      <c r="R409" s="21" t="str">
        <f t="shared" ca="1" si="52"/>
        <v/>
      </c>
      <c r="S409" s="21" t="str">
        <f t="shared" ca="1" si="53"/>
        <v/>
      </c>
      <c r="T409" s="21" t="str">
        <f ca="1">IF(COUNTBLANK(INDIRECT("k"&amp;ROW(T409)):INDIRECT("m"&amp;ROW(T409)))&lt;3,IF(INDIRECT("j"&amp;ROW(T409))="","INFORME O STATUS DA AÇÃO;    ",""),"")</f>
        <v/>
      </c>
      <c r="U409" s="21" t="str">
        <f t="shared" ca="1" si="54"/>
        <v/>
      </c>
      <c r="V409" s="21" t="str">
        <f t="shared" ca="1" si="55"/>
        <v/>
      </c>
      <c r="W409" s="1" t="str">
        <f ca="1">IF(J409="","",IF(ISERROR(VLOOKUP(INDIRECT("J"&amp;ROW(W409)),Config!F:F,1,0)),"INFORME UM STATUS VÁLIDO",""))</f>
        <v/>
      </c>
    </row>
    <row r="410" spans="2:23" ht="60" customHeight="1">
      <c r="B410" s="45"/>
      <c r="C410" s="35"/>
      <c r="D410" s="35"/>
      <c r="E410" s="35"/>
      <c r="F410" s="38"/>
      <c r="G410" s="35"/>
      <c r="H410" s="38"/>
      <c r="I410" s="46"/>
      <c r="J410" s="51"/>
      <c r="K410" s="52"/>
      <c r="L410" s="53"/>
      <c r="M410" s="51"/>
      <c r="N410" s="41" t="str">
        <f t="shared" si="48"/>
        <v/>
      </c>
      <c r="O410" s="21" t="str">
        <f t="shared" ca="1" si="49"/>
        <v/>
      </c>
      <c r="P410" s="21" t="str">
        <f t="shared" ca="1" si="50"/>
        <v/>
      </c>
      <c r="Q410" s="21" t="str">
        <f t="shared" ca="1" si="51"/>
        <v/>
      </c>
      <c r="R410" s="21" t="str">
        <f t="shared" ca="1" si="52"/>
        <v/>
      </c>
      <c r="S410" s="21" t="str">
        <f t="shared" ca="1" si="53"/>
        <v/>
      </c>
      <c r="T410" s="21" t="str">
        <f ca="1">IF(COUNTBLANK(INDIRECT("k"&amp;ROW(T410)):INDIRECT("m"&amp;ROW(T410)))&lt;3,IF(INDIRECT("j"&amp;ROW(T410))="","INFORME O STATUS DA AÇÃO;    ",""),"")</f>
        <v/>
      </c>
      <c r="U410" s="21" t="str">
        <f t="shared" ca="1" si="54"/>
        <v/>
      </c>
      <c r="V410" s="21" t="str">
        <f t="shared" ca="1" si="55"/>
        <v/>
      </c>
      <c r="W410" s="1" t="str">
        <f ca="1">IF(J410="","",IF(ISERROR(VLOOKUP(INDIRECT("J"&amp;ROW(W410)),Config!F:F,1,0)),"INFORME UM STATUS VÁLIDO",""))</f>
        <v/>
      </c>
    </row>
    <row r="411" spans="2:23" ht="60" customHeight="1">
      <c r="B411" s="45"/>
      <c r="C411" s="35"/>
      <c r="D411" s="35"/>
      <c r="E411" s="35"/>
      <c r="F411" s="38"/>
      <c r="G411" s="35"/>
      <c r="H411" s="38"/>
      <c r="I411" s="46"/>
      <c r="J411" s="51"/>
      <c r="K411" s="52"/>
      <c r="L411" s="53"/>
      <c r="M411" s="51"/>
      <c r="N411" s="41" t="str">
        <f t="shared" si="48"/>
        <v/>
      </c>
      <c r="O411" s="21" t="str">
        <f t="shared" ca="1" si="49"/>
        <v/>
      </c>
      <c r="P411" s="21" t="str">
        <f t="shared" ca="1" si="50"/>
        <v/>
      </c>
      <c r="Q411" s="21" t="str">
        <f t="shared" ca="1" si="51"/>
        <v/>
      </c>
      <c r="R411" s="21" t="str">
        <f t="shared" ca="1" si="52"/>
        <v/>
      </c>
      <c r="S411" s="21" t="str">
        <f t="shared" ca="1" si="53"/>
        <v/>
      </c>
      <c r="T411" s="21" t="str">
        <f ca="1">IF(COUNTBLANK(INDIRECT("k"&amp;ROW(T411)):INDIRECT("m"&amp;ROW(T411)))&lt;3,IF(INDIRECT("j"&amp;ROW(T411))="","INFORME O STATUS DA AÇÃO;    ",""),"")</f>
        <v/>
      </c>
      <c r="U411" s="21" t="str">
        <f t="shared" ca="1" si="54"/>
        <v/>
      </c>
      <c r="V411" s="21" t="str">
        <f t="shared" ca="1" si="55"/>
        <v/>
      </c>
      <c r="W411" s="1" t="str">
        <f ca="1">IF(J411="","",IF(ISERROR(VLOOKUP(INDIRECT("J"&amp;ROW(W411)),Config!F:F,1,0)),"INFORME UM STATUS VÁLIDO",""))</f>
        <v/>
      </c>
    </row>
    <row r="412" spans="2:23" ht="60" customHeight="1">
      <c r="B412" s="45"/>
      <c r="C412" s="35"/>
      <c r="D412" s="35"/>
      <c r="E412" s="35"/>
      <c r="F412" s="38"/>
      <c r="G412" s="35"/>
      <c r="H412" s="38"/>
      <c r="I412" s="46"/>
      <c r="J412" s="51"/>
      <c r="K412" s="52"/>
      <c r="L412" s="53"/>
      <c r="M412" s="51"/>
      <c r="N412" s="41" t="str">
        <f t="shared" si="48"/>
        <v/>
      </c>
      <c r="O412" s="21" t="str">
        <f t="shared" ca="1" si="49"/>
        <v/>
      </c>
      <c r="P412" s="21" t="str">
        <f t="shared" ca="1" si="50"/>
        <v/>
      </c>
      <c r="Q412" s="21" t="str">
        <f t="shared" ca="1" si="51"/>
        <v/>
      </c>
      <c r="R412" s="21" t="str">
        <f t="shared" ca="1" si="52"/>
        <v/>
      </c>
      <c r="S412" s="21" t="str">
        <f t="shared" ca="1" si="53"/>
        <v/>
      </c>
      <c r="T412" s="21" t="str">
        <f ca="1">IF(COUNTBLANK(INDIRECT("k"&amp;ROW(T412)):INDIRECT("m"&amp;ROW(T412)))&lt;3,IF(INDIRECT("j"&amp;ROW(T412))="","INFORME O STATUS DA AÇÃO;    ",""),"")</f>
        <v/>
      </c>
      <c r="U412" s="21" t="str">
        <f t="shared" ca="1" si="54"/>
        <v/>
      </c>
      <c r="V412" s="21" t="str">
        <f t="shared" ca="1" si="55"/>
        <v/>
      </c>
      <c r="W412" s="1" t="str">
        <f ca="1">IF(J412="","",IF(ISERROR(VLOOKUP(INDIRECT("J"&amp;ROW(W412)),Config!F:F,1,0)),"INFORME UM STATUS VÁLIDO",""))</f>
        <v/>
      </c>
    </row>
    <row r="413" spans="2:23" ht="60" customHeight="1">
      <c r="B413" s="45"/>
      <c r="C413" s="35"/>
      <c r="D413" s="35"/>
      <c r="E413" s="35"/>
      <c r="F413" s="38"/>
      <c r="G413" s="35"/>
      <c r="H413" s="38"/>
      <c r="I413" s="46"/>
      <c r="J413" s="51"/>
      <c r="K413" s="52"/>
      <c r="L413" s="53"/>
      <c r="M413" s="51"/>
      <c r="N413" s="41" t="str">
        <f t="shared" si="48"/>
        <v/>
      </c>
      <c r="O413" s="21" t="str">
        <f t="shared" ca="1" si="49"/>
        <v/>
      </c>
      <c r="P413" s="21" t="str">
        <f t="shared" ca="1" si="50"/>
        <v/>
      </c>
      <c r="Q413" s="21" t="str">
        <f t="shared" ca="1" si="51"/>
        <v/>
      </c>
      <c r="R413" s="21" t="str">
        <f t="shared" ca="1" si="52"/>
        <v/>
      </c>
      <c r="S413" s="21" t="str">
        <f t="shared" ca="1" si="53"/>
        <v/>
      </c>
      <c r="T413" s="21" t="str">
        <f ca="1">IF(COUNTBLANK(INDIRECT("k"&amp;ROW(T413)):INDIRECT("m"&amp;ROW(T413)))&lt;3,IF(INDIRECT("j"&amp;ROW(T413))="","INFORME O STATUS DA AÇÃO;    ",""),"")</f>
        <v/>
      </c>
      <c r="U413" s="21" t="str">
        <f t="shared" ca="1" si="54"/>
        <v/>
      </c>
      <c r="V413" s="21" t="str">
        <f t="shared" ca="1" si="55"/>
        <v/>
      </c>
      <c r="W413" s="1" t="str">
        <f ca="1">IF(J413="","",IF(ISERROR(VLOOKUP(INDIRECT("J"&amp;ROW(W413)),Config!F:F,1,0)),"INFORME UM STATUS VÁLIDO",""))</f>
        <v/>
      </c>
    </row>
    <row r="414" spans="2:23" ht="60" customHeight="1">
      <c r="B414" s="45"/>
      <c r="C414" s="35"/>
      <c r="D414" s="35"/>
      <c r="E414" s="35"/>
      <c r="F414" s="38"/>
      <c r="G414" s="35"/>
      <c r="H414" s="38"/>
      <c r="I414" s="46"/>
      <c r="J414" s="51"/>
      <c r="K414" s="52"/>
      <c r="L414" s="53"/>
      <c r="M414" s="51"/>
      <c r="N414" s="41" t="str">
        <f t="shared" si="48"/>
        <v/>
      </c>
      <c r="O414" s="21" t="str">
        <f t="shared" ca="1" si="49"/>
        <v/>
      </c>
      <c r="P414" s="21" t="str">
        <f t="shared" ca="1" si="50"/>
        <v/>
      </c>
      <c r="Q414" s="21" t="str">
        <f t="shared" ca="1" si="51"/>
        <v/>
      </c>
      <c r="R414" s="21" t="str">
        <f t="shared" ca="1" si="52"/>
        <v/>
      </c>
      <c r="S414" s="21" t="str">
        <f t="shared" ca="1" si="53"/>
        <v/>
      </c>
      <c r="T414" s="21" t="str">
        <f ca="1">IF(COUNTBLANK(INDIRECT("k"&amp;ROW(T414)):INDIRECT("m"&amp;ROW(T414)))&lt;3,IF(INDIRECT("j"&amp;ROW(T414))="","INFORME O STATUS DA AÇÃO;    ",""),"")</f>
        <v/>
      </c>
      <c r="U414" s="21" t="str">
        <f t="shared" ca="1" si="54"/>
        <v/>
      </c>
      <c r="V414" s="21" t="str">
        <f t="shared" ca="1" si="55"/>
        <v/>
      </c>
      <c r="W414" s="1" t="str">
        <f ca="1">IF(J414="","",IF(ISERROR(VLOOKUP(INDIRECT("J"&amp;ROW(W414)),Config!F:F,1,0)),"INFORME UM STATUS VÁLIDO",""))</f>
        <v/>
      </c>
    </row>
    <row r="415" spans="2:23" ht="60" customHeight="1">
      <c r="B415" s="45"/>
      <c r="C415" s="35"/>
      <c r="D415" s="35"/>
      <c r="E415" s="35"/>
      <c r="F415" s="38"/>
      <c r="G415" s="35"/>
      <c r="H415" s="38"/>
      <c r="I415" s="46"/>
      <c r="J415" s="51"/>
      <c r="K415" s="52"/>
      <c r="L415" s="53"/>
      <c r="M415" s="51"/>
      <c r="N415" s="41" t="str">
        <f t="shared" si="48"/>
        <v/>
      </c>
      <c r="O415" s="21" t="str">
        <f t="shared" ca="1" si="49"/>
        <v/>
      </c>
      <c r="P415" s="21" t="str">
        <f t="shared" ca="1" si="50"/>
        <v/>
      </c>
      <c r="Q415" s="21" t="str">
        <f t="shared" ca="1" si="51"/>
        <v/>
      </c>
      <c r="R415" s="21" t="str">
        <f t="shared" ca="1" si="52"/>
        <v/>
      </c>
      <c r="S415" s="21" t="str">
        <f t="shared" ca="1" si="53"/>
        <v/>
      </c>
      <c r="T415" s="21" t="str">
        <f ca="1">IF(COUNTBLANK(INDIRECT("k"&amp;ROW(T415)):INDIRECT("m"&amp;ROW(T415)))&lt;3,IF(INDIRECT("j"&amp;ROW(T415))="","INFORME O STATUS DA AÇÃO;    ",""),"")</f>
        <v/>
      </c>
      <c r="U415" s="21" t="str">
        <f t="shared" ca="1" si="54"/>
        <v/>
      </c>
      <c r="V415" s="21" t="str">
        <f t="shared" ca="1" si="55"/>
        <v/>
      </c>
      <c r="W415" s="1" t="str">
        <f ca="1">IF(J415="","",IF(ISERROR(VLOOKUP(INDIRECT("J"&amp;ROW(W415)),Config!F:F,1,0)),"INFORME UM STATUS VÁLIDO",""))</f>
        <v/>
      </c>
    </row>
    <row r="416" spans="2:23" ht="60" customHeight="1">
      <c r="B416" s="45"/>
      <c r="C416" s="35"/>
      <c r="D416" s="35"/>
      <c r="E416" s="35"/>
      <c r="F416" s="38"/>
      <c r="G416" s="35"/>
      <c r="H416" s="38"/>
      <c r="I416" s="46"/>
      <c r="J416" s="51"/>
      <c r="K416" s="52"/>
      <c r="L416" s="53"/>
      <c r="M416" s="51"/>
      <c r="N416" s="41" t="str">
        <f t="shared" si="48"/>
        <v/>
      </c>
      <c r="O416" s="21" t="str">
        <f t="shared" ca="1" si="49"/>
        <v/>
      </c>
      <c r="P416" s="21" t="str">
        <f t="shared" ca="1" si="50"/>
        <v/>
      </c>
      <c r="Q416" s="21" t="str">
        <f t="shared" ca="1" si="51"/>
        <v/>
      </c>
      <c r="R416" s="21" t="str">
        <f t="shared" ca="1" si="52"/>
        <v/>
      </c>
      <c r="S416" s="21" t="str">
        <f t="shared" ca="1" si="53"/>
        <v/>
      </c>
      <c r="T416" s="21" t="str">
        <f ca="1">IF(COUNTBLANK(INDIRECT("k"&amp;ROW(T416)):INDIRECT("m"&amp;ROW(T416)))&lt;3,IF(INDIRECT("j"&amp;ROW(T416))="","INFORME O STATUS DA AÇÃO;    ",""),"")</f>
        <v/>
      </c>
      <c r="U416" s="21" t="str">
        <f t="shared" ca="1" si="54"/>
        <v/>
      </c>
      <c r="V416" s="21" t="str">
        <f t="shared" ca="1" si="55"/>
        <v/>
      </c>
      <c r="W416" s="1" t="str">
        <f ca="1">IF(J416="","",IF(ISERROR(VLOOKUP(INDIRECT("J"&amp;ROW(W416)),Config!F:F,1,0)),"INFORME UM STATUS VÁLIDO",""))</f>
        <v/>
      </c>
    </row>
    <row r="417" spans="2:23" ht="60" customHeight="1">
      <c r="B417" s="45"/>
      <c r="C417" s="35"/>
      <c r="D417" s="35"/>
      <c r="E417" s="35"/>
      <c r="F417" s="38"/>
      <c r="G417" s="35"/>
      <c r="H417" s="38"/>
      <c r="I417" s="46"/>
      <c r="J417" s="51"/>
      <c r="K417" s="52"/>
      <c r="L417" s="53"/>
      <c r="M417" s="51"/>
      <c r="N417" s="41" t="str">
        <f t="shared" si="48"/>
        <v/>
      </c>
      <c r="O417" s="21" t="str">
        <f t="shared" ca="1" si="49"/>
        <v/>
      </c>
      <c r="P417" s="21" t="str">
        <f t="shared" ca="1" si="50"/>
        <v/>
      </c>
      <c r="Q417" s="21" t="str">
        <f t="shared" ca="1" si="51"/>
        <v/>
      </c>
      <c r="R417" s="21" t="str">
        <f t="shared" ca="1" si="52"/>
        <v/>
      </c>
      <c r="S417" s="21" t="str">
        <f t="shared" ca="1" si="53"/>
        <v/>
      </c>
      <c r="T417" s="21" t="str">
        <f ca="1">IF(COUNTBLANK(INDIRECT("k"&amp;ROW(T417)):INDIRECT("m"&amp;ROW(T417)))&lt;3,IF(INDIRECT("j"&amp;ROW(T417))="","INFORME O STATUS DA AÇÃO;    ",""),"")</f>
        <v/>
      </c>
      <c r="U417" s="21" t="str">
        <f t="shared" ca="1" si="54"/>
        <v/>
      </c>
      <c r="V417" s="21" t="str">
        <f t="shared" ca="1" si="55"/>
        <v/>
      </c>
      <c r="W417" s="1" t="str">
        <f ca="1">IF(J417="","",IF(ISERROR(VLOOKUP(INDIRECT("J"&amp;ROW(W417)),Config!F:F,1,0)),"INFORME UM STATUS VÁLIDO",""))</f>
        <v/>
      </c>
    </row>
    <row r="418" spans="2:23" ht="60" customHeight="1">
      <c r="B418" s="45"/>
      <c r="C418" s="35"/>
      <c r="D418" s="35"/>
      <c r="E418" s="35"/>
      <c r="F418" s="38"/>
      <c r="G418" s="35"/>
      <c r="H418" s="38"/>
      <c r="I418" s="46"/>
      <c r="J418" s="51"/>
      <c r="K418" s="52"/>
      <c r="L418" s="53"/>
      <c r="M418" s="51"/>
      <c r="N418" s="41" t="str">
        <f t="shared" si="48"/>
        <v/>
      </c>
      <c r="O418" s="21" t="str">
        <f t="shared" ca="1" si="49"/>
        <v/>
      </c>
      <c r="P418" s="21" t="str">
        <f t="shared" ca="1" si="50"/>
        <v/>
      </c>
      <c r="Q418" s="21" t="str">
        <f t="shared" ca="1" si="51"/>
        <v/>
      </c>
      <c r="R418" s="21" t="str">
        <f t="shared" ca="1" si="52"/>
        <v/>
      </c>
      <c r="S418" s="21" t="str">
        <f t="shared" ca="1" si="53"/>
        <v/>
      </c>
      <c r="T418" s="21" t="str">
        <f ca="1">IF(COUNTBLANK(INDIRECT("k"&amp;ROW(T418)):INDIRECT("m"&amp;ROW(T418)))&lt;3,IF(INDIRECT("j"&amp;ROW(T418))="","INFORME O STATUS DA AÇÃO;    ",""),"")</f>
        <v/>
      </c>
      <c r="U418" s="21" t="str">
        <f t="shared" ca="1" si="54"/>
        <v/>
      </c>
      <c r="V418" s="21" t="str">
        <f t="shared" ca="1" si="55"/>
        <v/>
      </c>
      <c r="W418" s="1" t="str">
        <f ca="1">IF(J418="","",IF(ISERROR(VLOOKUP(INDIRECT("J"&amp;ROW(W418)),Config!F:F,1,0)),"INFORME UM STATUS VÁLIDO",""))</f>
        <v/>
      </c>
    </row>
    <row r="419" spans="2:23" ht="60" customHeight="1">
      <c r="B419" s="45"/>
      <c r="C419" s="35"/>
      <c r="D419" s="35"/>
      <c r="E419" s="35"/>
      <c r="F419" s="38"/>
      <c r="G419" s="35"/>
      <c r="H419" s="38"/>
      <c r="I419" s="46"/>
      <c r="J419" s="51"/>
      <c r="K419" s="52"/>
      <c r="L419" s="53"/>
      <c r="M419" s="51"/>
      <c r="N419" s="41" t="str">
        <f t="shared" si="48"/>
        <v/>
      </c>
      <c r="O419" s="21" t="str">
        <f t="shared" ca="1" si="49"/>
        <v/>
      </c>
      <c r="P419" s="21" t="str">
        <f t="shared" ca="1" si="50"/>
        <v/>
      </c>
      <c r="Q419" s="21" t="str">
        <f t="shared" ca="1" si="51"/>
        <v/>
      </c>
      <c r="R419" s="21" t="str">
        <f t="shared" ca="1" si="52"/>
        <v/>
      </c>
      <c r="S419" s="21" t="str">
        <f t="shared" ca="1" si="53"/>
        <v/>
      </c>
      <c r="T419" s="21" t="str">
        <f ca="1">IF(COUNTBLANK(INDIRECT("k"&amp;ROW(T419)):INDIRECT("m"&amp;ROW(T419)))&lt;3,IF(INDIRECT("j"&amp;ROW(T419))="","INFORME O STATUS DA AÇÃO;    ",""),"")</f>
        <v/>
      </c>
      <c r="U419" s="21" t="str">
        <f t="shared" ca="1" si="54"/>
        <v/>
      </c>
      <c r="V419" s="21" t="str">
        <f t="shared" ca="1" si="55"/>
        <v/>
      </c>
      <c r="W419" s="1" t="str">
        <f ca="1">IF(J419="","",IF(ISERROR(VLOOKUP(INDIRECT("J"&amp;ROW(W419)),Config!F:F,1,0)),"INFORME UM STATUS VÁLIDO",""))</f>
        <v/>
      </c>
    </row>
    <row r="420" spans="2:23" ht="60" customHeight="1">
      <c r="B420" s="45"/>
      <c r="C420" s="35"/>
      <c r="D420" s="35"/>
      <c r="E420" s="35"/>
      <c r="F420" s="38"/>
      <c r="G420" s="35"/>
      <c r="H420" s="38"/>
      <c r="I420" s="46"/>
      <c r="J420" s="51"/>
      <c r="K420" s="52"/>
      <c r="L420" s="53"/>
      <c r="M420" s="51"/>
      <c r="N420" s="41" t="str">
        <f t="shared" si="48"/>
        <v/>
      </c>
      <c r="O420" s="21" t="str">
        <f t="shared" ca="1" si="49"/>
        <v/>
      </c>
      <c r="P420" s="21" t="str">
        <f t="shared" ca="1" si="50"/>
        <v/>
      </c>
      <c r="Q420" s="21" t="str">
        <f t="shared" ca="1" si="51"/>
        <v/>
      </c>
      <c r="R420" s="21" t="str">
        <f t="shared" ca="1" si="52"/>
        <v/>
      </c>
      <c r="S420" s="21" t="str">
        <f t="shared" ca="1" si="53"/>
        <v/>
      </c>
      <c r="T420" s="21" t="str">
        <f ca="1">IF(COUNTBLANK(INDIRECT("k"&amp;ROW(T420)):INDIRECT("m"&amp;ROW(T420)))&lt;3,IF(INDIRECT("j"&amp;ROW(T420))="","INFORME O STATUS DA AÇÃO;    ",""),"")</f>
        <v/>
      </c>
      <c r="U420" s="21" t="str">
        <f t="shared" ca="1" si="54"/>
        <v/>
      </c>
      <c r="V420" s="21" t="str">
        <f t="shared" ca="1" si="55"/>
        <v/>
      </c>
      <c r="W420" s="1" t="str">
        <f ca="1">IF(J420="","",IF(ISERROR(VLOOKUP(INDIRECT("J"&amp;ROW(W420)),Config!F:F,1,0)),"INFORME UM STATUS VÁLIDO",""))</f>
        <v/>
      </c>
    </row>
    <row r="421" spans="2:23" ht="60" customHeight="1">
      <c r="B421" s="45"/>
      <c r="C421" s="35"/>
      <c r="D421" s="35"/>
      <c r="E421" s="35"/>
      <c r="F421" s="38"/>
      <c r="G421" s="35"/>
      <c r="H421" s="38"/>
      <c r="I421" s="46"/>
      <c r="J421" s="51"/>
      <c r="K421" s="52"/>
      <c r="L421" s="53"/>
      <c r="M421" s="51"/>
      <c r="N421" s="41" t="str">
        <f t="shared" si="48"/>
        <v/>
      </c>
      <c r="O421" s="21" t="str">
        <f t="shared" ca="1" si="49"/>
        <v/>
      </c>
      <c r="P421" s="21" t="str">
        <f t="shared" ca="1" si="50"/>
        <v/>
      </c>
      <c r="Q421" s="21" t="str">
        <f t="shared" ca="1" si="51"/>
        <v/>
      </c>
      <c r="R421" s="21" t="str">
        <f t="shared" ca="1" si="52"/>
        <v/>
      </c>
      <c r="S421" s="21" t="str">
        <f t="shared" ca="1" si="53"/>
        <v/>
      </c>
      <c r="T421" s="21" t="str">
        <f ca="1">IF(COUNTBLANK(INDIRECT("k"&amp;ROW(T421)):INDIRECT("m"&amp;ROW(T421)))&lt;3,IF(INDIRECT("j"&amp;ROW(T421))="","INFORME O STATUS DA AÇÃO;    ",""),"")</f>
        <v/>
      </c>
      <c r="U421" s="21" t="str">
        <f t="shared" ca="1" si="54"/>
        <v/>
      </c>
      <c r="V421" s="21" t="str">
        <f t="shared" ca="1" si="55"/>
        <v/>
      </c>
      <c r="W421" s="1" t="str">
        <f ca="1">IF(J421="","",IF(ISERROR(VLOOKUP(INDIRECT("J"&amp;ROW(W421)),Config!F:F,1,0)),"INFORME UM STATUS VÁLIDO",""))</f>
        <v/>
      </c>
    </row>
    <row r="422" spans="2:23" ht="60" customHeight="1">
      <c r="B422" s="45"/>
      <c r="C422" s="35"/>
      <c r="D422" s="35"/>
      <c r="E422" s="35"/>
      <c r="F422" s="38"/>
      <c r="G422" s="35"/>
      <c r="H422" s="38"/>
      <c r="I422" s="46"/>
      <c r="J422" s="51"/>
      <c r="K422" s="52"/>
      <c r="L422" s="53"/>
      <c r="M422" s="51"/>
      <c r="N422" s="41" t="str">
        <f t="shared" si="48"/>
        <v/>
      </c>
      <c r="O422" s="21" t="str">
        <f t="shared" ca="1" si="49"/>
        <v/>
      </c>
      <c r="P422" s="21" t="str">
        <f t="shared" ca="1" si="50"/>
        <v/>
      </c>
      <c r="Q422" s="21" t="str">
        <f t="shared" ca="1" si="51"/>
        <v/>
      </c>
      <c r="R422" s="21" t="str">
        <f t="shared" ca="1" si="52"/>
        <v/>
      </c>
      <c r="S422" s="21" t="str">
        <f t="shared" ca="1" si="53"/>
        <v/>
      </c>
      <c r="T422" s="21" t="str">
        <f ca="1">IF(COUNTBLANK(INDIRECT("k"&amp;ROW(T422)):INDIRECT("m"&amp;ROW(T422)))&lt;3,IF(INDIRECT("j"&amp;ROW(T422))="","INFORME O STATUS DA AÇÃO;    ",""),"")</f>
        <v/>
      </c>
      <c r="U422" s="21" t="str">
        <f t="shared" ca="1" si="54"/>
        <v/>
      </c>
      <c r="V422" s="21" t="str">
        <f t="shared" ca="1" si="55"/>
        <v/>
      </c>
      <c r="W422" s="1" t="str">
        <f ca="1">IF(J422="","",IF(ISERROR(VLOOKUP(INDIRECT("J"&amp;ROW(W422)),Config!F:F,1,0)),"INFORME UM STATUS VÁLIDO",""))</f>
        <v/>
      </c>
    </row>
    <row r="423" spans="2:23" ht="60" customHeight="1">
      <c r="B423" s="45"/>
      <c r="C423" s="35"/>
      <c r="D423" s="35"/>
      <c r="E423" s="35"/>
      <c r="F423" s="38"/>
      <c r="G423" s="35"/>
      <c r="H423" s="38"/>
      <c r="I423" s="46"/>
      <c r="J423" s="51"/>
      <c r="K423" s="52"/>
      <c r="L423" s="53"/>
      <c r="M423" s="51"/>
      <c r="N423" s="41" t="str">
        <f t="shared" si="48"/>
        <v/>
      </c>
      <c r="O423" s="21" t="str">
        <f t="shared" ca="1" si="49"/>
        <v/>
      </c>
      <c r="P423" s="21" t="str">
        <f t="shared" ca="1" si="50"/>
        <v/>
      </c>
      <c r="Q423" s="21" t="str">
        <f t="shared" ca="1" si="51"/>
        <v/>
      </c>
      <c r="R423" s="21" t="str">
        <f t="shared" ca="1" si="52"/>
        <v/>
      </c>
      <c r="S423" s="21" t="str">
        <f t="shared" ca="1" si="53"/>
        <v/>
      </c>
      <c r="T423" s="21" t="str">
        <f ca="1">IF(COUNTBLANK(INDIRECT("k"&amp;ROW(T423)):INDIRECT("m"&amp;ROW(T423)))&lt;3,IF(INDIRECT("j"&amp;ROW(T423))="","INFORME O STATUS DA AÇÃO;    ",""),"")</f>
        <v/>
      </c>
      <c r="U423" s="21" t="str">
        <f t="shared" ca="1" si="54"/>
        <v/>
      </c>
      <c r="V423" s="21" t="str">
        <f t="shared" ca="1" si="55"/>
        <v/>
      </c>
      <c r="W423" s="1" t="str">
        <f ca="1">IF(J423="","",IF(ISERROR(VLOOKUP(INDIRECT("J"&amp;ROW(W423)),Config!F:F,1,0)),"INFORME UM STATUS VÁLIDO",""))</f>
        <v/>
      </c>
    </row>
    <row r="424" spans="2:23" ht="60" customHeight="1">
      <c r="B424" s="45"/>
      <c r="C424" s="35"/>
      <c r="D424" s="35"/>
      <c r="E424" s="35"/>
      <c r="F424" s="38"/>
      <c r="G424" s="35"/>
      <c r="H424" s="38"/>
      <c r="I424" s="46"/>
      <c r="J424" s="51"/>
      <c r="K424" s="52"/>
      <c r="L424" s="53"/>
      <c r="M424" s="51"/>
      <c r="N424" s="41" t="str">
        <f t="shared" si="48"/>
        <v/>
      </c>
      <c r="O424" s="21" t="str">
        <f t="shared" ca="1" si="49"/>
        <v/>
      </c>
      <c r="P424" s="21" t="str">
        <f t="shared" ca="1" si="50"/>
        <v/>
      </c>
      <c r="Q424" s="21" t="str">
        <f t="shared" ca="1" si="51"/>
        <v/>
      </c>
      <c r="R424" s="21" t="str">
        <f t="shared" ca="1" si="52"/>
        <v/>
      </c>
      <c r="S424" s="21" t="str">
        <f t="shared" ca="1" si="53"/>
        <v/>
      </c>
      <c r="T424" s="21" t="str">
        <f ca="1">IF(COUNTBLANK(INDIRECT("k"&amp;ROW(T424)):INDIRECT("m"&amp;ROW(T424)))&lt;3,IF(INDIRECT("j"&amp;ROW(T424))="","INFORME O STATUS DA AÇÃO;    ",""),"")</f>
        <v/>
      </c>
      <c r="U424" s="21" t="str">
        <f t="shared" ca="1" si="54"/>
        <v/>
      </c>
      <c r="V424" s="21" t="str">
        <f t="shared" ca="1" si="55"/>
        <v/>
      </c>
      <c r="W424" s="1" t="str">
        <f ca="1">IF(J424="","",IF(ISERROR(VLOOKUP(INDIRECT("J"&amp;ROW(W424)),Config!F:F,1,0)),"INFORME UM STATUS VÁLIDO",""))</f>
        <v/>
      </c>
    </row>
    <row r="425" spans="2:23" ht="60" customHeight="1">
      <c r="B425" s="45"/>
      <c r="C425" s="35"/>
      <c r="D425" s="35"/>
      <c r="E425" s="35"/>
      <c r="F425" s="38"/>
      <c r="G425" s="35"/>
      <c r="H425" s="38"/>
      <c r="I425" s="46"/>
      <c r="J425" s="51"/>
      <c r="K425" s="52"/>
      <c r="L425" s="53"/>
      <c r="M425" s="51"/>
      <c r="N425" s="41" t="str">
        <f t="shared" si="48"/>
        <v/>
      </c>
      <c r="O425" s="21" t="str">
        <f t="shared" ca="1" si="49"/>
        <v/>
      </c>
      <c r="P425" s="21" t="str">
        <f t="shared" ca="1" si="50"/>
        <v/>
      </c>
      <c r="Q425" s="21" t="str">
        <f t="shared" ca="1" si="51"/>
        <v/>
      </c>
      <c r="R425" s="21" t="str">
        <f t="shared" ca="1" si="52"/>
        <v/>
      </c>
      <c r="S425" s="21" t="str">
        <f t="shared" ca="1" si="53"/>
        <v/>
      </c>
      <c r="T425" s="21" t="str">
        <f ca="1">IF(COUNTBLANK(INDIRECT("k"&amp;ROW(T425)):INDIRECT("m"&amp;ROW(T425)))&lt;3,IF(INDIRECT("j"&amp;ROW(T425))="","INFORME O STATUS DA AÇÃO;    ",""),"")</f>
        <v/>
      </c>
      <c r="U425" s="21" t="str">
        <f t="shared" ca="1" si="54"/>
        <v/>
      </c>
      <c r="V425" s="21" t="str">
        <f t="shared" ca="1" si="55"/>
        <v/>
      </c>
      <c r="W425" s="1" t="str">
        <f ca="1">IF(J425="","",IF(ISERROR(VLOOKUP(INDIRECT("J"&amp;ROW(W425)),Config!F:F,1,0)),"INFORME UM STATUS VÁLIDO",""))</f>
        <v/>
      </c>
    </row>
    <row r="426" spans="2:23" ht="60" customHeight="1">
      <c r="B426" s="45"/>
      <c r="C426" s="35"/>
      <c r="D426" s="35"/>
      <c r="E426" s="35"/>
      <c r="F426" s="38"/>
      <c r="G426" s="35"/>
      <c r="H426" s="38"/>
      <c r="I426" s="46"/>
      <c r="J426" s="51"/>
      <c r="K426" s="52"/>
      <c r="L426" s="53"/>
      <c r="M426" s="51"/>
      <c r="N426" s="41" t="str">
        <f t="shared" si="48"/>
        <v/>
      </c>
      <c r="O426" s="21" t="str">
        <f t="shared" ca="1" si="49"/>
        <v/>
      </c>
      <c r="P426" s="21" t="str">
        <f t="shared" ca="1" si="50"/>
        <v/>
      </c>
      <c r="Q426" s="21" t="str">
        <f t="shared" ca="1" si="51"/>
        <v/>
      </c>
      <c r="R426" s="21" t="str">
        <f t="shared" ca="1" si="52"/>
        <v/>
      </c>
      <c r="S426" s="21" t="str">
        <f t="shared" ca="1" si="53"/>
        <v/>
      </c>
      <c r="T426" s="21" t="str">
        <f ca="1">IF(COUNTBLANK(INDIRECT("k"&amp;ROW(T426)):INDIRECT("m"&amp;ROW(T426)))&lt;3,IF(INDIRECT("j"&amp;ROW(T426))="","INFORME O STATUS DA AÇÃO;    ",""),"")</f>
        <v/>
      </c>
      <c r="U426" s="21" t="str">
        <f t="shared" ca="1" si="54"/>
        <v/>
      </c>
      <c r="V426" s="21" t="str">
        <f t="shared" ca="1" si="55"/>
        <v/>
      </c>
      <c r="W426" s="1" t="str">
        <f ca="1">IF(J426="","",IF(ISERROR(VLOOKUP(INDIRECT("J"&amp;ROW(W426)),Config!F:F,1,0)),"INFORME UM STATUS VÁLIDO",""))</f>
        <v/>
      </c>
    </row>
    <row r="427" spans="2:23" ht="60" customHeight="1">
      <c r="B427" s="45"/>
      <c r="C427" s="35"/>
      <c r="D427" s="35"/>
      <c r="E427" s="35"/>
      <c r="F427" s="38"/>
      <c r="G427" s="35"/>
      <c r="H427" s="38"/>
      <c r="I427" s="46"/>
      <c r="J427" s="51"/>
      <c r="K427" s="52"/>
      <c r="L427" s="53"/>
      <c r="M427" s="51"/>
      <c r="N427" s="41" t="str">
        <f t="shared" si="48"/>
        <v/>
      </c>
      <c r="O427" s="21" t="str">
        <f t="shared" ca="1" si="49"/>
        <v/>
      </c>
      <c r="P427" s="21" t="str">
        <f t="shared" ca="1" si="50"/>
        <v/>
      </c>
      <c r="Q427" s="21" t="str">
        <f t="shared" ca="1" si="51"/>
        <v/>
      </c>
      <c r="R427" s="21" t="str">
        <f t="shared" ca="1" si="52"/>
        <v/>
      </c>
      <c r="S427" s="21" t="str">
        <f t="shared" ca="1" si="53"/>
        <v/>
      </c>
      <c r="T427" s="21" t="str">
        <f ca="1">IF(COUNTBLANK(INDIRECT("k"&amp;ROW(T427)):INDIRECT("m"&amp;ROW(T427)))&lt;3,IF(INDIRECT("j"&amp;ROW(T427))="","INFORME O STATUS DA AÇÃO;    ",""),"")</f>
        <v/>
      </c>
      <c r="U427" s="21" t="str">
        <f t="shared" ca="1" si="54"/>
        <v/>
      </c>
      <c r="V427" s="21" t="str">
        <f t="shared" ca="1" si="55"/>
        <v/>
      </c>
      <c r="W427" s="1" t="str">
        <f ca="1">IF(J427="","",IF(ISERROR(VLOOKUP(INDIRECT("J"&amp;ROW(W427)),Config!F:F,1,0)),"INFORME UM STATUS VÁLIDO",""))</f>
        <v/>
      </c>
    </row>
    <row r="428" spans="2:23" ht="60" customHeight="1">
      <c r="B428" s="45"/>
      <c r="C428" s="35"/>
      <c r="D428" s="35"/>
      <c r="E428" s="35"/>
      <c r="F428" s="38"/>
      <c r="G428" s="35"/>
      <c r="H428" s="38"/>
      <c r="I428" s="46"/>
      <c r="J428" s="51"/>
      <c r="K428" s="52"/>
      <c r="L428" s="53"/>
      <c r="M428" s="51"/>
      <c r="N428" s="41" t="str">
        <f t="shared" si="48"/>
        <v/>
      </c>
      <c r="O428" s="21" t="str">
        <f t="shared" ca="1" si="49"/>
        <v/>
      </c>
      <c r="P428" s="21" t="str">
        <f t="shared" ca="1" si="50"/>
        <v/>
      </c>
      <c r="Q428" s="21" t="str">
        <f t="shared" ca="1" si="51"/>
        <v/>
      </c>
      <c r="R428" s="21" t="str">
        <f t="shared" ca="1" si="52"/>
        <v/>
      </c>
      <c r="S428" s="21" t="str">
        <f t="shared" ca="1" si="53"/>
        <v/>
      </c>
      <c r="T428" s="21" t="str">
        <f ca="1">IF(COUNTBLANK(INDIRECT("k"&amp;ROW(T428)):INDIRECT("m"&amp;ROW(T428)))&lt;3,IF(INDIRECT("j"&amp;ROW(T428))="","INFORME O STATUS DA AÇÃO;    ",""),"")</f>
        <v/>
      </c>
      <c r="U428" s="21" t="str">
        <f t="shared" ca="1" si="54"/>
        <v/>
      </c>
      <c r="V428" s="21" t="str">
        <f t="shared" ca="1" si="55"/>
        <v/>
      </c>
      <c r="W428" s="1" t="str">
        <f ca="1">IF(J428="","",IF(ISERROR(VLOOKUP(INDIRECT("J"&amp;ROW(W428)),Config!F:F,1,0)),"INFORME UM STATUS VÁLIDO",""))</f>
        <v/>
      </c>
    </row>
    <row r="429" spans="2:23" ht="60" customHeight="1">
      <c r="B429" s="45"/>
      <c r="C429" s="35"/>
      <c r="D429" s="35"/>
      <c r="E429" s="35"/>
      <c r="F429" s="38"/>
      <c r="G429" s="35"/>
      <c r="H429" s="38"/>
      <c r="I429" s="46"/>
      <c r="J429" s="51"/>
      <c r="K429" s="52"/>
      <c r="L429" s="53"/>
      <c r="M429" s="51"/>
      <c r="N429" s="41" t="str">
        <f t="shared" si="48"/>
        <v/>
      </c>
      <c r="O429" s="21" t="str">
        <f t="shared" ca="1" si="49"/>
        <v/>
      </c>
      <c r="P429" s="21" t="str">
        <f t="shared" ca="1" si="50"/>
        <v/>
      </c>
      <c r="Q429" s="21" t="str">
        <f t="shared" ca="1" si="51"/>
        <v/>
      </c>
      <c r="R429" s="21" t="str">
        <f t="shared" ca="1" si="52"/>
        <v/>
      </c>
      <c r="S429" s="21" t="str">
        <f t="shared" ca="1" si="53"/>
        <v/>
      </c>
      <c r="T429" s="21" t="str">
        <f ca="1">IF(COUNTBLANK(INDIRECT("k"&amp;ROW(T429)):INDIRECT("m"&amp;ROW(T429)))&lt;3,IF(INDIRECT("j"&amp;ROW(T429))="","INFORME O STATUS DA AÇÃO;    ",""),"")</f>
        <v/>
      </c>
      <c r="U429" s="21" t="str">
        <f t="shared" ca="1" si="54"/>
        <v/>
      </c>
      <c r="V429" s="21" t="str">
        <f t="shared" ca="1" si="55"/>
        <v/>
      </c>
      <c r="W429" s="1" t="str">
        <f ca="1">IF(J429="","",IF(ISERROR(VLOOKUP(INDIRECT("J"&amp;ROW(W429)),Config!F:F,1,0)),"INFORME UM STATUS VÁLIDO",""))</f>
        <v/>
      </c>
    </row>
    <row r="430" spans="2:23" ht="60" customHeight="1">
      <c r="B430" s="45"/>
      <c r="C430" s="35"/>
      <c r="D430" s="35"/>
      <c r="E430" s="35"/>
      <c r="F430" s="38"/>
      <c r="G430" s="35"/>
      <c r="H430" s="38"/>
      <c r="I430" s="46"/>
      <c r="J430" s="51"/>
      <c r="K430" s="52"/>
      <c r="L430" s="53"/>
      <c r="M430" s="51"/>
      <c r="N430" s="41" t="str">
        <f t="shared" si="48"/>
        <v/>
      </c>
      <c r="O430" s="21" t="str">
        <f t="shared" ca="1" si="49"/>
        <v/>
      </c>
      <c r="P430" s="21" t="str">
        <f t="shared" ca="1" si="50"/>
        <v/>
      </c>
      <c r="Q430" s="21" t="str">
        <f t="shared" ca="1" si="51"/>
        <v/>
      </c>
      <c r="R430" s="21" t="str">
        <f t="shared" ca="1" si="52"/>
        <v/>
      </c>
      <c r="S430" s="21" t="str">
        <f t="shared" ca="1" si="53"/>
        <v/>
      </c>
      <c r="T430" s="21" t="str">
        <f ca="1">IF(COUNTBLANK(INDIRECT("k"&amp;ROW(T430)):INDIRECT("m"&amp;ROW(T430)))&lt;3,IF(INDIRECT("j"&amp;ROW(T430))="","INFORME O STATUS DA AÇÃO;    ",""),"")</f>
        <v/>
      </c>
      <c r="U430" s="21" t="str">
        <f t="shared" ca="1" si="54"/>
        <v/>
      </c>
      <c r="V430" s="21" t="str">
        <f t="shared" ca="1" si="55"/>
        <v/>
      </c>
      <c r="W430" s="1" t="str">
        <f ca="1">IF(J430="","",IF(ISERROR(VLOOKUP(INDIRECT("J"&amp;ROW(W430)),Config!F:F,1,0)),"INFORME UM STATUS VÁLIDO",""))</f>
        <v/>
      </c>
    </row>
    <row r="431" spans="2:23" ht="60" customHeight="1">
      <c r="B431" s="45"/>
      <c r="C431" s="35"/>
      <c r="D431" s="35"/>
      <c r="E431" s="35"/>
      <c r="F431" s="38"/>
      <c r="G431" s="35"/>
      <c r="H431" s="38"/>
      <c r="I431" s="46"/>
      <c r="J431" s="51"/>
      <c r="K431" s="52"/>
      <c r="L431" s="53"/>
      <c r="M431" s="51"/>
      <c r="N431" s="41" t="str">
        <f t="shared" si="48"/>
        <v/>
      </c>
      <c r="O431" s="21" t="str">
        <f t="shared" ca="1" si="49"/>
        <v/>
      </c>
      <c r="P431" s="21" t="str">
        <f t="shared" ca="1" si="50"/>
        <v/>
      </c>
      <c r="Q431" s="21" t="str">
        <f t="shared" ca="1" si="51"/>
        <v/>
      </c>
      <c r="R431" s="21" t="str">
        <f t="shared" ca="1" si="52"/>
        <v/>
      </c>
      <c r="S431" s="21" t="str">
        <f t="shared" ca="1" si="53"/>
        <v/>
      </c>
      <c r="T431" s="21" t="str">
        <f ca="1">IF(COUNTBLANK(INDIRECT("k"&amp;ROW(T431)):INDIRECT("m"&amp;ROW(T431)))&lt;3,IF(INDIRECT("j"&amp;ROW(T431))="","INFORME O STATUS DA AÇÃO;    ",""),"")</f>
        <v/>
      </c>
      <c r="U431" s="21" t="str">
        <f t="shared" ca="1" si="54"/>
        <v/>
      </c>
      <c r="V431" s="21" t="str">
        <f t="shared" ca="1" si="55"/>
        <v/>
      </c>
      <c r="W431" s="1" t="str">
        <f ca="1">IF(J431="","",IF(ISERROR(VLOOKUP(INDIRECT("J"&amp;ROW(W431)),Config!F:F,1,0)),"INFORME UM STATUS VÁLIDO",""))</f>
        <v/>
      </c>
    </row>
    <row r="432" spans="2:23" ht="60" customHeight="1">
      <c r="B432" s="45"/>
      <c r="C432" s="35"/>
      <c r="D432" s="35"/>
      <c r="E432" s="35"/>
      <c r="F432" s="38"/>
      <c r="G432" s="35"/>
      <c r="H432" s="38"/>
      <c r="I432" s="46"/>
      <c r="J432" s="51"/>
      <c r="K432" s="52"/>
      <c r="L432" s="53"/>
      <c r="M432" s="51"/>
      <c r="N432" s="41" t="str">
        <f t="shared" si="48"/>
        <v/>
      </c>
      <c r="O432" s="21" t="str">
        <f t="shared" ca="1" si="49"/>
        <v/>
      </c>
      <c r="P432" s="21" t="str">
        <f t="shared" ca="1" si="50"/>
        <v/>
      </c>
      <c r="Q432" s="21" t="str">
        <f t="shared" ca="1" si="51"/>
        <v/>
      </c>
      <c r="R432" s="21" t="str">
        <f t="shared" ca="1" si="52"/>
        <v/>
      </c>
      <c r="S432" s="21" t="str">
        <f t="shared" ca="1" si="53"/>
        <v/>
      </c>
      <c r="T432" s="21" t="str">
        <f ca="1">IF(COUNTBLANK(INDIRECT("k"&amp;ROW(T432)):INDIRECT("m"&amp;ROW(T432)))&lt;3,IF(INDIRECT("j"&amp;ROW(T432))="","INFORME O STATUS DA AÇÃO;    ",""),"")</f>
        <v/>
      </c>
      <c r="U432" s="21" t="str">
        <f t="shared" ca="1" si="54"/>
        <v/>
      </c>
      <c r="V432" s="21" t="str">
        <f t="shared" ca="1" si="55"/>
        <v/>
      </c>
      <c r="W432" s="1" t="str">
        <f ca="1">IF(J432="","",IF(ISERROR(VLOOKUP(INDIRECT("J"&amp;ROW(W432)),Config!F:F,1,0)),"INFORME UM STATUS VÁLIDO",""))</f>
        <v/>
      </c>
    </row>
    <row r="433" spans="2:23" ht="60" customHeight="1">
      <c r="B433" s="45"/>
      <c r="C433" s="35"/>
      <c r="D433" s="35"/>
      <c r="E433" s="35"/>
      <c r="F433" s="38"/>
      <c r="G433" s="35"/>
      <c r="H433" s="38"/>
      <c r="I433" s="46"/>
      <c r="J433" s="51"/>
      <c r="K433" s="52"/>
      <c r="L433" s="53"/>
      <c r="M433" s="51"/>
      <c r="N433" s="41" t="str">
        <f t="shared" si="48"/>
        <v/>
      </c>
      <c r="O433" s="21" t="str">
        <f t="shared" ca="1" si="49"/>
        <v/>
      </c>
      <c r="P433" s="21" t="str">
        <f t="shared" ca="1" si="50"/>
        <v/>
      </c>
      <c r="Q433" s="21" t="str">
        <f t="shared" ca="1" si="51"/>
        <v/>
      </c>
      <c r="R433" s="21" t="str">
        <f t="shared" ca="1" si="52"/>
        <v/>
      </c>
      <c r="S433" s="21" t="str">
        <f t="shared" ca="1" si="53"/>
        <v/>
      </c>
      <c r="T433" s="21" t="str">
        <f ca="1">IF(COUNTBLANK(INDIRECT("k"&amp;ROW(T433)):INDIRECT("m"&amp;ROW(T433)))&lt;3,IF(INDIRECT("j"&amp;ROW(T433))="","INFORME O STATUS DA AÇÃO;    ",""),"")</f>
        <v/>
      </c>
      <c r="U433" s="21" t="str">
        <f t="shared" ca="1" si="54"/>
        <v/>
      </c>
      <c r="V433" s="21" t="str">
        <f t="shared" ca="1" si="55"/>
        <v/>
      </c>
      <c r="W433" s="1" t="str">
        <f ca="1">IF(J433="","",IF(ISERROR(VLOOKUP(INDIRECT("J"&amp;ROW(W433)),Config!F:F,1,0)),"INFORME UM STATUS VÁLIDO",""))</f>
        <v/>
      </c>
    </row>
    <row r="434" spans="2:23" ht="60" customHeight="1">
      <c r="B434" s="45"/>
      <c r="C434" s="35"/>
      <c r="D434" s="35"/>
      <c r="E434" s="35"/>
      <c r="F434" s="38"/>
      <c r="G434" s="35"/>
      <c r="H434" s="38"/>
      <c r="I434" s="46"/>
      <c r="J434" s="51"/>
      <c r="K434" s="52"/>
      <c r="L434" s="53"/>
      <c r="M434" s="51"/>
      <c r="N434" s="41" t="str">
        <f t="shared" si="48"/>
        <v/>
      </c>
      <c r="O434" s="21" t="str">
        <f t="shared" ca="1" si="49"/>
        <v/>
      </c>
      <c r="P434" s="21" t="str">
        <f t="shared" ca="1" si="50"/>
        <v/>
      </c>
      <c r="Q434" s="21" t="str">
        <f t="shared" ca="1" si="51"/>
        <v/>
      </c>
      <c r="R434" s="21" t="str">
        <f t="shared" ca="1" si="52"/>
        <v/>
      </c>
      <c r="S434" s="21" t="str">
        <f t="shared" ca="1" si="53"/>
        <v/>
      </c>
      <c r="T434" s="21" t="str">
        <f ca="1">IF(COUNTBLANK(INDIRECT("k"&amp;ROW(T434)):INDIRECT("m"&amp;ROW(T434)))&lt;3,IF(INDIRECT("j"&amp;ROW(T434))="","INFORME O STATUS DA AÇÃO;    ",""),"")</f>
        <v/>
      </c>
      <c r="U434" s="21" t="str">
        <f t="shared" ca="1" si="54"/>
        <v/>
      </c>
      <c r="V434" s="21" t="str">
        <f t="shared" ca="1" si="55"/>
        <v/>
      </c>
      <c r="W434" s="1" t="str">
        <f ca="1">IF(J434="","",IF(ISERROR(VLOOKUP(INDIRECT("J"&amp;ROW(W434)),Config!F:F,1,0)),"INFORME UM STATUS VÁLIDO",""))</f>
        <v/>
      </c>
    </row>
    <row r="435" spans="2:23" ht="60" customHeight="1">
      <c r="B435" s="45"/>
      <c r="C435" s="35"/>
      <c r="D435" s="35"/>
      <c r="E435" s="35"/>
      <c r="F435" s="38"/>
      <c r="G435" s="35"/>
      <c r="H435" s="38"/>
      <c r="I435" s="46"/>
      <c r="J435" s="51"/>
      <c r="K435" s="52"/>
      <c r="L435" s="53"/>
      <c r="M435" s="51"/>
      <c r="N435" s="41" t="str">
        <f t="shared" si="48"/>
        <v/>
      </c>
      <c r="O435" s="21" t="str">
        <f t="shared" ca="1" si="49"/>
        <v/>
      </c>
      <c r="P435" s="21" t="str">
        <f t="shared" ca="1" si="50"/>
        <v/>
      </c>
      <c r="Q435" s="21" t="str">
        <f t="shared" ca="1" si="51"/>
        <v/>
      </c>
      <c r="R435" s="21" t="str">
        <f t="shared" ca="1" si="52"/>
        <v/>
      </c>
      <c r="S435" s="21" t="str">
        <f t="shared" ca="1" si="53"/>
        <v/>
      </c>
      <c r="T435" s="21" t="str">
        <f ca="1">IF(COUNTBLANK(INDIRECT("k"&amp;ROW(T435)):INDIRECT("m"&amp;ROW(T435)))&lt;3,IF(INDIRECT("j"&amp;ROW(T435))="","INFORME O STATUS DA AÇÃO;    ",""),"")</f>
        <v/>
      </c>
      <c r="U435" s="21" t="str">
        <f t="shared" ca="1" si="54"/>
        <v/>
      </c>
      <c r="V435" s="21" t="str">
        <f t="shared" ca="1" si="55"/>
        <v/>
      </c>
      <c r="W435" s="1" t="str">
        <f ca="1">IF(J435="","",IF(ISERROR(VLOOKUP(INDIRECT("J"&amp;ROW(W435)),Config!F:F,1,0)),"INFORME UM STATUS VÁLIDO",""))</f>
        <v/>
      </c>
    </row>
    <row r="436" spans="2:23" ht="60" customHeight="1">
      <c r="B436" s="45"/>
      <c r="C436" s="35"/>
      <c r="D436" s="35"/>
      <c r="E436" s="35"/>
      <c r="F436" s="38"/>
      <c r="G436" s="35"/>
      <c r="H436" s="38"/>
      <c r="I436" s="46"/>
      <c r="J436" s="51"/>
      <c r="K436" s="52"/>
      <c r="L436" s="53"/>
      <c r="M436" s="51"/>
      <c r="N436" s="41" t="str">
        <f t="shared" si="48"/>
        <v/>
      </c>
      <c r="O436" s="21" t="str">
        <f t="shared" ca="1" si="49"/>
        <v/>
      </c>
      <c r="P436" s="21" t="str">
        <f t="shared" ca="1" si="50"/>
        <v/>
      </c>
      <c r="Q436" s="21" t="str">
        <f t="shared" ca="1" si="51"/>
        <v/>
      </c>
      <c r="R436" s="21" t="str">
        <f t="shared" ca="1" si="52"/>
        <v/>
      </c>
      <c r="S436" s="21" t="str">
        <f t="shared" ca="1" si="53"/>
        <v/>
      </c>
      <c r="T436" s="21" t="str">
        <f ca="1">IF(COUNTBLANK(INDIRECT("k"&amp;ROW(T436)):INDIRECT("m"&amp;ROW(T436)))&lt;3,IF(INDIRECT("j"&amp;ROW(T436))="","INFORME O STATUS DA AÇÃO;    ",""),"")</f>
        <v/>
      </c>
      <c r="U436" s="21" t="str">
        <f t="shared" ca="1" si="54"/>
        <v/>
      </c>
      <c r="V436" s="21" t="str">
        <f t="shared" ca="1" si="55"/>
        <v/>
      </c>
      <c r="W436" s="1" t="str">
        <f ca="1">IF(J436="","",IF(ISERROR(VLOOKUP(INDIRECT("J"&amp;ROW(W436)),Config!F:F,1,0)),"INFORME UM STATUS VÁLIDO",""))</f>
        <v/>
      </c>
    </row>
    <row r="437" spans="2:23" ht="60" customHeight="1">
      <c r="B437" s="45"/>
      <c r="C437" s="35"/>
      <c r="D437" s="35"/>
      <c r="E437" s="35"/>
      <c r="F437" s="38"/>
      <c r="G437" s="35"/>
      <c r="H437" s="38"/>
      <c r="I437" s="46"/>
      <c r="J437" s="51"/>
      <c r="K437" s="52"/>
      <c r="L437" s="53"/>
      <c r="M437" s="51"/>
      <c r="N437" s="41" t="str">
        <f t="shared" si="48"/>
        <v/>
      </c>
      <c r="O437" s="21" t="str">
        <f t="shared" ca="1" si="49"/>
        <v/>
      </c>
      <c r="P437" s="21" t="str">
        <f t="shared" ca="1" si="50"/>
        <v/>
      </c>
      <c r="Q437" s="21" t="str">
        <f t="shared" ca="1" si="51"/>
        <v/>
      </c>
      <c r="R437" s="21" t="str">
        <f t="shared" ca="1" si="52"/>
        <v/>
      </c>
      <c r="S437" s="21" t="str">
        <f t="shared" ca="1" si="53"/>
        <v/>
      </c>
      <c r="T437" s="21" t="str">
        <f ca="1">IF(COUNTBLANK(INDIRECT("k"&amp;ROW(T437)):INDIRECT("m"&amp;ROW(T437)))&lt;3,IF(INDIRECT("j"&amp;ROW(T437))="","INFORME O STATUS DA AÇÃO;    ",""),"")</f>
        <v/>
      </c>
      <c r="U437" s="21" t="str">
        <f t="shared" ca="1" si="54"/>
        <v/>
      </c>
      <c r="V437" s="21" t="str">
        <f t="shared" ca="1" si="55"/>
        <v/>
      </c>
      <c r="W437" s="1" t="str">
        <f ca="1">IF(J437="","",IF(ISERROR(VLOOKUP(INDIRECT("J"&amp;ROW(W437)),Config!F:F,1,0)),"INFORME UM STATUS VÁLIDO",""))</f>
        <v/>
      </c>
    </row>
    <row r="438" spans="2:23" ht="60" customHeight="1">
      <c r="B438" s="45"/>
      <c r="C438" s="35"/>
      <c r="D438" s="35"/>
      <c r="E438" s="35"/>
      <c r="F438" s="38"/>
      <c r="G438" s="35"/>
      <c r="H438" s="38"/>
      <c r="I438" s="46"/>
      <c r="J438" s="51"/>
      <c r="K438" s="52"/>
      <c r="L438" s="53"/>
      <c r="M438" s="51"/>
      <c r="N438" s="41" t="str">
        <f t="shared" si="48"/>
        <v/>
      </c>
      <c r="O438" s="21" t="str">
        <f t="shared" ca="1" si="49"/>
        <v/>
      </c>
      <c r="P438" s="21" t="str">
        <f t="shared" ca="1" si="50"/>
        <v/>
      </c>
      <c r="Q438" s="21" t="str">
        <f t="shared" ca="1" si="51"/>
        <v/>
      </c>
      <c r="R438" s="21" t="str">
        <f t="shared" ca="1" si="52"/>
        <v/>
      </c>
      <c r="S438" s="21" t="str">
        <f t="shared" ca="1" si="53"/>
        <v/>
      </c>
      <c r="T438" s="21" t="str">
        <f ca="1">IF(COUNTBLANK(INDIRECT("k"&amp;ROW(T438)):INDIRECT("m"&amp;ROW(T438)))&lt;3,IF(INDIRECT("j"&amp;ROW(T438))="","INFORME O STATUS DA AÇÃO;    ",""),"")</f>
        <v/>
      </c>
      <c r="U438" s="21" t="str">
        <f t="shared" ca="1" si="54"/>
        <v/>
      </c>
      <c r="V438" s="21" t="str">
        <f t="shared" ca="1" si="55"/>
        <v/>
      </c>
      <c r="W438" s="1" t="str">
        <f ca="1">IF(J438="","",IF(ISERROR(VLOOKUP(INDIRECT("J"&amp;ROW(W438)),Config!F:F,1,0)),"INFORME UM STATUS VÁLIDO",""))</f>
        <v/>
      </c>
    </row>
    <row r="439" spans="2:23" ht="60" customHeight="1">
      <c r="B439" s="45"/>
      <c r="C439" s="35"/>
      <c r="D439" s="35"/>
      <c r="E439" s="35"/>
      <c r="F439" s="38"/>
      <c r="G439" s="35"/>
      <c r="H439" s="38"/>
      <c r="I439" s="46"/>
      <c r="J439" s="51"/>
      <c r="K439" s="52"/>
      <c r="L439" s="53"/>
      <c r="M439" s="51"/>
      <c r="N439" s="41" t="str">
        <f t="shared" si="48"/>
        <v/>
      </c>
      <c r="O439" s="21" t="str">
        <f t="shared" ca="1" si="49"/>
        <v/>
      </c>
      <c r="P439" s="21" t="str">
        <f t="shared" ca="1" si="50"/>
        <v/>
      </c>
      <c r="Q439" s="21" t="str">
        <f t="shared" ca="1" si="51"/>
        <v/>
      </c>
      <c r="R439" s="21" t="str">
        <f t="shared" ca="1" si="52"/>
        <v/>
      </c>
      <c r="S439" s="21" t="str">
        <f t="shared" ca="1" si="53"/>
        <v/>
      </c>
      <c r="T439" s="21" t="str">
        <f ca="1">IF(COUNTBLANK(INDIRECT("k"&amp;ROW(T439)):INDIRECT("m"&amp;ROW(T439)))&lt;3,IF(INDIRECT("j"&amp;ROW(T439))="","INFORME O STATUS DA AÇÃO;    ",""),"")</f>
        <v/>
      </c>
      <c r="U439" s="21" t="str">
        <f t="shared" ca="1" si="54"/>
        <v/>
      </c>
      <c r="V439" s="21" t="str">
        <f t="shared" ca="1" si="55"/>
        <v/>
      </c>
      <c r="W439" s="1" t="str">
        <f ca="1">IF(J439="","",IF(ISERROR(VLOOKUP(INDIRECT("J"&amp;ROW(W439)),Config!F:F,1,0)),"INFORME UM STATUS VÁLIDO",""))</f>
        <v/>
      </c>
    </row>
    <row r="440" spans="2:23" ht="60" customHeight="1">
      <c r="B440" s="45"/>
      <c r="C440" s="35"/>
      <c r="D440" s="35"/>
      <c r="E440" s="35"/>
      <c r="F440" s="38"/>
      <c r="G440" s="35"/>
      <c r="H440" s="38"/>
      <c r="I440" s="46"/>
      <c r="J440" s="51"/>
      <c r="K440" s="52"/>
      <c r="L440" s="53"/>
      <c r="M440" s="51"/>
      <c r="N440" s="41" t="str">
        <f t="shared" si="48"/>
        <v/>
      </c>
      <c r="O440" s="21" t="str">
        <f t="shared" ca="1" si="49"/>
        <v/>
      </c>
      <c r="P440" s="21" t="str">
        <f t="shared" ca="1" si="50"/>
        <v/>
      </c>
      <c r="Q440" s="21" t="str">
        <f t="shared" ca="1" si="51"/>
        <v/>
      </c>
      <c r="R440" s="21" t="str">
        <f t="shared" ca="1" si="52"/>
        <v/>
      </c>
      <c r="S440" s="21" t="str">
        <f t="shared" ca="1" si="53"/>
        <v/>
      </c>
      <c r="T440" s="21" t="str">
        <f ca="1">IF(COUNTBLANK(INDIRECT("k"&amp;ROW(T440)):INDIRECT("m"&amp;ROW(T440)))&lt;3,IF(INDIRECT("j"&amp;ROW(T440))="","INFORME O STATUS DA AÇÃO;    ",""),"")</f>
        <v/>
      </c>
      <c r="U440" s="21" t="str">
        <f t="shared" ca="1" si="54"/>
        <v/>
      </c>
      <c r="V440" s="21" t="str">
        <f t="shared" ca="1" si="55"/>
        <v/>
      </c>
      <c r="W440" s="1" t="str">
        <f ca="1">IF(J440="","",IF(ISERROR(VLOOKUP(INDIRECT("J"&amp;ROW(W440)),Config!F:F,1,0)),"INFORME UM STATUS VÁLIDO",""))</f>
        <v/>
      </c>
    </row>
    <row r="441" spans="2:23" ht="60" customHeight="1">
      <c r="B441" s="45"/>
      <c r="C441" s="35"/>
      <c r="D441" s="35"/>
      <c r="E441" s="35"/>
      <c r="F441" s="38"/>
      <c r="G441" s="35"/>
      <c r="H441" s="38"/>
      <c r="I441" s="46"/>
      <c r="J441" s="51"/>
      <c r="K441" s="52"/>
      <c r="L441" s="53"/>
      <c r="M441" s="51"/>
      <c r="N441" s="41" t="str">
        <f t="shared" si="48"/>
        <v/>
      </c>
      <c r="O441" s="21" t="str">
        <f t="shared" ca="1" si="49"/>
        <v/>
      </c>
      <c r="P441" s="21" t="str">
        <f t="shared" ca="1" si="50"/>
        <v/>
      </c>
      <c r="Q441" s="21" t="str">
        <f t="shared" ca="1" si="51"/>
        <v/>
      </c>
      <c r="R441" s="21" t="str">
        <f t="shared" ca="1" si="52"/>
        <v/>
      </c>
      <c r="S441" s="21" t="str">
        <f t="shared" ca="1" si="53"/>
        <v/>
      </c>
      <c r="T441" s="21" t="str">
        <f ca="1">IF(COUNTBLANK(INDIRECT("k"&amp;ROW(T441)):INDIRECT("m"&amp;ROW(T441)))&lt;3,IF(INDIRECT("j"&amp;ROW(T441))="","INFORME O STATUS DA AÇÃO;    ",""),"")</f>
        <v/>
      </c>
      <c r="U441" s="21" t="str">
        <f t="shared" ca="1" si="54"/>
        <v/>
      </c>
      <c r="V441" s="21" t="str">
        <f t="shared" ca="1" si="55"/>
        <v/>
      </c>
      <c r="W441" s="1" t="str">
        <f ca="1">IF(J441="","",IF(ISERROR(VLOOKUP(INDIRECT("J"&amp;ROW(W441)),Config!F:F,1,0)),"INFORME UM STATUS VÁLIDO",""))</f>
        <v/>
      </c>
    </row>
    <row r="442" spans="2:23" ht="60" customHeight="1">
      <c r="B442" s="45"/>
      <c r="C442" s="35"/>
      <c r="D442" s="35"/>
      <c r="E442" s="35"/>
      <c r="F442" s="38"/>
      <c r="G442" s="35"/>
      <c r="H442" s="38"/>
      <c r="I442" s="46"/>
      <c r="J442" s="51"/>
      <c r="K442" s="52"/>
      <c r="L442" s="53"/>
      <c r="M442" s="51"/>
      <c r="N442" s="41" t="str">
        <f t="shared" si="48"/>
        <v/>
      </c>
      <c r="O442" s="21" t="str">
        <f t="shared" ca="1" si="49"/>
        <v/>
      </c>
      <c r="P442" s="21" t="str">
        <f t="shared" ca="1" si="50"/>
        <v/>
      </c>
      <c r="Q442" s="21" t="str">
        <f t="shared" ca="1" si="51"/>
        <v/>
      </c>
      <c r="R442" s="21" t="str">
        <f t="shared" ca="1" si="52"/>
        <v/>
      </c>
      <c r="S442" s="21" t="str">
        <f t="shared" ca="1" si="53"/>
        <v/>
      </c>
      <c r="T442" s="21" t="str">
        <f ca="1">IF(COUNTBLANK(INDIRECT("k"&amp;ROW(T442)):INDIRECT("m"&amp;ROW(T442)))&lt;3,IF(INDIRECT("j"&amp;ROW(T442))="","INFORME O STATUS DA AÇÃO;    ",""),"")</f>
        <v/>
      </c>
      <c r="U442" s="21" t="str">
        <f t="shared" ca="1" si="54"/>
        <v/>
      </c>
      <c r="V442" s="21" t="str">
        <f t="shared" ca="1" si="55"/>
        <v/>
      </c>
      <c r="W442" s="1" t="str">
        <f ca="1">IF(J442="","",IF(ISERROR(VLOOKUP(INDIRECT("J"&amp;ROW(W442)),Config!F:F,1,0)),"INFORME UM STATUS VÁLIDO",""))</f>
        <v/>
      </c>
    </row>
    <row r="443" spans="2:23" ht="60" customHeight="1">
      <c r="B443" s="45"/>
      <c r="C443" s="35"/>
      <c r="D443" s="35"/>
      <c r="E443" s="35"/>
      <c r="F443" s="38"/>
      <c r="G443" s="35"/>
      <c r="H443" s="38"/>
      <c r="I443" s="46"/>
      <c r="J443" s="51"/>
      <c r="K443" s="52"/>
      <c r="L443" s="53"/>
      <c r="M443" s="51"/>
      <c r="N443" s="41" t="str">
        <f t="shared" si="48"/>
        <v/>
      </c>
      <c r="O443" s="21" t="str">
        <f t="shared" ca="1" si="49"/>
        <v/>
      </c>
      <c r="P443" s="21" t="str">
        <f t="shared" ca="1" si="50"/>
        <v/>
      </c>
      <c r="Q443" s="21" t="str">
        <f t="shared" ca="1" si="51"/>
        <v/>
      </c>
      <c r="R443" s="21" t="str">
        <f t="shared" ca="1" si="52"/>
        <v/>
      </c>
      <c r="S443" s="21" t="str">
        <f t="shared" ca="1" si="53"/>
        <v/>
      </c>
      <c r="T443" s="21" t="str">
        <f ca="1">IF(COUNTBLANK(INDIRECT("k"&amp;ROW(T443)):INDIRECT("m"&amp;ROW(T443)))&lt;3,IF(INDIRECT("j"&amp;ROW(T443))="","INFORME O STATUS DA AÇÃO;    ",""),"")</f>
        <v/>
      </c>
      <c r="U443" s="21" t="str">
        <f t="shared" ca="1" si="54"/>
        <v/>
      </c>
      <c r="V443" s="21" t="str">
        <f t="shared" ca="1" si="55"/>
        <v/>
      </c>
      <c r="W443" s="1" t="str">
        <f ca="1">IF(J443="","",IF(ISERROR(VLOOKUP(INDIRECT("J"&amp;ROW(W443)),Config!F:F,1,0)),"INFORME UM STATUS VÁLIDO",""))</f>
        <v/>
      </c>
    </row>
    <row r="444" spans="2:23" ht="60" customHeight="1">
      <c r="B444" s="45"/>
      <c r="C444" s="35"/>
      <c r="D444" s="35"/>
      <c r="E444" s="35"/>
      <c r="F444" s="38"/>
      <c r="G444" s="35"/>
      <c r="H444" s="38"/>
      <c r="I444" s="46"/>
      <c r="J444" s="51"/>
      <c r="K444" s="52"/>
      <c r="L444" s="53"/>
      <c r="M444" s="51"/>
      <c r="N444" s="41" t="str">
        <f t="shared" si="48"/>
        <v/>
      </c>
      <c r="O444" s="21" t="str">
        <f t="shared" ca="1" si="49"/>
        <v/>
      </c>
      <c r="P444" s="21" t="str">
        <f t="shared" ca="1" si="50"/>
        <v/>
      </c>
      <c r="Q444" s="21" t="str">
        <f t="shared" ca="1" si="51"/>
        <v/>
      </c>
      <c r="R444" s="21" t="str">
        <f t="shared" ca="1" si="52"/>
        <v/>
      </c>
      <c r="S444" s="21" t="str">
        <f t="shared" ca="1" si="53"/>
        <v/>
      </c>
      <c r="T444" s="21" t="str">
        <f ca="1">IF(COUNTBLANK(INDIRECT("k"&amp;ROW(T444)):INDIRECT("m"&amp;ROW(T444)))&lt;3,IF(INDIRECT("j"&amp;ROW(T444))="","INFORME O STATUS DA AÇÃO;    ",""),"")</f>
        <v/>
      </c>
      <c r="U444" s="21" t="str">
        <f t="shared" ca="1" si="54"/>
        <v/>
      </c>
      <c r="V444" s="21" t="str">
        <f t="shared" ca="1" si="55"/>
        <v/>
      </c>
      <c r="W444" s="1" t="str">
        <f ca="1">IF(J444="","",IF(ISERROR(VLOOKUP(INDIRECT("J"&amp;ROW(W444)),Config!F:F,1,0)),"INFORME UM STATUS VÁLIDO",""))</f>
        <v/>
      </c>
    </row>
    <row r="445" spans="2:23" ht="60" customHeight="1">
      <c r="B445" s="45"/>
      <c r="C445" s="35"/>
      <c r="D445" s="35"/>
      <c r="E445" s="35"/>
      <c r="F445" s="38"/>
      <c r="G445" s="35"/>
      <c r="H445" s="38"/>
      <c r="I445" s="46"/>
      <c r="J445" s="51"/>
      <c r="K445" s="52"/>
      <c r="L445" s="53"/>
      <c r="M445" s="51"/>
      <c r="N445" s="41" t="str">
        <f t="shared" si="48"/>
        <v/>
      </c>
      <c r="O445" s="21" t="str">
        <f t="shared" ca="1" si="49"/>
        <v/>
      </c>
      <c r="P445" s="21" t="str">
        <f t="shared" ca="1" si="50"/>
        <v/>
      </c>
      <c r="Q445" s="21" t="str">
        <f t="shared" ca="1" si="51"/>
        <v/>
      </c>
      <c r="R445" s="21" t="str">
        <f t="shared" ca="1" si="52"/>
        <v/>
      </c>
      <c r="S445" s="21" t="str">
        <f t="shared" ca="1" si="53"/>
        <v/>
      </c>
      <c r="T445" s="21" t="str">
        <f ca="1">IF(COUNTBLANK(INDIRECT("k"&amp;ROW(T445)):INDIRECT("m"&amp;ROW(T445)))&lt;3,IF(INDIRECT("j"&amp;ROW(T445))="","INFORME O STATUS DA AÇÃO;    ",""),"")</f>
        <v/>
      </c>
      <c r="U445" s="21" t="str">
        <f t="shared" ca="1" si="54"/>
        <v/>
      </c>
      <c r="V445" s="21" t="str">
        <f t="shared" ca="1" si="55"/>
        <v/>
      </c>
      <c r="W445" s="1" t="str">
        <f ca="1">IF(J445="","",IF(ISERROR(VLOOKUP(INDIRECT("J"&amp;ROW(W445)),Config!F:F,1,0)),"INFORME UM STATUS VÁLIDO",""))</f>
        <v/>
      </c>
    </row>
    <row r="446" spans="2:23" ht="60" customHeight="1">
      <c r="B446" s="45"/>
      <c r="C446" s="35"/>
      <c r="D446" s="35"/>
      <c r="E446" s="35"/>
      <c r="F446" s="38"/>
      <c r="G446" s="35"/>
      <c r="H446" s="38"/>
      <c r="I446" s="46"/>
      <c r="J446" s="51"/>
      <c r="K446" s="52"/>
      <c r="L446" s="53"/>
      <c r="M446" s="51"/>
      <c r="N446" s="41" t="str">
        <f t="shared" si="48"/>
        <v/>
      </c>
      <c r="O446" s="21" t="str">
        <f t="shared" ca="1" si="49"/>
        <v/>
      </c>
      <c r="P446" s="21" t="str">
        <f t="shared" ca="1" si="50"/>
        <v/>
      </c>
      <c r="Q446" s="21" t="str">
        <f t="shared" ca="1" si="51"/>
        <v/>
      </c>
      <c r="R446" s="21" t="str">
        <f t="shared" ca="1" si="52"/>
        <v/>
      </c>
      <c r="S446" s="21" t="str">
        <f t="shared" ca="1" si="53"/>
        <v/>
      </c>
      <c r="T446" s="21" t="str">
        <f ca="1">IF(COUNTBLANK(INDIRECT("k"&amp;ROW(T446)):INDIRECT("m"&amp;ROW(T446)))&lt;3,IF(INDIRECT("j"&amp;ROW(T446))="","INFORME O STATUS DA AÇÃO;    ",""),"")</f>
        <v/>
      </c>
      <c r="U446" s="21" t="str">
        <f t="shared" ca="1" si="54"/>
        <v/>
      </c>
      <c r="V446" s="21" t="str">
        <f t="shared" ca="1" si="55"/>
        <v/>
      </c>
      <c r="W446" s="1" t="str">
        <f ca="1">IF(J446="","",IF(ISERROR(VLOOKUP(INDIRECT("J"&amp;ROW(W446)),Config!F:F,1,0)),"INFORME UM STATUS VÁLIDO",""))</f>
        <v/>
      </c>
    </row>
    <row r="447" spans="2:23" ht="60" customHeight="1">
      <c r="B447" s="45"/>
      <c r="C447" s="35"/>
      <c r="D447" s="35"/>
      <c r="E447" s="35"/>
      <c r="F447" s="38"/>
      <c r="G447" s="35"/>
      <c r="H447" s="38"/>
      <c r="I447" s="46"/>
      <c r="J447" s="51"/>
      <c r="K447" s="52"/>
      <c r="L447" s="53"/>
      <c r="M447" s="51"/>
      <c r="N447" s="41" t="str">
        <f t="shared" si="48"/>
        <v/>
      </c>
      <c r="O447" s="21" t="str">
        <f t="shared" ca="1" si="49"/>
        <v/>
      </c>
      <c r="P447" s="21" t="str">
        <f t="shared" ca="1" si="50"/>
        <v/>
      </c>
      <c r="Q447" s="21" t="str">
        <f t="shared" ca="1" si="51"/>
        <v/>
      </c>
      <c r="R447" s="21" t="str">
        <f t="shared" ca="1" si="52"/>
        <v/>
      </c>
      <c r="S447" s="21" t="str">
        <f t="shared" ca="1" si="53"/>
        <v/>
      </c>
      <c r="T447" s="21" t="str">
        <f ca="1">IF(COUNTBLANK(INDIRECT("k"&amp;ROW(T447)):INDIRECT("m"&amp;ROW(T447)))&lt;3,IF(INDIRECT("j"&amp;ROW(T447))="","INFORME O STATUS DA AÇÃO;    ",""),"")</f>
        <v/>
      </c>
      <c r="U447" s="21" t="str">
        <f t="shared" ca="1" si="54"/>
        <v/>
      </c>
      <c r="V447" s="21" t="str">
        <f t="shared" ca="1" si="55"/>
        <v/>
      </c>
      <c r="W447" s="1" t="str">
        <f ca="1">IF(J447="","",IF(ISERROR(VLOOKUP(INDIRECT("J"&amp;ROW(W447)),Config!F:F,1,0)),"INFORME UM STATUS VÁLIDO",""))</f>
        <v/>
      </c>
    </row>
    <row r="448" spans="2:23" ht="60" customHeight="1">
      <c r="B448" s="45"/>
      <c r="C448" s="35"/>
      <c r="D448" s="35"/>
      <c r="E448" s="35"/>
      <c r="F448" s="38"/>
      <c r="G448" s="35"/>
      <c r="H448" s="38"/>
      <c r="I448" s="46"/>
      <c r="J448" s="51"/>
      <c r="K448" s="52"/>
      <c r="L448" s="53"/>
      <c r="M448" s="51"/>
      <c r="N448" s="41" t="str">
        <f t="shared" si="48"/>
        <v/>
      </c>
      <c r="O448" s="21" t="str">
        <f t="shared" ca="1" si="49"/>
        <v/>
      </c>
      <c r="P448" s="21" t="str">
        <f t="shared" ca="1" si="50"/>
        <v/>
      </c>
      <c r="Q448" s="21" t="str">
        <f t="shared" ca="1" si="51"/>
        <v/>
      </c>
      <c r="R448" s="21" t="str">
        <f t="shared" ca="1" si="52"/>
        <v/>
      </c>
      <c r="S448" s="21" t="str">
        <f t="shared" ca="1" si="53"/>
        <v/>
      </c>
      <c r="T448" s="21" t="str">
        <f ca="1">IF(COUNTBLANK(INDIRECT("k"&amp;ROW(T448)):INDIRECT("m"&amp;ROW(T448)))&lt;3,IF(INDIRECT("j"&amp;ROW(T448))="","INFORME O STATUS DA AÇÃO;    ",""),"")</f>
        <v/>
      </c>
      <c r="U448" s="21" t="str">
        <f t="shared" ca="1" si="54"/>
        <v/>
      </c>
      <c r="V448" s="21" t="str">
        <f t="shared" ca="1" si="55"/>
        <v/>
      </c>
      <c r="W448" s="1" t="str">
        <f ca="1">IF(J448="","",IF(ISERROR(VLOOKUP(INDIRECT("J"&amp;ROW(W448)),Config!F:F,1,0)),"INFORME UM STATUS VÁLIDO",""))</f>
        <v/>
      </c>
    </row>
    <row r="449" spans="2:23" ht="60" customHeight="1">
      <c r="B449" s="45"/>
      <c r="C449" s="35"/>
      <c r="D449" s="35"/>
      <c r="E449" s="35"/>
      <c r="F449" s="38"/>
      <c r="G449" s="35"/>
      <c r="H449" s="38"/>
      <c r="I449" s="46"/>
      <c r="J449" s="51"/>
      <c r="K449" s="52"/>
      <c r="L449" s="53"/>
      <c r="M449" s="51"/>
      <c r="N449" s="41" t="str">
        <f t="shared" si="48"/>
        <v/>
      </c>
      <c r="O449" s="21" t="str">
        <f t="shared" ca="1" si="49"/>
        <v/>
      </c>
      <c r="P449" s="21" t="str">
        <f t="shared" ca="1" si="50"/>
        <v/>
      </c>
      <c r="Q449" s="21" t="str">
        <f t="shared" ca="1" si="51"/>
        <v/>
      </c>
      <c r="R449" s="21" t="str">
        <f t="shared" ca="1" si="52"/>
        <v/>
      </c>
      <c r="S449" s="21" t="str">
        <f t="shared" ca="1" si="53"/>
        <v/>
      </c>
      <c r="T449" s="21" t="str">
        <f ca="1">IF(COUNTBLANK(INDIRECT("k"&amp;ROW(T449)):INDIRECT("m"&amp;ROW(T449)))&lt;3,IF(INDIRECT("j"&amp;ROW(T449))="","INFORME O STATUS DA AÇÃO;    ",""),"")</f>
        <v/>
      </c>
      <c r="U449" s="21" t="str">
        <f t="shared" ca="1" si="54"/>
        <v/>
      </c>
      <c r="V449" s="21" t="str">
        <f t="shared" ca="1" si="55"/>
        <v/>
      </c>
      <c r="W449" s="1" t="str">
        <f ca="1">IF(J449="","",IF(ISERROR(VLOOKUP(INDIRECT("J"&amp;ROW(W449)),Config!F:F,1,0)),"INFORME UM STATUS VÁLIDO",""))</f>
        <v/>
      </c>
    </row>
    <row r="450" spans="2:23" ht="60" customHeight="1">
      <c r="B450" s="45"/>
      <c r="C450" s="35"/>
      <c r="D450" s="35"/>
      <c r="E450" s="35"/>
      <c r="F450" s="38"/>
      <c r="G450" s="35"/>
      <c r="H450" s="38"/>
      <c r="I450" s="46"/>
      <c r="J450" s="51"/>
      <c r="K450" s="52"/>
      <c r="L450" s="53"/>
      <c r="M450" s="51"/>
      <c r="N450" s="41" t="str">
        <f t="shared" si="48"/>
        <v/>
      </c>
      <c r="O450" s="21" t="str">
        <f t="shared" ca="1" si="49"/>
        <v/>
      </c>
      <c r="P450" s="21" t="str">
        <f t="shared" ca="1" si="50"/>
        <v/>
      </c>
      <c r="Q450" s="21" t="str">
        <f t="shared" ca="1" si="51"/>
        <v/>
      </c>
      <c r="R450" s="21" t="str">
        <f t="shared" ca="1" si="52"/>
        <v/>
      </c>
      <c r="S450" s="21" t="str">
        <f t="shared" ca="1" si="53"/>
        <v/>
      </c>
      <c r="T450" s="21" t="str">
        <f ca="1">IF(COUNTBLANK(INDIRECT("k"&amp;ROW(T450)):INDIRECT("m"&amp;ROW(T450)))&lt;3,IF(INDIRECT("j"&amp;ROW(T450))="","INFORME O STATUS DA AÇÃO;    ",""),"")</f>
        <v/>
      </c>
      <c r="U450" s="21" t="str">
        <f t="shared" ca="1" si="54"/>
        <v/>
      </c>
      <c r="V450" s="21" t="str">
        <f t="shared" ca="1" si="55"/>
        <v/>
      </c>
      <c r="W450" s="1" t="str">
        <f ca="1">IF(J450="","",IF(ISERROR(VLOOKUP(INDIRECT("J"&amp;ROW(W450)),Config!F:F,1,0)),"INFORME UM STATUS VÁLIDO",""))</f>
        <v/>
      </c>
    </row>
    <row r="451" spans="2:23" ht="60" customHeight="1">
      <c r="B451" s="45"/>
      <c r="C451" s="35"/>
      <c r="D451" s="35"/>
      <c r="E451" s="35"/>
      <c r="F451" s="38"/>
      <c r="G451" s="35"/>
      <c r="H451" s="38"/>
      <c r="I451" s="46"/>
      <c r="J451" s="51"/>
      <c r="K451" s="52"/>
      <c r="L451" s="53"/>
      <c r="M451" s="51"/>
      <c r="N451" s="41" t="str">
        <f t="shared" si="48"/>
        <v/>
      </c>
      <c r="O451" s="21" t="str">
        <f t="shared" ca="1" si="49"/>
        <v/>
      </c>
      <c r="P451" s="21" t="str">
        <f t="shared" ca="1" si="50"/>
        <v/>
      </c>
      <c r="Q451" s="21" t="str">
        <f t="shared" ca="1" si="51"/>
        <v/>
      </c>
      <c r="R451" s="21" t="str">
        <f t="shared" ca="1" si="52"/>
        <v/>
      </c>
      <c r="S451" s="21" t="str">
        <f t="shared" ca="1" si="53"/>
        <v/>
      </c>
      <c r="T451" s="21" t="str">
        <f ca="1">IF(COUNTBLANK(INDIRECT("k"&amp;ROW(T451)):INDIRECT("m"&amp;ROW(T451)))&lt;3,IF(INDIRECT("j"&amp;ROW(T451))="","INFORME O STATUS DA AÇÃO;    ",""),"")</f>
        <v/>
      </c>
      <c r="U451" s="21" t="str">
        <f t="shared" ca="1" si="54"/>
        <v/>
      </c>
      <c r="V451" s="21" t="str">
        <f t="shared" ca="1" si="55"/>
        <v/>
      </c>
      <c r="W451" s="1" t="str">
        <f ca="1">IF(J451="","",IF(ISERROR(VLOOKUP(INDIRECT("J"&amp;ROW(W451)),Config!F:F,1,0)),"INFORME UM STATUS VÁLIDO",""))</f>
        <v/>
      </c>
    </row>
    <row r="452" spans="2:23" ht="60" customHeight="1">
      <c r="B452" s="45"/>
      <c r="C452" s="35"/>
      <c r="D452" s="35"/>
      <c r="E452" s="35"/>
      <c r="F452" s="38"/>
      <c r="G452" s="35"/>
      <c r="H452" s="38"/>
      <c r="I452" s="46"/>
      <c r="J452" s="51"/>
      <c r="K452" s="52"/>
      <c r="L452" s="53"/>
      <c r="M452" s="51"/>
      <c r="N452" s="41" t="str">
        <f t="shared" si="48"/>
        <v/>
      </c>
      <c r="O452" s="21" t="str">
        <f t="shared" ca="1" si="49"/>
        <v/>
      </c>
      <c r="P452" s="21" t="str">
        <f t="shared" ca="1" si="50"/>
        <v/>
      </c>
      <c r="Q452" s="21" t="str">
        <f t="shared" ca="1" si="51"/>
        <v/>
      </c>
      <c r="R452" s="21" t="str">
        <f t="shared" ca="1" si="52"/>
        <v/>
      </c>
      <c r="S452" s="21" t="str">
        <f t="shared" ca="1" si="53"/>
        <v/>
      </c>
      <c r="T452" s="21" t="str">
        <f ca="1">IF(COUNTBLANK(INDIRECT("k"&amp;ROW(T452)):INDIRECT("m"&amp;ROW(T452)))&lt;3,IF(INDIRECT("j"&amp;ROW(T452))="","INFORME O STATUS DA AÇÃO;    ",""),"")</f>
        <v/>
      </c>
      <c r="U452" s="21" t="str">
        <f t="shared" ca="1" si="54"/>
        <v/>
      </c>
      <c r="V452" s="21" t="str">
        <f t="shared" ca="1" si="55"/>
        <v/>
      </c>
      <c r="W452" s="1" t="str">
        <f ca="1">IF(J452="","",IF(ISERROR(VLOOKUP(INDIRECT("J"&amp;ROW(W452)),Config!F:F,1,0)),"INFORME UM STATUS VÁLIDO",""))</f>
        <v/>
      </c>
    </row>
    <row r="453" spans="2:23" ht="60" customHeight="1">
      <c r="B453" s="45"/>
      <c r="C453" s="35"/>
      <c r="D453" s="35"/>
      <c r="E453" s="35"/>
      <c r="F453" s="38"/>
      <c r="G453" s="35"/>
      <c r="H453" s="38"/>
      <c r="I453" s="46"/>
      <c r="J453" s="51"/>
      <c r="K453" s="52"/>
      <c r="L453" s="53"/>
      <c r="M453" s="51"/>
      <c r="N453" s="41" t="str">
        <f t="shared" si="48"/>
        <v/>
      </c>
      <c r="O453" s="21" t="str">
        <f t="shared" ca="1" si="49"/>
        <v/>
      </c>
      <c r="P453" s="21" t="str">
        <f t="shared" ca="1" si="50"/>
        <v/>
      </c>
      <c r="Q453" s="21" t="str">
        <f t="shared" ca="1" si="51"/>
        <v/>
      </c>
      <c r="R453" s="21" t="str">
        <f t="shared" ca="1" si="52"/>
        <v/>
      </c>
      <c r="S453" s="21" t="str">
        <f t="shared" ca="1" si="53"/>
        <v/>
      </c>
      <c r="T453" s="21" t="str">
        <f ca="1">IF(COUNTBLANK(INDIRECT("k"&amp;ROW(T453)):INDIRECT("m"&amp;ROW(T453)))&lt;3,IF(INDIRECT("j"&amp;ROW(T453))="","INFORME O STATUS DA AÇÃO;    ",""),"")</f>
        <v/>
      </c>
      <c r="U453" s="21" t="str">
        <f t="shared" ca="1" si="54"/>
        <v/>
      </c>
      <c r="V453" s="21" t="str">
        <f t="shared" ca="1" si="55"/>
        <v/>
      </c>
      <c r="W453" s="1" t="str">
        <f ca="1">IF(J453="","",IF(ISERROR(VLOOKUP(INDIRECT("J"&amp;ROW(W453)),Config!F:F,1,0)),"INFORME UM STATUS VÁLIDO",""))</f>
        <v/>
      </c>
    </row>
    <row r="454" spans="2:23" ht="60" customHeight="1">
      <c r="B454" s="45"/>
      <c r="C454" s="35"/>
      <c r="D454" s="35"/>
      <c r="E454" s="35"/>
      <c r="F454" s="38"/>
      <c r="G454" s="35"/>
      <c r="H454" s="38"/>
      <c r="I454" s="46"/>
      <c r="J454" s="51"/>
      <c r="K454" s="52"/>
      <c r="L454" s="53"/>
      <c r="M454" s="51"/>
      <c r="N454" s="41" t="str">
        <f t="shared" si="48"/>
        <v/>
      </c>
      <c r="O454" s="21" t="str">
        <f t="shared" ca="1" si="49"/>
        <v/>
      </c>
      <c r="P454" s="21" t="str">
        <f t="shared" ca="1" si="50"/>
        <v/>
      </c>
      <c r="Q454" s="21" t="str">
        <f t="shared" ca="1" si="51"/>
        <v/>
      </c>
      <c r="R454" s="21" t="str">
        <f t="shared" ca="1" si="52"/>
        <v/>
      </c>
      <c r="S454" s="21" t="str">
        <f t="shared" ca="1" si="53"/>
        <v/>
      </c>
      <c r="T454" s="21" t="str">
        <f ca="1">IF(COUNTBLANK(INDIRECT("k"&amp;ROW(T454)):INDIRECT("m"&amp;ROW(T454)))&lt;3,IF(INDIRECT("j"&amp;ROW(T454))="","INFORME O STATUS DA AÇÃO;    ",""),"")</f>
        <v/>
      </c>
      <c r="U454" s="21" t="str">
        <f t="shared" ca="1" si="54"/>
        <v/>
      </c>
      <c r="V454" s="21" t="str">
        <f t="shared" ca="1" si="55"/>
        <v/>
      </c>
      <c r="W454" s="1" t="str">
        <f ca="1">IF(J454="","",IF(ISERROR(VLOOKUP(INDIRECT("J"&amp;ROW(W454)),Config!F:F,1,0)),"INFORME UM STATUS VÁLIDO",""))</f>
        <v/>
      </c>
    </row>
    <row r="455" spans="2:23" ht="60" customHeight="1">
      <c r="B455" s="45"/>
      <c r="C455" s="35"/>
      <c r="D455" s="35"/>
      <c r="E455" s="35"/>
      <c r="F455" s="38"/>
      <c r="G455" s="35"/>
      <c r="H455" s="38"/>
      <c r="I455" s="46"/>
      <c r="J455" s="51"/>
      <c r="K455" s="52"/>
      <c r="L455" s="53"/>
      <c r="M455" s="51"/>
      <c r="N455" s="41" t="str">
        <f t="shared" si="48"/>
        <v/>
      </c>
      <c r="O455" s="21" t="str">
        <f t="shared" ca="1" si="49"/>
        <v/>
      </c>
      <c r="P455" s="21" t="str">
        <f t="shared" ca="1" si="50"/>
        <v/>
      </c>
      <c r="Q455" s="21" t="str">
        <f t="shared" ca="1" si="51"/>
        <v/>
      </c>
      <c r="R455" s="21" t="str">
        <f t="shared" ca="1" si="52"/>
        <v/>
      </c>
      <c r="S455" s="21" t="str">
        <f t="shared" ca="1" si="53"/>
        <v/>
      </c>
      <c r="T455" s="21" t="str">
        <f ca="1">IF(COUNTBLANK(INDIRECT("k"&amp;ROW(T455)):INDIRECT("m"&amp;ROW(T455)))&lt;3,IF(INDIRECT("j"&amp;ROW(T455))="","INFORME O STATUS DA AÇÃO;    ",""),"")</f>
        <v/>
      </c>
      <c r="U455" s="21" t="str">
        <f t="shared" ca="1" si="54"/>
        <v/>
      </c>
      <c r="V455" s="21" t="str">
        <f t="shared" ca="1" si="55"/>
        <v/>
      </c>
      <c r="W455" s="1" t="str">
        <f ca="1">IF(J455="","",IF(ISERROR(VLOOKUP(INDIRECT("J"&amp;ROW(W455)),Config!F:F,1,0)),"INFORME UM STATUS VÁLIDO",""))</f>
        <v/>
      </c>
    </row>
    <row r="456" spans="2:23" ht="60" customHeight="1">
      <c r="B456" s="45"/>
      <c r="C456" s="35"/>
      <c r="D456" s="35"/>
      <c r="E456" s="35"/>
      <c r="F456" s="38"/>
      <c r="G456" s="35"/>
      <c r="H456" s="38"/>
      <c r="I456" s="46"/>
      <c r="J456" s="51"/>
      <c r="K456" s="52"/>
      <c r="L456" s="53"/>
      <c r="M456" s="51"/>
      <c r="N456" s="41" t="str">
        <f t="shared" si="48"/>
        <v/>
      </c>
      <c r="O456" s="21" t="str">
        <f t="shared" ca="1" si="49"/>
        <v/>
      </c>
      <c r="P456" s="21" t="str">
        <f t="shared" ca="1" si="50"/>
        <v/>
      </c>
      <c r="Q456" s="21" t="str">
        <f t="shared" ca="1" si="51"/>
        <v/>
      </c>
      <c r="R456" s="21" t="str">
        <f t="shared" ca="1" si="52"/>
        <v/>
      </c>
      <c r="S456" s="21" t="str">
        <f t="shared" ca="1" si="53"/>
        <v/>
      </c>
      <c r="T456" s="21" t="str">
        <f ca="1">IF(COUNTBLANK(INDIRECT("k"&amp;ROW(T456)):INDIRECT("m"&amp;ROW(T456)))&lt;3,IF(INDIRECT("j"&amp;ROW(T456))="","INFORME O STATUS DA AÇÃO;    ",""),"")</f>
        <v/>
      </c>
      <c r="U456" s="21" t="str">
        <f t="shared" ca="1" si="54"/>
        <v/>
      </c>
      <c r="V456" s="21" t="str">
        <f t="shared" ca="1" si="55"/>
        <v/>
      </c>
      <c r="W456" s="1" t="str">
        <f ca="1">IF(J456="","",IF(ISERROR(VLOOKUP(INDIRECT("J"&amp;ROW(W456)),Config!F:F,1,0)),"INFORME UM STATUS VÁLIDO",""))</f>
        <v/>
      </c>
    </row>
    <row r="457" spans="2:23" ht="60" customHeight="1">
      <c r="B457" s="45"/>
      <c r="C457" s="35"/>
      <c r="D457" s="35"/>
      <c r="E457" s="35"/>
      <c r="F457" s="38"/>
      <c r="G457" s="35"/>
      <c r="H457" s="38"/>
      <c r="I457" s="46"/>
      <c r="J457" s="51"/>
      <c r="K457" s="52"/>
      <c r="L457" s="53"/>
      <c r="M457" s="51"/>
      <c r="N457" s="41" t="str">
        <f t="shared" ref="N457:N520" si="56">IF(B457&lt;&gt;"",""&amp;Q457&amp;R457&amp;S457&amp;T457&amp;U457&amp;V457&amp;W457,"")</f>
        <v/>
      </c>
      <c r="O457" s="21" t="str">
        <f t="shared" ref="O457:O520" ca="1" si="57">IF(INDIRECT("J"&amp;ROW(O457))="Contratada/Adquirida",INDIRECT("K"&amp;ROW(O457))/INDIRECT("H"&amp;ROW(O457)),"")</f>
        <v/>
      </c>
      <c r="P457" s="21" t="str">
        <f t="shared" ref="P457:P520" ca="1" si="58">IF(INDIRECT("J"&amp;ROW(P457))="Contratada/Adquirida",INDIRECT("L"&amp;ROW(P457)),"")</f>
        <v/>
      </c>
      <c r="Q457" s="21" t="str">
        <f t="shared" ref="Q457:Q520" ca="1" si="59">IF(OR(INDIRECT("J"&amp;ROW(Q457))="Cancelada",INDIRECT("J"&amp;ROW(Q457))="Suspensa"),IF(INDIRECT("M"&amp;ROW(Q457))="","INFORME O MOTIVO DO CANCELAMENTO/SUSPENSÃO;     ",""),"")</f>
        <v/>
      </c>
      <c r="R457" s="21" t="str">
        <f t="shared" ref="R457:R520" ca="1" si="60">IF(AND(INDIRECT("J"&amp;ROW(R457))="Contratada/Adquirida",OR(INDIRECT("K"&amp;ROW(R457))="",INDIRECT("K"&amp;ROW(R457))=0)),"INFORME A QUANTIDADE EXECUTADA;   ","")</f>
        <v/>
      </c>
      <c r="S457" s="21" t="str">
        <f t="shared" ref="S457:S520" ca="1" si="61">IF(AND(INDIRECT("J"&amp;ROW(S457))="Contratada/Adquirida",OR(INDIRECT("L"&amp;ROW(S457))="",INDIRECT("L"&amp;ROW(S457))=0)),"INFORME O VALOR EXECUTADO;   ","")</f>
        <v/>
      </c>
      <c r="T457" s="21" t="str">
        <f ca="1">IF(COUNTBLANK(INDIRECT("k"&amp;ROW(T457)):INDIRECT("m"&amp;ROW(T457)))&lt;3,IF(INDIRECT("j"&amp;ROW(T457))="","INFORME O STATUS DA AÇÃO;    ",""),"")</f>
        <v/>
      </c>
      <c r="U457" s="21" t="str">
        <f t="shared" ref="U457:U520" ca="1" si="62">IF(INDIRECT("j"&amp;ROW(U457))="Contratada/Adquirida",IF(INDIRECT("k"&amp;ROW(U457))&gt;INDIRECT("h"&amp;ROW(U457)),"A QUANTIDADE EXECUTADA ESTÁ MAIOR DO QUE A QUANTIDADE PLANEJADA;   ",""),"")</f>
        <v/>
      </c>
      <c r="V457" s="21" t="str">
        <f t="shared" ref="V457:V520" ca="1" si="63">IF(AND(AND(INDIRECT("j"&amp;ROW(V457))&lt;&gt;"Contratada/Adquirida",INDIRECT("j"&amp;ROW(V457))&lt;&gt;""),OR(INDIRECT("k"&amp;ROW(V457))&gt;0,INDIRECT("l"&amp;ROW(V457))&gt;0)),"O STATUS '"&amp;INDIRECT("j"&amp;ROW(V457))&amp;"' NÃO EXIGE QUE INFORME QUANTIDADE NEM VALOR;     ","")</f>
        <v/>
      </c>
      <c r="W457" s="1" t="str">
        <f ca="1">IF(J457="","",IF(ISERROR(VLOOKUP(INDIRECT("J"&amp;ROW(W457)),Config!F:F,1,0)),"INFORME UM STATUS VÁLIDO",""))</f>
        <v/>
      </c>
    </row>
    <row r="458" spans="2:23" ht="60" customHeight="1">
      <c r="B458" s="45"/>
      <c r="C458" s="35"/>
      <c r="D458" s="35"/>
      <c r="E458" s="35"/>
      <c r="F458" s="38"/>
      <c r="G458" s="35"/>
      <c r="H458" s="38"/>
      <c r="I458" s="46"/>
      <c r="J458" s="51"/>
      <c r="K458" s="52"/>
      <c r="L458" s="53"/>
      <c r="M458" s="51"/>
      <c r="N458" s="41" t="str">
        <f t="shared" si="56"/>
        <v/>
      </c>
      <c r="O458" s="21" t="str">
        <f t="shared" ca="1" si="57"/>
        <v/>
      </c>
      <c r="P458" s="21" t="str">
        <f t="shared" ca="1" si="58"/>
        <v/>
      </c>
      <c r="Q458" s="21" t="str">
        <f t="shared" ca="1" si="59"/>
        <v/>
      </c>
      <c r="R458" s="21" t="str">
        <f t="shared" ca="1" si="60"/>
        <v/>
      </c>
      <c r="S458" s="21" t="str">
        <f t="shared" ca="1" si="61"/>
        <v/>
      </c>
      <c r="T458" s="21" t="str">
        <f ca="1">IF(COUNTBLANK(INDIRECT("k"&amp;ROW(T458)):INDIRECT("m"&amp;ROW(T458)))&lt;3,IF(INDIRECT("j"&amp;ROW(T458))="","INFORME O STATUS DA AÇÃO;    ",""),"")</f>
        <v/>
      </c>
      <c r="U458" s="21" t="str">
        <f t="shared" ca="1" si="62"/>
        <v/>
      </c>
      <c r="V458" s="21" t="str">
        <f t="shared" ca="1" si="63"/>
        <v/>
      </c>
      <c r="W458" s="1" t="str">
        <f ca="1">IF(J458="","",IF(ISERROR(VLOOKUP(INDIRECT("J"&amp;ROW(W458)),Config!F:F,1,0)),"INFORME UM STATUS VÁLIDO",""))</f>
        <v/>
      </c>
    </row>
    <row r="459" spans="2:23" ht="60" customHeight="1">
      <c r="B459" s="45"/>
      <c r="C459" s="35"/>
      <c r="D459" s="35"/>
      <c r="E459" s="35"/>
      <c r="F459" s="38"/>
      <c r="G459" s="35"/>
      <c r="H459" s="38"/>
      <c r="I459" s="46"/>
      <c r="J459" s="51"/>
      <c r="K459" s="52"/>
      <c r="L459" s="53"/>
      <c r="M459" s="51"/>
      <c r="N459" s="41" t="str">
        <f t="shared" si="56"/>
        <v/>
      </c>
      <c r="O459" s="21" t="str">
        <f t="shared" ca="1" si="57"/>
        <v/>
      </c>
      <c r="P459" s="21" t="str">
        <f t="shared" ca="1" si="58"/>
        <v/>
      </c>
      <c r="Q459" s="21" t="str">
        <f t="shared" ca="1" si="59"/>
        <v/>
      </c>
      <c r="R459" s="21" t="str">
        <f t="shared" ca="1" si="60"/>
        <v/>
      </c>
      <c r="S459" s="21" t="str">
        <f t="shared" ca="1" si="61"/>
        <v/>
      </c>
      <c r="T459" s="21" t="str">
        <f ca="1">IF(COUNTBLANK(INDIRECT("k"&amp;ROW(T459)):INDIRECT("m"&amp;ROW(T459)))&lt;3,IF(INDIRECT("j"&amp;ROW(T459))="","INFORME O STATUS DA AÇÃO;    ",""),"")</f>
        <v/>
      </c>
      <c r="U459" s="21" t="str">
        <f t="shared" ca="1" si="62"/>
        <v/>
      </c>
      <c r="V459" s="21" t="str">
        <f t="shared" ca="1" si="63"/>
        <v/>
      </c>
      <c r="W459" s="1" t="str">
        <f ca="1">IF(J459="","",IF(ISERROR(VLOOKUP(INDIRECT("J"&amp;ROW(W459)),Config!F:F,1,0)),"INFORME UM STATUS VÁLIDO",""))</f>
        <v/>
      </c>
    </row>
    <row r="460" spans="2:23" ht="60" customHeight="1">
      <c r="B460" s="45"/>
      <c r="C460" s="35"/>
      <c r="D460" s="35"/>
      <c r="E460" s="35"/>
      <c r="F460" s="38"/>
      <c r="G460" s="35"/>
      <c r="H460" s="38"/>
      <c r="I460" s="46"/>
      <c r="J460" s="51"/>
      <c r="K460" s="52"/>
      <c r="L460" s="53"/>
      <c r="M460" s="51"/>
      <c r="N460" s="41" t="str">
        <f t="shared" si="56"/>
        <v/>
      </c>
      <c r="O460" s="21" t="str">
        <f t="shared" ca="1" si="57"/>
        <v/>
      </c>
      <c r="P460" s="21" t="str">
        <f t="shared" ca="1" si="58"/>
        <v/>
      </c>
      <c r="Q460" s="21" t="str">
        <f t="shared" ca="1" si="59"/>
        <v/>
      </c>
      <c r="R460" s="21" t="str">
        <f t="shared" ca="1" si="60"/>
        <v/>
      </c>
      <c r="S460" s="21" t="str">
        <f t="shared" ca="1" si="61"/>
        <v/>
      </c>
      <c r="T460" s="21" t="str">
        <f ca="1">IF(COUNTBLANK(INDIRECT("k"&amp;ROW(T460)):INDIRECT("m"&amp;ROW(T460)))&lt;3,IF(INDIRECT("j"&amp;ROW(T460))="","INFORME O STATUS DA AÇÃO;    ",""),"")</f>
        <v/>
      </c>
      <c r="U460" s="21" t="str">
        <f t="shared" ca="1" si="62"/>
        <v/>
      </c>
      <c r="V460" s="21" t="str">
        <f t="shared" ca="1" si="63"/>
        <v/>
      </c>
      <c r="W460" s="1" t="str">
        <f ca="1">IF(J460="","",IF(ISERROR(VLOOKUP(INDIRECT("J"&amp;ROW(W460)),Config!F:F,1,0)),"INFORME UM STATUS VÁLIDO",""))</f>
        <v/>
      </c>
    </row>
    <row r="461" spans="2:23" ht="60" customHeight="1">
      <c r="B461" s="45"/>
      <c r="C461" s="35"/>
      <c r="D461" s="35"/>
      <c r="E461" s="35"/>
      <c r="F461" s="38"/>
      <c r="G461" s="35"/>
      <c r="H461" s="38"/>
      <c r="I461" s="46"/>
      <c r="J461" s="51"/>
      <c r="K461" s="52"/>
      <c r="L461" s="53"/>
      <c r="M461" s="51"/>
      <c r="N461" s="41" t="str">
        <f t="shared" si="56"/>
        <v/>
      </c>
      <c r="O461" s="21" t="str">
        <f t="shared" ca="1" si="57"/>
        <v/>
      </c>
      <c r="P461" s="21" t="str">
        <f t="shared" ca="1" si="58"/>
        <v/>
      </c>
      <c r="Q461" s="21" t="str">
        <f t="shared" ca="1" si="59"/>
        <v/>
      </c>
      <c r="R461" s="21" t="str">
        <f t="shared" ca="1" si="60"/>
        <v/>
      </c>
      <c r="S461" s="21" t="str">
        <f t="shared" ca="1" si="61"/>
        <v/>
      </c>
      <c r="T461" s="21" t="str">
        <f ca="1">IF(COUNTBLANK(INDIRECT("k"&amp;ROW(T461)):INDIRECT("m"&amp;ROW(T461)))&lt;3,IF(INDIRECT("j"&amp;ROW(T461))="","INFORME O STATUS DA AÇÃO;    ",""),"")</f>
        <v/>
      </c>
      <c r="U461" s="21" t="str">
        <f t="shared" ca="1" si="62"/>
        <v/>
      </c>
      <c r="V461" s="21" t="str">
        <f t="shared" ca="1" si="63"/>
        <v/>
      </c>
      <c r="W461" s="1" t="str">
        <f ca="1">IF(J461="","",IF(ISERROR(VLOOKUP(INDIRECT("J"&amp;ROW(W461)),Config!F:F,1,0)),"INFORME UM STATUS VÁLIDO",""))</f>
        <v/>
      </c>
    </row>
    <row r="462" spans="2:23" ht="60" customHeight="1">
      <c r="B462" s="45"/>
      <c r="C462" s="35"/>
      <c r="D462" s="35"/>
      <c r="E462" s="35"/>
      <c r="F462" s="38"/>
      <c r="G462" s="35"/>
      <c r="H462" s="38"/>
      <c r="I462" s="46"/>
      <c r="J462" s="51"/>
      <c r="K462" s="52"/>
      <c r="L462" s="53"/>
      <c r="M462" s="51"/>
      <c r="N462" s="41" t="str">
        <f t="shared" si="56"/>
        <v/>
      </c>
      <c r="O462" s="21" t="str">
        <f t="shared" ca="1" si="57"/>
        <v/>
      </c>
      <c r="P462" s="21" t="str">
        <f t="shared" ca="1" si="58"/>
        <v/>
      </c>
      <c r="Q462" s="21" t="str">
        <f t="shared" ca="1" si="59"/>
        <v/>
      </c>
      <c r="R462" s="21" t="str">
        <f t="shared" ca="1" si="60"/>
        <v/>
      </c>
      <c r="S462" s="21" t="str">
        <f t="shared" ca="1" si="61"/>
        <v/>
      </c>
      <c r="T462" s="21" t="str">
        <f ca="1">IF(COUNTBLANK(INDIRECT("k"&amp;ROW(T462)):INDIRECT("m"&amp;ROW(T462)))&lt;3,IF(INDIRECT("j"&amp;ROW(T462))="","INFORME O STATUS DA AÇÃO;    ",""),"")</f>
        <v/>
      </c>
      <c r="U462" s="21" t="str">
        <f t="shared" ca="1" si="62"/>
        <v/>
      </c>
      <c r="V462" s="21" t="str">
        <f t="shared" ca="1" si="63"/>
        <v/>
      </c>
      <c r="W462" s="1" t="str">
        <f ca="1">IF(J462="","",IF(ISERROR(VLOOKUP(INDIRECT("J"&amp;ROW(W462)),Config!F:F,1,0)),"INFORME UM STATUS VÁLIDO",""))</f>
        <v/>
      </c>
    </row>
    <row r="463" spans="2:23" ht="60" customHeight="1">
      <c r="B463" s="45"/>
      <c r="C463" s="35"/>
      <c r="D463" s="35"/>
      <c r="E463" s="35"/>
      <c r="F463" s="38"/>
      <c r="G463" s="35"/>
      <c r="H463" s="38"/>
      <c r="I463" s="46"/>
      <c r="J463" s="51"/>
      <c r="K463" s="52"/>
      <c r="L463" s="53"/>
      <c r="M463" s="51"/>
      <c r="N463" s="41" t="str">
        <f t="shared" si="56"/>
        <v/>
      </c>
      <c r="O463" s="21" t="str">
        <f t="shared" ca="1" si="57"/>
        <v/>
      </c>
      <c r="P463" s="21" t="str">
        <f t="shared" ca="1" si="58"/>
        <v/>
      </c>
      <c r="Q463" s="21" t="str">
        <f t="shared" ca="1" si="59"/>
        <v/>
      </c>
      <c r="R463" s="21" t="str">
        <f t="shared" ca="1" si="60"/>
        <v/>
      </c>
      <c r="S463" s="21" t="str">
        <f t="shared" ca="1" si="61"/>
        <v/>
      </c>
      <c r="T463" s="21" t="str">
        <f ca="1">IF(COUNTBLANK(INDIRECT("k"&amp;ROW(T463)):INDIRECT("m"&amp;ROW(T463)))&lt;3,IF(INDIRECT("j"&amp;ROW(T463))="","INFORME O STATUS DA AÇÃO;    ",""),"")</f>
        <v/>
      </c>
      <c r="U463" s="21" t="str">
        <f t="shared" ca="1" si="62"/>
        <v/>
      </c>
      <c r="V463" s="21" t="str">
        <f t="shared" ca="1" si="63"/>
        <v/>
      </c>
      <c r="W463" s="1" t="str">
        <f ca="1">IF(J463="","",IF(ISERROR(VLOOKUP(INDIRECT("J"&amp;ROW(W463)),Config!F:F,1,0)),"INFORME UM STATUS VÁLIDO",""))</f>
        <v/>
      </c>
    </row>
    <row r="464" spans="2:23" ht="60" customHeight="1">
      <c r="B464" s="45"/>
      <c r="C464" s="35"/>
      <c r="D464" s="35"/>
      <c r="E464" s="35"/>
      <c r="F464" s="38"/>
      <c r="G464" s="35"/>
      <c r="H464" s="38"/>
      <c r="I464" s="46"/>
      <c r="J464" s="51"/>
      <c r="K464" s="52"/>
      <c r="L464" s="53"/>
      <c r="M464" s="51"/>
      <c r="N464" s="41" t="str">
        <f t="shared" si="56"/>
        <v/>
      </c>
      <c r="O464" s="21" t="str">
        <f t="shared" ca="1" si="57"/>
        <v/>
      </c>
      <c r="P464" s="21" t="str">
        <f t="shared" ca="1" si="58"/>
        <v/>
      </c>
      <c r="Q464" s="21" t="str">
        <f t="shared" ca="1" si="59"/>
        <v/>
      </c>
      <c r="R464" s="21" t="str">
        <f t="shared" ca="1" si="60"/>
        <v/>
      </c>
      <c r="S464" s="21" t="str">
        <f t="shared" ca="1" si="61"/>
        <v/>
      </c>
      <c r="T464" s="21" t="str">
        <f ca="1">IF(COUNTBLANK(INDIRECT("k"&amp;ROW(T464)):INDIRECT("m"&amp;ROW(T464)))&lt;3,IF(INDIRECT("j"&amp;ROW(T464))="","INFORME O STATUS DA AÇÃO;    ",""),"")</f>
        <v/>
      </c>
      <c r="U464" s="21" t="str">
        <f t="shared" ca="1" si="62"/>
        <v/>
      </c>
      <c r="V464" s="21" t="str">
        <f t="shared" ca="1" si="63"/>
        <v/>
      </c>
      <c r="W464" s="1" t="str">
        <f ca="1">IF(J464="","",IF(ISERROR(VLOOKUP(INDIRECT("J"&amp;ROW(W464)),Config!F:F,1,0)),"INFORME UM STATUS VÁLIDO",""))</f>
        <v/>
      </c>
    </row>
    <row r="465" spans="2:23" ht="60" customHeight="1">
      <c r="B465" s="45"/>
      <c r="C465" s="35"/>
      <c r="D465" s="35"/>
      <c r="E465" s="35"/>
      <c r="F465" s="38"/>
      <c r="G465" s="35"/>
      <c r="H465" s="38"/>
      <c r="I465" s="46"/>
      <c r="J465" s="51"/>
      <c r="K465" s="52"/>
      <c r="L465" s="53"/>
      <c r="M465" s="51"/>
      <c r="N465" s="41" t="str">
        <f t="shared" si="56"/>
        <v/>
      </c>
      <c r="O465" s="21" t="str">
        <f t="shared" ca="1" si="57"/>
        <v/>
      </c>
      <c r="P465" s="21" t="str">
        <f t="shared" ca="1" si="58"/>
        <v/>
      </c>
      <c r="Q465" s="21" t="str">
        <f t="shared" ca="1" si="59"/>
        <v/>
      </c>
      <c r="R465" s="21" t="str">
        <f t="shared" ca="1" si="60"/>
        <v/>
      </c>
      <c r="S465" s="21" t="str">
        <f t="shared" ca="1" si="61"/>
        <v/>
      </c>
      <c r="T465" s="21" t="str">
        <f ca="1">IF(COUNTBLANK(INDIRECT("k"&amp;ROW(T465)):INDIRECT("m"&amp;ROW(T465)))&lt;3,IF(INDIRECT("j"&amp;ROW(T465))="","INFORME O STATUS DA AÇÃO;    ",""),"")</f>
        <v/>
      </c>
      <c r="U465" s="21" t="str">
        <f t="shared" ca="1" si="62"/>
        <v/>
      </c>
      <c r="V465" s="21" t="str">
        <f t="shared" ca="1" si="63"/>
        <v/>
      </c>
      <c r="W465" s="1" t="str">
        <f ca="1">IF(J465="","",IF(ISERROR(VLOOKUP(INDIRECT("J"&amp;ROW(W465)),Config!F:F,1,0)),"INFORME UM STATUS VÁLIDO",""))</f>
        <v/>
      </c>
    </row>
    <row r="466" spans="2:23" ht="60" customHeight="1">
      <c r="B466" s="45"/>
      <c r="C466" s="35"/>
      <c r="D466" s="35"/>
      <c r="E466" s="35"/>
      <c r="F466" s="38"/>
      <c r="G466" s="35"/>
      <c r="H466" s="38"/>
      <c r="I466" s="46"/>
      <c r="J466" s="51"/>
      <c r="K466" s="52"/>
      <c r="L466" s="53"/>
      <c r="M466" s="51"/>
      <c r="N466" s="41" t="str">
        <f t="shared" si="56"/>
        <v/>
      </c>
      <c r="O466" s="21" t="str">
        <f t="shared" ca="1" si="57"/>
        <v/>
      </c>
      <c r="P466" s="21" t="str">
        <f t="shared" ca="1" si="58"/>
        <v/>
      </c>
      <c r="Q466" s="21" t="str">
        <f t="shared" ca="1" si="59"/>
        <v/>
      </c>
      <c r="R466" s="21" t="str">
        <f t="shared" ca="1" si="60"/>
        <v/>
      </c>
      <c r="S466" s="21" t="str">
        <f t="shared" ca="1" si="61"/>
        <v/>
      </c>
      <c r="T466" s="21" t="str">
        <f ca="1">IF(COUNTBLANK(INDIRECT("k"&amp;ROW(T466)):INDIRECT("m"&amp;ROW(T466)))&lt;3,IF(INDIRECT("j"&amp;ROW(T466))="","INFORME O STATUS DA AÇÃO;    ",""),"")</f>
        <v/>
      </c>
      <c r="U466" s="21" t="str">
        <f t="shared" ca="1" si="62"/>
        <v/>
      </c>
      <c r="V466" s="21" t="str">
        <f t="shared" ca="1" si="63"/>
        <v/>
      </c>
      <c r="W466" s="1" t="str">
        <f ca="1">IF(J466="","",IF(ISERROR(VLOOKUP(INDIRECT("J"&amp;ROW(W466)),Config!F:F,1,0)),"INFORME UM STATUS VÁLIDO",""))</f>
        <v/>
      </c>
    </row>
    <row r="467" spans="2:23" ht="60" customHeight="1">
      <c r="B467" s="45"/>
      <c r="C467" s="35"/>
      <c r="D467" s="35"/>
      <c r="E467" s="35"/>
      <c r="F467" s="38"/>
      <c r="G467" s="35"/>
      <c r="H467" s="38"/>
      <c r="I467" s="46"/>
      <c r="J467" s="51"/>
      <c r="K467" s="52"/>
      <c r="L467" s="53"/>
      <c r="M467" s="51"/>
      <c r="N467" s="41" t="str">
        <f t="shared" si="56"/>
        <v/>
      </c>
      <c r="O467" s="21" t="str">
        <f t="shared" ca="1" si="57"/>
        <v/>
      </c>
      <c r="P467" s="21" t="str">
        <f t="shared" ca="1" si="58"/>
        <v/>
      </c>
      <c r="Q467" s="21" t="str">
        <f t="shared" ca="1" si="59"/>
        <v/>
      </c>
      <c r="R467" s="21" t="str">
        <f t="shared" ca="1" si="60"/>
        <v/>
      </c>
      <c r="S467" s="21" t="str">
        <f t="shared" ca="1" si="61"/>
        <v/>
      </c>
      <c r="T467" s="21" t="str">
        <f ca="1">IF(COUNTBLANK(INDIRECT("k"&amp;ROW(T467)):INDIRECT("m"&amp;ROW(T467)))&lt;3,IF(INDIRECT("j"&amp;ROW(T467))="","INFORME O STATUS DA AÇÃO;    ",""),"")</f>
        <v/>
      </c>
      <c r="U467" s="21" t="str">
        <f t="shared" ca="1" si="62"/>
        <v/>
      </c>
      <c r="V467" s="21" t="str">
        <f t="shared" ca="1" si="63"/>
        <v/>
      </c>
      <c r="W467" s="1" t="str">
        <f ca="1">IF(J467="","",IF(ISERROR(VLOOKUP(INDIRECT("J"&amp;ROW(W467)),Config!F:F,1,0)),"INFORME UM STATUS VÁLIDO",""))</f>
        <v/>
      </c>
    </row>
    <row r="468" spans="2:23" ht="60" customHeight="1">
      <c r="B468" s="45"/>
      <c r="C468" s="35"/>
      <c r="D468" s="35"/>
      <c r="E468" s="35"/>
      <c r="F468" s="38"/>
      <c r="G468" s="35"/>
      <c r="H468" s="38"/>
      <c r="I468" s="46"/>
      <c r="J468" s="51"/>
      <c r="K468" s="52"/>
      <c r="L468" s="53"/>
      <c r="M468" s="51"/>
      <c r="N468" s="41" t="str">
        <f t="shared" si="56"/>
        <v/>
      </c>
      <c r="O468" s="21" t="str">
        <f t="shared" ca="1" si="57"/>
        <v/>
      </c>
      <c r="P468" s="21" t="str">
        <f t="shared" ca="1" si="58"/>
        <v/>
      </c>
      <c r="Q468" s="21" t="str">
        <f t="shared" ca="1" si="59"/>
        <v/>
      </c>
      <c r="R468" s="21" t="str">
        <f t="shared" ca="1" si="60"/>
        <v/>
      </c>
      <c r="S468" s="21" t="str">
        <f t="shared" ca="1" si="61"/>
        <v/>
      </c>
      <c r="T468" s="21" t="str">
        <f ca="1">IF(COUNTBLANK(INDIRECT("k"&amp;ROW(T468)):INDIRECT("m"&amp;ROW(T468)))&lt;3,IF(INDIRECT("j"&amp;ROW(T468))="","INFORME O STATUS DA AÇÃO;    ",""),"")</f>
        <v/>
      </c>
      <c r="U468" s="21" t="str">
        <f t="shared" ca="1" si="62"/>
        <v/>
      </c>
      <c r="V468" s="21" t="str">
        <f t="shared" ca="1" si="63"/>
        <v/>
      </c>
      <c r="W468" s="1" t="str">
        <f ca="1">IF(J468="","",IF(ISERROR(VLOOKUP(INDIRECT("J"&amp;ROW(W468)),Config!F:F,1,0)),"INFORME UM STATUS VÁLIDO",""))</f>
        <v/>
      </c>
    </row>
    <row r="469" spans="2:23" ht="60" customHeight="1">
      <c r="B469" s="45"/>
      <c r="C469" s="35"/>
      <c r="D469" s="35"/>
      <c r="E469" s="35"/>
      <c r="F469" s="38"/>
      <c r="G469" s="35"/>
      <c r="H469" s="38"/>
      <c r="I469" s="46"/>
      <c r="J469" s="51"/>
      <c r="K469" s="52"/>
      <c r="L469" s="53"/>
      <c r="M469" s="51"/>
      <c r="N469" s="41" t="str">
        <f t="shared" si="56"/>
        <v/>
      </c>
      <c r="O469" s="21" t="str">
        <f t="shared" ca="1" si="57"/>
        <v/>
      </c>
      <c r="P469" s="21" t="str">
        <f t="shared" ca="1" si="58"/>
        <v/>
      </c>
      <c r="Q469" s="21" t="str">
        <f t="shared" ca="1" si="59"/>
        <v/>
      </c>
      <c r="R469" s="21" t="str">
        <f t="shared" ca="1" si="60"/>
        <v/>
      </c>
      <c r="S469" s="21" t="str">
        <f t="shared" ca="1" si="61"/>
        <v/>
      </c>
      <c r="T469" s="21" t="str">
        <f ca="1">IF(COUNTBLANK(INDIRECT("k"&amp;ROW(T469)):INDIRECT("m"&amp;ROW(T469)))&lt;3,IF(INDIRECT("j"&amp;ROW(T469))="","INFORME O STATUS DA AÇÃO;    ",""),"")</f>
        <v/>
      </c>
      <c r="U469" s="21" t="str">
        <f t="shared" ca="1" si="62"/>
        <v/>
      </c>
      <c r="V469" s="21" t="str">
        <f t="shared" ca="1" si="63"/>
        <v/>
      </c>
      <c r="W469" s="1" t="str">
        <f ca="1">IF(J469="","",IF(ISERROR(VLOOKUP(INDIRECT("J"&amp;ROW(W469)),Config!F:F,1,0)),"INFORME UM STATUS VÁLIDO",""))</f>
        <v/>
      </c>
    </row>
    <row r="470" spans="2:23" ht="60" customHeight="1">
      <c r="B470" s="45"/>
      <c r="C470" s="35"/>
      <c r="D470" s="35"/>
      <c r="E470" s="35"/>
      <c r="F470" s="38"/>
      <c r="G470" s="35"/>
      <c r="H470" s="38"/>
      <c r="I470" s="46"/>
      <c r="J470" s="51"/>
      <c r="K470" s="52"/>
      <c r="L470" s="53"/>
      <c r="M470" s="51"/>
      <c r="N470" s="41" t="str">
        <f t="shared" si="56"/>
        <v/>
      </c>
      <c r="O470" s="21" t="str">
        <f t="shared" ca="1" si="57"/>
        <v/>
      </c>
      <c r="P470" s="21" t="str">
        <f t="shared" ca="1" si="58"/>
        <v/>
      </c>
      <c r="Q470" s="21" t="str">
        <f t="shared" ca="1" si="59"/>
        <v/>
      </c>
      <c r="R470" s="21" t="str">
        <f t="shared" ca="1" si="60"/>
        <v/>
      </c>
      <c r="S470" s="21" t="str">
        <f t="shared" ca="1" si="61"/>
        <v/>
      </c>
      <c r="T470" s="21" t="str">
        <f ca="1">IF(COUNTBLANK(INDIRECT("k"&amp;ROW(T470)):INDIRECT("m"&amp;ROW(T470)))&lt;3,IF(INDIRECT("j"&amp;ROW(T470))="","INFORME O STATUS DA AÇÃO;    ",""),"")</f>
        <v/>
      </c>
      <c r="U470" s="21" t="str">
        <f t="shared" ca="1" si="62"/>
        <v/>
      </c>
      <c r="V470" s="21" t="str">
        <f t="shared" ca="1" si="63"/>
        <v/>
      </c>
      <c r="W470" s="1" t="str">
        <f ca="1">IF(J470="","",IF(ISERROR(VLOOKUP(INDIRECT("J"&amp;ROW(W470)),Config!F:F,1,0)),"INFORME UM STATUS VÁLIDO",""))</f>
        <v/>
      </c>
    </row>
    <row r="471" spans="2:23" ht="60" customHeight="1">
      <c r="B471" s="45"/>
      <c r="C471" s="35"/>
      <c r="D471" s="35"/>
      <c r="E471" s="35"/>
      <c r="F471" s="38"/>
      <c r="G471" s="35"/>
      <c r="H471" s="38"/>
      <c r="I471" s="46"/>
      <c r="J471" s="51"/>
      <c r="K471" s="52"/>
      <c r="L471" s="53"/>
      <c r="M471" s="51"/>
      <c r="N471" s="41" t="str">
        <f t="shared" si="56"/>
        <v/>
      </c>
      <c r="O471" s="21" t="str">
        <f t="shared" ca="1" si="57"/>
        <v/>
      </c>
      <c r="P471" s="21" t="str">
        <f t="shared" ca="1" si="58"/>
        <v/>
      </c>
      <c r="Q471" s="21" t="str">
        <f t="shared" ca="1" si="59"/>
        <v/>
      </c>
      <c r="R471" s="21" t="str">
        <f t="shared" ca="1" si="60"/>
        <v/>
      </c>
      <c r="S471" s="21" t="str">
        <f t="shared" ca="1" si="61"/>
        <v/>
      </c>
      <c r="T471" s="21" t="str">
        <f ca="1">IF(COUNTBLANK(INDIRECT("k"&amp;ROW(T471)):INDIRECT("m"&amp;ROW(T471)))&lt;3,IF(INDIRECT("j"&amp;ROW(T471))="","INFORME O STATUS DA AÇÃO;    ",""),"")</f>
        <v/>
      </c>
      <c r="U471" s="21" t="str">
        <f t="shared" ca="1" si="62"/>
        <v/>
      </c>
      <c r="V471" s="21" t="str">
        <f t="shared" ca="1" si="63"/>
        <v/>
      </c>
      <c r="W471" s="1" t="str">
        <f ca="1">IF(J471="","",IF(ISERROR(VLOOKUP(INDIRECT("J"&amp;ROW(W471)),Config!F:F,1,0)),"INFORME UM STATUS VÁLIDO",""))</f>
        <v/>
      </c>
    </row>
    <row r="472" spans="2:23" ht="60" customHeight="1">
      <c r="B472" s="45"/>
      <c r="C472" s="35"/>
      <c r="D472" s="35"/>
      <c r="E472" s="35"/>
      <c r="F472" s="38"/>
      <c r="G472" s="35"/>
      <c r="H472" s="38"/>
      <c r="I472" s="46"/>
      <c r="J472" s="51"/>
      <c r="K472" s="52"/>
      <c r="L472" s="53"/>
      <c r="M472" s="51"/>
      <c r="N472" s="41" t="str">
        <f t="shared" si="56"/>
        <v/>
      </c>
      <c r="O472" s="21" t="str">
        <f t="shared" ca="1" si="57"/>
        <v/>
      </c>
      <c r="P472" s="21" t="str">
        <f t="shared" ca="1" si="58"/>
        <v/>
      </c>
      <c r="Q472" s="21" t="str">
        <f t="shared" ca="1" si="59"/>
        <v/>
      </c>
      <c r="R472" s="21" t="str">
        <f t="shared" ca="1" si="60"/>
        <v/>
      </c>
      <c r="S472" s="21" t="str">
        <f t="shared" ca="1" si="61"/>
        <v/>
      </c>
      <c r="T472" s="21" t="str">
        <f ca="1">IF(COUNTBLANK(INDIRECT("k"&amp;ROW(T472)):INDIRECT("m"&amp;ROW(T472)))&lt;3,IF(INDIRECT("j"&amp;ROW(T472))="","INFORME O STATUS DA AÇÃO;    ",""),"")</f>
        <v/>
      </c>
      <c r="U472" s="21" t="str">
        <f t="shared" ca="1" si="62"/>
        <v/>
      </c>
      <c r="V472" s="21" t="str">
        <f t="shared" ca="1" si="63"/>
        <v/>
      </c>
      <c r="W472" s="1" t="str">
        <f ca="1">IF(J472="","",IF(ISERROR(VLOOKUP(INDIRECT("J"&amp;ROW(W472)),Config!F:F,1,0)),"INFORME UM STATUS VÁLIDO",""))</f>
        <v/>
      </c>
    </row>
    <row r="473" spans="2:23" ht="60" customHeight="1">
      <c r="B473" s="45"/>
      <c r="C473" s="35"/>
      <c r="D473" s="35"/>
      <c r="E473" s="35"/>
      <c r="F473" s="38"/>
      <c r="G473" s="35"/>
      <c r="H473" s="38"/>
      <c r="I473" s="46"/>
      <c r="J473" s="51"/>
      <c r="K473" s="52"/>
      <c r="L473" s="53"/>
      <c r="M473" s="51"/>
      <c r="N473" s="41" t="str">
        <f t="shared" si="56"/>
        <v/>
      </c>
      <c r="O473" s="21" t="str">
        <f t="shared" ca="1" si="57"/>
        <v/>
      </c>
      <c r="P473" s="21" t="str">
        <f t="shared" ca="1" si="58"/>
        <v/>
      </c>
      <c r="Q473" s="21" t="str">
        <f t="shared" ca="1" si="59"/>
        <v/>
      </c>
      <c r="R473" s="21" t="str">
        <f t="shared" ca="1" si="60"/>
        <v/>
      </c>
      <c r="S473" s="21" t="str">
        <f t="shared" ca="1" si="61"/>
        <v/>
      </c>
      <c r="T473" s="21" t="str">
        <f ca="1">IF(COUNTBLANK(INDIRECT("k"&amp;ROW(T473)):INDIRECT("m"&amp;ROW(T473)))&lt;3,IF(INDIRECT("j"&amp;ROW(T473))="","INFORME O STATUS DA AÇÃO;    ",""),"")</f>
        <v/>
      </c>
      <c r="U473" s="21" t="str">
        <f t="shared" ca="1" si="62"/>
        <v/>
      </c>
      <c r="V473" s="21" t="str">
        <f t="shared" ca="1" si="63"/>
        <v/>
      </c>
      <c r="W473" s="1" t="str">
        <f ca="1">IF(J473="","",IF(ISERROR(VLOOKUP(INDIRECT("J"&amp;ROW(W473)),Config!F:F,1,0)),"INFORME UM STATUS VÁLIDO",""))</f>
        <v/>
      </c>
    </row>
    <row r="474" spans="2:23" ht="60" customHeight="1">
      <c r="B474" s="45"/>
      <c r="C474" s="35"/>
      <c r="D474" s="35"/>
      <c r="E474" s="35"/>
      <c r="F474" s="38"/>
      <c r="G474" s="35"/>
      <c r="H474" s="38"/>
      <c r="I474" s="46"/>
      <c r="J474" s="51"/>
      <c r="K474" s="52"/>
      <c r="L474" s="53"/>
      <c r="M474" s="51"/>
      <c r="N474" s="41" t="str">
        <f t="shared" si="56"/>
        <v/>
      </c>
      <c r="O474" s="21" t="str">
        <f t="shared" ca="1" si="57"/>
        <v/>
      </c>
      <c r="P474" s="21" t="str">
        <f t="shared" ca="1" si="58"/>
        <v/>
      </c>
      <c r="Q474" s="21" t="str">
        <f t="shared" ca="1" si="59"/>
        <v/>
      </c>
      <c r="R474" s="21" t="str">
        <f t="shared" ca="1" si="60"/>
        <v/>
      </c>
      <c r="S474" s="21" t="str">
        <f t="shared" ca="1" si="61"/>
        <v/>
      </c>
      <c r="T474" s="21" t="str">
        <f ca="1">IF(COUNTBLANK(INDIRECT("k"&amp;ROW(T474)):INDIRECT("m"&amp;ROW(T474)))&lt;3,IF(INDIRECT("j"&amp;ROW(T474))="","INFORME O STATUS DA AÇÃO;    ",""),"")</f>
        <v/>
      </c>
      <c r="U474" s="21" t="str">
        <f t="shared" ca="1" si="62"/>
        <v/>
      </c>
      <c r="V474" s="21" t="str">
        <f t="shared" ca="1" si="63"/>
        <v/>
      </c>
      <c r="W474" s="1" t="str">
        <f ca="1">IF(J474="","",IF(ISERROR(VLOOKUP(INDIRECT("J"&amp;ROW(W474)),Config!F:F,1,0)),"INFORME UM STATUS VÁLIDO",""))</f>
        <v/>
      </c>
    </row>
    <row r="475" spans="2:23" ht="60" customHeight="1">
      <c r="B475" s="45"/>
      <c r="C475" s="35"/>
      <c r="D475" s="35"/>
      <c r="E475" s="35"/>
      <c r="F475" s="38"/>
      <c r="G475" s="35"/>
      <c r="H475" s="38"/>
      <c r="I475" s="46"/>
      <c r="J475" s="51"/>
      <c r="K475" s="52"/>
      <c r="L475" s="53"/>
      <c r="M475" s="51"/>
      <c r="N475" s="41" t="str">
        <f t="shared" si="56"/>
        <v/>
      </c>
      <c r="O475" s="21" t="str">
        <f t="shared" ca="1" si="57"/>
        <v/>
      </c>
      <c r="P475" s="21" t="str">
        <f t="shared" ca="1" si="58"/>
        <v/>
      </c>
      <c r="Q475" s="21" t="str">
        <f t="shared" ca="1" si="59"/>
        <v/>
      </c>
      <c r="R475" s="21" t="str">
        <f t="shared" ca="1" si="60"/>
        <v/>
      </c>
      <c r="S475" s="21" t="str">
        <f t="shared" ca="1" si="61"/>
        <v/>
      </c>
      <c r="T475" s="21" t="str">
        <f ca="1">IF(COUNTBLANK(INDIRECT("k"&amp;ROW(T475)):INDIRECT("m"&amp;ROW(T475)))&lt;3,IF(INDIRECT("j"&amp;ROW(T475))="","INFORME O STATUS DA AÇÃO;    ",""),"")</f>
        <v/>
      </c>
      <c r="U475" s="21" t="str">
        <f t="shared" ca="1" si="62"/>
        <v/>
      </c>
      <c r="V475" s="21" t="str">
        <f t="shared" ca="1" si="63"/>
        <v/>
      </c>
      <c r="W475" s="1" t="str">
        <f ca="1">IF(J475="","",IF(ISERROR(VLOOKUP(INDIRECT("J"&amp;ROW(W475)),Config!F:F,1,0)),"INFORME UM STATUS VÁLIDO",""))</f>
        <v/>
      </c>
    </row>
    <row r="476" spans="2:23" ht="60" customHeight="1">
      <c r="B476" s="45"/>
      <c r="C476" s="35"/>
      <c r="D476" s="35"/>
      <c r="E476" s="35"/>
      <c r="F476" s="38"/>
      <c r="G476" s="35"/>
      <c r="H476" s="38"/>
      <c r="I476" s="46"/>
      <c r="J476" s="51"/>
      <c r="K476" s="52"/>
      <c r="L476" s="53"/>
      <c r="M476" s="51"/>
      <c r="N476" s="41" t="str">
        <f t="shared" si="56"/>
        <v/>
      </c>
      <c r="O476" s="21" t="str">
        <f t="shared" ca="1" si="57"/>
        <v/>
      </c>
      <c r="P476" s="21" t="str">
        <f t="shared" ca="1" si="58"/>
        <v/>
      </c>
      <c r="Q476" s="21" t="str">
        <f t="shared" ca="1" si="59"/>
        <v/>
      </c>
      <c r="R476" s="21" t="str">
        <f t="shared" ca="1" si="60"/>
        <v/>
      </c>
      <c r="S476" s="21" t="str">
        <f t="shared" ca="1" si="61"/>
        <v/>
      </c>
      <c r="T476" s="21" t="str">
        <f ca="1">IF(COUNTBLANK(INDIRECT("k"&amp;ROW(T476)):INDIRECT("m"&amp;ROW(T476)))&lt;3,IF(INDIRECT("j"&amp;ROW(T476))="","INFORME O STATUS DA AÇÃO;    ",""),"")</f>
        <v/>
      </c>
      <c r="U476" s="21" t="str">
        <f t="shared" ca="1" si="62"/>
        <v/>
      </c>
      <c r="V476" s="21" t="str">
        <f t="shared" ca="1" si="63"/>
        <v/>
      </c>
      <c r="W476" s="1" t="str">
        <f ca="1">IF(J476="","",IF(ISERROR(VLOOKUP(INDIRECT("J"&amp;ROW(W476)),Config!F:F,1,0)),"INFORME UM STATUS VÁLIDO",""))</f>
        <v/>
      </c>
    </row>
    <row r="477" spans="2:23" ht="60" customHeight="1">
      <c r="B477" s="45"/>
      <c r="C477" s="35"/>
      <c r="D477" s="35"/>
      <c r="E477" s="35"/>
      <c r="F477" s="38"/>
      <c r="G477" s="35"/>
      <c r="H477" s="38"/>
      <c r="I477" s="46"/>
      <c r="J477" s="51"/>
      <c r="K477" s="52"/>
      <c r="L477" s="53"/>
      <c r="M477" s="51"/>
      <c r="N477" s="41" t="str">
        <f t="shared" si="56"/>
        <v/>
      </c>
      <c r="O477" s="21" t="str">
        <f t="shared" ca="1" si="57"/>
        <v/>
      </c>
      <c r="P477" s="21" t="str">
        <f t="shared" ca="1" si="58"/>
        <v/>
      </c>
      <c r="Q477" s="21" t="str">
        <f t="shared" ca="1" si="59"/>
        <v/>
      </c>
      <c r="R477" s="21" t="str">
        <f t="shared" ca="1" si="60"/>
        <v/>
      </c>
      <c r="S477" s="21" t="str">
        <f t="shared" ca="1" si="61"/>
        <v/>
      </c>
      <c r="T477" s="21" t="str">
        <f ca="1">IF(COUNTBLANK(INDIRECT("k"&amp;ROW(T477)):INDIRECT("m"&amp;ROW(T477)))&lt;3,IF(INDIRECT("j"&amp;ROW(T477))="","INFORME O STATUS DA AÇÃO;    ",""),"")</f>
        <v/>
      </c>
      <c r="U477" s="21" t="str">
        <f t="shared" ca="1" si="62"/>
        <v/>
      </c>
      <c r="V477" s="21" t="str">
        <f t="shared" ca="1" si="63"/>
        <v/>
      </c>
      <c r="W477" s="1" t="str">
        <f ca="1">IF(J477="","",IF(ISERROR(VLOOKUP(INDIRECT("J"&amp;ROW(W477)),Config!F:F,1,0)),"INFORME UM STATUS VÁLIDO",""))</f>
        <v/>
      </c>
    </row>
    <row r="478" spans="2:23" ht="60" customHeight="1">
      <c r="B478" s="45"/>
      <c r="C478" s="35"/>
      <c r="D478" s="35"/>
      <c r="E478" s="35"/>
      <c r="F478" s="38"/>
      <c r="G478" s="35"/>
      <c r="H478" s="38"/>
      <c r="I478" s="46"/>
      <c r="J478" s="51"/>
      <c r="K478" s="52"/>
      <c r="L478" s="53"/>
      <c r="M478" s="51"/>
      <c r="N478" s="41" t="str">
        <f t="shared" si="56"/>
        <v/>
      </c>
      <c r="O478" s="21" t="str">
        <f t="shared" ca="1" si="57"/>
        <v/>
      </c>
      <c r="P478" s="21" t="str">
        <f t="shared" ca="1" si="58"/>
        <v/>
      </c>
      <c r="Q478" s="21" t="str">
        <f t="shared" ca="1" si="59"/>
        <v/>
      </c>
      <c r="R478" s="21" t="str">
        <f t="shared" ca="1" si="60"/>
        <v/>
      </c>
      <c r="S478" s="21" t="str">
        <f t="shared" ca="1" si="61"/>
        <v/>
      </c>
      <c r="T478" s="21" t="str">
        <f ca="1">IF(COUNTBLANK(INDIRECT("k"&amp;ROW(T478)):INDIRECT("m"&amp;ROW(T478)))&lt;3,IF(INDIRECT("j"&amp;ROW(T478))="","INFORME O STATUS DA AÇÃO;    ",""),"")</f>
        <v/>
      </c>
      <c r="U478" s="21" t="str">
        <f t="shared" ca="1" si="62"/>
        <v/>
      </c>
      <c r="V478" s="21" t="str">
        <f t="shared" ca="1" si="63"/>
        <v/>
      </c>
      <c r="W478" s="1" t="str">
        <f ca="1">IF(J478="","",IF(ISERROR(VLOOKUP(INDIRECT("J"&amp;ROW(W478)),Config!F:F,1,0)),"INFORME UM STATUS VÁLIDO",""))</f>
        <v/>
      </c>
    </row>
    <row r="479" spans="2:23" ht="60" customHeight="1">
      <c r="B479" s="45"/>
      <c r="C479" s="35"/>
      <c r="D479" s="35"/>
      <c r="E479" s="35"/>
      <c r="F479" s="38"/>
      <c r="G479" s="35"/>
      <c r="H479" s="38"/>
      <c r="I479" s="46"/>
      <c r="J479" s="51"/>
      <c r="K479" s="52"/>
      <c r="L479" s="53"/>
      <c r="M479" s="51"/>
      <c r="N479" s="41" t="str">
        <f t="shared" si="56"/>
        <v/>
      </c>
      <c r="O479" s="21" t="str">
        <f t="shared" ca="1" si="57"/>
        <v/>
      </c>
      <c r="P479" s="21" t="str">
        <f t="shared" ca="1" si="58"/>
        <v/>
      </c>
      <c r="Q479" s="21" t="str">
        <f t="shared" ca="1" si="59"/>
        <v/>
      </c>
      <c r="R479" s="21" t="str">
        <f t="shared" ca="1" si="60"/>
        <v/>
      </c>
      <c r="S479" s="21" t="str">
        <f t="shared" ca="1" si="61"/>
        <v/>
      </c>
      <c r="T479" s="21" t="str">
        <f ca="1">IF(COUNTBLANK(INDIRECT("k"&amp;ROW(T479)):INDIRECT("m"&amp;ROW(T479)))&lt;3,IF(INDIRECT("j"&amp;ROW(T479))="","INFORME O STATUS DA AÇÃO;    ",""),"")</f>
        <v/>
      </c>
      <c r="U479" s="21" t="str">
        <f t="shared" ca="1" si="62"/>
        <v/>
      </c>
      <c r="V479" s="21" t="str">
        <f t="shared" ca="1" si="63"/>
        <v/>
      </c>
      <c r="W479" s="1" t="str">
        <f ca="1">IF(J479="","",IF(ISERROR(VLOOKUP(INDIRECT("J"&amp;ROW(W479)),Config!F:F,1,0)),"INFORME UM STATUS VÁLIDO",""))</f>
        <v/>
      </c>
    </row>
    <row r="480" spans="2:23" ht="60" customHeight="1">
      <c r="B480" s="45"/>
      <c r="C480" s="35"/>
      <c r="D480" s="35"/>
      <c r="E480" s="35"/>
      <c r="F480" s="38"/>
      <c r="G480" s="35"/>
      <c r="H480" s="38"/>
      <c r="I480" s="46"/>
      <c r="J480" s="51"/>
      <c r="K480" s="52"/>
      <c r="L480" s="53"/>
      <c r="M480" s="51"/>
      <c r="N480" s="41" t="str">
        <f t="shared" si="56"/>
        <v/>
      </c>
      <c r="O480" s="21" t="str">
        <f t="shared" ca="1" si="57"/>
        <v/>
      </c>
      <c r="P480" s="21" t="str">
        <f t="shared" ca="1" si="58"/>
        <v/>
      </c>
      <c r="Q480" s="21" t="str">
        <f t="shared" ca="1" si="59"/>
        <v/>
      </c>
      <c r="R480" s="21" t="str">
        <f t="shared" ca="1" si="60"/>
        <v/>
      </c>
      <c r="S480" s="21" t="str">
        <f t="shared" ca="1" si="61"/>
        <v/>
      </c>
      <c r="T480" s="21" t="str">
        <f ca="1">IF(COUNTBLANK(INDIRECT("k"&amp;ROW(T480)):INDIRECT("m"&amp;ROW(T480)))&lt;3,IF(INDIRECT("j"&amp;ROW(T480))="","INFORME O STATUS DA AÇÃO;    ",""),"")</f>
        <v/>
      </c>
      <c r="U480" s="21" t="str">
        <f t="shared" ca="1" si="62"/>
        <v/>
      </c>
      <c r="V480" s="21" t="str">
        <f t="shared" ca="1" si="63"/>
        <v/>
      </c>
      <c r="W480" s="1" t="str">
        <f ca="1">IF(J480="","",IF(ISERROR(VLOOKUP(INDIRECT("J"&amp;ROW(W480)),Config!F:F,1,0)),"INFORME UM STATUS VÁLIDO",""))</f>
        <v/>
      </c>
    </row>
    <row r="481" spans="2:23" ht="60" customHeight="1">
      <c r="B481" s="45"/>
      <c r="C481" s="35"/>
      <c r="D481" s="35"/>
      <c r="E481" s="35"/>
      <c r="F481" s="38"/>
      <c r="G481" s="35"/>
      <c r="H481" s="38"/>
      <c r="I481" s="46"/>
      <c r="J481" s="51"/>
      <c r="K481" s="52"/>
      <c r="L481" s="53"/>
      <c r="M481" s="51"/>
      <c r="N481" s="41" t="str">
        <f t="shared" si="56"/>
        <v/>
      </c>
      <c r="O481" s="21" t="str">
        <f t="shared" ca="1" si="57"/>
        <v/>
      </c>
      <c r="P481" s="21" t="str">
        <f t="shared" ca="1" si="58"/>
        <v/>
      </c>
      <c r="Q481" s="21" t="str">
        <f t="shared" ca="1" si="59"/>
        <v/>
      </c>
      <c r="R481" s="21" t="str">
        <f t="shared" ca="1" si="60"/>
        <v/>
      </c>
      <c r="S481" s="21" t="str">
        <f t="shared" ca="1" si="61"/>
        <v/>
      </c>
      <c r="T481" s="21" t="str">
        <f ca="1">IF(COUNTBLANK(INDIRECT("k"&amp;ROW(T481)):INDIRECT("m"&amp;ROW(T481)))&lt;3,IF(INDIRECT("j"&amp;ROW(T481))="","INFORME O STATUS DA AÇÃO;    ",""),"")</f>
        <v/>
      </c>
      <c r="U481" s="21" t="str">
        <f t="shared" ca="1" si="62"/>
        <v/>
      </c>
      <c r="V481" s="21" t="str">
        <f t="shared" ca="1" si="63"/>
        <v/>
      </c>
      <c r="W481" s="1" t="str">
        <f ca="1">IF(J481="","",IF(ISERROR(VLOOKUP(INDIRECT("J"&amp;ROW(W481)),Config!F:F,1,0)),"INFORME UM STATUS VÁLIDO",""))</f>
        <v/>
      </c>
    </row>
    <row r="482" spans="2:23" ht="60" customHeight="1">
      <c r="B482" s="45"/>
      <c r="C482" s="35"/>
      <c r="D482" s="35"/>
      <c r="E482" s="35"/>
      <c r="F482" s="38"/>
      <c r="G482" s="35"/>
      <c r="H482" s="38"/>
      <c r="I482" s="46"/>
      <c r="J482" s="51"/>
      <c r="K482" s="52"/>
      <c r="L482" s="53"/>
      <c r="M482" s="51"/>
      <c r="N482" s="41" t="str">
        <f t="shared" si="56"/>
        <v/>
      </c>
      <c r="O482" s="21" t="str">
        <f t="shared" ca="1" si="57"/>
        <v/>
      </c>
      <c r="P482" s="21" t="str">
        <f t="shared" ca="1" si="58"/>
        <v/>
      </c>
      <c r="Q482" s="21" t="str">
        <f t="shared" ca="1" si="59"/>
        <v/>
      </c>
      <c r="R482" s="21" t="str">
        <f t="shared" ca="1" si="60"/>
        <v/>
      </c>
      <c r="S482" s="21" t="str">
        <f t="shared" ca="1" si="61"/>
        <v/>
      </c>
      <c r="T482" s="21" t="str">
        <f ca="1">IF(COUNTBLANK(INDIRECT("k"&amp;ROW(T482)):INDIRECT("m"&amp;ROW(T482)))&lt;3,IF(INDIRECT("j"&amp;ROW(T482))="","INFORME O STATUS DA AÇÃO;    ",""),"")</f>
        <v/>
      </c>
      <c r="U482" s="21" t="str">
        <f t="shared" ca="1" si="62"/>
        <v/>
      </c>
      <c r="V482" s="21" t="str">
        <f t="shared" ca="1" si="63"/>
        <v/>
      </c>
      <c r="W482" s="1" t="str">
        <f ca="1">IF(J482="","",IF(ISERROR(VLOOKUP(INDIRECT("J"&amp;ROW(W482)),Config!F:F,1,0)),"INFORME UM STATUS VÁLIDO",""))</f>
        <v/>
      </c>
    </row>
    <row r="483" spans="2:23" ht="60" customHeight="1">
      <c r="B483" s="45"/>
      <c r="C483" s="35"/>
      <c r="D483" s="35"/>
      <c r="E483" s="35"/>
      <c r="F483" s="38"/>
      <c r="G483" s="35"/>
      <c r="H483" s="38"/>
      <c r="I483" s="46"/>
      <c r="J483" s="51"/>
      <c r="K483" s="52"/>
      <c r="L483" s="53"/>
      <c r="M483" s="51"/>
      <c r="N483" s="41" t="str">
        <f t="shared" si="56"/>
        <v/>
      </c>
      <c r="O483" s="21" t="str">
        <f t="shared" ca="1" si="57"/>
        <v/>
      </c>
      <c r="P483" s="21" t="str">
        <f t="shared" ca="1" si="58"/>
        <v/>
      </c>
      <c r="Q483" s="21" t="str">
        <f t="shared" ca="1" si="59"/>
        <v/>
      </c>
      <c r="R483" s="21" t="str">
        <f t="shared" ca="1" si="60"/>
        <v/>
      </c>
      <c r="S483" s="21" t="str">
        <f t="shared" ca="1" si="61"/>
        <v/>
      </c>
      <c r="T483" s="21" t="str">
        <f ca="1">IF(COUNTBLANK(INDIRECT("k"&amp;ROW(T483)):INDIRECT("m"&amp;ROW(T483)))&lt;3,IF(INDIRECT("j"&amp;ROW(T483))="","INFORME O STATUS DA AÇÃO;    ",""),"")</f>
        <v/>
      </c>
      <c r="U483" s="21" t="str">
        <f t="shared" ca="1" si="62"/>
        <v/>
      </c>
      <c r="V483" s="21" t="str">
        <f t="shared" ca="1" si="63"/>
        <v/>
      </c>
      <c r="W483" s="1" t="str">
        <f ca="1">IF(J483="","",IF(ISERROR(VLOOKUP(INDIRECT("J"&amp;ROW(W483)),Config!F:F,1,0)),"INFORME UM STATUS VÁLIDO",""))</f>
        <v/>
      </c>
    </row>
    <row r="484" spans="2:23" ht="60" customHeight="1">
      <c r="B484" s="45"/>
      <c r="C484" s="35"/>
      <c r="D484" s="35"/>
      <c r="E484" s="35"/>
      <c r="F484" s="38"/>
      <c r="G484" s="35"/>
      <c r="H484" s="38"/>
      <c r="I484" s="46"/>
      <c r="J484" s="51"/>
      <c r="K484" s="52"/>
      <c r="L484" s="53"/>
      <c r="M484" s="51"/>
      <c r="N484" s="41" t="str">
        <f t="shared" si="56"/>
        <v/>
      </c>
      <c r="O484" s="21" t="str">
        <f t="shared" ca="1" si="57"/>
        <v/>
      </c>
      <c r="P484" s="21" t="str">
        <f t="shared" ca="1" si="58"/>
        <v/>
      </c>
      <c r="Q484" s="21" t="str">
        <f t="shared" ca="1" si="59"/>
        <v/>
      </c>
      <c r="R484" s="21" t="str">
        <f t="shared" ca="1" si="60"/>
        <v/>
      </c>
      <c r="S484" s="21" t="str">
        <f t="shared" ca="1" si="61"/>
        <v/>
      </c>
      <c r="T484" s="21" t="str">
        <f ca="1">IF(COUNTBLANK(INDIRECT("k"&amp;ROW(T484)):INDIRECT("m"&amp;ROW(T484)))&lt;3,IF(INDIRECT("j"&amp;ROW(T484))="","INFORME O STATUS DA AÇÃO;    ",""),"")</f>
        <v/>
      </c>
      <c r="U484" s="21" t="str">
        <f t="shared" ca="1" si="62"/>
        <v/>
      </c>
      <c r="V484" s="21" t="str">
        <f t="shared" ca="1" si="63"/>
        <v/>
      </c>
      <c r="W484" s="1" t="str">
        <f ca="1">IF(J484="","",IF(ISERROR(VLOOKUP(INDIRECT("J"&amp;ROW(W484)),Config!F:F,1,0)),"INFORME UM STATUS VÁLIDO",""))</f>
        <v/>
      </c>
    </row>
    <row r="485" spans="2:23" ht="60" customHeight="1">
      <c r="B485" s="45"/>
      <c r="C485" s="35"/>
      <c r="D485" s="35"/>
      <c r="E485" s="35"/>
      <c r="F485" s="38"/>
      <c r="G485" s="35"/>
      <c r="H485" s="38"/>
      <c r="I485" s="46"/>
      <c r="J485" s="51"/>
      <c r="K485" s="52"/>
      <c r="L485" s="53"/>
      <c r="M485" s="51"/>
      <c r="N485" s="41" t="str">
        <f t="shared" si="56"/>
        <v/>
      </c>
      <c r="O485" s="21" t="str">
        <f t="shared" ca="1" si="57"/>
        <v/>
      </c>
      <c r="P485" s="21" t="str">
        <f t="shared" ca="1" si="58"/>
        <v/>
      </c>
      <c r="Q485" s="21" t="str">
        <f t="shared" ca="1" si="59"/>
        <v/>
      </c>
      <c r="R485" s="21" t="str">
        <f t="shared" ca="1" si="60"/>
        <v/>
      </c>
      <c r="S485" s="21" t="str">
        <f t="shared" ca="1" si="61"/>
        <v/>
      </c>
      <c r="T485" s="21" t="str">
        <f ca="1">IF(COUNTBLANK(INDIRECT("k"&amp;ROW(T485)):INDIRECT("m"&amp;ROW(T485)))&lt;3,IF(INDIRECT("j"&amp;ROW(T485))="","INFORME O STATUS DA AÇÃO;    ",""),"")</f>
        <v/>
      </c>
      <c r="U485" s="21" t="str">
        <f t="shared" ca="1" si="62"/>
        <v/>
      </c>
      <c r="V485" s="21" t="str">
        <f t="shared" ca="1" si="63"/>
        <v/>
      </c>
      <c r="W485" s="1" t="str">
        <f ca="1">IF(J485="","",IF(ISERROR(VLOOKUP(INDIRECT("J"&amp;ROW(W485)),Config!F:F,1,0)),"INFORME UM STATUS VÁLIDO",""))</f>
        <v/>
      </c>
    </row>
    <row r="486" spans="2:23" ht="60" customHeight="1">
      <c r="B486" s="45"/>
      <c r="C486" s="35"/>
      <c r="D486" s="35"/>
      <c r="E486" s="35"/>
      <c r="F486" s="38"/>
      <c r="G486" s="35"/>
      <c r="H486" s="38"/>
      <c r="I486" s="46"/>
      <c r="J486" s="51"/>
      <c r="K486" s="52"/>
      <c r="L486" s="53"/>
      <c r="M486" s="51"/>
      <c r="N486" s="41" t="str">
        <f t="shared" si="56"/>
        <v/>
      </c>
      <c r="O486" s="21" t="str">
        <f t="shared" ca="1" si="57"/>
        <v/>
      </c>
      <c r="P486" s="21" t="str">
        <f t="shared" ca="1" si="58"/>
        <v/>
      </c>
      <c r="Q486" s="21" t="str">
        <f t="shared" ca="1" si="59"/>
        <v/>
      </c>
      <c r="R486" s="21" t="str">
        <f t="shared" ca="1" si="60"/>
        <v/>
      </c>
      <c r="S486" s="21" t="str">
        <f t="shared" ca="1" si="61"/>
        <v/>
      </c>
      <c r="T486" s="21" t="str">
        <f ca="1">IF(COUNTBLANK(INDIRECT("k"&amp;ROW(T486)):INDIRECT("m"&amp;ROW(T486)))&lt;3,IF(INDIRECT("j"&amp;ROW(T486))="","INFORME O STATUS DA AÇÃO;    ",""),"")</f>
        <v/>
      </c>
      <c r="U486" s="21" t="str">
        <f t="shared" ca="1" si="62"/>
        <v/>
      </c>
      <c r="V486" s="21" t="str">
        <f t="shared" ca="1" si="63"/>
        <v/>
      </c>
      <c r="W486" s="1" t="str">
        <f ca="1">IF(J486="","",IF(ISERROR(VLOOKUP(INDIRECT("J"&amp;ROW(W486)),Config!F:F,1,0)),"INFORME UM STATUS VÁLIDO",""))</f>
        <v/>
      </c>
    </row>
    <row r="487" spans="2:23" ht="60" customHeight="1">
      <c r="B487" s="45"/>
      <c r="C487" s="35"/>
      <c r="D487" s="35"/>
      <c r="E487" s="35"/>
      <c r="F487" s="38"/>
      <c r="G487" s="35"/>
      <c r="H487" s="38"/>
      <c r="I487" s="46"/>
      <c r="J487" s="51"/>
      <c r="K487" s="52"/>
      <c r="L487" s="53"/>
      <c r="M487" s="51"/>
      <c r="N487" s="41" t="str">
        <f t="shared" si="56"/>
        <v/>
      </c>
      <c r="O487" s="21" t="str">
        <f t="shared" ca="1" si="57"/>
        <v/>
      </c>
      <c r="P487" s="21" t="str">
        <f t="shared" ca="1" si="58"/>
        <v/>
      </c>
      <c r="Q487" s="21" t="str">
        <f t="shared" ca="1" si="59"/>
        <v/>
      </c>
      <c r="R487" s="21" t="str">
        <f t="shared" ca="1" si="60"/>
        <v/>
      </c>
      <c r="S487" s="21" t="str">
        <f t="shared" ca="1" si="61"/>
        <v/>
      </c>
      <c r="T487" s="21" t="str">
        <f ca="1">IF(COUNTBLANK(INDIRECT("k"&amp;ROW(T487)):INDIRECT("m"&amp;ROW(T487)))&lt;3,IF(INDIRECT("j"&amp;ROW(T487))="","INFORME O STATUS DA AÇÃO;    ",""),"")</f>
        <v/>
      </c>
      <c r="U487" s="21" t="str">
        <f t="shared" ca="1" si="62"/>
        <v/>
      </c>
      <c r="V487" s="21" t="str">
        <f t="shared" ca="1" si="63"/>
        <v/>
      </c>
      <c r="W487" s="1" t="str">
        <f ca="1">IF(J487="","",IF(ISERROR(VLOOKUP(INDIRECT("J"&amp;ROW(W487)),Config!F:F,1,0)),"INFORME UM STATUS VÁLIDO",""))</f>
        <v/>
      </c>
    </row>
    <row r="488" spans="2:23" ht="60" customHeight="1">
      <c r="B488" s="45"/>
      <c r="C488" s="35"/>
      <c r="D488" s="35"/>
      <c r="E488" s="35"/>
      <c r="F488" s="38"/>
      <c r="G488" s="35"/>
      <c r="H488" s="38"/>
      <c r="I488" s="46"/>
      <c r="J488" s="51"/>
      <c r="K488" s="52"/>
      <c r="L488" s="53"/>
      <c r="M488" s="51"/>
      <c r="N488" s="41" t="str">
        <f t="shared" si="56"/>
        <v/>
      </c>
      <c r="O488" s="21" t="str">
        <f t="shared" ca="1" si="57"/>
        <v/>
      </c>
      <c r="P488" s="21" t="str">
        <f t="shared" ca="1" si="58"/>
        <v/>
      </c>
      <c r="Q488" s="21" t="str">
        <f t="shared" ca="1" si="59"/>
        <v/>
      </c>
      <c r="R488" s="21" t="str">
        <f t="shared" ca="1" si="60"/>
        <v/>
      </c>
      <c r="S488" s="21" t="str">
        <f t="shared" ca="1" si="61"/>
        <v/>
      </c>
      <c r="T488" s="21" t="str">
        <f ca="1">IF(COUNTBLANK(INDIRECT("k"&amp;ROW(T488)):INDIRECT("m"&amp;ROW(T488)))&lt;3,IF(INDIRECT("j"&amp;ROW(T488))="","INFORME O STATUS DA AÇÃO;    ",""),"")</f>
        <v/>
      </c>
      <c r="U488" s="21" t="str">
        <f t="shared" ca="1" si="62"/>
        <v/>
      </c>
      <c r="V488" s="21" t="str">
        <f t="shared" ca="1" si="63"/>
        <v/>
      </c>
      <c r="W488" s="1" t="str">
        <f ca="1">IF(J488="","",IF(ISERROR(VLOOKUP(INDIRECT("J"&amp;ROW(W488)),Config!F:F,1,0)),"INFORME UM STATUS VÁLIDO",""))</f>
        <v/>
      </c>
    </row>
    <row r="489" spans="2:23" ht="60" customHeight="1">
      <c r="B489" s="45"/>
      <c r="C489" s="35"/>
      <c r="D489" s="35"/>
      <c r="E489" s="35"/>
      <c r="F489" s="38"/>
      <c r="G489" s="35"/>
      <c r="H489" s="38"/>
      <c r="I489" s="46"/>
      <c r="J489" s="51"/>
      <c r="K489" s="52"/>
      <c r="L489" s="53"/>
      <c r="M489" s="51"/>
      <c r="N489" s="41" t="str">
        <f t="shared" si="56"/>
        <v/>
      </c>
      <c r="O489" s="21" t="str">
        <f t="shared" ca="1" si="57"/>
        <v/>
      </c>
      <c r="P489" s="21" t="str">
        <f t="shared" ca="1" si="58"/>
        <v/>
      </c>
      <c r="Q489" s="21" t="str">
        <f t="shared" ca="1" si="59"/>
        <v/>
      </c>
      <c r="R489" s="21" t="str">
        <f t="shared" ca="1" si="60"/>
        <v/>
      </c>
      <c r="S489" s="21" t="str">
        <f t="shared" ca="1" si="61"/>
        <v/>
      </c>
      <c r="T489" s="21" t="str">
        <f ca="1">IF(COUNTBLANK(INDIRECT("k"&amp;ROW(T489)):INDIRECT("m"&amp;ROW(T489)))&lt;3,IF(INDIRECT("j"&amp;ROW(T489))="","INFORME O STATUS DA AÇÃO;    ",""),"")</f>
        <v/>
      </c>
      <c r="U489" s="21" t="str">
        <f t="shared" ca="1" si="62"/>
        <v/>
      </c>
      <c r="V489" s="21" t="str">
        <f t="shared" ca="1" si="63"/>
        <v/>
      </c>
      <c r="W489" s="1" t="str">
        <f ca="1">IF(J489="","",IF(ISERROR(VLOOKUP(INDIRECT("J"&amp;ROW(W489)),Config!F:F,1,0)),"INFORME UM STATUS VÁLIDO",""))</f>
        <v/>
      </c>
    </row>
    <row r="490" spans="2:23" ht="60" customHeight="1">
      <c r="B490" s="45"/>
      <c r="C490" s="35"/>
      <c r="D490" s="35"/>
      <c r="E490" s="35"/>
      <c r="F490" s="38"/>
      <c r="G490" s="35"/>
      <c r="H490" s="38"/>
      <c r="I490" s="46"/>
      <c r="J490" s="51"/>
      <c r="K490" s="52"/>
      <c r="L490" s="53"/>
      <c r="M490" s="51"/>
      <c r="N490" s="41" t="str">
        <f t="shared" si="56"/>
        <v/>
      </c>
      <c r="O490" s="21" t="str">
        <f t="shared" ca="1" si="57"/>
        <v/>
      </c>
      <c r="P490" s="21" t="str">
        <f t="shared" ca="1" si="58"/>
        <v/>
      </c>
      <c r="Q490" s="21" t="str">
        <f t="shared" ca="1" si="59"/>
        <v/>
      </c>
      <c r="R490" s="21" t="str">
        <f t="shared" ca="1" si="60"/>
        <v/>
      </c>
      <c r="S490" s="21" t="str">
        <f t="shared" ca="1" si="61"/>
        <v/>
      </c>
      <c r="T490" s="21" t="str">
        <f ca="1">IF(COUNTBLANK(INDIRECT("k"&amp;ROW(T490)):INDIRECT("m"&amp;ROW(T490)))&lt;3,IF(INDIRECT("j"&amp;ROW(T490))="","INFORME O STATUS DA AÇÃO;    ",""),"")</f>
        <v/>
      </c>
      <c r="U490" s="21" t="str">
        <f t="shared" ca="1" si="62"/>
        <v/>
      </c>
      <c r="V490" s="21" t="str">
        <f t="shared" ca="1" si="63"/>
        <v/>
      </c>
      <c r="W490" s="1" t="str">
        <f ca="1">IF(J490="","",IF(ISERROR(VLOOKUP(INDIRECT("J"&amp;ROW(W490)),Config!F:F,1,0)),"INFORME UM STATUS VÁLIDO",""))</f>
        <v/>
      </c>
    </row>
    <row r="491" spans="2:23" ht="60" customHeight="1">
      <c r="B491" s="45"/>
      <c r="C491" s="35"/>
      <c r="D491" s="35"/>
      <c r="E491" s="35"/>
      <c r="F491" s="38"/>
      <c r="G491" s="35"/>
      <c r="H491" s="38"/>
      <c r="I491" s="46"/>
      <c r="J491" s="51"/>
      <c r="K491" s="52"/>
      <c r="L491" s="53"/>
      <c r="M491" s="51"/>
      <c r="N491" s="41" t="str">
        <f t="shared" si="56"/>
        <v/>
      </c>
      <c r="O491" s="21" t="str">
        <f t="shared" ca="1" si="57"/>
        <v/>
      </c>
      <c r="P491" s="21" t="str">
        <f t="shared" ca="1" si="58"/>
        <v/>
      </c>
      <c r="Q491" s="21" t="str">
        <f t="shared" ca="1" si="59"/>
        <v/>
      </c>
      <c r="R491" s="21" t="str">
        <f t="shared" ca="1" si="60"/>
        <v/>
      </c>
      <c r="S491" s="21" t="str">
        <f t="shared" ca="1" si="61"/>
        <v/>
      </c>
      <c r="T491" s="21" t="str">
        <f ca="1">IF(COUNTBLANK(INDIRECT("k"&amp;ROW(T491)):INDIRECT("m"&amp;ROW(T491)))&lt;3,IF(INDIRECT("j"&amp;ROW(T491))="","INFORME O STATUS DA AÇÃO;    ",""),"")</f>
        <v/>
      </c>
      <c r="U491" s="21" t="str">
        <f t="shared" ca="1" si="62"/>
        <v/>
      </c>
      <c r="V491" s="21" t="str">
        <f t="shared" ca="1" si="63"/>
        <v/>
      </c>
      <c r="W491" s="1" t="str">
        <f ca="1">IF(J491="","",IF(ISERROR(VLOOKUP(INDIRECT("J"&amp;ROW(W491)),Config!F:F,1,0)),"INFORME UM STATUS VÁLIDO",""))</f>
        <v/>
      </c>
    </row>
    <row r="492" spans="2:23" ht="60" customHeight="1">
      <c r="B492" s="45"/>
      <c r="C492" s="35"/>
      <c r="D492" s="35"/>
      <c r="E492" s="35"/>
      <c r="F492" s="38"/>
      <c r="G492" s="35"/>
      <c r="H492" s="38"/>
      <c r="I492" s="46"/>
      <c r="J492" s="51"/>
      <c r="K492" s="52"/>
      <c r="L492" s="53"/>
      <c r="M492" s="51"/>
      <c r="N492" s="41" t="str">
        <f t="shared" si="56"/>
        <v/>
      </c>
      <c r="O492" s="21" t="str">
        <f t="shared" ca="1" si="57"/>
        <v/>
      </c>
      <c r="P492" s="21" t="str">
        <f t="shared" ca="1" si="58"/>
        <v/>
      </c>
      <c r="Q492" s="21" t="str">
        <f t="shared" ca="1" si="59"/>
        <v/>
      </c>
      <c r="R492" s="21" t="str">
        <f t="shared" ca="1" si="60"/>
        <v/>
      </c>
      <c r="S492" s="21" t="str">
        <f t="shared" ca="1" si="61"/>
        <v/>
      </c>
      <c r="T492" s="21" t="str">
        <f ca="1">IF(COUNTBLANK(INDIRECT("k"&amp;ROW(T492)):INDIRECT("m"&amp;ROW(T492)))&lt;3,IF(INDIRECT("j"&amp;ROW(T492))="","INFORME O STATUS DA AÇÃO;    ",""),"")</f>
        <v/>
      </c>
      <c r="U492" s="21" t="str">
        <f t="shared" ca="1" si="62"/>
        <v/>
      </c>
      <c r="V492" s="21" t="str">
        <f t="shared" ca="1" si="63"/>
        <v/>
      </c>
      <c r="W492" s="1" t="str">
        <f ca="1">IF(J492="","",IF(ISERROR(VLOOKUP(INDIRECT("J"&amp;ROW(W492)),Config!F:F,1,0)),"INFORME UM STATUS VÁLIDO",""))</f>
        <v/>
      </c>
    </row>
    <row r="493" spans="2:23" ht="60" customHeight="1">
      <c r="B493" s="45"/>
      <c r="C493" s="35"/>
      <c r="D493" s="35"/>
      <c r="E493" s="35"/>
      <c r="F493" s="38"/>
      <c r="G493" s="35"/>
      <c r="H493" s="38"/>
      <c r="I493" s="46"/>
      <c r="J493" s="51"/>
      <c r="K493" s="52"/>
      <c r="L493" s="53"/>
      <c r="M493" s="51"/>
      <c r="N493" s="41" t="str">
        <f t="shared" si="56"/>
        <v/>
      </c>
      <c r="O493" s="21" t="str">
        <f t="shared" ca="1" si="57"/>
        <v/>
      </c>
      <c r="P493" s="21" t="str">
        <f t="shared" ca="1" si="58"/>
        <v/>
      </c>
      <c r="Q493" s="21" t="str">
        <f t="shared" ca="1" si="59"/>
        <v/>
      </c>
      <c r="R493" s="21" t="str">
        <f t="shared" ca="1" si="60"/>
        <v/>
      </c>
      <c r="S493" s="21" t="str">
        <f t="shared" ca="1" si="61"/>
        <v/>
      </c>
      <c r="T493" s="21" t="str">
        <f ca="1">IF(COUNTBLANK(INDIRECT("k"&amp;ROW(T493)):INDIRECT("m"&amp;ROW(T493)))&lt;3,IF(INDIRECT("j"&amp;ROW(T493))="","INFORME O STATUS DA AÇÃO;    ",""),"")</f>
        <v/>
      </c>
      <c r="U493" s="21" t="str">
        <f t="shared" ca="1" si="62"/>
        <v/>
      </c>
      <c r="V493" s="21" t="str">
        <f t="shared" ca="1" si="63"/>
        <v/>
      </c>
      <c r="W493" s="1" t="str">
        <f ca="1">IF(J493="","",IF(ISERROR(VLOOKUP(INDIRECT("J"&amp;ROW(W493)),Config!F:F,1,0)),"INFORME UM STATUS VÁLIDO",""))</f>
        <v/>
      </c>
    </row>
    <row r="494" spans="2:23" ht="60" customHeight="1">
      <c r="B494" s="45"/>
      <c r="C494" s="35"/>
      <c r="D494" s="35"/>
      <c r="E494" s="35"/>
      <c r="F494" s="38"/>
      <c r="G494" s="35"/>
      <c r="H494" s="38"/>
      <c r="I494" s="46"/>
      <c r="J494" s="51"/>
      <c r="K494" s="52"/>
      <c r="L494" s="53"/>
      <c r="M494" s="51"/>
      <c r="N494" s="41" t="str">
        <f t="shared" si="56"/>
        <v/>
      </c>
      <c r="O494" s="21" t="str">
        <f t="shared" ca="1" si="57"/>
        <v/>
      </c>
      <c r="P494" s="21" t="str">
        <f t="shared" ca="1" si="58"/>
        <v/>
      </c>
      <c r="Q494" s="21" t="str">
        <f t="shared" ca="1" si="59"/>
        <v/>
      </c>
      <c r="R494" s="21" t="str">
        <f t="shared" ca="1" si="60"/>
        <v/>
      </c>
      <c r="S494" s="21" t="str">
        <f t="shared" ca="1" si="61"/>
        <v/>
      </c>
      <c r="T494" s="21" t="str">
        <f ca="1">IF(COUNTBLANK(INDIRECT("k"&amp;ROW(T494)):INDIRECT("m"&amp;ROW(T494)))&lt;3,IF(INDIRECT("j"&amp;ROW(T494))="","INFORME O STATUS DA AÇÃO;    ",""),"")</f>
        <v/>
      </c>
      <c r="U494" s="21" t="str">
        <f t="shared" ca="1" si="62"/>
        <v/>
      </c>
      <c r="V494" s="21" t="str">
        <f t="shared" ca="1" si="63"/>
        <v/>
      </c>
      <c r="W494" s="1" t="str">
        <f ca="1">IF(J494="","",IF(ISERROR(VLOOKUP(INDIRECT("J"&amp;ROW(W494)),Config!F:F,1,0)),"INFORME UM STATUS VÁLIDO",""))</f>
        <v/>
      </c>
    </row>
    <row r="495" spans="2:23" ht="60" customHeight="1">
      <c r="B495" s="45"/>
      <c r="C495" s="35"/>
      <c r="D495" s="35"/>
      <c r="E495" s="35"/>
      <c r="F495" s="38"/>
      <c r="G495" s="35"/>
      <c r="H495" s="38"/>
      <c r="I495" s="46"/>
      <c r="J495" s="51"/>
      <c r="K495" s="52"/>
      <c r="L495" s="53"/>
      <c r="M495" s="51"/>
      <c r="N495" s="41" t="str">
        <f t="shared" si="56"/>
        <v/>
      </c>
      <c r="O495" s="21" t="str">
        <f t="shared" ca="1" si="57"/>
        <v/>
      </c>
      <c r="P495" s="21" t="str">
        <f t="shared" ca="1" si="58"/>
        <v/>
      </c>
      <c r="Q495" s="21" t="str">
        <f t="shared" ca="1" si="59"/>
        <v/>
      </c>
      <c r="R495" s="21" t="str">
        <f t="shared" ca="1" si="60"/>
        <v/>
      </c>
      <c r="S495" s="21" t="str">
        <f t="shared" ca="1" si="61"/>
        <v/>
      </c>
      <c r="T495" s="21" t="str">
        <f ca="1">IF(COUNTBLANK(INDIRECT("k"&amp;ROW(T495)):INDIRECT("m"&amp;ROW(T495)))&lt;3,IF(INDIRECT("j"&amp;ROW(T495))="","INFORME O STATUS DA AÇÃO;    ",""),"")</f>
        <v/>
      </c>
      <c r="U495" s="21" t="str">
        <f t="shared" ca="1" si="62"/>
        <v/>
      </c>
      <c r="V495" s="21" t="str">
        <f t="shared" ca="1" si="63"/>
        <v/>
      </c>
      <c r="W495" s="1" t="str">
        <f ca="1">IF(J495="","",IF(ISERROR(VLOOKUP(INDIRECT("J"&amp;ROW(W495)),Config!F:F,1,0)),"INFORME UM STATUS VÁLIDO",""))</f>
        <v/>
      </c>
    </row>
    <row r="496" spans="2:23" ht="60" customHeight="1">
      <c r="B496" s="45"/>
      <c r="C496" s="35"/>
      <c r="D496" s="35"/>
      <c r="E496" s="35"/>
      <c r="F496" s="38"/>
      <c r="G496" s="35"/>
      <c r="H496" s="38"/>
      <c r="I496" s="46"/>
      <c r="J496" s="51"/>
      <c r="K496" s="52"/>
      <c r="L496" s="53"/>
      <c r="M496" s="51"/>
      <c r="N496" s="41" t="str">
        <f t="shared" si="56"/>
        <v/>
      </c>
      <c r="O496" s="21" t="str">
        <f t="shared" ca="1" si="57"/>
        <v/>
      </c>
      <c r="P496" s="21" t="str">
        <f t="shared" ca="1" si="58"/>
        <v/>
      </c>
      <c r="Q496" s="21" t="str">
        <f t="shared" ca="1" si="59"/>
        <v/>
      </c>
      <c r="R496" s="21" t="str">
        <f t="shared" ca="1" si="60"/>
        <v/>
      </c>
      <c r="S496" s="21" t="str">
        <f t="shared" ca="1" si="61"/>
        <v/>
      </c>
      <c r="T496" s="21" t="str">
        <f ca="1">IF(COUNTBLANK(INDIRECT("k"&amp;ROW(T496)):INDIRECT("m"&amp;ROW(T496)))&lt;3,IF(INDIRECT("j"&amp;ROW(T496))="","INFORME O STATUS DA AÇÃO;    ",""),"")</f>
        <v/>
      </c>
      <c r="U496" s="21" t="str">
        <f t="shared" ca="1" si="62"/>
        <v/>
      </c>
      <c r="V496" s="21" t="str">
        <f t="shared" ca="1" si="63"/>
        <v/>
      </c>
      <c r="W496" s="1" t="str">
        <f ca="1">IF(J496="","",IF(ISERROR(VLOOKUP(INDIRECT("J"&amp;ROW(W496)),Config!F:F,1,0)),"INFORME UM STATUS VÁLIDO",""))</f>
        <v/>
      </c>
    </row>
    <row r="497" spans="2:23" ht="60" customHeight="1">
      <c r="B497" s="45"/>
      <c r="C497" s="35"/>
      <c r="D497" s="35"/>
      <c r="E497" s="35"/>
      <c r="F497" s="38"/>
      <c r="G497" s="35"/>
      <c r="H497" s="38"/>
      <c r="I497" s="46"/>
      <c r="J497" s="51"/>
      <c r="K497" s="52"/>
      <c r="L497" s="53"/>
      <c r="M497" s="51"/>
      <c r="N497" s="41" t="str">
        <f t="shared" si="56"/>
        <v/>
      </c>
      <c r="O497" s="21" t="str">
        <f t="shared" ca="1" si="57"/>
        <v/>
      </c>
      <c r="P497" s="21" t="str">
        <f t="shared" ca="1" si="58"/>
        <v/>
      </c>
      <c r="Q497" s="21" t="str">
        <f t="shared" ca="1" si="59"/>
        <v/>
      </c>
      <c r="R497" s="21" t="str">
        <f t="shared" ca="1" si="60"/>
        <v/>
      </c>
      <c r="S497" s="21" t="str">
        <f t="shared" ca="1" si="61"/>
        <v/>
      </c>
      <c r="T497" s="21" t="str">
        <f ca="1">IF(COUNTBLANK(INDIRECT("k"&amp;ROW(T497)):INDIRECT("m"&amp;ROW(T497)))&lt;3,IF(INDIRECT("j"&amp;ROW(T497))="","INFORME O STATUS DA AÇÃO;    ",""),"")</f>
        <v/>
      </c>
      <c r="U497" s="21" t="str">
        <f t="shared" ca="1" si="62"/>
        <v/>
      </c>
      <c r="V497" s="21" t="str">
        <f t="shared" ca="1" si="63"/>
        <v/>
      </c>
      <c r="W497" s="1" t="str">
        <f ca="1">IF(J497="","",IF(ISERROR(VLOOKUP(INDIRECT("J"&amp;ROW(W497)),Config!F:F,1,0)),"INFORME UM STATUS VÁLIDO",""))</f>
        <v/>
      </c>
    </row>
    <row r="498" spans="2:23" ht="60" customHeight="1">
      <c r="B498" s="45"/>
      <c r="C498" s="35"/>
      <c r="D498" s="35"/>
      <c r="E498" s="35"/>
      <c r="F498" s="38"/>
      <c r="G498" s="35"/>
      <c r="H498" s="38"/>
      <c r="I498" s="46"/>
      <c r="J498" s="51"/>
      <c r="K498" s="52"/>
      <c r="L498" s="53"/>
      <c r="M498" s="51"/>
      <c r="N498" s="41" t="str">
        <f t="shared" si="56"/>
        <v/>
      </c>
      <c r="O498" s="21" t="str">
        <f t="shared" ca="1" si="57"/>
        <v/>
      </c>
      <c r="P498" s="21" t="str">
        <f t="shared" ca="1" si="58"/>
        <v/>
      </c>
      <c r="Q498" s="21" t="str">
        <f t="shared" ca="1" si="59"/>
        <v/>
      </c>
      <c r="R498" s="21" t="str">
        <f t="shared" ca="1" si="60"/>
        <v/>
      </c>
      <c r="S498" s="21" t="str">
        <f t="shared" ca="1" si="61"/>
        <v/>
      </c>
      <c r="T498" s="21" t="str">
        <f ca="1">IF(COUNTBLANK(INDIRECT("k"&amp;ROW(T498)):INDIRECT("m"&amp;ROW(T498)))&lt;3,IF(INDIRECT("j"&amp;ROW(T498))="","INFORME O STATUS DA AÇÃO;    ",""),"")</f>
        <v/>
      </c>
      <c r="U498" s="21" t="str">
        <f t="shared" ca="1" si="62"/>
        <v/>
      </c>
      <c r="V498" s="21" t="str">
        <f t="shared" ca="1" si="63"/>
        <v/>
      </c>
      <c r="W498" s="1" t="str">
        <f ca="1">IF(J498="","",IF(ISERROR(VLOOKUP(INDIRECT("J"&amp;ROW(W498)),Config!F:F,1,0)),"INFORME UM STATUS VÁLIDO",""))</f>
        <v/>
      </c>
    </row>
    <row r="499" spans="2:23" ht="60" customHeight="1">
      <c r="B499" s="45"/>
      <c r="C499" s="35"/>
      <c r="D499" s="35"/>
      <c r="E499" s="35"/>
      <c r="F499" s="38"/>
      <c r="G499" s="35"/>
      <c r="H499" s="38"/>
      <c r="I499" s="46"/>
      <c r="J499" s="51"/>
      <c r="K499" s="52"/>
      <c r="L499" s="53"/>
      <c r="M499" s="51"/>
      <c r="N499" s="41" t="str">
        <f t="shared" si="56"/>
        <v/>
      </c>
      <c r="O499" s="21" t="str">
        <f t="shared" ca="1" si="57"/>
        <v/>
      </c>
      <c r="P499" s="21" t="str">
        <f t="shared" ca="1" si="58"/>
        <v/>
      </c>
      <c r="Q499" s="21" t="str">
        <f t="shared" ca="1" si="59"/>
        <v/>
      </c>
      <c r="R499" s="21" t="str">
        <f t="shared" ca="1" si="60"/>
        <v/>
      </c>
      <c r="S499" s="21" t="str">
        <f t="shared" ca="1" si="61"/>
        <v/>
      </c>
      <c r="T499" s="21" t="str">
        <f ca="1">IF(COUNTBLANK(INDIRECT("k"&amp;ROW(T499)):INDIRECT("m"&amp;ROW(T499)))&lt;3,IF(INDIRECT("j"&amp;ROW(T499))="","INFORME O STATUS DA AÇÃO;    ",""),"")</f>
        <v/>
      </c>
      <c r="U499" s="21" t="str">
        <f t="shared" ca="1" si="62"/>
        <v/>
      </c>
      <c r="V499" s="21" t="str">
        <f t="shared" ca="1" si="63"/>
        <v/>
      </c>
      <c r="W499" s="1" t="str">
        <f ca="1">IF(J499="","",IF(ISERROR(VLOOKUP(INDIRECT("J"&amp;ROW(W499)),Config!F:F,1,0)),"INFORME UM STATUS VÁLIDO",""))</f>
        <v/>
      </c>
    </row>
    <row r="500" spans="2:23" ht="60" customHeight="1">
      <c r="B500" s="45"/>
      <c r="C500" s="35"/>
      <c r="D500" s="35"/>
      <c r="E500" s="35"/>
      <c r="F500" s="38"/>
      <c r="G500" s="35"/>
      <c r="H500" s="38"/>
      <c r="I500" s="46"/>
      <c r="J500" s="51"/>
      <c r="K500" s="52"/>
      <c r="L500" s="53"/>
      <c r="M500" s="51"/>
      <c r="N500" s="41" t="str">
        <f t="shared" si="56"/>
        <v/>
      </c>
      <c r="O500" s="21" t="str">
        <f t="shared" ca="1" si="57"/>
        <v/>
      </c>
      <c r="P500" s="21" t="str">
        <f t="shared" ca="1" si="58"/>
        <v/>
      </c>
      <c r="Q500" s="21" t="str">
        <f t="shared" ca="1" si="59"/>
        <v/>
      </c>
      <c r="R500" s="21" t="str">
        <f t="shared" ca="1" si="60"/>
        <v/>
      </c>
      <c r="S500" s="21" t="str">
        <f t="shared" ca="1" si="61"/>
        <v/>
      </c>
      <c r="T500" s="21" t="str">
        <f ca="1">IF(COUNTBLANK(INDIRECT("k"&amp;ROW(T500)):INDIRECT("m"&amp;ROW(T500)))&lt;3,IF(INDIRECT("j"&amp;ROW(T500))="","INFORME O STATUS DA AÇÃO;    ",""),"")</f>
        <v/>
      </c>
      <c r="U500" s="21" t="str">
        <f t="shared" ca="1" si="62"/>
        <v/>
      </c>
      <c r="V500" s="21" t="str">
        <f t="shared" ca="1" si="63"/>
        <v/>
      </c>
      <c r="W500" s="1" t="str">
        <f ca="1">IF(J500="","",IF(ISERROR(VLOOKUP(INDIRECT("J"&amp;ROW(W500)),Config!F:F,1,0)),"INFORME UM STATUS VÁLIDO",""))</f>
        <v/>
      </c>
    </row>
    <row r="501" spans="2:23" ht="60" customHeight="1">
      <c r="B501" s="45"/>
      <c r="C501" s="35"/>
      <c r="D501" s="35"/>
      <c r="E501" s="35"/>
      <c r="F501" s="38"/>
      <c r="G501" s="35"/>
      <c r="H501" s="38"/>
      <c r="I501" s="46"/>
      <c r="J501" s="51"/>
      <c r="K501" s="52"/>
      <c r="L501" s="53"/>
      <c r="M501" s="51"/>
      <c r="N501" s="41" t="str">
        <f t="shared" si="56"/>
        <v/>
      </c>
      <c r="O501" s="21" t="str">
        <f t="shared" ca="1" si="57"/>
        <v/>
      </c>
      <c r="P501" s="21" t="str">
        <f t="shared" ca="1" si="58"/>
        <v/>
      </c>
      <c r="Q501" s="21" t="str">
        <f t="shared" ca="1" si="59"/>
        <v/>
      </c>
      <c r="R501" s="21" t="str">
        <f t="shared" ca="1" si="60"/>
        <v/>
      </c>
      <c r="S501" s="21" t="str">
        <f t="shared" ca="1" si="61"/>
        <v/>
      </c>
      <c r="T501" s="21" t="str">
        <f ca="1">IF(COUNTBLANK(INDIRECT("k"&amp;ROW(T501)):INDIRECT("m"&amp;ROW(T501)))&lt;3,IF(INDIRECT("j"&amp;ROW(T501))="","INFORME O STATUS DA AÇÃO;    ",""),"")</f>
        <v/>
      </c>
      <c r="U501" s="21" t="str">
        <f t="shared" ca="1" si="62"/>
        <v/>
      </c>
      <c r="V501" s="21" t="str">
        <f t="shared" ca="1" si="63"/>
        <v/>
      </c>
      <c r="W501" s="1" t="str">
        <f ca="1">IF(J501="","",IF(ISERROR(VLOOKUP(INDIRECT("J"&amp;ROW(W501)),Config!F:F,1,0)),"INFORME UM STATUS VÁLIDO",""))</f>
        <v/>
      </c>
    </row>
    <row r="502" spans="2:23" ht="60" customHeight="1">
      <c r="B502" s="45"/>
      <c r="C502" s="35"/>
      <c r="D502" s="35"/>
      <c r="E502" s="35"/>
      <c r="F502" s="38"/>
      <c r="G502" s="35"/>
      <c r="H502" s="38"/>
      <c r="I502" s="46"/>
      <c r="J502" s="51"/>
      <c r="K502" s="52"/>
      <c r="L502" s="53"/>
      <c r="M502" s="51"/>
      <c r="N502" s="41" t="str">
        <f t="shared" si="56"/>
        <v/>
      </c>
      <c r="O502" s="21" t="str">
        <f t="shared" ca="1" si="57"/>
        <v/>
      </c>
      <c r="P502" s="21" t="str">
        <f t="shared" ca="1" si="58"/>
        <v/>
      </c>
      <c r="Q502" s="21" t="str">
        <f t="shared" ca="1" si="59"/>
        <v/>
      </c>
      <c r="R502" s="21" t="str">
        <f t="shared" ca="1" si="60"/>
        <v/>
      </c>
      <c r="S502" s="21" t="str">
        <f t="shared" ca="1" si="61"/>
        <v/>
      </c>
      <c r="T502" s="21" t="str">
        <f ca="1">IF(COUNTBLANK(INDIRECT("k"&amp;ROW(T502)):INDIRECT("m"&amp;ROW(T502)))&lt;3,IF(INDIRECT("j"&amp;ROW(T502))="","INFORME O STATUS DA AÇÃO;    ",""),"")</f>
        <v/>
      </c>
      <c r="U502" s="21" t="str">
        <f t="shared" ca="1" si="62"/>
        <v/>
      </c>
      <c r="V502" s="21" t="str">
        <f t="shared" ca="1" si="63"/>
        <v/>
      </c>
      <c r="W502" s="1" t="str">
        <f ca="1">IF(J502="","",IF(ISERROR(VLOOKUP(INDIRECT("J"&amp;ROW(W502)),Config!F:F,1,0)),"INFORME UM STATUS VÁLIDO",""))</f>
        <v/>
      </c>
    </row>
    <row r="503" spans="2:23" ht="60" customHeight="1">
      <c r="B503" s="45"/>
      <c r="C503" s="35"/>
      <c r="D503" s="35"/>
      <c r="E503" s="35"/>
      <c r="F503" s="38"/>
      <c r="G503" s="35"/>
      <c r="H503" s="38"/>
      <c r="I503" s="46"/>
      <c r="J503" s="51"/>
      <c r="K503" s="52"/>
      <c r="L503" s="53"/>
      <c r="M503" s="51"/>
      <c r="N503" s="41" t="str">
        <f t="shared" si="56"/>
        <v/>
      </c>
      <c r="O503" s="21" t="str">
        <f t="shared" ca="1" si="57"/>
        <v/>
      </c>
      <c r="P503" s="21" t="str">
        <f t="shared" ca="1" si="58"/>
        <v/>
      </c>
      <c r="Q503" s="21" t="str">
        <f t="shared" ca="1" si="59"/>
        <v/>
      </c>
      <c r="R503" s="21" t="str">
        <f t="shared" ca="1" si="60"/>
        <v/>
      </c>
      <c r="S503" s="21" t="str">
        <f t="shared" ca="1" si="61"/>
        <v/>
      </c>
      <c r="T503" s="21" t="str">
        <f ca="1">IF(COUNTBLANK(INDIRECT("k"&amp;ROW(T503)):INDIRECT("m"&amp;ROW(T503)))&lt;3,IF(INDIRECT("j"&amp;ROW(T503))="","INFORME O STATUS DA AÇÃO;    ",""),"")</f>
        <v/>
      </c>
      <c r="U503" s="21" t="str">
        <f t="shared" ca="1" si="62"/>
        <v/>
      </c>
      <c r="V503" s="21" t="str">
        <f t="shared" ca="1" si="63"/>
        <v/>
      </c>
      <c r="W503" s="1" t="str">
        <f ca="1">IF(J503="","",IF(ISERROR(VLOOKUP(INDIRECT("J"&amp;ROW(W503)),Config!F:F,1,0)),"INFORME UM STATUS VÁLIDO",""))</f>
        <v/>
      </c>
    </row>
    <row r="504" spans="2:23" ht="60" customHeight="1">
      <c r="B504" s="45"/>
      <c r="C504" s="35"/>
      <c r="D504" s="35"/>
      <c r="E504" s="35"/>
      <c r="F504" s="38"/>
      <c r="G504" s="35"/>
      <c r="H504" s="38"/>
      <c r="I504" s="46"/>
      <c r="J504" s="51"/>
      <c r="K504" s="52"/>
      <c r="L504" s="53"/>
      <c r="M504" s="51"/>
      <c r="N504" s="41" t="str">
        <f t="shared" si="56"/>
        <v/>
      </c>
      <c r="O504" s="21" t="str">
        <f t="shared" ca="1" si="57"/>
        <v/>
      </c>
      <c r="P504" s="21" t="str">
        <f t="shared" ca="1" si="58"/>
        <v/>
      </c>
      <c r="Q504" s="21" t="str">
        <f t="shared" ca="1" si="59"/>
        <v/>
      </c>
      <c r="R504" s="21" t="str">
        <f t="shared" ca="1" si="60"/>
        <v/>
      </c>
      <c r="S504" s="21" t="str">
        <f t="shared" ca="1" si="61"/>
        <v/>
      </c>
      <c r="T504" s="21" t="str">
        <f ca="1">IF(COUNTBLANK(INDIRECT("k"&amp;ROW(T504)):INDIRECT("m"&amp;ROW(T504)))&lt;3,IF(INDIRECT("j"&amp;ROW(T504))="","INFORME O STATUS DA AÇÃO;    ",""),"")</f>
        <v/>
      </c>
      <c r="U504" s="21" t="str">
        <f t="shared" ca="1" si="62"/>
        <v/>
      </c>
      <c r="V504" s="21" t="str">
        <f t="shared" ca="1" si="63"/>
        <v/>
      </c>
      <c r="W504" s="1" t="str">
        <f ca="1">IF(J504="","",IF(ISERROR(VLOOKUP(INDIRECT("J"&amp;ROW(W504)),Config!F:F,1,0)),"INFORME UM STATUS VÁLIDO",""))</f>
        <v/>
      </c>
    </row>
    <row r="505" spans="2:23" ht="60" customHeight="1">
      <c r="B505" s="45"/>
      <c r="C505" s="35"/>
      <c r="D505" s="35"/>
      <c r="E505" s="35"/>
      <c r="F505" s="38"/>
      <c r="G505" s="35"/>
      <c r="H505" s="38"/>
      <c r="I505" s="46"/>
      <c r="J505" s="51"/>
      <c r="K505" s="52"/>
      <c r="L505" s="53"/>
      <c r="M505" s="51"/>
      <c r="N505" s="41" t="str">
        <f t="shared" si="56"/>
        <v/>
      </c>
      <c r="O505" s="21" t="str">
        <f t="shared" ca="1" si="57"/>
        <v/>
      </c>
      <c r="P505" s="21" t="str">
        <f t="shared" ca="1" si="58"/>
        <v/>
      </c>
      <c r="Q505" s="21" t="str">
        <f t="shared" ca="1" si="59"/>
        <v/>
      </c>
      <c r="R505" s="21" t="str">
        <f t="shared" ca="1" si="60"/>
        <v/>
      </c>
      <c r="S505" s="21" t="str">
        <f t="shared" ca="1" si="61"/>
        <v/>
      </c>
      <c r="T505" s="21" t="str">
        <f ca="1">IF(COUNTBLANK(INDIRECT("k"&amp;ROW(T505)):INDIRECT("m"&amp;ROW(T505)))&lt;3,IF(INDIRECT("j"&amp;ROW(T505))="","INFORME O STATUS DA AÇÃO;    ",""),"")</f>
        <v/>
      </c>
      <c r="U505" s="21" t="str">
        <f t="shared" ca="1" si="62"/>
        <v/>
      </c>
      <c r="V505" s="21" t="str">
        <f t="shared" ca="1" si="63"/>
        <v/>
      </c>
      <c r="W505" s="1" t="str">
        <f ca="1">IF(J505="","",IF(ISERROR(VLOOKUP(INDIRECT("J"&amp;ROW(W505)),Config!F:F,1,0)),"INFORME UM STATUS VÁLIDO",""))</f>
        <v/>
      </c>
    </row>
    <row r="506" spans="2:23" ht="60" customHeight="1">
      <c r="B506" s="45"/>
      <c r="C506" s="35"/>
      <c r="D506" s="35"/>
      <c r="E506" s="35"/>
      <c r="F506" s="38"/>
      <c r="G506" s="35"/>
      <c r="H506" s="38"/>
      <c r="I506" s="46"/>
      <c r="J506" s="51"/>
      <c r="K506" s="52"/>
      <c r="L506" s="53"/>
      <c r="M506" s="51"/>
      <c r="N506" s="41" t="str">
        <f t="shared" si="56"/>
        <v/>
      </c>
      <c r="O506" s="21" t="str">
        <f t="shared" ca="1" si="57"/>
        <v/>
      </c>
      <c r="P506" s="21" t="str">
        <f t="shared" ca="1" si="58"/>
        <v/>
      </c>
      <c r="Q506" s="21" t="str">
        <f t="shared" ca="1" si="59"/>
        <v/>
      </c>
      <c r="R506" s="21" t="str">
        <f t="shared" ca="1" si="60"/>
        <v/>
      </c>
      <c r="S506" s="21" t="str">
        <f t="shared" ca="1" si="61"/>
        <v/>
      </c>
      <c r="T506" s="21" t="str">
        <f ca="1">IF(COUNTBLANK(INDIRECT("k"&amp;ROW(T506)):INDIRECT("m"&amp;ROW(T506)))&lt;3,IF(INDIRECT("j"&amp;ROW(T506))="","INFORME O STATUS DA AÇÃO;    ",""),"")</f>
        <v/>
      </c>
      <c r="U506" s="21" t="str">
        <f t="shared" ca="1" si="62"/>
        <v/>
      </c>
      <c r="V506" s="21" t="str">
        <f t="shared" ca="1" si="63"/>
        <v/>
      </c>
      <c r="W506" s="1" t="str">
        <f ca="1">IF(J506="","",IF(ISERROR(VLOOKUP(INDIRECT("J"&amp;ROW(W506)),Config!F:F,1,0)),"INFORME UM STATUS VÁLIDO",""))</f>
        <v/>
      </c>
    </row>
    <row r="507" spans="2:23" ht="60" customHeight="1">
      <c r="B507" s="45"/>
      <c r="C507" s="35"/>
      <c r="D507" s="35"/>
      <c r="E507" s="35"/>
      <c r="F507" s="38"/>
      <c r="G507" s="35"/>
      <c r="H507" s="38"/>
      <c r="I507" s="46"/>
      <c r="J507" s="51"/>
      <c r="K507" s="52"/>
      <c r="L507" s="53"/>
      <c r="M507" s="51"/>
      <c r="N507" s="41" t="str">
        <f t="shared" si="56"/>
        <v/>
      </c>
      <c r="O507" s="21" t="str">
        <f t="shared" ca="1" si="57"/>
        <v/>
      </c>
      <c r="P507" s="21" t="str">
        <f t="shared" ca="1" si="58"/>
        <v/>
      </c>
      <c r="Q507" s="21" t="str">
        <f t="shared" ca="1" si="59"/>
        <v/>
      </c>
      <c r="R507" s="21" t="str">
        <f t="shared" ca="1" si="60"/>
        <v/>
      </c>
      <c r="S507" s="21" t="str">
        <f t="shared" ca="1" si="61"/>
        <v/>
      </c>
      <c r="T507" s="21" t="str">
        <f ca="1">IF(COUNTBLANK(INDIRECT("k"&amp;ROW(T507)):INDIRECT("m"&amp;ROW(T507)))&lt;3,IF(INDIRECT("j"&amp;ROW(T507))="","INFORME O STATUS DA AÇÃO;    ",""),"")</f>
        <v/>
      </c>
      <c r="U507" s="21" t="str">
        <f t="shared" ca="1" si="62"/>
        <v/>
      </c>
      <c r="V507" s="21" t="str">
        <f t="shared" ca="1" si="63"/>
        <v/>
      </c>
      <c r="W507" s="1" t="str">
        <f ca="1">IF(J507="","",IF(ISERROR(VLOOKUP(INDIRECT("J"&amp;ROW(W507)),Config!F:F,1,0)),"INFORME UM STATUS VÁLIDO",""))</f>
        <v/>
      </c>
    </row>
    <row r="508" spans="2:23" ht="60" customHeight="1">
      <c r="B508" s="45"/>
      <c r="C508" s="35"/>
      <c r="D508" s="35"/>
      <c r="E508" s="35"/>
      <c r="F508" s="38"/>
      <c r="G508" s="35"/>
      <c r="H508" s="38"/>
      <c r="I508" s="46"/>
      <c r="J508" s="51"/>
      <c r="K508" s="52"/>
      <c r="L508" s="53"/>
      <c r="M508" s="51"/>
      <c r="N508" s="41" t="str">
        <f t="shared" si="56"/>
        <v/>
      </c>
      <c r="O508" s="21" t="str">
        <f t="shared" ca="1" si="57"/>
        <v/>
      </c>
      <c r="P508" s="21" t="str">
        <f t="shared" ca="1" si="58"/>
        <v/>
      </c>
      <c r="Q508" s="21" t="str">
        <f t="shared" ca="1" si="59"/>
        <v/>
      </c>
      <c r="R508" s="21" t="str">
        <f t="shared" ca="1" si="60"/>
        <v/>
      </c>
      <c r="S508" s="21" t="str">
        <f t="shared" ca="1" si="61"/>
        <v/>
      </c>
      <c r="T508" s="21" t="str">
        <f ca="1">IF(COUNTBLANK(INDIRECT("k"&amp;ROW(T508)):INDIRECT("m"&amp;ROW(T508)))&lt;3,IF(INDIRECT("j"&amp;ROW(T508))="","INFORME O STATUS DA AÇÃO;    ",""),"")</f>
        <v/>
      </c>
      <c r="U508" s="21" t="str">
        <f t="shared" ca="1" si="62"/>
        <v/>
      </c>
      <c r="V508" s="21" t="str">
        <f t="shared" ca="1" si="63"/>
        <v/>
      </c>
      <c r="W508" s="1" t="str">
        <f ca="1">IF(J508="","",IF(ISERROR(VLOOKUP(INDIRECT("J"&amp;ROW(W508)),Config!F:F,1,0)),"INFORME UM STATUS VÁLIDO",""))</f>
        <v/>
      </c>
    </row>
    <row r="509" spans="2:23" ht="60" customHeight="1">
      <c r="B509" s="45"/>
      <c r="C509" s="35"/>
      <c r="D509" s="35"/>
      <c r="E509" s="35"/>
      <c r="F509" s="38"/>
      <c r="G509" s="35"/>
      <c r="H509" s="38"/>
      <c r="I509" s="46"/>
      <c r="J509" s="51"/>
      <c r="K509" s="52"/>
      <c r="L509" s="53"/>
      <c r="M509" s="51"/>
      <c r="N509" s="41" t="str">
        <f t="shared" si="56"/>
        <v/>
      </c>
      <c r="O509" s="21" t="str">
        <f t="shared" ca="1" si="57"/>
        <v/>
      </c>
      <c r="P509" s="21" t="str">
        <f t="shared" ca="1" si="58"/>
        <v/>
      </c>
      <c r="Q509" s="21" t="str">
        <f t="shared" ca="1" si="59"/>
        <v/>
      </c>
      <c r="R509" s="21" t="str">
        <f t="shared" ca="1" si="60"/>
        <v/>
      </c>
      <c r="S509" s="21" t="str">
        <f t="shared" ca="1" si="61"/>
        <v/>
      </c>
      <c r="T509" s="21" t="str">
        <f ca="1">IF(COUNTBLANK(INDIRECT("k"&amp;ROW(T509)):INDIRECT("m"&amp;ROW(T509)))&lt;3,IF(INDIRECT("j"&amp;ROW(T509))="","INFORME O STATUS DA AÇÃO;    ",""),"")</f>
        <v/>
      </c>
      <c r="U509" s="21" t="str">
        <f t="shared" ca="1" si="62"/>
        <v/>
      </c>
      <c r="V509" s="21" t="str">
        <f t="shared" ca="1" si="63"/>
        <v/>
      </c>
      <c r="W509" s="1" t="str">
        <f ca="1">IF(J509="","",IF(ISERROR(VLOOKUP(INDIRECT("J"&amp;ROW(W509)),Config!F:F,1,0)),"INFORME UM STATUS VÁLIDO",""))</f>
        <v/>
      </c>
    </row>
    <row r="510" spans="2:23" ht="60" customHeight="1">
      <c r="B510" s="45"/>
      <c r="C510" s="35"/>
      <c r="D510" s="35"/>
      <c r="E510" s="35"/>
      <c r="F510" s="38"/>
      <c r="G510" s="35"/>
      <c r="H510" s="38"/>
      <c r="I510" s="46"/>
      <c r="J510" s="51"/>
      <c r="K510" s="52"/>
      <c r="L510" s="53"/>
      <c r="M510" s="51"/>
      <c r="N510" s="41" t="str">
        <f t="shared" si="56"/>
        <v/>
      </c>
      <c r="O510" s="21" t="str">
        <f t="shared" ca="1" si="57"/>
        <v/>
      </c>
      <c r="P510" s="21" t="str">
        <f t="shared" ca="1" si="58"/>
        <v/>
      </c>
      <c r="Q510" s="21" t="str">
        <f t="shared" ca="1" si="59"/>
        <v/>
      </c>
      <c r="R510" s="21" t="str">
        <f t="shared" ca="1" si="60"/>
        <v/>
      </c>
      <c r="S510" s="21" t="str">
        <f t="shared" ca="1" si="61"/>
        <v/>
      </c>
      <c r="T510" s="21" t="str">
        <f ca="1">IF(COUNTBLANK(INDIRECT("k"&amp;ROW(T510)):INDIRECT("m"&amp;ROW(T510)))&lt;3,IF(INDIRECT("j"&amp;ROW(T510))="","INFORME O STATUS DA AÇÃO;    ",""),"")</f>
        <v/>
      </c>
      <c r="U510" s="21" t="str">
        <f t="shared" ca="1" si="62"/>
        <v/>
      </c>
      <c r="V510" s="21" t="str">
        <f t="shared" ca="1" si="63"/>
        <v/>
      </c>
      <c r="W510" s="1" t="str">
        <f ca="1">IF(J510="","",IF(ISERROR(VLOOKUP(INDIRECT("J"&amp;ROW(W510)),Config!F:F,1,0)),"INFORME UM STATUS VÁLIDO",""))</f>
        <v/>
      </c>
    </row>
    <row r="511" spans="2:23" ht="60" customHeight="1">
      <c r="B511" s="45"/>
      <c r="C511" s="35"/>
      <c r="D511" s="35"/>
      <c r="E511" s="35"/>
      <c r="F511" s="38"/>
      <c r="G511" s="35"/>
      <c r="H511" s="38"/>
      <c r="I511" s="46"/>
      <c r="J511" s="51"/>
      <c r="K511" s="52"/>
      <c r="L511" s="53"/>
      <c r="M511" s="51"/>
      <c r="N511" s="41" t="str">
        <f t="shared" si="56"/>
        <v/>
      </c>
      <c r="O511" s="21" t="str">
        <f t="shared" ca="1" si="57"/>
        <v/>
      </c>
      <c r="P511" s="21" t="str">
        <f t="shared" ca="1" si="58"/>
        <v/>
      </c>
      <c r="Q511" s="21" t="str">
        <f t="shared" ca="1" si="59"/>
        <v/>
      </c>
      <c r="R511" s="21" t="str">
        <f t="shared" ca="1" si="60"/>
        <v/>
      </c>
      <c r="S511" s="21" t="str">
        <f t="shared" ca="1" si="61"/>
        <v/>
      </c>
      <c r="T511" s="21" t="str">
        <f ca="1">IF(COUNTBLANK(INDIRECT("k"&amp;ROW(T511)):INDIRECT("m"&amp;ROW(T511)))&lt;3,IF(INDIRECT("j"&amp;ROW(T511))="","INFORME O STATUS DA AÇÃO;    ",""),"")</f>
        <v/>
      </c>
      <c r="U511" s="21" t="str">
        <f t="shared" ca="1" si="62"/>
        <v/>
      </c>
      <c r="V511" s="21" t="str">
        <f t="shared" ca="1" si="63"/>
        <v/>
      </c>
      <c r="W511" s="1" t="str">
        <f ca="1">IF(J511="","",IF(ISERROR(VLOOKUP(INDIRECT("J"&amp;ROW(W511)),Config!F:F,1,0)),"INFORME UM STATUS VÁLIDO",""))</f>
        <v/>
      </c>
    </row>
    <row r="512" spans="2:23" ht="60" customHeight="1">
      <c r="B512" s="45"/>
      <c r="C512" s="35"/>
      <c r="D512" s="35"/>
      <c r="E512" s="35"/>
      <c r="F512" s="38"/>
      <c r="G512" s="35"/>
      <c r="H512" s="38"/>
      <c r="I512" s="46"/>
      <c r="J512" s="51"/>
      <c r="K512" s="52"/>
      <c r="L512" s="53"/>
      <c r="M512" s="51"/>
      <c r="N512" s="41" t="str">
        <f t="shared" si="56"/>
        <v/>
      </c>
      <c r="O512" s="21" t="str">
        <f t="shared" ca="1" si="57"/>
        <v/>
      </c>
      <c r="P512" s="21" t="str">
        <f t="shared" ca="1" si="58"/>
        <v/>
      </c>
      <c r="Q512" s="21" t="str">
        <f t="shared" ca="1" si="59"/>
        <v/>
      </c>
      <c r="R512" s="21" t="str">
        <f t="shared" ca="1" si="60"/>
        <v/>
      </c>
      <c r="S512" s="21" t="str">
        <f t="shared" ca="1" si="61"/>
        <v/>
      </c>
      <c r="T512" s="21" t="str">
        <f ca="1">IF(COUNTBLANK(INDIRECT("k"&amp;ROW(T512)):INDIRECT("m"&amp;ROW(T512)))&lt;3,IF(INDIRECT("j"&amp;ROW(T512))="","INFORME O STATUS DA AÇÃO;    ",""),"")</f>
        <v/>
      </c>
      <c r="U512" s="21" t="str">
        <f t="shared" ca="1" si="62"/>
        <v/>
      </c>
      <c r="V512" s="21" t="str">
        <f t="shared" ca="1" si="63"/>
        <v/>
      </c>
      <c r="W512" s="1" t="str">
        <f ca="1">IF(J512="","",IF(ISERROR(VLOOKUP(INDIRECT("J"&amp;ROW(W512)),Config!F:F,1,0)),"INFORME UM STATUS VÁLIDO",""))</f>
        <v/>
      </c>
    </row>
    <row r="513" spans="2:23" ht="60" customHeight="1">
      <c r="B513" s="45"/>
      <c r="C513" s="35"/>
      <c r="D513" s="35"/>
      <c r="E513" s="35"/>
      <c r="F513" s="38"/>
      <c r="G513" s="35"/>
      <c r="H513" s="38"/>
      <c r="I513" s="46"/>
      <c r="J513" s="51"/>
      <c r="K513" s="52"/>
      <c r="L513" s="53"/>
      <c r="M513" s="51"/>
      <c r="N513" s="41" t="str">
        <f t="shared" si="56"/>
        <v/>
      </c>
      <c r="O513" s="21" t="str">
        <f t="shared" ca="1" si="57"/>
        <v/>
      </c>
      <c r="P513" s="21" t="str">
        <f t="shared" ca="1" si="58"/>
        <v/>
      </c>
      <c r="Q513" s="21" t="str">
        <f t="shared" ca="1" si="59"/>
        <v/>
      </c>
      <c r="R513" s="21" t="str">
        <f t="shared" ca="1" si="60"/>
        <v/>
      </c>
      <c r="S513" s="21" t="str">
        <f t="shared" ca="1" si="61"/>
        <v/>
      </c>
      <c r="T513" s="21" t="str">
        <f ca="1">IF(COUNTBLANK(INDIRECT("k"&amp;ROW(T513)):INDIRECT("m"&amp;ROW(T513)))&lt;3,IF(INDIRECT("j"&amp;ROW(T513))="","INFORME O STATUS DA AÇÃO;    ",""),"")</f>
        <v/>
      </c>
      <c r="U513" s="21" t="str">
        <f t="shared" ca="1" si="62"/>
        <v/>
      </c>
      <c r="V513" s="21" t="str">
        <f t="shared" ca="1" si="63"/>
        <v/>
      </c>
      <c r="W513" s="1" t="str">
        <f ca="1">IF(J513="","",IF(ISERROR(VLOOKUP(INDIRECT("J"&amp;ROW(W513)),Config!F:F,1,0)),"INFORME UM STATUS VÁLIDO",""))</f>
        <v/>
      </c>
    </row>
    <row r="514" spans="2:23" ht="60" customHeight="1">
      <c r="B514" s="45"/>
      <c r="C514" s="35"/>
      <c r="D514" s="35"/>
      <c r="E514" s="35"/>
      <c r="F514" s="38"/>
      <c r="G514" s="35"/>
      <c r="H514" s="38"/>
      <c r="I514" s="46"/>
      <c r="J514" s="51"/>
      <c r="K514" s="52"/>
      <c r="L514" s="53"/>
      <c r="M514" s="51"/>
      <c r="N514" s="41" t="str">
        <f t="shared" si="56"/>
        <v/>
      </c>
      <c r="O514" s="21" t="str">
        <f t="shared" ca="1" si="57"/>
        <v/>
      </c>
      <c r="P514" s="21" t="str">
        <f t="shared" ca="1" si="58"/>
        <v/>
      </c>
      <c r="Q514" s="21" t="str">
        <f t="shared" ca="1" si="59"/>
        <v/>
      </c>
      <c r="R514" s="21" t="str">
        <f t="shared" ca="1" si="60"/>
        <v/>
      </c>
      <c r="S514" s="21" t="str">
        <f t="shared" ca="1" si="61"/>
        <v/>
      </c>
      <c r="T514" s="21" t="str">
        <f ca="1">IF(COUNTBLANK(INDIRECT("k"&amp;ROW(T514)):INDIRECT("m"&amp;ROW(T514)))&lt;3,IF(INDIRECT("j"&amp;ROW(T514))="","INFORME O STATUS DA AÇÃO;    ",""),"")</f>
        <v/>
      </c>
      <c r="U514" s="21" t="str">
        <f t="shared" ca="1" si="62"/>
        <v/>
      </c>
      <c r="V514" s="21" t="str">
        <f t="shared" ca="1" si="63"/>
        <v/>
      </c>
      <c r="W514" s="1" t="str">
        <f ca="1">IF(J514="","",IF(ISERROR(VLOOKUP(INDIRECT("J"&amp;ROW(W514)),Config!F:F,1,0)),"INFORME UM STATUS VÁLIDO",""))</f>
        <v/>
      </c>
    </row>
    <row r="515" spans="2:23" ht="60" customHeight="1">
      <c r="B515" s="45"/>
      <c r="C515" s="35"/>
      <c r="D515" s="35"/>
      <c r="E515" s="35"/>
      <c r="F515" s="38"/>
      <c r="G515" s="35"/>
      <c r="H515" s="38"/>
      <c r="I515" s="46"/>
      <c r="J515" s="51"/>
      <c r="K515" s="52"/>
      <c r="L515" s="53"/>
      <c r="M515" s="51"/>
      <c r="N515" s="41" t="str">
        <f t="shared" si="56"/>
        <v/>
      </c>
      <c r="O515" s="21" t="str">
        <f t="shared" ca="1" si="57"/>
        <v/>
      </c>
      <c r="P515" s="21" t="str">
        <f t="shared" ca="1" si="58"/>
        <v/>
      </c>
      <c r="Q515" s="21" t="str">
        <f t="shared" ca="1" si="59"/>
        <v/>
      </c>
      <c r="R515" s="21" t="str">
        <f t="shared" ca="1" si="60"/>
        <v/>
      </c>
      <c r="S515" s="21" t="str">
        <f t="shared" ca="1" si="61"/>
        <v/>
      </c>
      <c r="T515" s="21" t="str">
        <f ca="1">IF(COUNTBLANK(INDIRECT("k"&amp;ROW(T515)):INDIRECT("m"&amp;ROW(T515)))&lt;3,IF(INDIRECT("j"&amp;ROW(T515))="","INFORME O STATUS DA AÇÃO;    ",""),"")</f>
        <v/>
      </c>
      <c r="U515" s="21" t="str">
        <f t="shared" ca="1" si="62"/>
        <v/>
      </c>
      <c r="V515" s="21" t="str">
        <f t="shared" ca="1" si="63"/>
        <v/>
      </c>
      <c r="W515" s="1" t="str">
        <f ca="1">IF(J515="","",IF(ISERROR(VLOOKUP(INDIRECT("J"&amp;ROW(W515)),Config!F:F,1,0)),"INFORME UM STATUS VÁLIDO",""))</f>
        <v/>
      </c>
    </row>
    <row r="516" spans="2:23" ht="60" customHeight="1">
      <c r="B516" s="45"/>
      <c r="C516" s="35"/>
      <c r="D516" s="35"/>
      <c r="E516" s="35"/>
      <c r="F516" s="38"/>
      <c r="G516" s="35"/>
      <c r="H516" s="38"/>
      <c r="I516" s="46"/>
      <c r="J516" s="51"/>
      <c r="K516" s="52"/>
      <c r="L516" s="53"/>
      <c r="M516" s="51"/>
      <c r="N516" s="41" t="str">
        <f t="shared" si="56"/>
        <v/>
      </c>
      <c r="O516" s="21" t="str">
        <f t="shared" ca="1" si="57"/>
        <v/>
      </c>
      <c r="P516" s="21" t="str">
        <f t="shared" ca="1" si="58"/>
        <v/>
      </c>
      <c r="Q516" s="21" t="str">
        <f t="shared" ca="1" si="59"/>
        <v/>
      </c>
      <c r="R516" s="21" t="str">
        <f t="shared" ca="1" si="60"/>
        <v/>
      </c>
      <c r="S516" s="21" t="str">
        <f t="shared" ca="1" si="61"/>
        <v/>
      </c>
      <c r="T516" s="21" t="str">
        <f ca="1">IF(COUNTBLANK(INDIRECT("k"&amp;ROW(T516)):INDIRECT("m"&amp;ROW(T516)))&lt;3,IF(INDIRECT("j"&amp;ROW(T516))="","INFORME O STATUS DA AÇÃO;    ",""),"")</f>
        <v/>
      </c>
      <c r="U516" s="21" t="str">
        <f t="shared" ca="1" si="62"/>
        <v/>
      </c>
      <c r="V516" s="21" t="str">
        <f t="shared" ca="1" si="63"/>
        <v/>
      </c>
      <c r="W516" s="1" t="str">
        <f ca="1">IF(J516="","",IF(ISERROR(VLOOKUP(INDIRECT("J"&amp;ROW(W516)),Config!F:F,1,0)),"INFORME UM STATUS VÁLIDO",""))</f>
        <v/>
      </c>
    </row>
    <row r="517" spans="2:23" ht="60" customHeight="1">
      <c r="B517" s="45"/>
      <c r="C517" s="35"/>
      <c r="D517" s="35"/>
      <c r="E517" s="35"/>
      <c r="F517" s="38"/>
      <c r="G517" s="35"/>
      <c r="H517" s="38"/>
      <c r="I517" s="46"/>
      <c r="J517" s="51"/>
      <c r="K517" s="52"/>
      <c r="L517" s="53"/>
      <c r="M517" s="51"/>
      <c r="N517" s="41" t="str">
        <f t="shared" si="56"/>
        <v/>
      </c>
      <c r="O517" s="21" t="str">
        <f t="shared" ca="1" si="57"/>
        <v/>
      </c>
      <c r="P517" s="21" t="str">
        <f t="shared" ca="1" si="58"/>
        <v/>
      </c>
      <c r="Q517" s="21" t="str">
        <f t="shared" ca="1" si="59"/>
        <v/>
      </c>
      <c r="R517" s="21" t="str">
        <f t="shared" ca="1" si="60"/>
        <v/>
      </c>
      <c r="S517" s="21" t="str">
        <f t="shared" ca="1" si="61"/>
        <v/>
      </c>
      <c r="T517" s="21" t="str">
        <f ca="1">IF(COUNTBLANK(INDIRECT("k"&amp;ROW(T517)):INDIRECT("m"&amp;ROW(T517)))&lt;3,IF(INDIRECT("j"&amp;ROW(T517))="","INFORME O STATUS DA AÇÃO;    ",""),"")</f>
        <v/>
      </c>
      <c r="U517" s="21" t="str">
        <f t="shared" ca="1" si="62"/>
        <v/>
      </c>
      <c r="V517" s="21" t="str">
        <f t="shared" ca="1" si="63"/>
        <v/>
      </c>
      <c r="W517" s="1" t="str">
        <f ca="1">IF(J517="","",IF(ISERROR(VLOOKUP(INDIRECT("J"&amp;ROW(W517)),Config!F:F,1,0)),"INFORME UM STATUS VÁLIDO",""))</f>
        <v/>
      </c>
    </row>
    <row r="518" spans="2:23" ht="60" customHeight="1">
      <c r="B518" s="45"/>
      <c r="C518" s="35"/>
      <c r="D518" s="35"/>
      <c r="E518" s="35"/>
      <c r="F518" s="38"/>
      <c r="G518" s="35"/>
      <c r="H518" s="38"/>
      <c r="I518" s="46"/>
      <c r="J518" s="51"/>
      <c r="K518" s="52"/>
      <c r="L518" s="53"/>
      <c r="M518" s="51"/>
      <c r="N518" s="41" t="str">
        <f t="shared" si="56"/>
        <v/>
      </c>
      <c r="O518" s="21" t="str">
        <f t="shared" ca="1" si="57"/>
        <v/>
      </c>
      <c r="P518" s="21" t="str">
        <f t="shared" ca="1" si="58"/>
        <v/>
      </c>
      <c r="Q518" s="21" t="str">
        <f t="shared" ca="1" si="59"/>
        <v/>
      </c>
      <c r="R518" s="21" t="str">
        <f t="shared" ca="1" si="60"/>
        <v/>
      </c>
      <c r="S518" s="21" t="str">
        <f t="shared" ca="1" si="61"/>
        <v/>
      </c>
      <c r="T518" s="21" t="str">
        <f ca="1">IF(COUNTBLANK(INDIRECT("k"&amp;ROW(T518)):INDIRECT("m"&amp;ROW(T518)))&lt;3,IF(INDIRECT("j"&amp;ROW(T518))="","INFORME O STATUS DA AÇÃO;    ",""),"")</f>
        <v/>
      </c>
      <c r="U518" s="21" t="str">
        <f t="shared" ca="1" si="62"/>
        <v/>
      </c>
      <c r="V518" s="21" t="str">
        <f t="shared" ca="1" si="63"/>
        <v/>
      </c>
      <c r="W518" s="1" t="str">
        <f ca="1">IF(J518="","",IF(ISERROR(VLOOKUP(INDIRECT("J"&amp;ROW(W518)),Config!F:F,1,0)),"INFORME UM STATUS VÁLIDO",""))</f>
        <v/>
      </c>
    </row>
    <row r="519" spans="2:23" ht="60" customHeight="1">
      <c r="B519" s="45"/>
      <c r="C519" s="35"/>
      <c r="D519" s="35"/>
      <c r="E519" s="35"/>
      <c r="F519" s="38"/>
      <c r="G519" s="35"/>
      <c r="H519" s="38"/>
      <c r="I519" s="46"/>
      <c r="J519" s="51"/>
      <c r="K519" s="52"/>
      <c r="L519" s="53"/>
      <c r="M519" s="51"/>
      <c r="N519" s="41" t="str">
        <f t="shared" si="56"/>
        <v/>
      </c>
      <c r="O519" s="21" t="str">
        <f t="shared" ca="1" si="57"/>
        <v/>
      </c>
      <c r="P519" s="21" t="str">
        <f t="shared" ca="1" si="58"/>
        <v/>
      </c>
      <c r="Q519" s="21" t="str">
        <f t="shared" ca="1" si="59"/>
        <v/>
      </c>
      <c r="R519" s="21" t="str">
        <f t="shared" ca="1" si="60"/>
        <v/>
      </c>
      <c r="S519" s="21" t="str">
        <f t="shared" ca="1" si="61"/>
        <v/>
      </c>
      <c r="T519" s="21" t="str">
        <f ca="1">IF(COUNTBLANK(INDIRECT("k"&amp;ROW(T519)):INDIRECT("m"&amp;ROW(T519)))&lt;3,IF(INDIRECT("j"&amp;ROW(T519))="","INFORME O STATUS DA AÇÃO;    ",""),"")</f>
        <v/>
      </c>
      <c r="U519" s="21" t="str">
        <f t="shared" ca="1" si="62"/>
        <v/>
      </c>
      <c r="V519" s="21" t="str">
        <f t="shared" ca="1" si="63"/>
        <v/>
      </c>
      <c r="W519" s="1" t="str">
        <f ca="1">IF(J519="","",IF(ISERROR(VLOOKUP(INDIRECT("J"&amp;ROW(W519)),Config!F:F,1,0)),"INFORME UM STATUS VÁLIDO",""))</f>
        <v/>
      </c>
    </row>
    <row r="520" spans="2:23" ht="60" customHeight="1">
      <c r="B520" s="45"/>
      <c r="C520" s="35"/>
      <c r="D520" s="35"/>
      <c r="E520" s="35"/>
      <c r="F520" s="38"/>
      <c r="G520" s="35"/>
      <c r="H520" s="38"/>
      <c r="I520" s="46"/>
      <c r="J520" s="51"/>
      <c r="K520" s="52"/>
      <c r="L520" s="53"/>
      <c r="M520" s="51"/>
      <c r="N520" s="41" t="str">
        <f t="shared" si="56"/>
        <v/>
      </c>
      <c r="O520" s="21" t="str">
        <f t="shared" ca="1" si="57"/>
        <v/>
      </c>
      <c r="P520" s="21" t="str">
        <f t="shared" ca="1" si="58"/>
        <v/>
      </c>
      <c r="Q520" s="21" t="str">
        <f t="shared" ca="1" si="59"/>
        <v/>
      </c>
      <c r="R520" s="21" t="str">
        <f t="shared" ca="1" si="60"/>
        <v/>
      </c>
      <c r="S520" s="21" t="str">
        <f t="shared" ca="1" si="61"/>
        <v/>
      </c>
      <c r="T520" s="21" t="str">
        <f ca="1">IF(COUNTBLANK(INDIRECT("k"&amp;ROW(T520)):INDIRECT("m"&amp;ROW(T520)))&lt;3,IF(INDIRECT("j"&amp;ROW(T520))="","INFORME O STATUS DA AÇÃO;    ",""),"")</f>
        <v/>
      </c>
      <c r="U520" s="21" t="str">
        <f t="shared" ca="1" si="62"/>
        <v/>
      </c>
      <c r="V520" s="21" t="str">
        <f t="shared" ca="1" si="63"/>
        <v/>
      </c>
      <c r="W520" s="1" t="str">
        <f ca="1">IF(J520="","",IF(ISERROR(VLOOKUP(INDIRECT("J"&amp;ROW(W520)),Config!F:F,1,0)),"INFORME UM STATUS VÁLIDO",""))</f>
        <v/>
      </c>
    </row>
    <row r="521" spans="2:23" ht="60" customHeight="1">
      <c r="B521" s="45"/>
      <c r="C521" s="35"/>
      <c r="D521" s="35"/>
      <c r="E521" s="35"/>
      <c r="F521" s="38"/>
      <c r="G521" s="35"/>
      <c r="H521" s="38"/>
      <c r="I521" s="46"/>
      <c r="J521" s="51"/>
      <c r="K521" s="52"/>
      <c r="L521" s="53"/>
      <c r="M521" s="51"/>
      <c r="N521" s="41" t="str">
        <f t="shared" ref="N521:N584" si="64">IF(B521&lt;&gt;"",""&amp;Q521&amp;R521&amp;S521&amp;T521&amp;U521&amp;V521&amp;W521,"")</f>
        <v/>
      </c>
      <c r="O521" s="21" t="str">
        <f t="shared" ref="O521:O584" ca="1" si="65">IF(INDIRECT("J"&amp;ROW(O521))="Contratada/Adquirida",INDIRECT("K"&amp;ROW(O521))/INDIRECT("H"&amp;ROW(O521)),"")</f>
        <v/>
      </c>
      <c r="P521" s="21" t="str">
        <f t="shared" ref="P521:P584" ca="1" si="66">IF(INDIRECT("J"&amp;ROW(P521))="Contratada/Adquirida",INDIRECT("L"&amp;ROW(P521)),"")</f>
        <v/>
      </c>
      <c r="Q521" s="21" t="str">
        <f t="shared" ref="Q521:Q584" ca="1" si="67">IF(OR(INDIRECT("J"&amp;ROW(Q521))="Cancelada",INDIRECT("J"&amp;ROW(Q521))="Suspensa"),IF(INDIRECT("M"&amp;ROW(Q521))="","INFORME O MOTIVO DO CANCELAMENTO/SUSPENSÃO;     ",""),"")</f>
        <v/>
      </c>
      <c r="R521" s="21" t="str">
        <f t="shared" ref="R521:R584" ca="1" si="68">IF(AND(INDIRECT("J"&amp;ROW(R521))="Contratada/Adquirida",OR(INDIRECT("K"&amp;ROW(R521))="",INDIRECT("K"&amp;ROW(R521))=0)),"INFORME A QUANTIDADE EXECUTADA;   ","")</f>
        <v/>
      </c>
      <c r="S521" s="21" t="str">
        <f t="shared" ref="S521:S584" ca="1" si="69">IF(AND(INDIRECT("J"&amp;ROW(S521))="Contratada/Adquirida",OR(INDIRECT("L"&amp;ROW(S521))="",INDIRECT("L"&amp;ROW(S521))=0)),"INFORME O VALOR EXECUTADO;   ","")</f>
        <v/>
      </c>
      <c r="T521" s="21" t="str">
        <f ca="1">IF(COUNTBLANK(INDIRECT("k"&amp;ROW(T521)):INDIRECT("m"&amp;ROW(T521)))&lt;3,IF(INDIRECT("j"&amp;ROW(T521))="","INFORME O STATUS DA AÇÃO;    ",""),"")</f>
        <v/>
      </c>
      <c r="U521" s="21" t="str">
        <f t="shared" ref="U521:U584" ca="1" si="70">IF(INDIRECT("j"&amp;ROW(U521))="Contratada/Adquirida",IF(INDIRECT("k"&amp;ROW(U521))&gt;INDIRECT("h"&amp;ROW(U521)),"A QUANTIDADE EXECUTADA ESTÁ MAIOR DO QUE A QUANTIDADE PLANEJADA;   ",""),"")</f>
        <v/>
      </c>
      <c r="V521" s="21" t="str">
        <f t="shared" ref="V521:V584" ca="1" si="71">IF(AND(AND(INDIRECT("j"&amp;ROW(V521))&lt;&gt;"Contratada/Adquirida",INDIRECT("j"&amp;ROW(V521))&lt;&gt;""),OR(INDIRECT("k"&amp;ROW(V521))&gt;0,INDIRECT("l"&amp;ROW(V521))&gt;0)),"O STATUS '"&amp;INDIRECT("j"&amp;ROW(V521))&amp;"' NÃO EXIGE QUE INFORME QUANTIDADE NEM VALOR;     ","")</f>
        <v/>
      </c>
      <c r="W521" s="1" t="str">
        <f ca="1">IF(J521="","",IF(ISERROR(VLOOKUP(INDIRECT("J"&amp;ROW(W521)),Config!F:F,1,0)),"INFORME UM STATUS VÁLIDO",""))</f>
        <v/>
      </c>
    </row>
    <row r="522" spans="2:23" ht="60" customHeight="1">
      <c r="B522" s="45"/>
      <c r="C522" s="35"/>
      <c r="D522" s="35"/>
      <c r="E522" s="35"/>
      <c r="F522" s="38"/>
      <c r="G522" s="35"/>
      <c r="H522" s="38"/>
      <c r="I522" s="46"/>
      <c r="J522" s="51"/>
      <c r="K522" s="52"/>
      <c r="L522" s="53"/>
      <c r="M522" s="51"/>
      <c r="N522" s="41" t="str">
        <f t="shared" si="64"/>
        <v/>
      </c>
      <c r="O522" s="21" t="str">
        <f t="shared" ca="1" si="65"/>
        <v/>
      </c>
      <c r="P522" s="21" t="str">
        <f t="shared" ca="1" si="66"/>
        <v/>
      </c>
      <c r="Q522" s="21" t="str">
        <f t="shared" ca="1" si="67"/>
        <v/>
      </c>
      <c r="R522" s="21" t="str">
        <f t="shared" ca="1" si="68"/>
        <v/>
      </c>
      <c r="S522" s="21" t="str">
        <f t="shared" ca="1" si="69"/>
        <v/>
      </c>
      <c r="T522" s="21" t="str">
        <f ca="1">IF(COUNTBLANK(INDIRECT("k"&amp;ROW(T522)):INDIRECT("m"&amp;ROW(T522)))&lt;3,IF(INDIRECT("j"&amp;ROW(T522))="","INFORME O STATUS DA AÇÃO;    ",""),"")</f>
        <v/>
      </c>
      <c r="U522" s="21" t="str">
        <f t="shared" ca="1" si="70"/>
        <v/>
      </c>
      <c r="V522" s="21" t="str">
        <f t="shared" ca="1" si="71"/>
        <v/>
      </c>
      <c r="W522" s="1" t="str">
        <f ca="1">IF(J522="","",IF(ISERROR(VLOOKUP(INDIRECT("J"&amp;ROW(W522)),Config!F:F,1,0)),"INFORME UM STATUS VÁLIDO",""))</f>
        <v/>
      </c>
    </row>
    <row r="523" spans="2:23" ht="60" customHeight="1">
      <c r="B523" s="45"/>
      <c r="C523" s="35"/>
      <c r="D523" s="35"/>
      <c r="E523" s="35"/>
      <c r="F523" s="38"/>
      <c r="G523" s="35"/>
      <c r="H523" s="38"/>
      <c r="I523" s="46"/>
      <c r="J523" s="51"/>
      <c r="K523" s="52"/>
      <c r="L523" s="53"/>
      <c r="M523" s="51"/>
      <c r="N523" s="41" t="str">
        <f t="shared" si="64"/>
        <v/>
      </c>
      <c r="O523" s="21" t="str">
        <f t="shared" ca="1" si="65"/>
        <v/>
      </c>
      <c r="P523" s="21" t="str">
        <f t="shared" ca="1" si="66"/>
        <v/>
      </c>
      <c r="Q523" s="21" t="str">
        <f t="shared" ca="1" si="67"/>
        <v/>
      </c>
      <c r="R523" s="21" t="str">
        <f t="shared" ca="1" si="68"/>
        <v/>
      </c>
      <c r="S523" s="21" t="str">
        <f t="shared" ca="1" si="69"/>
        <v/>
      </c>
      <c r="T523" s="21" t="str">
        <f ca="1">IF(COUNTBLANK(INDIRECT("k"&amp;ROW(T523)):INDIRECT("m"&amp;ROW(T523)))&lt;3,IF(INDIRECT("j"&amp;ROW(T523))="","INFORME O STATUS DA AÇÃO;    ",""),"")</f>
        <v/>
      </c>
      <c r="U523" s="21" t="str">
        <f t="shared" ca="1" si="70"/>
        <v/>
      </c>
      <c r="V523" s="21" t="str">
        <f t="shared" ca="1" si="71"/>
        <v/>
      </c>
      <c r="W523" s="1" t="str">
        <f ca="1">IF(J523="","",IF(ISERROR(VLOOKUP(INDIRECT("J"&amp;ROW(W523)),Config!F:F,1,0)),"INFORME UM STATUS VÁLIDO",""))</f>
        <v/>
      </c>
    </row>
    <row r="524" spans="2:23" ht="60" customHeight="1">
      <c r="B524" s="45"/>
      <c r="C524" s="35"/>
      <c r="D524" s="35"/>
      <c r="E524" s="35"/>
      <c r="F524" s="38"/>
      <c r="G524" s="35"/>
      <c r="H524" s="38"/>
      <c r="I524" s="46"/>
      <c r="J524" s="51"/>
      <c r="K524" s="52"/>
      <c r="L524" s="53"/>
      <c r="M524" s="51"/>
      <c r="N524" s="41" t="str">
        <f t="shared" si="64"/>
        <v/>
      </c>
      <c r="O524" s="21" t="str">
        <f t="shared" ca="1" si="65"/>
        <v/>
      </c>
      <c r="P524" s="21" t="str">
        <f t="shared" ca="1" si="66"/>
        <v/>
      </c>
      <c r="Q524" s="21" t="str">
        <f t="shared" ca="1" si="67"/>
        <v/>
      </c>
      <c r="R524" s="21" t="str">
        <f t="shared" ca="1" si="68"/>
        <v/>
      </c>
      <c r="S524" s="21" t="str">
        <f t="shared" ca="1" si="69"/>
        <v/>
      </c>
      <c r="T524" s="21" t="str">
        <f ca="1">IF(COUNTBLANK(INDIRECT("k"&amp;ROW(T524)):INDIRECT("m"&amp;ROW(T524)))&lt;3,IF(INDIRECT("j"&amp;ROW(T524))="","INFORME O STATUS DA AÇÃO;    ",""),"")</f>
        <v/>
      </c>
      <c r="U524" s="21" t="str">
        <f t="shared" ca="1" si="70"/>
        <v/>
      </c>
      <c r="V524" s="21" t="str">
        <f t="shared" ca="1" si="71"/>
        <v/>
      </c>
      <c r="W524" s="1" t="str">
        <f ca="1">IF(J524="","",IF(ISERROR(VLOOKUP(INDIRECT("J"&amp;ROW(W524)),Config!F:F,1,0)),"INFORME UM STATUS VÁLIDO",""))</f>
        <v/>
      </c>
    </row>
    <row r="525" spans="2:23" ht="60" customHeight="1">
      <c r="B525" s="45"/>
      <c r="C525" s="35"/>
      <c r="D525" s="35"/>
      <c r="E525" s="35"/>
      <c r="F525" s="38"/>
      <c r="G525" s="35"/>
      <c r="H525" s="38"/>
      <c r="I525" s="46"/>
      <c r="J525" s="51"/>
      <c r="K525" s="52"/>
      <c r="L525" s="53"/>
      <c r="M525" s="51"/>
      <c r="N525" s="41" t="str">
        <f t="shared" si="64"/>
        <v/>
      </c>
      <c r="O525" s="21" t="str">
        <f t="shared" ca="1" si="65"/>
        <v/>
      </c>
      <c r="P525" s="21" t="str">
        <f t="shared" ca="1" si="66"/>
        <v/>
      </c>
      <c r="Q525" s="21" t="str">
        <f t="shared" ca="1" si="67"/>
        <v/>
      </c>
      <c r="R525" s="21" t="str">
        <f t="shared" ca="1" si="68"/>
        <v/>
      </c>
      <c r="S525" s="21" t="str">
        <f t="shared" ca="1" si="69"/>
        <v/>
      </c>
      <c r="T525" s="21" t="str">
        <f ca="1">IF(COUNTBLANK(INDIRECT("k"&amp;ROW(T525)):INDIRECT("m"&amp;ROW(T525)))&lt;3,IF(INDIRECT("j"&amp;ROW(T525))="","INFORME O STATUS DA AÇÃO;    ",""),"")</f>
        <v/>
      </c>
      <c r="U525" s="21" t="str">
        <f t="shared" ca="1" si="70"/>
        <v/>
      </c>
      <c r="V525" s="21" t="str">
        <f t="shared" ca="1" si="71"/>
        <v/>
      </c>
      <c r="W525" s="1" t="str">
        <f ca="1">IF(J525="","",IF(ISERROR(VLOOKUP(INDIRECT("J"&amp;ROW(W525)),Config!F:F,1,0)),"INFORME UM STATUS VÁLIDO",""))</f>
        <v/>
      </c>
    </row>
    <row r="526" spans="2:23" ht="60" customHeight="1">
      <c r="B526" s="45"/>
      <c r="C526" s="35"/>
      <c r="D526" s="35"/>
      <c r="E526" s="35"/>
      <c r="F526" s="38"/>
      <c r="G526" s="35"/>
      <c r="H526" s="38"/>
      <c r="I526" s="46"/>
      <c r="J526" s="51"/>
      <c r="K526" s="52"/>
      <c r="L526" s="53"/>
      <c r="M526" s="51"/>
      <c r="N526" s="41" t="str">
        <f t="shared" si="64"/>
        <v/>
      </c>
      <c r="O526" s="21" t="str">
        <f t="shared" ca="1" si="65"/>
        <v/>
      </c>
      <c r="P526" s="21" t="str">
        <f t="shared" ca="1" si="66"/>
        <v/>
      </c>
      <c r="Q526" s="21" t="str">
        <f t="shared" ca="1" si="67"/>
        <v/>
      </c>
      <c r="R526" s="21" t="str">
        <f t="shared" ca="1" si="68"/>
        <v/>
      </c>
      <c r="S526" s="21" t="str">
        <f t="shared" ca="1" si="69"/>
        <v/>
      </c>
      <c r="T526" s="21" t="str">
        <f ca="1">IF(COUNTBLANK(INDIRECT("k"&amp;ROW(T526)):INDIRECT("m"&amp;ROW(T526)))&lt;3,IF(INDIRECT("j"&amp;ROW(T526))="","INFORME O STATUS DA AÇÃO;    ",""),"")</f>
        <v/>
      </c>
      <c r="U526" s="21" t="str">
        <f t="shared" ca="1" si="70"/>
        <v/>
      </c>
      <c r="V526" s="21" t="str">
        <f t="shared" ca="1" si="71"/>
        <v/>
      </c>
      <c r="W526" s="1" t="str">
        <f ca="1">IF(J526="","",IF(ISERROR(VLOOKUP(INDIRECT("J"&amp;ROW(W526)),Config!F:F,1,0)),"INFORME UM STATUS VÁLIDO",""))</f>
        <v/>
      </c>
    </row>
    <row r="527" spans="2:23" ht="60" customHeight="1">
      <c r="B527" s="45"/>
      <c r="C527" s="35"/>
      <c r="D527" s="35"/>
      <c r="E527" s="35"/>
      <c r="F527" s="38"/>
      <c r="G527" s="35"/>
      <c r="H527" s="38"/>
      <c r="I527" s="46"/>
      <c r="J527" s="51"/>
      <c r="K527" s="52"/>
      <c r="L527" s="53"/>
      <c r="M527" s="51"/>
      <c r="N527" s="41" t="str">
        <f t="shared" si="64"/>
        <v/>
      </c>
      <c r="O527" s="21" t="str">
        <f t="shared" ca="1" si="65"/>
        <v/>
      </c>
      <c r="P527" s="21" t="str">
        <f t="shared" ca="1" si="66"/>
        <v/>
      </c>
      <c r="Q527" s="21" t="str">
        <f t="shared" ca="1" si="67"/>
        <v/>
      </c>
      <c r="R527" s="21" t="str">
        <f t="shared" ca="1" si="68"/>
        <v/>
      </c>
      <c r="S527" s="21" t="str">
        <f t="shared" ca="1" si="69"/>
        <v/>
      </c>
      <c r="T527" s="21" t="str">
        <f ca="1">IF(COUNTBLANK(INDIRECT("k"&amp;ROW(T527)):INDIRECT("m"&amp;ROW(T527)))&lt;3,IF(INDIRECT("j"&amp;ROW(T527))="","INFORME O STATUS DA AÇÃO;    ",""),"")</f>
        <v/>
      </c>
      <c r="U527" s="21" t="str">
        <f t="shared" ca="1" si="70"/>
        <v/>
      </c>
      <c r="V527" s="21" t="str">
        <f t="shared" ca="1" si="71"/>
        <v/>
      </c>
      <c r="W527" s="1" t="str">
        <f ca="1">IF(J527="","",IF(ISERROR(VLOOKUP(INDIRECT("J"&amp;ROW(W527)),Config!F:F,1,0)),"INFORME UM STATUS VÁLIDO",""))</f>
        <v/>
      </c>
    </row>
    <row r="528" spans="2:23" ht="60" customHeight="1">
      <c r="B528" s="45"/>
      <c r="C528" s="35"/>
      <c r="D528" s="35"/>
      <c r="E528" s="35"/>
      <c r="F528" s="38"/>
      <c r="G528" s="35"/>
      <c r="H528" s="38"/>
      <c r="I528" s="46"/>
      <c r="J528" s="51"/>
      <c r="K528" s="52"/>
      <c r="L528" s="53"/>
      <c r="M528" s="51"/>
      <c r="N528" s="41" t="str">
        <f t="shared" si="64"/>
        <v/>
      </c>
      <c r="O528" s="21" t="str">
        <f t="shared" ca="1" si="65"/>
        <v/>
      </c>
      <c r="P528" s="21" t="str">
        <f t="shared" ca="1" si="66"/>
        <v/>
      </c>
      <c r="Q528" s="21" t="str">
        <f t="shared" ca="1" si="67"/>
        <v/>
      </c>
      <c r="R528" s="21" t="str">
        <f t="shared" ca="1" si="68"/>
        <v/>
      </c>
      <c r="S528" s="21" t="str">
        <f t="shared" ca="1" si="69"/>
        <v/>
      </c>
      <c r="T528" s="21" t="str">
        <f ca="1">IF(COUNTBLANK(INDIRECT("k"&amp;ROW(T528)):INDIRECT("m"&amp;ROW(T528)))&lt;3,IF(INDIRECT("j"&amp;ROW(T528))="","INFORME O STATUS DA AÇÃO;    ",""),"")</f>
        <v/>
      </c>
      <c r="U528" s="21" t="str">
        <f t="shared" ca="1" si="70"/>
        <v/>
      </c>
      <c r="V528" s="21" t="str">
        <f t="shared" ca="1" si="71"/>
        <v/>
      </c>
      <c r="W528" s="1" t="str">
        <f ca="1">IF(J528="","",IF(ISERROR(VLOOKUP(INDIRECT("J"&amp;ROW(W528)),Config!F:F,1,0)),"INFORME UM STATUS VÁLIDO",""))</f>
        <v/>
      </c>
    </row>
    <row r="529" spans="2:23" ht="60" customHeight="1">
      <c r="B529" s="45"/>
      <c r="C529" s="35"/>
      <c r="D529" s="35"/>
      <c r="E529" s="35"/>
      <c r="F529" s="38"/>
      <c r="G529" s="35"/>
      <c r="H529" s="38"/>
      <c r="I529" s="46"/>
      <c r="J529" s="51"/>
      <c r="K529" s="52"/>
      <c r="L529" s="53"/>
      <c r="M529" s="51"/>
      <c r="N529" s="41" t="str">
        <f t="shared" si="64"/>
        <v/>
      </c>
      <c r="O529" s="21" t="str">
        <f t="shared" ca="1" si="65"/>
        <v/>
      </c>
      <c r="P529" s="21" t="str">
        <f t="shared" ca="1" si="66"/>
        <v/>
      </c>
      <c r="Q529" s="21" t="str">
        <f t="shared" ca="1" si="67"/>
        <v/>
      </c>
      <c r="R529" s="21" t="str">
        <f t="shared" ca="1" si="68"/>
        <v/>
      </c>
      <c r="S529" s="21" t="str">
        <f t="shared" ca="1" si="69"/>
        <v/>
      </c>
      <c r="T529" s="21" t="str">
        <f ca="1">IF(COUNTBLANK(INDIRECT("k"&amp;ROW(T529)):INDIRECT("m"&amp;ROW(T529)))&lt;3,IF(INDIRECT("j"&amp;ROW(T529))="","INFORME O STATUS DA AÇÃO;    ",""),"")</f>
        <v/>
      </c>
      <c r="U529" s="21" t="str">
        <f t="shared" ca="1" si="70"/>
        <v/>
      </c>
      <c r="V529" s="21" t="str">
        <f t="shared" ca="1" si="71"/>
        <v/>
      </c>
      <c r="W529" s="1" t="str">
        <f ca="1">IF(J529="","",IF(ISERROR(VLOOKUP(INDIRECT("J"&amp;ROW(W529)),Config!F:F,1,0)),"INFORME UM STATUS VÁLIDO",""))</f>
        <v/>
      </c>
    </row>
    <row r="530" spans="2:23" ht="60" customHeight="1">
      <c r="B530" s="45"/>
      <c r="C530" s="35"/>
      <c r="D530" s="35"/>
      <c r="E530" s="35"/>
      <c r="F530" s="38"/>
      <c r="G530" s="35"/>
      <c r="H530" s="38"/>
      <c r="I530" s="46"/>
      <c r="J530" s="51"/>
      <c r="K530" s="52"/>
      <c r="L530" s="53"/>
      <c r="M530" s="51"/>
      <c r="N530" s="41" t="str">
        <f t="shared" si="64"/>
        <v/>
      </c>
      <c r="O530" s="21" t="str">
        <f t="shared" ca="1" si="65"/>
        <v/>
      </c>
      <c r="P530" s="21" t="str">
        <f t="shared" ca="1" si="66"/>
        <v/>
      </c>
      <c r="Q530" s="21" t="str">
        <f t="shared" ca="1" si="67"/>
        <v/>
      </c>
      <c r="R530" s="21" t="str">
        <f t="shared" ca="1" si="68"/>
        <v/>
      </c>
      <c r="S530" s="21" t="str">
        <f t="shared" ca="1" si="69"/>
        <v/>
      </c>
      <c r="T530" s="21" t="str">
        <f ca="1">IF(COUNTBLANK(INDIRECT("k"&amp;ROW(T530)):INDIRECT("m"&amp;ROW(T530)))&lt;3,IF(INDIRECT("j"&amp;ROW(T530))="","INFORME O STATUS DA AÇÃO;    ",""),"")</f>
        <v/>
      </c>
      <c r="U530" s="21" t="str">
        <f t="shared" ca="1" si="70"/>
        <v/>
      </c>
      <c r="V530" s="21" t="str">
        <f t="shared" ca="1" si="71"/>
        <v/>
      </c>
      <c r="W530" s="1" t="str">
        <f ca="1">IF(J530="","",IF(ISERROR(VLOOKUP(INDIRECT("J"&amp;ROW(W530)),Config!F:F,1,0)),"INFORME UM STATUS VÁLIDO",""))</f>
        <v/>
      </c>
    </row>
    <row r="531" spans="2:23" ht="60" customHeight="1">
      <c r="B531" s="45"/>
      <c r="C531" s="35"/>
      <c r="D531" s="35"/>
      <c r="E531" s="35"/>
      <c r="F531" s="38"/>
      <c r="G531" s="35"/>
      <c r="H531" s="38"/>
      <c r="I531" s="46"/>
      <c r="J531" s="51"/>
      <c r="K531" s="52"/>
      <c r="L531" s="53"/>
      <c r="M531" s="51"/>
      <c r="N531" s="41" t="str">
        <f t="shared" si="64"/>
        <v/>
      </c>
      <c r="O531" s="21" t="str">
        <f t="shared" ca="1" si="65"/>
        <v/>
      </c>
      <c r="P531" s="21" t="str">
        <f t="shared" ca="1" si="66"/>
        <v/>
      </c>
      <c r="Q531" s="21" t="str">
        <f t="shared" ca="1" si="67"/>
        <v/>
      </c>
      <c r="R531" s="21" t="str">
        <f t="shared" ca="1" si="68"/>
        <v/>
      </c>
      <c r="S531" s="21" t="str">
        <f t="shared" ca="1" si="69"/>
        <v/>
      </c>
      <c r="T531" s="21" t="str">
        <f ca="1">IF(COUNTBLANK(INDIRECT("k"&amp;ROW(T531)):INDIRECT("m"&amp;ROW(T531)))&lt;3,IF(INDIRECT("j"&amp;ROW(T531))="","INFORME O STATUS DA AÇÃO;    ",""),"")</f>
        <v/>
      </c>
      <c r="U531" s="21" t="str">
        <f t="shared" ca="1" si="70"/>
        <v/>
      </c>
      <c r="V531" s="21" t="str">
        <f t="shared" ca="1" si="71"/>
        <v/>
      </c>
      <c r="W531" s="1" t="str">
        <f ca="1">IF(J531="","",IF(ISERROR(VLOOKUP(INDIRECT("J"&amp;ROW(W531)),Config!F:F,1,0)),"INFORME UM STATUS VÁLIDO",""))</f>
        <v/>
      </c>
    </row>
    <row r="532" spans="2:23" ht="60" customHeight="1">
      <c r="B532" s="45"/>
      <c r="C532" s="35"/>
      <c r="D532" s="35"/>
      <c r="E532" s="35"/>
      <c r="F532" s="38"/>
      <c r="G532" s="35"/>
      <c r="H532" s="38"/>
      <c r="I532" s="46"/>
      <c r="J532" s="51"/>
      <c r="K532" s="52"/>
      <c r="L532" s="53"/>
      <c r="M532" s="51"/>
      <c r="N532" s="41" t="str">
        <f t="shared" si="64"/>
        <v/>
      </c>
      <c r="O532" s="21" t="str">
        <f t="shared" ca="1" si="65"/>
        <v/>
      </c>
      <c r="P532" s="21" t="str">
        <f t="shared" ca="1" si="66"/>
        <v/>
      </c>
      <c r="Q532" s="21" t="str">
        <f t="shared" ca="1" si="67"/>
        <v/>
      </c>
      <c r="R532" s="21" t="str">
        <f t="shared" ca="1" si="68"/>
        <v/>
      </c>
      <c r="S532" s="21" t="str">
        <f t="shared" ca="1" si="69"/>
        <v/>
      </c>
      <c r="T532" s="21" t="str">
        <f ca="1">IF(COUNTBLANK(INDIRECT("k"&amp;ROW(T532)):INDIRECT("m"&amp;ROW(T532)))&lt;3,IF(INDIRECT("j"&amp;ROW(T532))="","INFORME O STATUS DA AÇÃO;    ",""),"")</f>
        <v/>
      </c>
      <c r="U532" s="21" t="str">
        <f t="shared" ca="1" si="70"/>
        <v/>
      </c>
      <c r="V532" s="21" t="str">
        <f t="shared" ca="1" si="71"/>
        <v/>
      </c>
      <c r="W532" s="1" t="str">
        <f ca="1">IF(J532="","",IF(ISERROR(VLOOKUP(INDIRECT("J"&amp;ROW(W532)),Config!F:F,1,0)),"INFORME UM STATUS VÁLIDO",""))</f>
        <v/>
      </c>
    </row>
    <row r="533" spans="2:23" ht="60" customHeight="1">
      <c r="B533" s="45"/>
      <c r="C533" s="35"/>
      <c r="D533" s="35"/>
      <c r="E533" s="35"/>
      <c r="F533" s="38"/>
      <c r="G533" s="35"/>
      <c r="H533" s="38"/>
      <c r="I533" s="46"/>
      <c r="J533" s="51"/>
      <c r="K533" s="52"/>
      <c r="L533" s="53"/>
      <c r="M533" s="51"/>
      <c r="N533" s="41" t="str">
        <f t="shared" si="64"/>
        <v/>
      </c>
      <c r="O533" s="21" t="str">
        <f t="shared" ca="1" si="65"/>
        <v/>
      </c>
      <c r="P533" s="21" t="str">
        <f t="shared" ca="1" si="66"/>
        <v/>
      </c>
      <c r="Q533" s="21" t="str">
        <f t="shared" ca="1" si="67"/>
        <v/>
      </c>
      <c r="R533" s="21" t="str">
        <f t="shared" ca="1" si="68"/>
        <v/>
      </c>
      <c r="S533" s="21" t="str">
        <f t="shared" ca="1" si="69"/>
        <v/>
      </c>
      <c r="T533" s="21" t="str">
        <f ca="1">IF(COUNTBLANK(INDIRECT("k"&amp;ROW(T533)):INDIRECT("m"&amp;ROW(T533)))&lt;3,IF(INDIRECT("j"&amp;ROW(T533))="","INFORME O STATUS DA AÇÃO;    ",""),"")</f>
        <v/>
      </c>
      <c r="U533" s="21" t="str">
        <f t="shared" ca="1" si="70"/>
        <v/>
      </c>
      <c r="V533" s="21" t="str">
        <f t="shared" ca="1" si="71"/>
        <v/>
      </c>
      <c r="W533" s="1" t="str">
        <f ca="1">IF(J533="","",IF(ISERROR(VLOOKUP(INDIRECT("J"&amp;ROW(W533)),Config!F:F,1,0)),"INFORME UM STATUS VÁLIDO",""))</f>
        <v/>
      </c>
    </row>
    <row r="534" spans="2:23" ht="60" customHeight="1">
      <c r="B534" s="45"/>
      <c r="C534" s="35"/>
      <c r="D534" s="35"/>
      <c r="E534" s="35"/>
      <c r="F534" s="38"/>
      <c r="G534" s="35"/>
      <c r="H534" s="38"/>
      <c r="I534" s="46"/>
      <c r="J534" s="51"/>
      <c r="K534" s="52"/>
      <c r="L534" s="53"/>
      <c r="M534" s="51"/>
      <c r="N534" s="41" t="str">
        <f t="shared" si="64"/>
        <v/>
      </c>
      <c r="O534" s="21" t="str">
        <f t="shared" ca="1" si="65"/>
        <v/>
      </c>
      <c r="P534" s="21" t="str">
        <f t="shared" ca="1" si="66"/>
        <v/>
      </c>
      <c r="Q534" s="21" t="str">
        <f t="shared" ca="1" si="67"/>
        <v/>
      </c>
      <c r="R534" s="21" t="str">
        <f t="shared" ca="1" si="68"/>
        <v/>
      </c>
      <c r="S534" s="21" t="str">
        <f t="shared" ca="1" si="69"/>
        <v/>
      </c>
      <c r="T534" s="21" t="str">
        <f ca="1">IF(COUNTBLANK(INDIRECT("k"&amp;ROW(T534)):INDIRECT("m"&amp;ROW(T534)))&lt;3,IF(INDIRECT("j"&amp;ROW(T534))="","INFORME O STATUS DA AÇÃO;    ",""),"")</f>
        <v/>
      </c>
      <c r="U534" s="21" t="str">
        <f t="shared" ca="1" si="70"/>
        <v/>
      </c>
      <c r="V534" s="21" t="str">
        <f t="shared" ca="1" si="71"/>
        <v/>
      </c>
      <c r="W534" s="1" t="str">
        <f ca="1">IF(J534="","",IF(ISERROR(VLOOKUP(INDIRECT("J"&amp;ROW(W534)),Config!F:F,1,0)),"INFORME UM STATUS VÁLIDO",""))</f>
        <v/>
      </c>
    </row>
    <row r="535" spans="2:23" ht="60" customHeight="1">
      <c r="B535" s="45"/>
      <c r="C535" s="35"/>
      <c r="D535" s="35"/>
      <c r="E535" s="35"/>
      <c r="F535" s="38"/>
      <c r="G535" s="35"/>
      <c r="H535" s="38"/>
      <c r="I535" s="46"/>
      <c r="J535" s="51"/>
      <c r="K535" s="52"/>
      <c r="L535" s="53"/>
      <c r="M535" s="51"/>
      <c r="N535" s="41" t="str">
        <f t="shared" si="64"/>
        <v/>
      </c>
      <c r="O535" s="21" t="str">
        <f t="shared" ca="1" si="65"/>
        <v/>
      </c>
      <c r="P535" s="21" t="str">
        <f t="shared" ca="1" si="66"/>
        <v/>
      </c>
      <c r="Q535" s="21" t="str">
        <f t="shared" ca="1" si="67"/>
        <v/>
      </c>
      <c r="R535" s="21" t="str">
        <f t="shared" ca="1" si="68"/>
        <v/>
      </c>
      <c r="S535" s="21" t="str">
        <f t="shared" ca="1" si="69"/>
        <v/>
      </c>
      <c r="T535" s="21" t="str">
        <f ca="1">IF(COUNTBLANK(INDIRECT("k"&amp;ROW(T535)):INDIRECT("m"&amp;ROW(T535)))&lt;3,IF(INDIRECT("j"&amp;ROW(T535))="","INFORME O STATUS DA AÇÃO;    ",""),"")</f>
        <v/>
      </c>
      <c r="U535" s="21" t="str">
        <f t="shared" ca="1" si="70"/>
        <v/>
      </c>
      <c r="V535" s="21" t="str">
        <f t="shared" ca="1" si="71"/>
        <v/>
      </c>
      <c r="W535" s="1" t="str">
        <f ca="1">IF(J535="","",IF(ISERROR(VLOOKUP(INDIRECT("J"&amp;ROW(W535)),Config!F:F,1,0)),"INFORME UM STATUS VÁLIDO",""))</f>
        <v/>
      </c>
    </row>
    <row r="536" spans="2:23" ht="60" customHeight="1">
      <c r="B536" s="45"/>
      <c r="C536" s="35"/>
      <c r="D536" s="35"/>
      <c r="E536" s="35"/>
      <c r="F536" s="38"/>
      <c r="G536" s="35"/>
      <c r="H536" s="38"/>
      <c r="I536" s="46"/>
      <c r="J536" s="51"/>
      <c r="K536" s="52"/>
      <c r="L536" s="53"/>
      <c r="M536" s="51"/>
      <c r="N536" s="41" t="str">
        <f t="shared" si="64"/>
        <v/>
      </c>
      <c r="O536" s="21" t="str">
        <f t="shared" ca="1" si="65"/>
        <v/>
      </c>
      <c r="P536" s="21" t="str">
        <f t="shared" ca="1" si="66"/>
        <v/>
      </c>
      <c r="Q536" s="21" t="str">
        <f t="shared" ca="1" si="67"/>
        <v/>
      </c>
      <c r="R536" s="21" t="str">
        <f t="shared" ca="1" si="68"/>
        <v/>
      </c>
      <c r="S536" s="21" t="str">
        <f t="shared" ca="1" si="69"/>
        <v/>
      </c>
      <c r="T536" s="21" t="str">
        <f ca="1">IF(COUNTBLANK(INDIRECT("k"&amp;ROW(T536)):INDIRECT("m"&amp;ROW(T536)))&lt;3,IF(INDIRECT("j"&amp;ROW(T536))="","INFORME O STATUS DA AÇÃO;    ",""),"")</f>
        <v/>
      </c>
      <c r="U536" s="21" t="str">
        <f t="shared" ca="1" si="70"/>
        <v/>
      </c>
      <c r="V536" s="21" t="str">
        <f t="shared" ca="1" si="71"/>
        <v/>
      </c>
      <c r="W536" s="1" t="str">
        <f ca="1">IF(J536="","",IF(ISERROR(VLOOKUP(INDIRECT("J"&amp;ROW(W536)),Config!F:F,1,0)),"INFORME UM STATUS VÁLIDO",""))</f>
        <v/>
      </c>
    </row>
    <row r="537" spans="2:23" ht="60" customHeight="1">
      <c r="B537" s="45"/>
      <c r="C537" s="35"/>
      <c r="D537" s="35"/>
      <c r="E537" s="35"/>
      <c r="F537" s="38"/>
      <c r="G537" s="35"/>
      <c r="H537" s="38"/>
      <c r="I537" s="46"/>
      <c r="J537" s="51"/>
      <c r="K537" s="52"/>
      <c r="L537" s="53"/>
      <c r="M537" s="51"/>
      <c r="N537" s="41" t="str">
        <f t="shared" si="64"/>
        <v/>
      </c>
      <c r="O537" s="21" t="str">
        <f t="shared" ca="1" si="65"/>
        <v/>
      </c>
      <c r="P537" s="21" t="str">
        <f t="shared" ca="1" si="66"/>
        <v/>
      </c>
      <c r="Q537" s="21" t="str">
        <f t="shared" ca="1" si="67"/>
        <v/>
      </c>
      <c r="R537" s="21" t="str">
        <f t="shared" ca="1" si="68"/>
        <v/>
      </c>
      <c r="S537" s="21" t="str">
        <f t="shared" ca="1" si="69"/>
        <v/>
      </c>
      <c r="T537" s="21" t="str">
        <f ca="1">IF(COUNTBLANK(INDIRECT("k"&amp;ROW(T537)):INDIRECT("m"&amp;ROW(T537)))&lt;3,IF(INDIRECT("j"&amp;ROW(T537))="","INFORME O STATUS DA AÇÃO;    ",""),"")</f>
        <v/>
      </c>
      <c r="U537" s="21" t="str">
        <f t="shared" ca="1" si="70"/>
        <v/>
      </c>
      <c r="V537" s="21" t="str">
        <f t="shared" ca="1" si="71"/>
        <v/>
      </c>
      <c r="W537" s="1" t="str">
        <f ca="1">IF(J537="","",IF(ISERROR(VLOOKUP(INDIRECT("J"&amp;ROW(W537)),Config!F:F,1,0)),"INFORME UM STATUS VÁLIDO",""))</f>
        <v/>
      </c>
    </row>
    <row r="538" spans="2:23" ht="60" customHeight="1">
      <c r="B538" s="45"/>
      <c r="C538" s="35"/>
      <c r="D538" s="35"/>
      <c r="E538" s="35"/>
      <c r="F538" s="38"/>
      <c r="G538" s="35"/>
      <c r="H538" s="38"/>
      <c r="I538" s="46"/>
      <c r="J538" s="51"/>
      <c r="K538" s="52"/>
      <c r="L538" s="53"/>
      <c r="M538" s="51"/>
      <c r="N538" s="41" t="str">
        <f t="shared" si="64"/>
        <v/>
      </c>
      <c r="O538" s="21" t="str">
        <f t="shared" ca="1" si="65"/>
        <v/>
      </c>
      <c r="P538" s="21" t="str">
        <f t="shared" ca="1" si="66"/>
        <v/>
      </c>
      <c r="Q538" s="21" t="str">
        <f t="shared" ca="1" si="67"/>
        <v/>
      </c>
      <c r="R538" s="21" t="str">
        <f t="shared" ca="1" si="68"/>
        <v/>
      </c>
      <c r="S538" s="21" t="str">
        <f t="shared" ca="1" si="69"/>
        <v/>
      </c>
      <c r="T538" s="21" t="str">
        <f ca="1">IF(COUNTBLANK(INDIRECT("k"&amp;ROW(T538)):INDIRECT("m"&amp;ROW(T538)))&lt;3,IF(INDIRECT("j"&amp;ROW(T538))="","INFORME O STATUS DA AÇÃO;    ",""),"")</f>
        <v/>
      </c>
      <c r="U538" s="21" t="str">
        <f t="shared" ca="1" si="70"/>
        <v/>
      </c>
      <c r="V538" s="21" t="str">
        <f t="shared" ca="1" si="71"/>
        <v/>
      </c>
      <c r="W538" s="1" t="str">
        <f ca="1">IF(J538="","",IF(ISERROR(VLOOKUP(INDIRECT("J"&amp;ROW(W538)),Config!F:F,1,0)),"INFORME UM STATUS VÁLIDO",""))</f>
        <v/>
      </c>
    </row>
    <row r="539" spans="2:23" ht="60" customHeight="1">
      <c r="B539" s="45"/>
      <c r="C539" s="35"/>
      <c r="D539" s="35"/>
      <c r="E539" s="35"/>
      <c r="F539" s="38"/>
      <c r="G539" s="35"/>
      <c r="H539" s="38"/>
      <c r="I539" s="46"/>
      <c r="J539" s="51"/>
      <c r="K539" s="52"/>
      <c r="L539" s="53"/>
      <c r="M539" s="51"/>
      <c r="N539" s="41" t="str">
        <f t="shared" si="64"/>
        <v/>
      </c>
      <c r="O539" s="21" t="str">
        <f t="shared" ca="1" si="65"/>
        <v/>
      </c>
      <c r="P539" s="21" t="str">
        <f t="shared" ca="1" si="66"/>
        <v/>
      </c>
      <c r="Q539" s="21" t="str">
        <f t="shared" ca="1" si="67"/>
        <v/>
      </c>
      <c r="R539" s="21" t="str">
        <f t="shared" ca="1" si="68"/>
        <v/>
      </c>
      <c r="S539" s="21" t="str">
        <f t="shared" ca="1" si="69"/>
        <v/>
      </c>
      <c r="T539" s="21" t="str">
        <f ca="1">IF(COUNTBLANK(INDIRECT("k"&amp;ROW(T539)):INDIRECT("m"&amp;ROW(T539)))&lt;3,IF(INDIRECT("j"&amp;ROW(T539))="","INFORME O STATUS DA AÇÃO;    ",""),"")</f>
        <v/>
      </c>
      <c r="U539" s="21" t="str">
        <f t="shared" ca="1" si="70"/>
        <v/>
      </c>
      <c r="V539" s="21" t="str">
        <f t="shared" ca="1" si="71"/>
        <v/>
      </c>
      <c r="W539" s="1" t="str">
        <f ca="1">IF(J539="","",IF(ISERROR(VLOOKUP(INDIRECT("J"&amp;ROW(W539)),Config!F:F,1,0)),"INFORME UM STATUS VÁLIDO",""))</f>
        <v/>
      </c>
    </row>
    <row r="540" spans="2:23" ht="60" customHeight="1">
      <c r="B540" s="45"/>
      <c r="C540" s="35"/>
      <c r="D540" s="35"/>
      <c r="E540" s="35"/>
      <c r="F540" s="38"/>
      <c r="G540" s="35"/>
      <c r="H540" s="38"/>
      <c r="I540" s="46"/>
      <c r="J540" s="51"/>
      <c r="K540" s="52"/>
      <c r="L540" s="53"/>
      <c r="M540" s="51"/>
      <c r="N540" s="41" t="str">
        <f t="shared" si="64"/>
        <v/>
      </c>
      <c r="O540" s="21" t="str">
        <f t="shared" ca="1" si="65"/>
        <v/>
      </c>
      <c r="P540" s="21" t="str">
        <f t="shared" ca="1" si="66"/>
        <v/>
      </c>
      <c r="Q540" s="21" t="str">
        <f t="shared" ca="1" si="67"/>
        <v/>
      </c>
      <c r="R540" s="21" t="str">
        <f t="shared" ca="1" si="68"/>
        <v/>
      </c>
      <c r="S540" s="21" t="str">
        <f t="shared" ca="1" si="69"/>
        <v/>
      </c>
      <c r="T540" s="21" t="str">
        <f ca="1">IF(COUNTBLANK(INDIRECT("k"&amp;ROW(T540)):INDIRECT("m"&amp;ROW(T540)))&lt;3,IF(INDIRECT("j"&amp;ROW(T540))="","INFORME O STATUS DA AÇÃO;    ",""),"")</f>
        <v/>
      </c>
      <c r="U540" s="21" t="str">
        <f t="shared" ca="1" si="70"/>
        <v/>
      </c>
      <c r="V540" s="21" t="str">
        <f t="shared" ca="1" si="71"/>
        <v/>
      </c>
      <c r="W540" s="1" t="str">
        <f ca="1">IF(J540="","",IF(ISERROR(VLOOKUP(INDIRECT("J"&amp;ROW(W540)),Config!F:F,1,0)),"INFORME UM STATUS VÁLIDO",""))</f>
        <v/>
      </c>
    </row>
    <row r="541" spans="2:23" ht="60" customHeight="1">
      <c r="B541" s="45"/>
      <c r="C541" s="35"/>
      <c r="D541" s="35"/>
      <c r="E541" s="35"/>
      <c r="F541" s="38"/>
      <c r="G541" s="35"/>
      <c r="H541" s="38"/>
      <c r="I541" s="46"/>
      <c r="J541" s="51"/>
      <c r="K541" s="52"/>
      <c r="L541" s="53"/>
      <c r="M541" s="51"/>
      <c r="N541" s="41" t="str">
        <f t="shared" si="64"/>
        <v/>
      </c>
      <c r="O541" s="21" t="str">
        <f t="shared" ca="1" si="65"/>
        <v/>
      </c>
      <c r="P541" s="21" t="str">
        <f t="shared" ca="1" si="66"/>
        <v/>
      </c>
      <c r="Q541" s="21" t="str">
        <f t="shared" ca="1" si="67"/>
        <v/>
      </c>
      <c r="R541" s="21" t="str">
        <f t="shared" ca="1" si="68"/>
        <v/>
      </c>
      <c r="S541" s="21" t="str">
        <f t="shared" ca="1" si="69"/>
        <v/>
      </c>
      <c r="T541" s="21" t="str">
        <f ca="1">IF(COUNTBLANK(INDIRECT("k"&amp;ROW(T541)):INDIRECT("m"&amp;ROW(T541)))&lt;3,IF(INDIRECT("j"&amp;ROW(T541))="","INFORME O STATUS DA AÇÃO;    ",""),"")</f>
        <v/>
      </c>
      <c r="U541" s="21" t="str">
        <f t="shared" ca="1" si="70"/>
        <v/>
      </c>
      <c r="V541" s="21" t="str">
        <f t="shared" ca="1" si="71"/>
        <v/>
      </c>
      <c r="W541" s="1" t="str">
        <f ca="1">IF(J541="","",IF(ISERROR(VLOOKUP(INDIRECT("J"&amp;ROW(W541)),Config!F:F,1,0)),"INFORME UM STATUS VÁLIDO",""))</f>
        <v/>
      </c>
    </row>
    <row r="542" spans="2:23" ht="60" customHeight="1">
      <c r="B542" s="45"/>
      <c r="C542" s="35"/>
      <c r="D542" s="35"/>
      <c r="E542" s="35"/>
      <c r="F542" s="38"/>
      <c r="G542" s="35"/>
      <c r="H542" s="38"/>
      <c r="I542" s="46"/>
      <c r="J542" s="51"/>
      <c r="K542" s="52"/>
      <c r="L542" s="53"/>
      <c r="M542" s="51"/>
      <c r="N542" s="41" t="str">
        <f t="shared" si="64"/>
        <v/>
      </c>
      <c r="O542" s="21" t="str">
        <f t="shared" ca="1" si="65"/>
        <v/>
      </c>
      <c r="P542" s="21" t="str">
        <f t="shared" ca="1" si="66"/>
        <v/>
      </c>
      <c r="Q542" s="21" t="str">
        <f t="shared" ca="1" si="67"/>
        <v/>
      </c>
      <c r="R542" s="21" t="str">
        <f t="shared" ca="1" si="68"/>
        <v/>
      </c>
      <c r="S542" s="21" t="str">
        <f t="shared" ca="1" si="69"/>
        <v/>
      </c>
      <c r="T542" s="21" t="str">
        <f ca="1">IF(COUNTBLANK(INDIRECT("k"&amp;ROW(T542)):INDIRECT("m"&amp;ROW(T542)))&lt;3,IF(INDIRECT("j"&amp;ROW(T542))="","INFORME O STATUS DA AÇÃO;    ",""),"")</f>
        <v/>
      </c>
      <c r="U542" s="21" t="str">
        <f t="shared" ca="1" si="70"/>
        <v/>
      </c>
      <c r="V542" s="21" t="str">
        <f t="shared" ca="1" si="71"/>
        <v/>
      </c>
      <c r="W542" s="1" t="str">
        <f ca="1">IF(J542="","",IF(ISERROR(VLOOKUP(INDIRECT("J"&amp;ROW(W542)),Config!F:F,1,0)),"INFORME UM STATUS VÁLIDO",""))</f>
        <v/>
      </c>
    </row>
    <row r="543" spans="2:23" ht="60" customHeight="1">
      <c r="B543" s="45"/>
      <c r="C543" s="35"/>
      <c r="D543" s="35"/>
      <c r="E543" s="35"/>
      <c r="F543" s="38"/>
      <c r="G543" s="35"/>
      <c r="H543" s="38"/>
      <c r="I543" s="46"/>
      <c r="J543" s="51"/>
      <c r="K543" s="52"/>
      <c r="L543" s="53"/>
      <c r="M543" s="51"/>
      <c r="N543" s="41" t="str">
        <f t="shared" si="64"/>
        <v/>
      </c>
      <c r="O543" s="21" t="str">
        <f t="shared" ca="1" si="65"/>
        <v/>
      </c>
      <c r="P543" s="21" t="str">
        <f t="shared" ca="1" si="66"/>
        <v/>
      </c>
      <c r="Q543" s="21" t="str">
        <f t="shared" ca="1" si="67"/>
        <v/>
      </c>
      <c r="R543" s="21" t="str">
        <f t="shared" ca="1" si="68"/>
        <v/>
      </c>
      <c r="S543" s="21" t="str">
        <f t="shared" ca="1" si="69"/>
        <v/>
      </c>
      <c r="T543" s="21" t="str">
        <f ca="1">IF(COUNTBLANK(INDIRECT("k"&amp;ROW(T543)):INDIRECT("m"&amp;ROW(T543)))&lt;3,IF(INDIRECT("j"&amp;ROW(T543))="","INFORME O STATUS DA AÇÃO;    ",""),"")</f>
        <v/>
      </c>
      <c r="U543" s="21" t="str">
        <f t="shared" ca="1" si="70"/>
        <v/>
      </c>
      <c r="V543" s="21" t="str">
        <f t="shared" ca="1" si="71"/>
        <v/>
      </c>
      <c r="W543" s="1" t="str">
        <f ca="1">IF(J543="","",IF(ISERROR(VLOOKUP(INDIRECT("J"&amp;ROW(W543)),Config!F:F,1,0)),"INFORME UM STATUS VÁLIDO",""))</f>
        <v/>
      </c>
    </row>
    <row r="544" spans="2:23" ht="60" customHeight="1">
      <c r="B544" s="45"/>
      <c r="C544" s="35"/>
      <c r="D544" s="35"/>
      <c r="E544" s="35"/>
      <c r="F544" s="38"/>
      <c r="G544" s="35"/>
      <c r="H544" s="38"/>
      <c r="I544" s="46"/>
      <c r="J544" s="51"/>
      <c r="K544" s="52"/>
      <c r="L544" s="53"/>
      <c r="M544" s="51"/>
      <c r="N544" s="41" t="str">
        <f t="shared" si="64"/>
        <v/>
      </c>
      <c r="O544" s="21" t="str">
        <f t="shared" ca="1" si="65"/>
        <v/>
      </c>
      <c r="P544" s="21" t="str">
        <f t="shared" ca="1" si="66"/>
        <v/>
      </c>
      <c r="Q544" s="21" t="str">
        <f t="shared" ca="1" si="67"/>
        <v/>
      </c>
      <c r="R544" s="21" t="str">
        <f t="shared" ca="1" si="68"/>
        <v/>
      </c>
      <c r="S544" s="21" t="str">
        <f t="shared" ca="1" si="69"/>
        <v/>
      </c>
      <c r="T544" s="21" t="str">
        <f ca="1">IF(COUNTBLANK(INDIRECT("k"&amp;ROW(T544)):INDIRECT("m"&amp;ROW(T544)))&lt;3,IF(INDIRECT("j"&amp;ROW(T544))="","INFORME O STATUS DA AÇÃO;    ",""),"")</f>
        <v/>
      </c>
      <c r="U544" s="21" t="str">
        <f t="shared" ca="1" si="70"/>
        <v/>
      </c>
      <c r="V544" s="21" t="str">
        <f t="shared" ca="1" si="71"/>
        <v/>
      </c>
      <c r="W544" s="1" t="str">
        <f ca="1">IF(J544="","",IF(ISERROR(VLOOKUP(INDIRECT("J"&amp;ROW(W544)),Config!F:F,1,0)),"INFORME UM STATUS VÁLIDO",""))</f>
        <v/>
      </c>
    </row>
    <row r="545" spans="2:23" ht="60" customHeight="1">
      <c r="B545" s="45"/>
      <c r="C545" s="35"/>
      <c r="D545" s="35"/>
      <c r="E545" s="35"/>
      <c r="F545" s="38"/>
      <c r="G545" s="35"/>
      <c r="H545" s="38"/>
      <c r="I545" s="46"/>
      <c r="J545" s="51"/>
      <c r="K545" s="52"/>
      <c r="L545" s="53"/>
      <c r="M545" s="51"/>
      <c r="N545" s="41" t="str">
        <f t="shared" si="64"/>
        <v/>
      </c>
      <c r="O545" s="21" t="str">
        <f t="shared" ca="1" si="65"/>
        <v/>
      </c>
      <c r="P545" s="21" t="str">
        <f t="shared" ca="1" si="66"/>
        <v/>
      </c>
      <c r="Q545" s="21" t="str">
        <f t="shared" ca="1" si="67"/>
        <v/>
      </c>
      <c r="R545" s="21" t="str">
        <f t="shared" ca="1" si="68"/>
        <v/>
      </c>
      <c r="S545" s="21" t="str">
        <f t="shared" ca="1" si="69"/>
        <v/>
      </c>
      <c r="T545" s="21" t="str">
        <f ca="1">IF(COUNTBLANK(INDIRECT("k"&amp;ROW(T545)):INDIRECT("m"&amp;ROW(T545)))&lt;3,IF(INDIRECT("j"&amp;ROW(T545))="","INFORME O STATUS DA AÇÃO;    ",""),"")</f>
        <v/>
      </c>
      <c r="U545" s="21" t="str">
        <f t="shared" ca="1" si="70"/>
        <v/>
      </c>
      <c r="V545" s="21" t="str">
        <f t="shared" ca="1" si="71"/>
        <v/>
      </c>
      <c r="W545" s="1" t="str">
        <f ca="1">IF(J545="","",IF(ISERROR(VLOOKUP(INDIRECT("J"&amp;ROW(W545)),Config!F:F,1,0)),"INFORME UM STATUS VÁLIDO",""))</f>
        <v/>
      </c>
    </row>
    <row r="546" spans="2:23" ht="60" customHeight="1">
      <c r="B546" s="45"/>
      <c r="C546" s="35"/>
      <c r="D546" s="35"/>
      <c r="E546" s="35"/>
      <c r="F546" s="38"/>
      <c r="G546" s="35"/>
      <c r="H546" s="38"/>
      <c r="I546" s="46"/>
      <c r="J546" s="51"/>
      <c r="K546" s="52"/>
      <c r="L546" s="53"/>
      <c r="M546" s="51"/>
      <c r="N546" s="41" t="str">
        <f t="shared" si="64"/>
        <v/>
      </c>
      <c r="O546" s="21" t="str">
        <f t="shared" ca="1" si="65"/>
        <v/>
      </c>
      <c r="P546" s="21" t="str">
        <f t="shared" ca="1" si="66"/>
        <v/>
      </c>
      <c r="Q546" s="21" t="str">
        <f t="shared" ca="1" si="67"/>
        <v/>
      </c>
      <c r="R546" s="21" t="str">
        <f t="shared" ca="1" si="68"/>
        <v/>
      </c>
      <c r="S546" s="21" t="str">
        <f t="shared" ca="1" si="69"/>
        <v/>
      </c>
      <c r="T546" s="21" t="str">
        <f ca="1">IF(COUNTBLANK(INDIRECT("k"&amp;ROW(T546)):INDIRECT("m"&amp;ROW(T546)))&lt;3,IF(INDIRECT("j"&amp;ROW(T546))="","INFORME O STATUS DA AÇÃO;    ",""),"")</f>
        <v/>
      </c>
      <c r="U546" s="21" t="str">
        <f t="shared" ca="1" si="70"/>
        <v/>
      </c>
      <c r="V546" s="21" t="str">
        <f t="shared" ca="1" si="71"/>
        <v/>
      </c>
      <c r="W546" s="1" t="str">
        <f ca="1">IF(J546="","",IF(ISERROR(VLOOKUP(INDIRECT("J"&amp;ROW(W546)),Config!F:F,1,0)),"INFORME UM STATUS VÁLIDO",""))</f>
        <v/>
      </c>
    </row>
    <row r="547" spans="2:23" ht="60" customHeight="1">
      <c r="B547" s="45"/>
      <c r="C547" s="35"/>
      <c r="D547" s="35"/>
      <c r="E547" s="35"/>
      <c r="F547" s="38"/>
      <c r="G547" s="35"/>
      <c r="H547" s="38"/>
      <c r="I547" s="46"/>
      <c r="J547" s="51"/>
      <c r="K547" s="52"/>
      <c r="L547" s="53"/>
      <c r="M547" s="51"/>
      <c r="N547" s="41" t="str">
        <f t="shared" si="64"/>
        <v/>
      </c>
      <c r="O547" s="21" t="str">
        <f t="shared" ca="1" si="65"/>
        <v/>
      </c>
      <c r="P547" s="21" t="str">
        <f t="shared" ca="1" si="66"/>
        <v/>
      </c>
      <c r="Q547" s="21" t="str">
        <f t="shared" ca="1" si="67"/>
        <v/>
      </c>
      <c r="R547" s="21" t="str">
        <f t="shared" ca="1" si="68"/>
        <v/>
      </c>
      <c r="S547" s="21" t="str">
        <f t="shared" ca="1" si="69"/>
        <v/>
      </c>
      <c r="T547" s="21" t="str">
        <f ca="1">IF(COUNTBLANK(INDIRECT("k"&amp;ROW(T547)):INDIRECT("m"&amp;ROW(T547)))&lt;3,IF(INDIRECT("j"&amp;ROW(T547))="","INFORME O STATUS DA AÇÃO;    ",""),"")</f>
        <v/>
      </c>
      <c r="U547" s="21" t="str">
        <f t="shared" ca="1" si="70"/>
        <v/>
      </c>
      <c r="V547" s="21" t="str">
        <f t="shared" ca="1" si="71"/>
        <v/>
      </c>
      <c r="W547" s="1" t="str">
        <f ca="1">IF(J547="","",IF(ISERROR(VLOOKUP(INDIRECT("J"&amp;ROW(W547)),Config!F:F,1,0)),"INFORME UM STATUS VÁLIDO",""))</f>
        <v/>
      </c>
    </row>
    <row r="548" spans="2:23" ht="60" customHeight="1">
      <c r="B548" s="45"/>
      <c r="C548" s="35"/>
      <c r="D548" s="35"/>
      <c r="E548" s="35"/>
      <c r="F548" s="38"/>
      <c r="G548" s="35"/>
      <c r="H548" s="38"/>
      <c r="I548" s="46"/>
      <c r="J548" s="51"/>
      <c r="K548" s="52"/>
      <c r="L548" s="53"/>
      <c r="M548" s="51"/>
      <c r="N548" s="41" t="str">
        <f t="shared" si="64"/>
        <v/>
      </c>
      <c r="O548" s="21" t="str">
        <f t="shared" ca="1" si="65"/>
        <v/>
      </c>
      <c r="P548" s="21" t="str">
        <f t="shared" ca="1" si="66"/>
        <v/>
      </c>
      <c r="Q548" s="21" t="str">
        <f t="shared" ca="1" si="67"/>
        <v/>
      </c>
      <c r="R548" s="21" t="str">
        <f t="shared" ca="1" si="68"/>
        <v/>
      </c>
      <c r="S548" s="21" t="str">
        <f t="shared" ca="1" si="69"/>
        <v/>
      </c>
      <c r="T548" s="21" t="str">
        <f ca="1">IF(COUNTBLANK(INDIRECT("k"&amp;ROW(T548)):INDIRECT("m"&amp;ROW(T548)))&lt;3,IF(INDIRECT("j"&amp;ROW(T548))="","INFORME O STATUS DA AÇÃO;    ",""),"")</f>
        <v/>
      </c>
      <c r="U548" s="21" t="str">
        <f t="shared" ca="1" si="70"/>
        <v/>
      </c>
      <c r="V548" s="21" t="str">
        <f t="shared" ca="1" si="71"/>
        <v/>
      </c>
      <c r="W548" s="1" t="str">
        <f ca="1">IF(J548="","",IF(ISERROR(VLOOKUP(INDIRECT("J"&amp;ROW(W548)),Config!F:F,1,0)),"INFORME UM STATUS VÁLIDO",""))</f>
        <v/>
      </c>
    </row>
    <row r="549" spans="2:23" ht="60" customHeight="1">
      <c r="B549" s="45"/>
      <c r="C549" s="35"/>
      <c r="D549" s="35"/>
      <c r="E549" s="35"/>
      <c r="F549" s="38"/>
      <c r="G549" s="35"/>
      <c r="H549" s="38"/>
      <c r="I549" s="46"/>
      <c r="J549" s="51"/>
      <c r="K549" s="52"/>
      <c r="L549" s="53"/>
      <c r="M549" s="51"/>
      <c r="N549" s="41" t="str">
        <f t="shared" si="64"/>
        <v/>
      </c>
      <c r="O549" s="21" t="str">
        <f t="shared" ca="1" si="65"/>
        <v/>
      </c>
      <c r="P549" s="21" t="str">
        <f t="shared" ca="1" si="66"/>
        <v/>
      </c>
      <c r="Q549" s="21" t="str">
        <f t="shared" ca="1" si="67"/>
        <v/>
      </c>
      <c r="R549" s="21" t="str">
        <f t="shared" ca="1" si="68"/>
        <v/>
      </c>
      <c r="S549" s="21" t="str">
        <f t="shared" ca="1" si="69"/>
        <v/>
      </c>
      <c r="T549" s="21" t="str">
        <f ca="1">IF(COUNTBLANK(INDIRECT("k"&amp;ROW(T549)):INDIRECT("m"&amp;ROW(T549)))&lt;3,IF(INDIRECT("j"&amp;ROW(T549))="","INFORME O STATUS DA AÇÃO;    ",""),"")</f>
        <v/>
      </c>
      <c r="U549" s="21" t="str">
        <f t="shared" ca="1" si="70"/>
        <v/>
      </c>
      <c r="V549" s="21" t="str">
        <f t="shared" ca="1" si="71"/>
        <v/>
      </c>
      <c r="W549" s="1" t="str">
        <f ca="1">IF(J549="","",IF(ISERROR(VLOOKUP(INDIRECT("J"&amp;ROW(W549)),Config!F:F,1,0)),"INFORME UM STATUS VÁLIDO",""))</f>
        <v/>
      </c>
    </row>
    <row r="550" spans="2:23" ht="60" customHeight="1">
      <c r="B550" s="45"/>
      <c r="C550" s="35"/>
      <c r="D550" s="35"/>
      <c r="E550" s="35"/>
      <c r="F550" s="38"/>
      <c r="G550" s="35"/>
      <c r="H550" s="38"/>
      <c r="I550" s="46"/>
      <c r="J550" s="51"/>
      <c r="K550" s="52"/>
      <c r="L550" s="53"/>
      <c r="M550" s="51"/>
      <c r="N550" s="41" t="str">
        <f t="shared" si="64"/>
        <v/>
      </c>
      <c r="O550" s="21" t="str">
        <f t="shared" ca="1" si="65"/>
        <v/>
      </c>
      <c r="P550" s="21" t="str">
        <f t="shared" ca="1" si="66"/>
        <v/>
      </c>
      <c r="Q550" s="21" t="str">
        <f t="shared" ca="1" si="67"/>
        <v/>
      </c>
      <c r="R550" s="21" t="str">
        <f t="shared" ca="1" si="68"/>
        <v/>
      </c>
      <c r="S550" s="21" t="str">
        <f t="shared" ca="1" si="69"/>
        <v/>
      </c>
      <c r="T550" s="21" t="str">
        <f ca="1">IF(COUNTBLANK(INDIRECT("k"&amp;ROW(T550)):INDIRECT("m"&amp;ROW(T550)))&lt;3,IF(INDIRECT("j"&amp;ROW(T550))="","INFORME O STATUS DA AÇÃO;    ",""),"")</f>
        <v/>
      </c>
      <c r="U550" s="21" t="str">
        <f t="shared" ca="1" si="70"/>
        <v/>
      </c>
      <c r="V550" s="21" t="str">
        <f t="shared" ca="1" si="71"/>
        <v/>
      </c>
      <c r="W550" s="1" t="str">
        <f ca="1">IF(J550="","",IF(ISERROR(VLOOKUP(INDIRECT("J"&amp;ROW(W550)),Config!F:F,1,0)),"INFORME UM STATUS VÁLIDO",""))</f>
        <v/>
      </c>
    </row>
    <row r="551" spans="2:23" ht="60" customHeight="1">
      <c r="B551" s="45"/>
      <c r="C551" s="35"/>
      <c r="D551" s="35"/>
      <c r="E551" s="35"/>
      <c r="F551" s="38"/>
      <c r="G551" s="35"/>
      <c r="H551" s="38"/>
      <c r="I551" s="46"/>
      <c r="J551" s="51"/>
      <c r="K551" s="52"/>
      <c r="L551" s="53"/>
      <c r="M551" s="51"/>
      <c r="N551" s="41" t="str">
        <f t="shared" si="64"/>
        <v/>
      </c>
      <c r="O551" s="21" t="str">
        <f t="shared" ca="1" si="65"/>
        <v/>
      </c>
      <c r="P551" s="21" t="str">
        <f t="shared" ca="1" si="66"/>
        <v/>
      </c>
      <c r="Q551" s="21" t="str">
        <f t="shared" ca="1" si="67"/>
        <v/>
      </c>
      <c r="R551" s="21" t="str">
        <f t="shared" ca="1" si="68"/>
        <v/>
      </c>
      <c r="S551" s="21" t="str">
        <f t="shared" ca="1" si="69"/>
        <v/>
      </c>
      <c r="T551" s="21" t="str">
        <f ca="1">IF(COUNTBLANK(INDIRECT("k"&amp;ROW(T551)):INDIRECT("m"&amp;ROW(T551)))&lt;3,IF(INDIRECT("j"&amp;ROW(T551))="","INFORME O STATUS DA AÇÃO;    ",""),"")</f>
        <v/>
      </c>
      <c r="U551" s="21" t="str">
        <f t="shared" ca="1" si="70"/>
        <v/>
      </c>
      <c r="V551" s="21" t="str">
        <f t="shared" ca="1" si="71"/>
        <v/>
      </c>
      <c r="W551" s="1" t="str">
        <f ca="1">IF(J551="","",IF(ISERROR(VLOOKUP(INDIRECT("J"&amp;ROW(W551)),Config!F:F,1,0)),"INFORME UM STATUS VÁLIDO",""))</f>
        <v/>
      </c>
    </row>
    <row r="552" spans="2:23" ht="60" customHeight="1">
      <c r="B552" s="45"/>
      <c r="C552" s="35"/>
      <c r="D552" s="35"/>
      <c r="E552" s="35"/>
      <c r="F552" s="38"/>
      <c r="G552" s="35"/>
      <c r="H552" s="38"/>
      <c r="I552" s="46"/>
      <c r="J552" s="51"/>
      <c r="K552" s="52"/>
      <c r="L552" s="53"/>
      <c r="M552" s="51"/>
      <c r="N552" s="41" t="str">
        <f t="shared" si="64"/>
        <v/>
      </c>
      <c r="O552" s="21" t="str">
        <f t="shared" ca="1" si="65"/>
        <v/>
      </c>
      <c r="P552" s="21" t="str">
        <f t="shared" ca="1" si="66"/>
        <v/>
      </c>
      <c r="Q552" s="21" t="str">
        <f t="shared" ca="1" si="67"/>
        <v/>
      </c>
      <c r="R552" s="21" t="str">
        <f t="shared" ca="1" si="68"/>
        <v/>
      </c>
      <c r="S552" s="21" t="str">
        <f t="shared" ca="1" si="69"/>
        <v/>
      </c>
      <c r="T552" s="21" t="str">
        <f ca="1">IF(COUNTBLANK(INDIRECT("k"&amp;ROW(T552)):INDIRECT("m"&amp;ROW(T552)))&lt;3,IF(INDIRECT("j"&amp;ROW(T552))="","INFORME O STATUS DA AÇÃO;    ",""),"")</f>
        <v/>
      </c>
      <c r="U552" s="21" t="str">
        <f t="shared" ca="1" si="70"/>
        <v/>
      </c>
      <c r="V552" s="21" t="str">
        <f t="shared" ca="1" si="71"/>
        <v/>
      </c>
      <c r="W552" s="1" t="str">
        <f ca="1">IF(J552="","",IF(ISERROR(VLOOKUP(INDIRECT("J"&amp;ROW(W552)),Config!F:F,1,0)),"INFORME UM STATUS VÁLIDO",""))</f>
        <v/>
      </c>
    </row>
    <row r="553" spans="2:23" ht="60" customHeight="1">
      <c r="B553" s="45"/>
      <c r="C553" s="35"/>
      <c r="D553" s="35"/>
      <c r="E553" s="35"/>
      <c r="F553" s="38"/>
      <c r="G553" s="35"/>
      <c r="H553" s="38"/>
      <c r="I553" s="46"/>
      <c r="J553" s="51"/>
      <c r="K553" s="52"/>
      <c r="L553" s="53"/>
      <c r="M553" s="51"/>
      <c r="N553" s="41" t="str">
        <f t="shared" si="64"/>
        <v/>
      </c>
      <c r="O553" s="21" t="str">
        <f t="shared" ca="1" si="65"/>
        <v/>
      </c>
      <c r="P553" s="21" t="str">
        <f t="shared" ca="1" si="66"/>
        <v/>
      </c>
      <c r="Q553" s="21" t="str">
        <f t="shared" ca="1" si="67"/>
        <v/>
      </c>
      <c r="R553" s="21" t="str">
        <f t="shared" ca="1" si="68"/>
        <v/>
      </c>
      <c r="S553" s="21" t="str">
        <f t="shared" ca="1" si="69"/>
        <v/>
      </c>
      <c r="T553" s="21" t="str">
        <f ca="1">IF(COUNTBLANK(INDIRECT("k"&amp;ROW(T553)):INDIRECT("m"&amp;ROW(T553)))&lt;3,IF(INDIRECT("j"&amp;ROW(T553))="","INFORME O STATUS DA AÇÃO;    ",""),"")</f>
        <v/>
      </c>
      <c r="U553" s="21" t="str">
        <f t="shared" ca="1" si="70"/>
        <v/>
      </c>
      <c r="V553" s="21" t="str">
        <f t="shared" ca="1" si="71"/>
        <v/>
      </c>
      <c r="W553" s="1" t="str">
        <f ca="1">IF(J553="","",IF(ISERROR(VLOOKUP(INDIRECT("J"&amp;ROW(W553)),Config!F:F,1,0)),"INFORME UM STATUS VÁLIDO",""))</f>
        <v/>
      </c>
    </row>
    <row r="554" spans="2:23" ht="60" customHeight="1">
      <c r="B554" s="45"/>
      <c r="C554" s="35"/>
      <c r="D554" s="35"/>
      <c r="E554" s="35"/>
      <c r="F554" s="38"/>
      <c r="G554" s="35"/>
      <c r="H554" s="38"/>
      <c r="I554" s="46"/>
      <c r="J554" s="51"/>
      <c r="K554" s="52"/>
      <c r="L554" s="53"/>
      <c r="M554" s="51"/>
      <c r="N554" s="41" t="str">
        <f t="shared" si="64"/>
        <v/>
      </c>
      <c r="O554" s="21" t="str">
        <f t="shared" ca="1" si="65"/>
        <v/>
      </c>
      <c r="P554" s="21" t="str">
        <f t="shared" ca="1" si="66"/>
        <v/>
      </c>
      <c r="Q554" s="21" t="str">
        <f t="shared" ca="1" si="67"/>
        <v/>
      </c>
      <c r="R554" s="21" t="str">
        <f t="shared" ca="1" si="68"/>
        <v/>
      </c>
      <c r="S554" s="21" t="str">
        <f t="shared" ca="1" si="69"/>
        <v/>
      </c>
      <c r="T554" s="21" t="str">
        <f ca="1">IF(COUNTBLANK(INDIRECT("k"&amp;ROW(T554)):INDIRECT("m"&amp;ROW(T554)))&lt;3,IF(INDIRECT("j"&amp;ROW(T554))="","INFORME O STATUS DA AÇÃO;    ",""),"")</f>
        <v/>
      </c>
      <c r="U554" s="21" t="str">
        <f t="shared" ca="1" si="70"/>
        <v/>
      </c>
      <c r="V554" s="21" t="str">
        <f t="shared" ca="1" si="71"/>
        <v/>
      </c>
      <c r="W554" s="1" t="str">
        <f ca="1">IF(J554="","",IF(ISERROR(VLOOKUP(INDIRECT("J"&amp;ROW(W554)),Config!F:F,1,0)),"INFORME UM STATUS VÁLIDO",""))</f>
        <v/>
      </c>
    </row>
    <row r="555" spans="2:23" ht="60" customHeight="1">
      <c r="B555" s="45"/>
      <c r="C555" s="35"/>
      <c r="D555" s="35"/>
      <c r="E555" s="35"/>
      <c r="F555" s="38"/>
      <c r="G555" s="35"/>
      <c r="H555" s="38"/>
      <c r="I555" s="46"/>
      <c r="J555" s="51"/>
      <c r="K555" s="52"/>
      <c r="L555" s="53"/>
      <c r="M555" s="51"/>
      <c r="N555" s="41" t="str">
        <f t="shared" si="64"/>
        <v/>
      </c>
      <c r="O555" s="21" t="str">
        <f t="shared" ca="1" si="65"/>
        <v/>
      </c>
      <c r="P555" s="21" t="str">
        <f t="shared" ca="1" si="66"/>
        <v/>
      </c>
      <c r="Q555" s="21" t="str">
        <f t="shared" ca="1" si="67"/>
        <v/>
      </c>
      <c r="R555" s="21" t="str">
        <f t="shared" ca="1" si="68"/>
        <v/>
      </c>
      <c r="S555" s="21" t="str">
        <f t="shared" ca="1" si="69"/>
        <v/>
      </c>
      <c r="T555" s="21" t="str">
        <f ca="1">IF(COUNTBLANK(INDIRECT("k"&amp;ROW(T555)):INDIRECT("m"&amp;ROW(T555)))&lt;3,IF(INDIRECT("j"&amp;ROW(T555))="","INFORME O STATUS DA AÇÃO;    ",""),"")</f>
        <v/>
      </c>
      <c r="U555" s="21" t="str">
        <f t="shared" ca="1" si="70"/>
        <v/>
      </c>
      <c r="V555" s="21" t="str">
        <f t="shared" ca="1" si="71"/>
        <v/>
      </c>
      <c r="W555" s="1" t="str">
        <f ca="1">IF(J555="","",IF(ISERROR(VLOOKUP(INDIRECT("J"&amp;ROW(W555)),Config!F:F,1,0)),"INFORME UM STATUS VÁLIDO",""))</f>
        <v/>
      </c>
    </row>
    <row r="556" spans="2:23" ht="60" customHeight="1">
      <c r="B556" s="45"/>
      <c r="C556" s="35"/>
      <c r="D556" s="35"/>
      <c r="E556" s="35"/>
      <c r="F556" s="38"/>
      <c r="G556" s="35"/>
      <c r="H556" s="38"/>
      <c r="I556" s="46"/>
      <c r="J556" s="51"/>
      <c r="K556" s="52"/>
      <c r="L556" s="53"/>
      <c r="M556" s="51"/>
      <c r="N556" s="41" t="str">
        <f t="shared" si="64"/>
        <v/>
      </c>
      <c r="O556" s="21" t="str">
        <f t="shared" ca="1" si="65"/>
        <v/>
      </c>
      <c r="P556" s="21" t="str">
        <f t="shared" ca="1" si="66"/>
        <v/>
      </c>
      <c r="Q556" s="21" t="str">
        <f t="shared" ca="1" si="67"/>
        <v/>
      </c>
      <c r="R556" s="21" t="str">
        <f t="shared" ca="1" si="68"/>
        <v/>
      </c>
      <c r="S556" s="21" t="str">
        <f t="shared" ca="1" si="69"/>
        <v/>
      </c>
      <c r="T556" s="21" t="str">
        <f ca="1">IF(COUNTBLANK(INDIRECT("k"&amp;ROW(T556)):INDIRECT("m"&amp;ROW(T556)))&lt;3,IF(INDIRECT("j"&amp;ROW(T556))="","INFORME O STATUS DA AÇÃO;    ",""),"")</f>
        <v/>
      </c>
      <c r="U556" s="21" t="str">
        <f t="shared" ca="1" si="70"/>
        <v/>
      </c>
      <c r="V556" s="21" t="str">
        <f t="shared" ca="1" si="71"/>
        <v/>
      </c>
      <c r="W556" s="1" t="str">
        <f ca="1">IF(J556="","",IF(ISERROR(VLOOKUP(INDIRECT("J"&amp;ROW(W556)),Config!F:F,1,0)),"INFORME UM STATUS VÁLIDO",""))</f>
        <v/>
      </c>
    </row>
    <row r="557" spans="2:23" ht="60" customHeight="1">
      <c r="B557" s="45"/>
      <c r="C557" s="35"/>
      <c r="D557" s="35"/>
      <c r="E557" s="35"/>
      <c r="F557" s="38"/>
      <c r="G557" s="35"/>
      <c r="H557" s="38"/>
      <c r="I557" s="46"/>
      <c r="J557" s="51"/>
      <c r="K557" s="52"/>
      <c r="L557" s="53"/>
      <c r="M557" s="51"/>
      <c r="N557" s="41" t="str">
        <f t="shared" si="64"/>
        <v/>
      </c>
      <c r="O557" s="21" t="str">
        <f t="shared" ca="1" si="65"/>
        <v/>
      </c>
      <c r="P557" s="21" t="str">
        <f t="shared" ca="1" si="66"/>
        <v/>
      </c>
      <c r="Q557" s="21" t="str">
        <f t="shared" ca="1" si="67"/>
        <v/>
      </c>
      <c r="R557" s="21" t="str">
        <f t="shared" ca="1" si="68"/>
        <v/>
      </c>
      <c r="S557" s="21" t="str">
        <f t="shared" ca="1" si="69"/>
        <v/>
      </c>
      <c r="T557" s="21" t="str">
        <f ca="1">IF(COUNTBLANK(INDIRECT("k"&amp;ROW(T557)):INDIRECT("m"&amp;ROW(T557)))&lt;3,IF(INDIRECT("j"&amp;ROW(T557))="","INFORME O STATUS DA AÇÃO;    ",""),"")</f>
        <v/>
      </c>
      <c r="U557" s="21" t="str">
        <f t="shared" ca="1" si="70"/>
        <v/>
      </c>
      <c r="V557" s="21" t="str">
        <f t="shared" ca="1" si="71"/>
        <v/>
      </c>
      <c r="W557" s="1" t="str">
        <f ca="1">IF(J557="","",IF(ISERROR(VLOOKUP(INDIRECT("J"&amp;ROW(W557)),Config!F:F,1,0)),"INFORME UM STATUS VÁLIDO",""))</f>
        <v/>
      </c>
    </row>
    <row r="558" spans="2:23" ht="60" customHeight="1">
      <c r="B558" s="45"/>
      <c r="C558" s="35"/>
      <c r="D558" s="35"/>
      <c r="E558" s="35"/>
      <c r="F558" s="38"/>
      <c r="G558" s="35"/>
      <c r="H558" s="38"/>
      <c r="I558" s="46"/>
      <c r="J558" s="51"/>
      <c r="K558" s="52"/>
      <c r="L558" s="53"/>
      <c r="M558" s="51"/>
      <c r="N558" s="41" t="str">
        <f t="shared" si="64"/>
        <v/>
      </c>
      <c r="O558" s="21" t="str">
        <f t="shared" ca="1" si="65"/>
        <v/>
      </c>
      <c r="P558" s="21" t="str">
        <f t="shared" ca="1" si="66"/>
        <v/>
      </c>
      <c r="Q558" s="21" t="str">
        <f t="shared" ca="1" si="67"/>
        <v/>
      </c>
      <c r="R558" s="21" t="str">
        <f t="shared" ca="1" si="68"/>
        <v/>
      </c>
      <c r="S558" s="21" t="str">
        <f t="shared" ca="1" si="69"/>
        <v/>
      </c>
      <c r="T558" s="21" t="str">
        <f ca="1">IF(COUNTBLANK(INDIRECT("k"&amp;ROW(T558)):INDIRECT("m"&amp;ROW(T558)))&lt;3,IF(INDIRECT("j"&amp;ROW(T558))="","INFORME O STATUS DA AÇÃO;    ",""),"")</f>
        <v/>
      </c>
      <c r="U558" s="21" t="str">
        <f t="shared" ca="1" si="70"/>
        <v/>
      </c>
      <c r="V558" s="21" t="str">
        <f t="shared" ca="1" si="71"/>
        <v/>
      </c>
      <c r="W558" s="1" t="str">
        <f ca="1">IF(J558="","",IF(ISERROR(VLOOKUP(INDIRECT("J"&amp;ROW(W558)),Config!F:F,1,0)),"INFORME UM STATUS VÁLIDO",""))</f>
        <v/>
      </c>
    </row>
    <row r="559" spans="2:23" ht="60" customHeight="1">
      <c r="B559" s="45"/>
      <c r="C559" s="35"/>
      <c r="D559" s="35"/>
      <c r="E559" s="35"/>
      <c r="F559" s="38"/>
      <c r="G559" s="35"/>
      <c r="H559" s="38"/>
      <c r="I559" s="46"/>
      <c r="J559" s="51"/>
      <c r="K559" s="52"/>
      <c r="L559" s="53"/>
      <c r="M559" s="51"/>
      <c r="N559" s="41" t="str">
        <f t="shared" si="64"/>
        <v/>
      </c>
      <c r="O559" s="21" t="str">
        <f t="shared" ca="1" si="65"/>
        <v/>
      </c>
      <c r="P559" s="21" t="str">
        <f t="shared" ca="1" si="66"/>
        <v/>
      </c>
      <c r="Q559" s="21" t="str">
        <f t="shared" ca="1" si="67"/>
        <v/>
      </c>
      <c r="R559" s="21" t="str">
        <f t="shared" ca="1" si="68"/>
        <v/>
      </c>
      <c r="S559" s="21" t="str">
        <f t="shared" ca="1" si="69"/>
        <v/>
      </c>
      <c r="T559" s="21" t="str">
        <f ca="1">IF(COUNTBLANK(INDIRECT("k"&amp;ROW(T559)):INDIRECT("m"&amp;ROW(T559)))&lt;3,IF(INDIRECT("j"&amp;ROW(T559))="","INFORME O STATUS DA AÇÃO;    ",""),"")</f>
        <v/>
      </c>
      <c r="U559" s="21" t="str">
        <f t="shared" ca="1" si="70"/>
        <v/>
      </c>
      <c r="V559" s="21" t="str">
        <f t="shared" ca="1" si="71"/>
        <v/>
      </c>
      <c r="W559" s="1" t="str">
        <f ca="1">IF(J559="","",IF(ISERROR(VLOOKUP(INDIRECT("J"&amp;ROW(W559)),Config!F:F,1,0)),"INFORME UM STATUS VÁLIDO",""))</f>
        <v/>
      </c>
    </row>
    <row r="560" spans="2:23" ht="60" customHeight="1">
      <c r="B560" s="45"/>
      <c r="C560" s="35"/>
      <c r="D560" s="35"/>
      <c r="E560" s="35"/>
      <c r="F560" s="38"/>
      <c r="G560" s="35"/>
      <c r="H560" s="38"/>
      <c r="I560" s="46"/>
      <c r="J560" s="51"/>
      <c r="K560" s="52"/>
      <c r="L560" s="53"/>
      <c r="M560" s="51"/>
      <c r="N560" s="41" t="str">
        <f t="shared" si="64"/>
        <v/>
      </c>
      <c r="O560" s="21" t="str">
        <f t="shared" ca="1" si="65"/>
        <v/>
      </c>
      <c r="P560" s="21" t="str">
        <f t="shared" ca="1" si="66"/>
        <v/>
      </c>
      <c r="Q560" s="21" t="str">
        <f t="shared" ca="1" si="67"/>
        <v/>
      </c>
      <c r="R560" s="21" t="str">
        <f t="shared" ca="1" si="68"/>
        <v/>
      </c>
      <c r="S560" s="21" t="str">
        <f t="shared" ca="1" si="69"/>
        <v/>
      </c>
      <c r="T560" s="21" t="str">
        <f ca="1">IF(COUNTBLANK(INDIRECT("k"&amp;ROW(T560)):INDIRECT("m"&amp;ROW(T560)))&lt;3,IF(INDIRECT("j"&amp;ROW(T560))="","INFORME O STATUS DA AÇÃO;    ",""),"")</f>
        <v/>
      </c>
      <c r="U560" s="21" t="str">
        <f t="shared" ca="1" si="70"/>
        <v/>
      </c>
      <c r="V560" s="21" t="str">
        <f t="shared" ca="1" si="71"/>
        <v/>
      </c>
      <c r="W560" s="1" t="str">
        <f ca="1">IF(J560="","",IF(ISERROR(VLOOKUP(INDIRECT("J"&amp;ROW(W560)),Config!F:F,1,0)),"INFORME UM STATUS VÁLIDO",""))</f>
        <v/>
      </c>
    </row>
    <row r="561" spans="2:23" ht="60" customHeight="1">
      <c r="B561" s="45"/>
      <c r="C561" s="35"/>
      <c r="D561" s="35"/>
      <c r="E561" s="35"/>
      <c r="F561" s="38"/>
      <c r="G561" s="35"/>
      <c r="H561" s="38"/>
      <c r="I561" s="46"/>
      <c r="J561" s="51"/>
      <c r="K561" s="52"/>
      <c r="L561" s="53"/>
      <c r="M561" s="51"/>
      <c r="N561" s="41" t="str">
        <f t="shared" si="64"/>
        <v/>
      </c>
      <c r="O561" s="21" t="str">
        <f t="shared" ca="1" si="65"/>
        <v/>
      </c>
      <c r="P561" s="21" t="str">
        <f t="shared" ca="1" si="66"/>
        <v/>
      </c>
      <c r="Q561" s="21" t="str">
        <f t="shared" ca="1" si="67"/>
        <v/>
      </c>
      <c r="R561" s="21" t="str">
        <f t="shared" ca="1" si="68"/>
        <v/>
      </c>
      <c r="S561" s="21" t="str">
        <f t="shared" ca="1" si="69"/>
        <v/>
      </c>
      <c r="T561" s="21" t="str">
        <f ca="1">IF(COUNTBLANK(INDIRECT("k"&amp;ROW(T561)):INDIRECT("m"&amp;ROW(T561)))&lt;3,IF(INDIRECT("j"&amp;ROW(T561))="","INFORME O STATUS DA AÇÃO;    ",""),"")</f>
        <v/>
      </c>
      <c r="U561" s="21" t="str">
        <f t="shared" ca="1" si="70"/>
        <v/>
      </c>
      <c r="V561" s="21" t="str">
        <f t="shared" ca="1" si="71"/>
        <v/>
      </c>
      <c r="W561" s="1" t="str">
        <f ca="1">IF(J561="","",IF(ISERROR(VLOOKUP(INDIRECT("J"&amp;ROW(W561)),Config!F:F,1,0)),"INFORME UM STATUS VÁLIDO",""))</f>
        <v/>
      </c>
    </row>
    <row r="562" spans="2:23" ht="60" customHeight="1">
      <c r="B562" s="45"/>
      <c r="C562" s="35"/>
      <c r="D562" s="35"/>
      <c r="E562" s="35"/>
      <c r="F562" s="38"/>
      <c r="G562" s="35"/>
      <c r="H562" s="38"/>
      <c r="I562" s="46"/>
      <c r="J562" s="51"/>
      <c r="K562" s="52"/>
      <c r="L562" s="53"/>
      <c r="M562" s="51"/>
      <c r="N562" s="41" t="str">
        <f t="shared" si="64"/>
        <v/>
      </c>
      <c r="O562" s="21" t="str">
        <f t="shared" ca="1" si="65"/>
        <v/>
      </c>
      <c r="P562" s="21" t="str">
        <f t="shared" ca="1" si="66"/>
        <v/>
      </c>
      <c r="Q562" s="21" t="str">
        <f t="shared" ca="1" si="67"/>
        <v/>
      </c>
      <c r="R562" s="21" t="str">
        <f t="shared" ca="1" si="68"/>
        <v/>
      </c>
      <c r="S562" s="21" t="str">
        <f t="shared" ca="1" si="69"/>
        <v/>
      </c>
      <c r="T562" s="21" t="str">
        <f ca="1">IF(COUNTBLANK(INDIRECT("k"&amp;ROW(T562)):INDIRECT("m"&amp;ROW(T562)))&lt;3,IF(INDIRECT("j"&amp;ROW(T562))="","INFORME O STATUS DA AÇÃO;    ",""),"")</f>
        <v/>
      </c>
      <c r="U562" s="21" t="str">
        <f t="shared" ca="1" si="70"/>
        <v/>
      </c>
      <c r="V562" s="21" t="str">
        <f t="shared" ca="1" si="71"/>
        <v/>
      </c>
      <c r="W562" s="1" t="str">
        <f ca="1">IF(J562="","",IF(ISERROR(VLOOKUP(INDIRECT("J"&amp;ROW(W562)),Config!F:F,1,0)),"INFORME UM STATUS VÁLIDO",""))</f>
        <v/>
      </c>
    </row>
    <row r="563" spans="2:23" ht="60" customHeight="1">
      <c r="B563" s="45"/>
      <c r="C563" s="35"/>
      <c r="D563" s="35"/>
      <c r="E563" s="35"/>
      <c r="F563" s="38"/>
      <c r="G563" s="35"/>
      <c r="H563" s="38"/>
      <c r="I563" s="46"/>
      <c r="J563" s="51"/>
      <c r="K563" s="52"/>
      <c r="L563" s="53"/>
      <c r="M563" s="51"/>
      <c r="N563" s="41" t="str">
        <f t="shared" si="64"/>
        <v/>
      </c>
      <c r="O563" s="21" t="str">
        <f t="shared" ca="1" si="65"/>
        <v/>
      </c>
      <c r="P563" s="21" t="str">
        <f t="shared" ca="1" si="66"/>
        <v/>
      </c>
      <c r="Q563" s="21" t="str">
        <f t="shared" ca="1" si="67"/>
        <v/>
      </c>
      <c r="R563" s="21" t="str">
        <f t="shared" ca="1" si="68"/>
        <v/>
      </c>
      <c r="S563" s="21" t="str">
        <f t="shared" ca="1" si="69"/>
        <v/>
      </c>
      <c r="T563" s="21" t="str">
        <f ca="1">IF(COUNTBLANK(INDIRECT("k"&amp;ROW(T563)):INDIRECT("m"&amp;ROW(T563)))&lt;3,IF(INDIRECT("j"&amp;ROW(T563))="","INFORME O STATUS DA AÇÃO;    ",""),"")</f>
        <v/>
      </c>
      <c r="U563" s="21" t="str">
        <f t="shared" ca="1" si="70"/>
        <v/>
      </c>
      <c r="V563" s="21" t="str">
        <f t="shared" ca="1" si="71"/>
        <v/>
      </c>
      <c r="W563" s="1" t="str">
        <f ca="1">IF(J563="","",IF(ISERROR(VLOOKUP(INDIRECT("J"&amp;ROW(W563)),Config!F:F,1,0)),"INFORME UM STATUS VÁLIDO",""))</f>
        <v/>
      </c>
    </row>
    <row r="564" spans="2:23" ht="60" customHeight="1">
      <c r="B564" s="45"/>
      <c r="C564" s="35"/>
      <c r="D564" s="35"/>
      <c r="E564" s="35"/>
      <c r="F564" s="38"/>
      <c r="G564" s="35"/>
      <c r="H564" s="38"/>
      <c r="I564" s="46"/>
      <c r="J564" s="51"/>
      <c r="K564" s="52"/>
      <c r="L564" s="53"/>
      <c r="M564" s="51"/>
      <c r="N564" s="41" t="str">
        <f t="shared" si="64"/>
        <v/>
      </c>
      <c r="O564" s="21" t="str">
        <f t="shared" ca="1" si="65"/>
        <v/>
      </c>
      <c r="P564" s="21" t="str">
        <f t="shared" ca="1" si="66"/>
        <v/>
      </c>
      <c r="Q564" s="21" t="str">
        <f t="shared" ca="1" si="67"/>
        <v/>
      </c>
      <c r="R564" s="21" t="str">
        <f t="shared" ca="1" si="68"/>
        <v/>
      </c>
      <c r="S564" s="21" t="str">
        <f t="shared" ca="1" si="69"/>
        <v/>
      </c>
      <c r="T564" s="21" t="str">
        <f ca="1">IF(COUNTBLANK(INDIRECT("k"&amp;ROW(T564)):INDIRECT("m"&amp;ROW(T564)))&lt;3,IF(INDIRECT("j"&amp;ROW(T564))="","INFORME O STATUS DA AÇÃO;    ",""),"")</f>
        <v/>
      </c>
      <c r="U564" s="21" t="str">
        <f t="shared" ca="1" si="70"/>
        <v/>
      </c>
      <c r="V564" s="21" t="str">
        <f t="shared" ca="1" si="71"/>
        <v/>
      </c>
      <c r="W564" s="1" t="str">
        <f ca="1">IF(J564="","",IF(ISERROR(VLOOKUP(INDIRECT("J"&amp;ROW(W564)),Config!F:F,1,0)),"INFORME UM STATUS VÁLIDO",""))</f>
        <v/>
      </c>
    </row>
    <row r="565" spans="2:23" ht="60" customHeight="1">
      <c r="B565" s="45"/>
      <c r="C565" s="35"/>
      <c r="D565" s="35"/>
      <c r="E565" s="35"/>
      <c r="F565" s="38"/>
      <c r="G565" s="35"/>
      <c r="H565" s="38"/>
      <c r="I565" s="46"/>
      <c r="J565" s="51"/>
      <c r="K565" s="52"/>
      <c r="L565" s="53"/>
      <c r="M565" s="51"/>
      <c r="N565" s="41" t="str">
        <f t="shared" si="64"/>
        <v/>
      </c>
      <c r="O565" s="21" t="str">
        <f t="shared" ca="1" si="65"/>
        <v/>
      </c>
      <c r="P565" s="21" t="str">
        <f t="shared" ca="1" si="66"/>
        <v/>
      </c>
      <c r="Q565" s="21" t="str">
        <f t="shared" ca="1" si="67"/>
        <v/>
      </c>
      <c r="R565" s="21" t="str">
        <f t="shared" ca="1" si="68"/>
        <v/>
      </c>
      <c r="S565" s="21" t="str">
        <f t="shared" ca="1" si="69"/>
        <v/>
      </c>
      <c r="T565" s="21" t="str">
        <f ca="1">IF(COUNTBLANK(INDIRECT("k"&amp;ROW(T565)):INDIRECT("m"&amp;ROW(T565)))&lt;3,IF(INDIRECT("j"&amp;ROW(T565))="","INFORME O STATUS DA AÇÃO;    ",""),"")</f>
        <v/>
      </c>
      <c r="U565" s="21" t="str">
        <f t="shared" ca="1" si="70"/>
        <v/>
      </c>
      <c r="V565" s="21" t="str">
        <f t="shared" ca="1" si="71"/>
        <v/>
      </c>
      <c r="W565" s="1" t="str">
        <f ca="1">IF(J565="","",IF(ISERROR(VLOOKUP(INDIRECT("J"&amp;ROW(W565)),Config!F:F,1,0)),"INFORME UM STATUS VÁLIDO",""))</f>
        <v/>
      </c>
    </row>
    <row r="566" spans="2:23" ht="60" customHeight="1">
      <c r="B566" s="45"/>
      <c r="C566" s="35"/>
      <c r="D566" s="35"/>
      <c r="E566" s="35"/>
      <c r="F566" s="38"/>
      <c r="G566" s="35"/>
      <c r="H566" s="38"/>
      <c r="I566" s="46"/>
      <c r="J566" s="51"/>
      <c r="K566" s="52"/>
      <c r="L566" s="53"/>
      <c r="M566" s="51"/>
      <c r="N566" s="41" t="str">
        <f t="shared" si="64"/>
        <v/>
      </c>
      <c r="O566" s="21" t="str">
        <f t="shared" ca="1" si="65"/>
        <v/>
      </c>
      <c r="P566" s="21" t="str">
        <f t="shared" ca="1" si="66"/>
        <v/>
      </c>
      <c r="Q566" s="21" t="str">
        <f t="shared" ca="1" si="67"/>
        <v/>
      </c>
      <c r="R566" s="21" t="str">
        <f t="shared" ca="1" si="68"/>
        <v/>
      </c>
      <c r="S566" s="21" t="str">
        <f t="shared" ca="1" si="69"/>
        <v/>
      </c>
      <c r="T566" s="21" t="str">
        <f ca="1">IF(COUNTBLANK(INDIRECT("k"&amp;ROW(T566)):INDIRECT("m"&amp;ROW(T566)))&lt;3,IF(INDIRECT("j"&amp;ROW(T566))="","INFORME O STATUS DA AÇÃO;    ",""),"")</f>
        <v/>
      </c>
      <c r="U566" s="21" t="str">
        <f t="shared" ca="1" si="70"/>
        <v/>
      </c>
      <c r="V566" s="21" t="str">
        <f t="shared" ca="1" si="71"/>
        <v/>
      </c>
      <c r="W566" s="1" t="str">
        <f ca="1">IF(J566="","",IF(ISERROR(VLOOKUP(INDIRECT("J"&amp;ROW(W566)),Config!F:F,1,0)),"INFORME UM STATUS VÁLIDO",""))</f>
        <v/>
      </c>
    </row>
    <row r="567" spans="2:23" ht="60" customHeight="1">
      <c r="B567" s="45"/>
      <c r="C567" s="35"/>
      <c r="D567" s="35"/>
      <c r="E567" s="35"/>
      <c r="F567" s="38"/>
      <c r="G567" s="35"/>
      <c r="H567" s="38"/>
      <c r="I567" s="46"/>
      <c r="J567" s="51"/>
      <c r="K567" s="52"/>
      <c r="L567" s="53"/>
      <c r="M567" s="51"/>
      <c r="N567" s="41" t="str">
        <f t="shared" si="64"/>
        <v/>
      </c>
      <c r="O567" s="21" t="str">
        <f t="shared" ca="1" si="65"/>
        <v/>
      </c>
      <c r="P567" s="21" t="str">
        <f t="shared" ca="1" si="66"/>
        <v/>
      </c>
      <c r="Q567" s="21" t="str">
        <f t="shared" ca="1" si="67"/>
        <v/>
      </c>
      <c r="R567" s="21" t="str">
        <f t="shared" ca="1" si="68"/>
        <v/>
      </c>
      <c r="S567" s="21" t="str">
        <f t="shared" ca="1" si="69"/>
        <v/>
      </c>
      <c r="T567" s="21" t="str">
        <f ca="1">IF(COUNTBLANK(INDIRECT("k"&amp;ROW(T567)):INDIRECT("m"&amp;ROW(T567)))&lt;3,IF(INDIRECT("j"&amp;ROW(T567))="","INFORME O STATUS DA AÇÃO;    ",""),"")</f>
        <v/>
      </c>
      <c r="U567" s="21" t="str">
        <f t="shared" ca="1" si="70"/>
        <v/>
      </c>
      <c r="V567" s="21" t="str">
        <f t="shared" ca="1" si="71"/>
        <v/>
      </c>
      <c r="W567" s="1" t="str">
        <f ca="1">IF(J567="","",IF(ISERROR(VLOOKUP(INDIRECT("J"&amp;ROW(W567)),Config!F:F,1,0)),"INFORME UM STATUS VÁLIDO",""))</f>
        <v/>
      </c>
    </row>
    <row r="568" spans="2:23" ht="60" customHeight="1">
      <c r="B568" s="45"/>
      <c r="C568" s="35"/>
      <c r="D568" s="35"/>
      <c r="E568" s="35"/>
      <c r="F568" s="38"/>
      <c r="G568" s="35"/>
      <c r="H568" s="38"/>
      <c r="I568" s="46"/>
      <c r="J568" s="51"/>
      <c r="K568" s="52"/>
      <c r="L568" s="53"/>
      <c r="M568" s="51"/>
      <c r="N568" s="41" t="str">
        <f t="shared" si="64"/>
        <v/>
      </c>
      <c r="O568" s="21" t="str">
        <f t="shared" ca="1" si="65"/>
        <v/>
      </c>
      <c r="P568" s="21" t="str">
        <f t="shared" ca="1" si="66"/>
        <v/>
      </c>
      <c r="Q568" s="21" t="str">
        <f t="shared" ca="1" si="67"/>
        <v/>
      </c>
      <c r="R568" s="21" t="str">
        <f t="shared" ca="1" si="68"/>
        <v/>
      </c>
      <c r="S568" s="21" t="str">
        <f t="shared" ca="1" si="69"/>
        <v/>
      </c>
      <c r="T568" s="21" t="str">
        <f ca="1">IF(COUNTBLANK(INDIRECT("k"&amp;ROW(T568)):INDIRECT("m"&amp;ROW(T568)))&lt;3,IF(INDIRECT("j"&amp;ROW(T568))="","INFORME O STATUS DA AÇÃO;    ",""),"")</f>
        <v/>
      </c>
      <c r="U568" s="21" t="str">
        <f t="shared" ca="1" si="70"/>
        <v/>
      </c>
      <c r="V568" s="21" t="str">
        <f t="shared" ca="1" si="71"/>
        <v/>
      </c>
      <c r="W568" s="1" t="str">
        <f ca="1">IF(J568="","",IF(ISERROR(VLOOKUP(INDIRECT("J"&amp;ROW(W568)),Config!F:F,1,0)),"INFORME UM STATUS VÁLIDO",""))</f>
        <v/>
      </c>
    </row>
    <row r="569" spans="2:23" ht="60" customHeight="1">
      <c r="B569" s="45"/>
      <c r="C569" s="35"/>
      <c r="D569" s="35"/>
      <c r="E569" s="35"/>
      <c r="F569" s="38"/>
      <c r="G569" s="35"/>
      <c r="H569" s="38"/>
      <c r="I569" s="46"/>
      <c r="J569" s="51"/>
      <c r="K569" s="52"/>
      <c r="L569" s="53"/>
      <c r="M569" s="51"/>
      <c r="N569" s="41" t="str">
        <f t="shared" si="64"/>
        <v/>
      </c>
      <c r="O569" s="21" t="str">
        <f t="shared" ca="1" si="65"/>
        <v/>
      </c>
      <c r="P569" s="21" t="str">
        <f t="shared" ca="1" si="66"/>
        <v/>
      </c>
      <c r="Q569" s="21" t="str">
        <f t="shared" ca="1" si="67"/>
        <v/>
      </c>
      <c r="R569" s="21" t="str">
        <f t="shared" ca="1" si="68"/>
        <v/>
      </c>
      <c r="S569" s="21" t="str">
        <f t="shared" ca="1" si="69"/>
        <v/>
      </c>
      <c r="T569" s="21" t="str">
        <f ca="1">IF(COUNTBLANK(INDIRECT("k"&amp;ROW(T569)):INDIRECT("m"&amp;ROW(T569)))&lt;3,IF(INDIRECT("j"&amp;ROW(T569))="","INFORME O STATUS DA AÇÃO;    ",""),"")</f>
        <v/>
      </c>
      <c r="U569" s="21" t="str">
        <f t="shared" ca="1" si="70"/>
        <v/>
      </c>
      <c r="V569" s="21" t="str">
        <f t="shared" ca="1" si="71"/>
        <v/>
      </c>
      <c r="W569" s="1" t="str">
        <f ca="1">IF(J569="","",IF(ISERROR(VLOOKUP(INDIRECT("J"&amp;ROW(W569)),Config!F:F,1,0)),"INFORME UM STATUS VÁLIDO",""))</f>
        <v/>
      </c>
    </row>
    <row r="570" spans="2:23" ht="60" customHeight="1">
      <c r="B570" s="45"/>
      <c r="C570" s="35"/>
      <c r="D570" s="35"/>
      <c r="E570" s="35"/>
      <c r="F570" s="38"/>
      <c r="G570" s="35"/>
      <c r="H570" s="38"/>
      <c r="I570" s="46"/>
      <c r="J570" s="51"/>
      <c r="K570" s="52"/>
      <c r="L570" s="53"/>
      <c r="M570" s="51"/>
      <c r="N570" s="41" t="str">
        <f t="shared" si="64"/>
        <v/>
      </c>
      <c r="O570" s="21" t="str">
        <f t="shared" ca="1" si="65"/>
        <v/>
      </c>
      <c r="P570" s="21" t="str">
        <f t="shared" ca="1" si="66"/>
        <v/>
      </c>
      <c r="Q570" s="21" t="str">
        <f t="shared" ca="1" si="67"/>
        <v/>
      </c>
      <c r="R570" s="21" t="str">
        <f t="shared" ca="1" si="68"/>
        <v/>
      </c>
      <c r="S570" s="21" t="str">
        <f t="shared" ca="1" si="69"/>
        <v/>
      </c>
      <c r="T570" s="21" t="str">
        <f ca="1">IF(COUNTBLANK(INDIRECT("k"&amp;ROW(T570)):INDIRECT("m"&amp;ROW(T570)))&lt;3,IF(INDIRECT("j"&amp;ROW(T570))="","INFORME O STATUS DA AÇÃO;    ",""),"")</f>
        <v/>
      </c>
      <c r="U570" s="21" t="str">
        <f t="shared" ca="1" si="70"/>
        <v/>
      </c>
      <c r="V570" s="21" t="str">
        <f t="shared" ca="1" si="71"/>
        <v/>
      </c>
      <c r="W570" s="1" t="str">
        <f ca="1">IF(J570="","",IF(ISERROR(VLOOKUP(INDIRECT("J"&amp;ROW(W570)),Config!F:F,1,0)),"INFORME UM STATUS VÁLIDO",""))</f>
        <v/>
      </c>
    </row>
    <row r="571" spans="2:23" ht="60" customHeight="1">
      <c r="B571" s="45"/>
      <c r="C571" s="35"/>
      <c r="D571" s="35"/>
      <c r="E571" s="35"/>
      <c r="F571" s="38"/>
      <c r="G571" s="35"/>
      <c r="H571" s="38"/>
      <c r="I571" s="46"/>
      <c r="J571" s="51"/>
      <c r="K571" s="52"/>
      <c r="L571" s="53"/>
      <c r="M571" s="51"/>
      <c r="N571" s="41" t="str">
        <f t="shared" si="64"/>
        <v/>
      </c>
      <c r="O571" s="21" t="str">
        <f t="shared" ca="1" si="65"/>
        <v/>
      </c>
      <c r="P571" s="21" t="str">
        <f t="shared" ca="1" si="66"/>
        <v/>
      </c>
      <c r="Q571" s="21" t="str">
        <f t="shared" ca="1" si="67"/>
        <v/>
      </c>
      <c r="R571" s="21" t="str">
        <f t="shared" ca="1" si="68"/>
        <v/>
      </c>
      <c r="S571" s="21" t="str">
        <f t="shared" ca="1" si="69"/>
        <v/>
      </c>
      <c r="T571" s="21" t="str">
        <f ca="1">IF(COUNTBLANK(INDIRECT("k"&amp;ROW(T571)):INDIRECT("m"&amp;ROW(T571)))&lt;3,IF(INDIRECT("j"&amp;ROW(T571))="","INFORME O STATUS DA AÇÃO;    ",""),"")</f>
        <v/>
      </c>
      <c r="U571" s="21" t="str">
        <f t="shared" ca="1" si="70"/>
        <v/>
      </c>
      <c r="V571" s="21" t="str">
        <f t="shared" ca="1" si="71"/>
        <v/>
      </c>
      <c r="W571" s="1" t="str">
        <f ca="1">IF(J571="","",IF(ISERROR(VLOOKUP(INDIRECT("J"&amp;ROW(W571)),Config!F:F,1,0)),"INFORME UM STATUS VÁLIDO",""))</f>
        <v/>
      </c>
    </row>
    <row r="572" spans="2:23" ht="60" customHeight="1">
      <c r="B572" s="45"/>
      <c r="C572" s="35"/>
      <c r="D572" s="35"/>
      <c r="E572" s="35"/>
      <c r="F572" s="38"/>
      <c r="G572" s="35"/>
      <c r="H572" s="38"/>
      <c r="I572" s="46"/>
      <c r="J572" s="51"/>
      <c r="K572" s="52"/>
      <c r="L572" s="53"/>
      <c r="M572" s="51"/>
      <c r="N572" s="41" t="str">
        <f t="shared" si="64"/>
        <v/>
      </c>
      <c r="O572" s="21" t="str">
        <f t="shared" ca="1" si="65"/>
        <v/>
      </c>
      <c r="P572" s="21" t="str">
        <f t="shared" ca="1" si="66"/>
        <v/>
      </c>
      <c r="Q572" s="21" t="str">
        <f t="shared" ca="1" si="67"/>
        <v/>
      </c>
      <c r="R572" s="21" t="str">
        <f t="shared" ca="1" si="68"/>
        <v/>
      </c>
      <c r="S572" s="21" t="str">
        <f t="shared" ca="1" si="69"/>
        <v/>
      </c>
      <c r="T572" s="21" t="str">
        <f ca="1">IF(COUNTBLANK(INDIRECT("k"&amp;ROW(T572)):INDIRECT("m"&amp;ROW(T572)))&lt;3,IF(INDIRECT("j"&amp;ROW(T572))="","INFORME O STATUS DA AÇÃO;    ",""),"")</f>
        <v/>
      </c>
      <c r="U572" s="21" t="str">
        <f t="shared" ca="1" si="70"/>
        <v/>
      </c>
      <c r="V572" s="21" t="str">
        <f t="shared" ca="1" si="71"/>
        <v/>
      </c>
      <c r="W572" s="1" t="str">
        <f ca="1">IF(J572="","",IF(ISERROR(VLOOKUP(INDIRECT("J"&amp;ROW(W572)),Config!F:F,1,0)),"INFORME UM STATUS VÁLIDO",""))</f>
        <v/>
      </c>
    </row>
    <row r="573" spans="2:23" ht="60" customHeight="1">
      <c r="B573" s="45"/>
      <c r="C573" s="35"/>
      <c r="D573" s="35"/>
      <c r="E573" s="35"/>
      <c r="F573" s="38"/>
      <c r="G573" s="35"/>
      <c r="H573" s="38"/>
      <c r="I573" s="46"/>
      <c r="J573" s="51"/>
      <c r="K573" s="52"/>
      <c r="L573" s="53"/>
      <c r="M573" s="51"/>
      <c r="N573" s="41" t="str">
        <f t="shared" si="64"/>
        <v/>
      </c>
      <c r="O573" s="21" t="str">
        <f t="shared" ca="1" si="65"/>
        <v/>
      </c>
      <c r="P573" s="21" t="str">
        <f t="shared" ca="1" si="66"/>
        <v/>
      </c>
      <c r="Q573" s="21" t="str">
        <f t="shared" ca="1" si="67"/>
        <v/>
      </c>
      <c r="R573" s="21" t="str">
        <f t="shared" ca="1" si="68"/>
        <v/>
      </c>
      <c r="S573" s="21" t="str">
        <f t="shared" ca="1" si="69"/>
        <v/>
      </c>
      <c r="T573" s="21" t="str">
        <f ca="1">IF(COUNTBLANK(INDIRECT("k"&amp;ROW(T573)):INDIRECT("m"&amp;ROW(T573)))&lt;3,IF(INDIRECT("j"&amp;ROW(T573))="","INFORME O STATUS DA AÇÃO;    ",""),"")</f>
        <v/>
      </c>
      <c r="U573" s="21" t="str">
        <f t="shared" ca="1" si="70"/>
        <v/>
      </c>
      <c r="V573" s="21" t="str">
        <f t="shared" ca="1" si="71"/>
        <v/>
      </c>
      <c r="W573" s="1" t="str">
        <f ca="1">IF(J573="","",IF(ISERROR(VLOOKUP(INDIRECT("J"&amp;ROW(W573)),Config!F:F,1,0)),"INFORME UM STATUS VÁLIDO",""))</f>
        <v/>
      </c>
    </row>
    <row r="574" spans="2:23" ht="60" customHeight="1">
      <c r="B574" s="45"/>
      <c r="C574" s="35"/>
      <c r="D574" s="35"/>
      <c r="E574" s="35"/>
      <c r="F574" s="38"/>
      <c r="G574" s="35"/>
      <c r="H574" s="38"/>
      <c r="I574" s="46"/>
      <c r="J574" s="51"/>
      <c r="K574" s="52"/>
      <c r="L574" s="53"/>
      <c r="M574" s="51"/>
      <c r="N574" s="41" t="str">
        <f t="shared" si="64"/>
        <v/>
      </c>
      <c r="O574" s="21" t="str">
        <f t="shared" ca="1" si="65"/>
        <v/>
      </c>
      <c r="P574" s="21" t="str">
        <f t="shared" ca="1" si="66"/>
        <v/>
      </c>
      <c r="Q574" s="21" t="str">
        <f t="shared" ca="1" si="67"/>
        <v/>
      </c>
      <c r="R574" s="21" t="str">
        <f t="shared" ca="1" si="68"/>
        <v/>
      </c>
      <c r="S574" s="21" t="str">
        <f t="shared" ca="1" si="69"/>
        <v/>
      </c>
      <c r="T574" s="21" t="str">
        <f ca="1">IF(COUNTBLANK(INDIRECT("k"&amp;ROW(T574)):INDIRECT("m"&amp;ROW(T574)))&lt;3,IF(INDIRECT("j"&amp;ROW(T574))="","INFORME O STATUS DA AÇÃO;    ",""),"")</f>
        <v/>
      </c>
      <c r="U574" s="21" t="str">
        <f t="shared" ca="1" si="70"/>
        <v/>
      </c>
      <c r="V574" s="21" t="str">
        <f t="shared" ca="1" si="71"/>
        <v/>
      </c>
      <c r="W574" s="1" t="str">
        <f ca="1">IF(J574="","",IF(ISERROR(VLOOKUP(INDIRECT("J"&amp;ROW(W574)),Config!F:F,1,0)),"INFORME UM STATUS VÁLIDO",""))</f>
        <v/>
      </c>
    </row>
    <row r="575" spans="2:23" ht="60" customHeight="1">
      <c r="B575" s="45"/>
      <c r="C575" s="35"/>
      <c r="D575" s="35"/>
      <c r="E575" s="35"/>
      <c r="F575" s="38"/>
      <c r="G575" s="35"/>
      <c r="H575" s="38"/>
      <c r="I575" s="46"/>
      <c r="J575" s="51"/>
      <c r="K575" s="52"/>
      <c r="L575" s="53"/>
      <c r="M575" s="51"/>
      <c r="N575" s="41" t="str">
        <f t="shared" si="64"/>
        <v/>
      </c>
      <c r="O575" s="21" t="str">
        <f t="shared" ca="1" si="65"/>
        <v/>
      </c>
      <c r="P575" s="21" t="str">
        <f t="shared" ca="1" si="66"/>
        <v/>
      </c>
      <c r="Q575" s="21" t="str">
        <f t="shared" ca="1" si="67"/>
        <v/>
      </c>
      <c r="R575" s="21" t="str">
        <f t="shared" ca="1" si="68"/>
        <v/>
      </c>
      <c r="S575" s="21" t="str">
        <f t="shared" ca="1" si="69"/>
        <v/>
      </c>
      <c r="T575" s="21" t="str">
        <f ca="1">IF(COUNTBLANK(INDIRECT("k"&amp;ROW(T575)):INDIRECT("m"&amp;ROW(T575)))&lt;3,IF(INDIRECT("j"&amp;ROW(T575))="","INFORME O STATUS DA AÇÃO;    ",""),"")</f>
        <v/>
      </c>
      <c r="U575" s="21" t="str">
        <f t="shared" ca="1" si="70"/>
        <v/>
      </c>
      <c r="V575" s="21" t="str">
        <f t="shared" ca="1" si="71"/>
        <v/>
      </c>
      <c r="W575" s="1" t="str">
        <f ca="1">IF(J575="","",IF(ISERROR(VLOOKUP(INDIRECT("J"&amp;ROW(W575)),Config!F:F,1,0)),"INFORME UM STATUS VÁLIDO",""))</f>
        <v/>
      </c>
    </row>
    <row r="576" spans="2:23" ht="60" customHeight="1">
      <c r="B576" s="45"/>
      <c r="C576" s="35"/>
      <c r="D576" s="35"/>
      <c r="E576" s="35"/>
      <c r="F576" s="38"/>
      <c r="G576" s="35"/>
      <c r="H576" s="38"/>
      <c r="I576" s="46"/>
      <c r="J576" s="51"/>
      <c r="K576" s="52"/>
      <c r="L576" s="53"/>
      <c r="M576" s="51"/>
      <c r="N576" s="41" t="str">
        <f t="shared" si="64"/>
        <v/>
      </c>
      <c r="O576" s="21" t="str">
        <f t="shared" ca="1" si="65"/>
        <v/>
      </c>
      <c r="P576" s="21" t="str">
        <f t="shared" ca="1" si="66"/>
        <v/>
      </c>
      <c r="Q576" s="21" t="str">
        <f t="shared" ca="1" si="67"/>
        <v/>
      </c>
      <c r="R576" s="21" t="str">
        <f t="shared" ca="1" si="68"/>
        <v/>
      </c>
      <c r="S576" s="21" t="str">
        <f t="shared" ca="1" si="69"/>
        <v/>
      </c>
      <c r="T576" s="21" t="str">
        <f ca="1">IF(COUNTBLANK(INDIRECT("k"&amp;ROW(T576)):INDIRECT("m"&amp;ROW(T576)))&lt;3,IF(INDIRECT("j"&amp;ROW(T576))="","INFORME O STATUS DA AÇÃO;    ",""),"")</f>
        <v/>
      </c>
      <c r="U576" s="21" t="str">
        <f t="shared" ca="1" si="70"/>
        <v/>
      </c>
      <c r="V576" s="21" t="str">
        <f t="shared" ca="1" si="71"/>
        <v/>
      </c>
      <c r="W576" s="1" t="str">
        <f ca="1">IF(J576="","",IF(ISERROR(VLOOKUP(INDIRECT("J"&amp;ROW(W576)),Config!F:F,1,0)),"INFORME UM STATUS VÁLIDO",""))</f>
        <v/>
      </c>
    </row>
    <row r="577" spans="2:23" ht="60" customHeight="1">
      <c r="B577" s="45"/>
      <c r="C577" s="35"/>
      <c r="D577" s="35"/>
      <c r="E577" s="35"/>
      <c r="F577" s="38"/>
      <c r="G577" s="35"/>
      <c r="H577" s="38"/>
      <c r="I577" s="46"/>
      <c r="J577" s="51"/>
      <c r="K577" s="52"/>
      <c r="L577" s="53"/>
      <c r="M577" s="51"/>
      <c r="N577" s="41" t="str">
        <f t="shared" si="64"/>
        <v/>
      </c>
      <c r="O577" s="21" t="str">
        <f t="shared" ca="1" si="65"/>
        <v/>
      </c>
      <c r="P577" s="21" t="str">
        <f t="shared" ca="1" si="66"/>
        <v/>
      </c>
      <c r="Q577" s="21" t="str">
        <f t="shared" ca="1" si="67"/>
        <v/>
      </c>
      <c r="R577" s="21" t="str">
        <f t="shared" ca="1" si="68"/>
        <v/>
      </c>
      <c r="S577" s="21" t="str">
        <f t="shared" ca="1" si="69"/>
        <v/>
      </c>
      <c r="T577" s="21" t="str">
        <f ca="1">IF(COUNTBLANK(INDIRECT("k"&amp;ROW(T577)):INDIRECT("m"&amp;ROW(T577)))&lt;3,IF(INDIRECT("j"&amp;ROW(T577))="","INFORME O STATUS DA AÇÃO;    ",""),"")</f>
        <v/>
      </c>
      <c r="U577" s="21" t="str">
        <f t="shared" ca="1" si="70"/>
        <v/>
      </c>
      <c r="V577" s="21" t="str">
        <f t="shared" ca="1" si="71"/>
        <v/>
      </c>
      <c r="W577" s="1" t="str">
        <f ca="1">IF(J577="","",IF(ISERROR(VLOOKUP(INDIRECT("J"&amp;ROW(W577)),Config!F:F,1,0)),"INFORME UM STATUS VÁLIDO",""))</f>
        <v/>
      </c>
    </row>
    <row r="578" spans="2:23" ht="60" customHeight="1">
      <c r="B578" s="45"/>
      <c r="C578" s="35"/>
      <c r="D578" s="35"/>
      <c r="E578" s="35"/>
      <c r="F578" s="38"/>
      <c r="G578" s="35"/>
      <c r="H578" s="38"/>
      <c r="I578" s="46"/>
      <c r="J578" s="51"/>
      <c r="K578" s="52"/>
      <c r="L578" s="53"/>
      <c r="M578" s="51"/>
      <c r="N578" s="41" t="str">
        <f t="shared" si="64"/>
        <v/>
      </c>
      <c r="O578" s="21" t="str">
        <f t="shared" ca="1" si="65"/>
        <v/>
      </c>
      <c r="P578" s="21" t="str">
        <f t="shared" ca="1" si="66"/>
        <v/>
      </c>
      <c r="Q578" s="21" t="str">
        <f t="shared" ca="1" si="67"/>
        <v/>
      </c>
      <c r="R578" s="21" t="str">
        <f t="shared" ca="1" si="68"/>
        <v/>
      </c>
      <c r="S578" s="21" t="str">
        <f t="shared" ca="1" si="69"/>
        <v/>
      </c>
      <c r="T578" s="21" t="str">
        <f ca="1">IF(COUNTBLANK(INDIRECT("k"&amp;ROW(T578)):INDIRECT("m"&amp;ROW(T578)))&lt;3,IF(INDIRECT("j"&amp;ROW(T578))="","INFORME O STATUS DA AÇÃO;    ",""),"")</f>
        <v/>
      </c>
      <c r="U578" s="21" t="str">
        <f t="shared" ca="1" si="70"/>
        <v/>
      </c>
      <c r="V578" s="21" t="str">
        <f t="shared" ca="1" si="71"/>
        <v/>
      </c>
      <c r="W578" s="1" t="str">
        <f ca="1">IF(J578="","",IF(ISERROR(VLOOKUP(INDIRECT("J"&amp;ROW(W578)),Config!F:F,1,0)),"INFORME UM STATUS VÁLIDO",""))</f>
        <v/>
      </c>
    </row>
    <row r="579" spans="2:23" ht="60" customHeight="1">
      <c r="B579" s="45"/>
      <c r="C579" s="35"/>
      <c r="D579" s="35"/>
      <c r="E579" s="35"/>
      <c r="F579" s="38"/>
      <c r="G579" s="35"/>
      <c r="H579" s="38"/>
      <c r="I579" s="46"/>
      <c r="J579" s="51"/>
      <c r="K579" s="52"/>
      <c r="L579" s="53"/>
      <c r="M579" s="51"/>
      <c r="N579" s="41" t="str">
        <f t="shared" si="64"/>
        <v/>
      </c>
      <c r="O579" s="21" t="str">
        <f t="shared" ca="1" si="65"/>
        <v/>
      </c>
      <c r="P579" s="21" t="str">
        <f t="shared" ca="1" si="66"/>
        <v/>
      </c>
      <c r="Q579" s="21" t="str">
        <f t="shared" ca="1" si="67"/>
        <v/>
      </c>
      <c r="R579" s="21" t="str">
        <f t="shared" ca="1" si="68"/>
        <v/>
      </c>
      <c r="S579" s="21" t="str">
        <f t="shared" ca="1" si="69"/>
        <v/>
      </c>
      <c r="T579" s="21" t="str">
        <f ca="1">IF(COUNTBLANK(INDIRECT("k"&amp;ROW(T579)):INDIRECT("m"&amp;ROW(T579)))&lt;3,IF(INDIRECT("j"&amp;ROW(T579))="","INFORME O STATUS DA AÇÃO;    ",""),"")</f>
        <v/>
      </c>
      <c r="U579" s="21" t="str">
        <f t="shared" ca="1" si="70"/>
        <v/>
      </c>
      <c r="V579" s="21" t="str">
        <f t="shared" ca="1" si="71"/>
        <v/>
      </c>
      <c r="W579" s="1" t="str">
        <f ca="1">IF(J579="","",IF(ISERROR(VLOOKUP(INDIRECT("J"&amp;ROW(W579)),Config!F:F,1,0)),"INFORME UM STATUS VÁLIDO",""))</f>
        <v/>
      </c>
    </row>
    <row r="580" spans="2:23" ht="60" customHeight="1">
      <c r="B580" s="45"/>
      <c r="C580" s="35"/>
      <c r="D580" s="35"/>
      <c r="E580" s="35"/>
      <c r="F580" s="38"/>
      <c r="G580" s="35"/>
      <c r="H580" s="38"/>
      <c r="I580" s="46"/>
      <c r="J580" s="51"/>
      <c r="K580" s="52"/>
      <c r="L580" s="53"/>
      <c r="M580" s="51"/>
      <c r="N580" s="41" t="str">
        <f t="shared" si="64"/>
        <v/>
      </c>
      <c r="O580" s="21" t="str">
        <f t="shared" ca="1" si="65"/>
        <v/>
      </c>
      <c r="P580" s="21" t="str">
        <f t="shared" ca="1" si="66"/>
        <v/>
      </c>
      <c r="Q580" s="21" t="str">
        <f t="shared" ca="1" si="67"/>
        <v/>
      </c>
      <c r="R580" s="21" t="str">
        <f t="shared" ca="1" si="68"/>
        <v/>
      </c>
      <c r="S580" s="21" t="str">
        <f t="shared" ca="1" si="69"/>
        <v/>
      </c>
      <c r="T580" s="21" t="str">
        <f ca="1">IF(COUNTBLANK(INDIRECT("k"&amp;ROW(T580)):INDIRECT("m"&amp;ROW(T580)))&lt;3,IF(INDIRECT("j"&amp;ROW(T580))="","INFORME O STATUS DA AÇÃO;    ",""),"")</f>
        <v/>
      </c>
      <c r="U580" s="21" t="str">
        <f t="shared" ca="1" si="70"/>
        <v/>
      </c>
      <c r="V580" s="21" t="str">
        <f t="shared" ca="1" si="71"/>
        <v/>
      </c>
      <c r="W580" s="1" t="str">
        <f ca="1">IF(J580="","",IF(ISERROR(VLOOKUP(INDIRECT("J"&amp;ROW(W580)),Config!F:F,1,0)),"INFORME UM STATUS VÁLIDO",""))</f>
        <v/>
      </c>
    </row>
    <row r="581" spans="2:23" ht="60" customHeight="1">
      <c r="B581" s="45"/>
      <c r="C581" s="35"/>
      <c r="D581" s="35"/>
      <c r="E581" s="35"/>
      <c r="F581" s="38"/>
      <c r="G581" s="35"/>
      <c r="H581" s="38"/>
      <c r="I581" s="46"/>
      <c r="J581" s="51"/>
      <c r="K581" s="52"/>
      <c r="L581" s="53"/>
      <c r="M581" s="51"/>
      <c r="N581" s="41" t="str">
        <f t="shared" si="64"/>
        <v/>
      </c>
      <c r="O581" s="21" t="str">
        <f t="shared" ca="1" si="65"/>
        <v/>
      </c>
      <c r="P581" s="21" t="str">
        <f t="shared" ca="1" si="66"/>
        <v/>
      </c>
      <c r="Q581" s="21" t="str">
        <f t="shared" ca="1" si="67"/>
        <v/>
      </c>
      <c r="R581" s="21" t="str">
        <f t="shared" ca="1" si="68"/>
        <v/>
      </c>
      <c r="S581" s="21" t="str">
        <f t="shared" ca="1" si="69"/>
        <v/>
      </c>
      <c r="T581" s="21" t="str">
        <f ca="1">IF(COUNTBLANK(INDIRECT("k"&amp;ROW(T581)):INDIRECT("m"&amp;ROW(T581)))&lt;3,IF(INDIRECT("j"&amp;ROW(T581))="","INFORME O STATUS DA AÇÃO;    ",""),"")</f>
        <v/>
      </c>
      <c r="U581" s="21" t="str">
        <f t="shared" ca="1" si="70"/>
        <v/>
      </c>
      <c r="V581" s="21" t="str">
        <f t="shared" ca="1" si="71"/>
        <v/>
      </c>
      <c r="W581" s="1" t="str">
        <f ca="1">IF(J581="","",IF(ISERROR(VLOOKUP(INDIRECT("J"&amp;ROW(W581)),Config!F:F,1,0)),"INFORME UM STATUS VÁLIDO",""))</f>
        <v/>
      </c>
    </row>
    <row r="582" spans="2:23" ht="60" customHeight="1">
      <c r="B582" s="45"/>
      <c r="C582" s="35"/>
      <c r="D582" s="35"/>
      <c r="E582" s="35"/>
      <c r="F582" s="38"/>
      <c r="G582" s="35"/>
      <c r="H582" s="38"/>
      <c r="I582" s="46"/>
      <c r="J582" s="51"/>
      <c r="K582" s="52"/>
      <c r="L582" s="53"/>
      <c r="M582" s="51"/>
      <c r="N582" s="41" t="str">
        <f t="shared" si="64"/>
        <v/>
      </c>
      <c r="O582" s="21" t="str">
        <f t="shared" ca="1" si="65"/>
        <v/>
      </c>
      <c r="P582" s="21" t="str">
        <f t="shared" ca="1" si="66"/>
        <v/>
      </c>
      <c r="Q582" s="21" t="str">
        <f t="shared" ca="1" si="67"/>
        <v/>
      </c>
      <c r="R582" s="21" t="str">
        <f t="shared" ca="1" si="68"/>
        <v/>
      </c>
      <c r="S582" s="21" t="str">
        <f t="shared" ca="1" si="69"/>
        <v/>
      </c>
      <c r="T582" s="21" t="str">
        <f ca="1">IF(COUNTBLANK(INDIRECT("k"&amp;ROW(T582)):INDIRECT("m"&amp;ROW(T582)))&lt;3,IF(INDIRECT("j"&amp;ROW(T582))="","INFORME O STATUS DA AÇÃO;    ",""),"")</f>
        <v/>
      </c>
      <c r="U582" s="21" t="str">
        <f t="shared" ca="1" si="70"/>
        <v/>
      </c>
      <c r="V582" s="21" t="str">
        <f t="shared" ca="1" si="71"/>
        <v/>
      </c>
      <c r="W582" s="1" t="str">
        <f ca="1">IF(J582="","",IF(ISERROR(VLOOKUP(INDIRECT("J"&amp;ROW(W582)),Config!F:F,1,0)),"INFORME UM STATUS VÁLIDO",""))</f>
        <v/>
      </c>
    </row>
    <row r="583" spans="2:23" ht="60" customHeight="1">
      <c r="B583" s="45"/>
      <c r="C583" s="35"/>
      <c r="D583" s="35"/>
      <c r="E583" s="35"/>
      <c r="F583" s="38"/>
      <c r="G583" s="35"/>
      <c r="H583" s="38"/>
      <c r="I583" s="46"/>
      <c r="J583" s="51"/>
      <c r="K583" s="52"/>
      <c r="L583" s="53"/>
      <c r="M583" s="51"/>
      <c r="N583" s="41" t="str">
        <f t="shared" si="64"/>
        <v/>
      </c>
      <c r="O583" s="21" t="str">
        <f t="shared" ca="1" si="65"/>
        <v/>
      </c>
      <c r="P583" s="21" t="str">
        <f t="shared" ca="1" si="66"/>
        <v/>
      </c>
      <c r="Q583" s="21" t="str">
        <f t="shared" ca="1" si="67"/>
        <v/>
      </c>
      <c r="R583" s="21" t="str">
        <f t="shared" ca="1" si="68"/>
        <v/>
      </c>
      <c r="S583" s="21" t="str">
        <f t="shared" ca="1" si="69"/>
        <v/>
      </c>
      <c r="T583" s="21" t="str">
        <f ca="1">IF(COUNTBLANK(INDIRECT("k"&amp;ROW(T583)):INDIRECT("m"&amp;ROW(T583)))&lt;3,IF(INDIRECT("j"&amp;ROW(T583))="","INFORME O STATUS DA AÇÃO;    ",""),"")</f>
        <v/>
      </c>
      <c r="U583" s="21" t="str">
        <f t="shared" ca="1" si="70"/>
        <v/>
      </c>
      <c r="V583" s="21" t="str">
        <f t="shared" ca="1" si="71"/>
        <v/>
      </c>
      <c r="W583" s="1" t="str">
        <f ca="1">IF(J583="","",IF(ISERROR(VLOOKUP(INDIRECT("J"&amp;ROW(W583)),Config!F:F,1,0)),"INFORME UM STATUS VÁLIDO",""))</f>
        <v/>
      </c>
    </row>
    <row r="584" spans="2:23" ht="60" customHeight="1">
      <c r="B584" s="45"/>
      <c r="C584" s="35"/>
      <c r="D584" s="35"/>
      <c r="E584" s="35"/>
      <c r="F584" s="38"/>
      <c r="G584" s="35"/>
      <c r="H584" s="38"/>
      <c r="I584" s="46"/>
      <c r="J584" s="51"/>
      <c r="K584" s="52"/>
      <c r="L584" s="53"/>
      <c r="M584" s="51"/>
      <c r="N584" s="41" t="str">
        <f t="shared" si="64"/>
        <v/>
      </c>
      <c r="O584" s="21" t="str">
        <f t="shared" ca="1" si="65"/>
        <v/>
      </c>
      <c r="P584" s="21" t="str">
        <f t="shared" ca="1" si="66"/>
        <v/>
      </c>
      <c r="Q584" s="21" t="str">
        <f t="shared" ca="1" si="67"/>
        <v/>
      </c>
      <c r="R584" s="21" t="str">
        <f t="shared" ca="1" si="68"/>
        <v/>
      </c>
      <c r="S584" s="21" t="str">
        <f t="shared" ca="1" si="69"/>
        <v/>
      </c>
      <c r="T584" s="21" t="str">
        <f ca="1">IF(COUNTBLANK(INDIRECT("k"&amp;ROW(T584)):INDIRECT("m"&amp;ROW(T584)))&lt;3,IF(INDIRECT("j"&amp;ROW(T584))="","INFORME O STATUS DA AÇÃO;    ",""),"")</f>
        <v/>
      </c>
      <c r="U584" s="21" t="str">
        <f t="shared" ca="1" si="70"/>
        <v/>
      </c>
      <c r="V584" s="21" t="str">
        <f t="shared" ca="1" si="71"/>
        <v/>
      </c>
      <c r="W584" s="1" t="str">
        <f ca="1">IF(J584="","",IF(ISERROR(VLOOKUP(INDIRECT("J"&amp;ROW(W584)),Config!F:F,1,0)),"INFORME UM STATUS VÁLIDO",""))</f>
        <v/>
      </c>
    </row>
    <row r="585" spans="2:23" ht="60" customHeight="1">
      <c r="B585" s="45"/>
      <c r="C585" s="35"/>
      <c r="D585" s="35"/>
      <c r="E585" s="35"/>
      <c r="F585" s="38"/>
      <c r="G585" s="35"/>
      <c r="H585" s="38"/>
      <c r="I585" s="46"/>
      <c r="J585" s="51"/>
      <c r="K585" s="52"/>
      <c r="L585" s="53"/>
      <c r="M585" s="51"/>
      <c r="N585" s="41" t="str">
        <f t="shared" ref="N585:N648" si="72">IF(B585&lt;&gt;"",""&amp;Q585&amp;R585&amp;S585&amp;T585&amp;U585&amp;V585&amp;W585,"")</f>
        <v/>
      </c>
      <c r="O585" s="21" t="str">
        <f t="shared" ref="O585:O648" ca="1" si="73">IF(INDIRECT("J"&amp;ROW(O585))="Contratada/Adquirida",INDIRECT("K"&amp;ROW(O585))/INDIRECT("H"&amp;ROW(O585)),"")</f>
        <v/>
      </c>
      <c r="P585" s="21" t="str">
        <f t="shared" ref="P585:P648" ca="1" si="74">IF(INDIRECT("J"&amp;ROW(P585))="Contratada/Adquirida",INDIRECT("L"&amp;ROW(P585)),"")</f>
        <v/>
      </c>
      <c r="Q585" s="21" t="str">
        <f t="shared" ref="Q585:Q648" ca="1" si="75">IF(OR(INDIRECT("J"&amp;ROW(Q585))="Cancelada",INDIRECT("J"&amp;ROW(Q585))="Suspensa"),IF(INDIRECT("M"&amp;ROW(Q585))="","INFORME O MOTIVO DO CANCELAMENTO/SUSPENSÃO;     ",""),"")</f>
        <v/>
      </c>
      <c r="R585" s="21" t="str">
        <f t="shared" ref="R585:R648" ca="1" si="76">IF(AND(INDIRECT("J"&amp;ROW(R585))="Contratada/Adquirida",OR(INDIRECT("K"&amp;ROW(R585))="",INDIRECT("K"&amp;ROW(R585))=0)),"INFORME A QUANTIDADE EXECUTADA;   ","")</f>
        <v/>
      </c>
      <c r="S585" s="21" t="str">
        <f t="shared" ref="S585:S648" ca="1" si="77">IF(AND(INDIRECT("J"&amp;ROW(S585))="Contratada/Adquirida",OR(INDIRECT("L"&amp;ROW(S585))="",INDIRECT("L"&amp;ROW(S585))=0)),"INFORME O VALOR EXECUTADO;   ","")</f>
        <v/>
      </c>
      <c r="T585" s="21" t="str">
        <f ca="1">IF(COUNTBLANK(INDIRECT("k"&amp;ROW(T585)):INDIRECT("m"&amp;ROW(T585)))&lt;3,IF(INDIRECT("j"&amp;ROW(T585))="","INFORME O STATUS DA AÇÃO;    ",""),"")</f>
        <v/>
      </c>
      <c r="U585" s="21" t="str">
        <f t="shared" ref="U585:U648" ca="1" si="78">IF(INDIRECT("j"&amp;ROW(U585))="Contratada/Adquirida",IF(INDIRECT("k"&amp;ROW(U585))&gt;INDIRECT("h"&amp;ROW(U585)),"A QUANTIDADE EXECUTADA ESTÁ MAIOR DO QUE A QUANTIDADE PLANEJADA;   ",""),"")</f>
        <v/>
      </c>
      <c r="V585" s="21" t="str">
        <f t="shared" ref="V585:V648" ca="1" si="79">IF(AND(AND(INDIRECT("j"&amp;ROW(V585))&lt;&gt;"Contratada/Adquirida",INDIRECT("j"&amp;ROW(V585))&lt;&gt;""),OR(INDIRECT("k"&amp;ROW(V585))&gt;0,INDIRECT("l"&amp;ROW(V585))&gt;0)),"O STATUS '"&amp;INDIRECT("j"&amp;ROW(V585))&amp;"' NÃO EXIGE QUE INFORME QUANTIDADE NEM VALOR;     ","")</f>
        <v/>
      </c>
      <c r="W585" s="1" t="str">
        <f ca="1">IF(J585="","",IF(ISERROR(VLOOKUP(INDIRECT("J"&amp;ROW(W585)),Config!F:F,1,0)),"INFORME UM STATUS VÁLIDO",""))</f>
        <v/>
      </c>
    </row>
    <row r="586" spans="2:23" ht="60" customHeight="1">
      <c r="B586" s="45"/>
      <c r="C586" s="35"/>
      <c r="D586" s="35"/>
      <c r="E586" s="35"/>
      <c r="F586" s="38"/>
      <c r="G586" s="35"/>
      <c r="H586" s="38"/>
      <c r="I586" s="46"/>
      <c r="J586" s="51"/>
      <c r="K586" s="52"/>
      <c r="L586" s="53"/>
      <c r="M586" s="51"/>
      <c r="N586" s="41" t="str">
        <f t="shared" si="72"/>
        <v/>
      </c>
      <c r="O586" s="21" t="str">
        <f t="shared" ca="1" si="73"/>
        <v/>
      </c>
      <c r="P586" s="21" t="str">
        <f t="shared" ca="1" si="74"/>
        <v/>
      </c>
      <c r="Q586" s="21" t="str">
        <f t="shared" ca="1" si="75"/>
        <v/>
      </c>
      <c r="R586" s="21" t="str">
        <f t="shared" ca="1" si="76"/>
        <v/>
      </c>
      <c r="S586" s="21" t="str">
        <f t="shared" ca="1" si="77"/>
        <v/>
      </c>
      <c r="T586" s="21" t="str">
        <f ca="1">IF(COUNTBLANK(INDIRECT("k"&amp;ROW(T586)):INDIRECT("m"&amp;ROW(T586)))&lt;3,IF(INDIRECT("j"&amp;ROW(T586))="","INFORME O STATUS DA AÇÃO;    ",""),"")</f>
        <v/>
      </c>
      <c r="U586" s="21" t="str">
        <f t="shared" ca="1" si="78"/>
        <v/>
      </c>
      <c r="V586" s="21" t="str">
        <f t="shared" ca="1" si="79"/>
        <v/>
      </c>
      <c r="W586" s="1" t="str">
        <f ca="1">IF(J586="","",IF(ISERROR(VLOOKUP(INDIRECT("J"&amp;ROW(W586)),Config!F:F,1,0)),"INFORME UM STATUS VÁLIDO",""))</f>
        <v/>
      </c>
    </row>
    <row r="587" spans="2:23" ht="60" customHeight="1">
      <c r="B587" s="45"/>
      <c r="C587" s="35"/>
      <c r="D587" s="35"/>
      <c r="E587" s="35"/>
      <c r="F587" s="38"/>
      <c r="G587" s="35"/>
      <c r="H587" s="38"/>
      <c r="I587" s="46"/>
      <c r="J587" s="51"/>
      <c r="K587" s="52"/>
      <c r="L587" s="53"/>
      <c r="M587" s="51"/>
      <c r="N587" s="41" t="str">
        <f t="shared" si="72"/>
        <v/>
      </c>
      <c r="O587" s="21" t="str">
        <f t="shared" ca="1" si="73"/>
        <v/>
      </c>
      <c r="P587" s="21" t="str">
        <f t="shared" ca="1" si="74"/>
        <v/>
      </c>
      <c r="Q587" s="21" t="str">
        <f t="shared" ca="1" si="75"/>
        <v/>
      </c>
      <c r="R587" s="21" t="str">
        <f t="shared" ca="1" si="76"/>
        <v/>
      </c>
      <c r="S587" s="21" t="str">
        <f t="shared" ca="1" si="77"/>
        <v/>
      </c>
      <c r="T587" s="21" t="str">
        <f ca="1">IF(COUNTBLANK(INDIRECT("k"&amp;ROW(T587)):INDIRECT("m"&amp;ROW(T587)))&lt;3,IF(INDIRECT("j"&amp;ROW(T587))="","INFORME O STATUS DA AÇÃO;    ",""),"")</f>
        <v/>
      </c>
      <c r="U587" s="21" t="str">
        <f t="shared" ca="1" si="78"/>
        <v/>
      </c>
      <c r="V587" s="21" t="str">
        <f t="shared" ca="1" si="79"/>
        <v/>
      </c>
      <c r="W587" s="1" t="str">
        <f ca="1">IF(J587="","",IF(ISERROR(VLOOKUP(INDIRECT("J"&amp;ROW(W587)),Config!F:F,1,0)),"INFORME UM STATUS VÁLIDO",""))</f>
        <v/>
      </c>
    </row>
    <row r="588" spans="2:23" ht="60" customHeight="1">
      <c r="B588" s="45"/>
      <c r="C588" s="35"/>
      <c r="D588" s="35"/>
      <c r="E588" s="35"/>
      <c r="F588" s="38"/>
      <c r="G588" s="35"/>
      <c r="H588" s="38"/>
      <c r="I588" s="46"/>
      <c r="J588" s="51"/>
      <c r="K588" s="52"/>
      <c r="L588" s="53"/>
      <c r="M588" s="51"/>
      <c r="N588" s="41" t="str">
        <f t="shared" si="72"/>
        <v/>
      </c>
      <c r="O588" s="21" t="str">
        <f t="shared" ca="1" si="73"/>
        <v/>
      </c>
      <c r="P588" s="21" t="str">
        <f t="shared" ca="1" si="74"/>
        <v/>
      </c>
      <c r="Q588" s="21" t="str">
        <f t="shared" ca="1" si="75"/>
        <v/>
      </c>
      <c r="R588" s="21" t="str">
        <f t="shared" ca="1" si="76"/>
        <v/>
      </c>
      <c r="S588" s="21" t="str">
        <f t="shared" ca="1" si="77"/>
        <v/>
      </c>
      <c r="T588" s="21" t="str">
        <f ca="1">IF(COUNTBLANK(INDIRECT("k"&amp;ROW(T588)):INDIRECT("m"&amp;ROW(T588)))&lt;3,IF(INDIRECT("j"&amp;ROW(T588))="","INFORME O STATUS DA AÇÃO;    ",""),"")</f>
        <v/>
      </c>
      <c r="U588" s="21" t="str">
        <f t="shared" ca="1" si="78"/>
        <v/>
      </c>
      <c r="V588" s="21" t="str">
        <f t="shared" ca="1" si="79"/>
        <v/>
      </c>
      <c r="W588" s="1" t="str">
        <f ca="1">IF(J588="","",IF(ISERROR(VLOOKUP(INDIRECT("J"&amp;ROW(W588)),Config!F:F,1,0)),"INFORME UM STATUS VÁLIDO",""))</f>
        <v/>
      </c>
    </row>
    <row r="589" spans="2:23" ht="60" customHeight="1">
      <c r="B589" s="45"/>
      <c r="C589" s="35"/>
      <c r="D589" s="35"/>
      <c r="E589" s="35"/>
      <c r="F589" s="38"/>
      <c r="G589" s="35"/>
      <c r="H589" s="38"/>
      <c r="I589" s="46"/>
      <c r="J589" s="51"/>
      <c r="K589" s="52"/>
      <c r="L589" s="53"/>
      <c r="M589" s="51"/>
      <c r="N589" s="41" t="str">
        <f t="shared" si="72"/>
        <v/>
      </c>
      <c r="O589" s="21" t="str">
        <f t="shared" ca="1" si="73"/>
        <v/>
      </c>
      <c r="P589" s="21" t="str">
        <f t="shared" ca="1" si="74"/>
        <v/>
      </c>
      <c r="Q589" s="21" t="str">
        <f t="shared" ca="1" si="75"/>
        <v/>
      </c>
      <c r="R589" s="21" t="str">
        <f t="shared" ca="1" si="76"/>
        <v/>
      </c>
      <c r="S589" s="21" t="str">
        <f t="shared" ca="1" si="77"/>
        <v/>
      </c>
      <c r="T589" s="21" t="str">
        <f ca="1">IF(COUNTBLANK(INDIRECT("k"&amp;ROW(T589)):INDIRECT("m"&amp;ROW(T589)))&lt;3,IF(INDIRECT("j"&amp;ROW(T589))="","INFORME O STATUS DA AÇÃO;    ",""),"")</f>
        <v/>
      </c>
      <c r="U589" s="21" t="str">
        <f t="shared" ca="1" si="78"/>
        <v/>
      </c>
      <c r="V589" s="21" t="str">
        <f t="shared" ca="1" si="79"/>
        <v/>
      </c>
      <c r="W589" s="1" t="str">
        <f ca="1">IF(J589="","",IF(ISERROR(VLOOKUP(INDIRECT("J"&amp;ROW(W589)),Config!F:F,1,0)),"INFORME UM STATUS VÁLIDO",""))</f>
        <v/>
      </c>
    </row>
    <row r="590" spans="2:23" ht="60" customHeight="1">
      <c r="B590" s="45"/>
      <c r="C590" s="35"/>
      <c r="D590" s="35"/>
      <c r="E590" s="35"/>
      <c r="F590" s="38"/>
      <c r="G590" s="35"/>
      <c r="H590" s="38"/>
      <c r="I590" s="46"/>
      <c r="J590" s="51"/>
      <c r="K590" s="52"/>
      <c r="L590" s="53"/>
      <c r="M590" s="51"/>
      <c r="N590" s="41" t="str">
        <f t="shared" si="72"/>
        <v/>
      </c>
      <c r="O590" s="21" t="str">
        <f t="shared" ca="1" si="73"/>
        <v/>
      </c>
      <c r="P590" s="21" t="str">
        <f t="shared" ca="1" si="74"/>
        <v/>
      </c>
      <c r="Q590" s="21" t="str">
        <f t="shared" ca="1" si="75"/>
        <v/>
      </c>
      <c r="R590" s="21" t="str">
        <f t="shared" ca="1" si="76"/>
        <v/>
      </c>
      <c r="S590" s="21" t="str">
        <f t="shared" ca="1" si="77"/>
        <v/>
      </c>
      <c r="T590" s="21" t="str">
        <f ca="1">IF(COUNTBLANK(INDIRECT("k"&amp;ROW(T590)):INDIRECT("m"&amp;ROW(T590)))&lt;3,IF(INDIRECT("j"&amp;ROW(T590))="","INFORME O STATUS DA AÇÃO;    ",""),"")</f>
        <v/>
      </c>
      <c r="U590" s="21" t="str">
        <f t="shared" ca="1" si="78"/>
        <v/>
      </c>
      <c r="V590" s="21" t="str">
        <f t="shared" ca="1" si="79"/>
        <v/>
      </c>
      <c r="W590" s="1" t="str">
        <f ca="1">IF(J590="","",IF(ISERROR(VLOOKUP(INDIRECT("J"&amp;ROW(W590)),Config!F:F,1,0)),"INFORME UM STATUS VÁLIDO",""))</f>
        <v/>
      </c>
    </row>
    <row r="591" spans="2:23" ht="60" customHeight="1">
      <c r="B591" s="45"/>
      <c r="C591" s="35"/>
      <c r="D591" s="35"/>
      <c r="E591" s="35"/>
      <c r="F591" s="38"/>
      <c r="G591" s="35"/>
      <c r="H591" s="38"/>
      <c r="I591" s="46"/>
      <c r="J591" s="51"/>
      <c r="K591" s="52"/>
      <c r="L591" s="53"/>
      <c r="M591" s="51"/>
      <c r="N591" s="41" t="str">
        <f t="shared" si="72"/>
        <v/>
      </c>
      <c r="O591" s="21" t="str">
        <f t="shared" ca="1" si="73"/>
        <v/>
      </c>
      <c r="P591" s="21" t="str">
        <f t="shared" ca="1" si="74"/>
        <v/>
      </c>
      <c r="Q591" s="21" t="str">
        <f t="shared" ca="1" si="75"/>
        <v/>
      </c>
      <c r="R591" s="21" t="str">
        <f t="shared" ca="1" si="76"/>
        <v/>
      </c>
      <c r="S591" s="21" t="str">
        <f t="shared" ca="1" si="77"/>
        <v/>
      </c>
      <c r="T591" s="21" t="str">
        <f ca="1">IF(COUNTBLANK(INDIRECT("k"&amp;ROW(T591)):INDIRECT("m"&amp;ROW(T591)))&lt;3,IF(INDIRECT("j"&amp;ROW(T591))="","INFORME O STATUS DA AÇÃO;    ",""),"")</f>
        <v/>
      </c>
      <c r="U591" s="21" t="str">
        <f t="shared" ca="1" si="78"/>
        <v/>
      </c>
      <c r="V591" s="21" t="str">
        <f t="shared" ca="1" si="79"/>
        <v/>
      </c>
      <c r="W591" s="1" t="str">
        <f ca="1">IF(J591="","",IF(ISERROR(VLOOKUP(INDIRECT("J"&amp;ROW(W591)),Config!F:F,1,0)),"INFORME UM STATUS VÁLIDO",""))</f>
        <v/>
      </c>
    </row>
    <row r="592" spans="2:23" ht="60" customHeight="1">
      <c r="B592" s="45"/>
      <c r="C592" s="35"/>
      <c r="D592" s="35"/>
      <c r="E592" s="35"/>
      <c r="F592" s="38"/>
      <c r="G592" s="35"/>
      <c r="H592" s="38"/>
      <c r="I592" s="46"/>
      <c r="J592" s="51"/>
      <c r="K592" s="52"/>
      <c r="L592" s="53"/>
      <c r="M592" s="51"/>
      <c r="N592" s="41" t="str">
        <f t="shared" si="72"/>
        <v/>
      </c>
      <c r="O592" s="21" t="str">
        <f t="shared" ca="1" si="73"/>
        <v/>
      </c>
      <c r="P592" s="21" t="str">
        <f t="shared" ca="1" si="74"/>
        <v/>
      </c>
      <c r="Q592" s="21" t="str">
        <f t="shared" ca="1" si="75"/>
        <v/>
      </c>
      <c r="R592" s="21" t="str">
        <f t="shared" ca="1" si="76"/>
        <v/>
      </c>
      <c r="S592" s="21" t="str">
        <f t="shared" ca="1" si="77"/>
        <v/>
      </c>
      <c r="T592" s="21" t="str">
        <f ca="1">IF(COUNTBLANK(INDIRECT("k"&amp;ROW(T592)):INDIRECT("m"&amp;ROW(T592)))&lt;3,IF(INDIRECT("j"&amp;ROW(T592))="","INFORME O STATUS DA AÇÃO;    ",""),"")</f>
        <v/>
      </c>
      <c r="U592" s="21" t="str">
        <f t="shared" ca="1" si="78"/>
        <v/>
      </c>
      <c r="V592" s="21" t="str">
        <f t="shared" ca="1" si="79"/>
        <v/>
      </c>
      <c r="W592" s="1" t="str">
        <f ca="1">IF(J592="","",IF(ISERROR(VLOOKUP(INDIRECT("J"&amp;ROW(W592)),Config!F:F,1,0)),"INFORME UM STATUS VÁLIDO",""))</f>
        <v/>
      </c>
    </row>
    <row r="593" spans="2:23" ht="60" customHeight="1">
      <c r="B593" s="45"/>
      <c r="C593" s="35"/>
      <c r="D593" s="35"/>
      <c r="E593" s="35"/>
      <c r="F593" s="38"/>
      <c r="G593" s="35"/>
      <c r="H593" s="38"/>
      <c r="I593" s="46"/>
      <c r="J593" s="51"/>
      <c r="K593" s="52"/>
      <c r="L593" s="53"/>
      <c r="M593" s="51"/>
      <c r="N593" s="41" t="str">
        <f t="shared" si="72"/>
        <v/>
      </c>
      <c r="O593" s="21" t="str">
        <f t="shared" ca="1" si="73"/>
        <v/>
      </c>
      <c r="P593" s="21" t="str">
        <f t="shared" ca="1" si="74"/>
        <v/>
      </c>
      <c r="Q593" s="21" t="str">
        <f t="shared" ca="1" si="75"/>
        <v/>
      </c>
      <c r="R593" s="21" t="str">
        <f t="shared" ca="1" si="76"/>
        <v/>
      </c>
      <c r="S593" s="21" t="str">
        <f t="shared" ca="1" si="77"/>
        <v/>
      </c>
      <c r="T593" s="21" t="str">
        <f ca="1">IF(COUNTBLANK(INDIRECT("k"&amp;ROW(T593)):INDIRECT("m"&amp;ROW(T593)))&lt;3,IF(INDIRECT("j"&amp;ROW(T593))="","INFORME O STATUS DA AÇÃO;    ",""),"")</f>
        <v/>
      </c>
      <c r="U593" s="21" t="str">
        <f t="shared" ca="1" si="78"/>
        <v/>
      </c>
      <c r="V593" s="21" t="str">
        <f t="shared" ca="1" si="79"/>
        <v/>
      </c>
      <c r="W593" s="1" t="str">
        <f ca="1">IF(J593="","",IF(ISERROR(VLOOKUP(INDIRECT("J"&amp;ROW(W593)),Config!F:F,1,0)),"INFORME UM STATUS VÁLIDO",""))</f>
        <v/>
      </c>
    </row>
    <row r="594" spans="2:23" ht="60" customHeight="1">
      <c r="B594" s="45"/>
      <c r="C594" s="35"/>
      <c r="D594" s="35"/>
      <c r="E594" s="35"/>
      <c r="F594" s="38"/>
      <c r="G594" s="35"/>
      <c r="H594" s="38"/>
      <c r="I594" s="46"/>
      <c r="J594" s="51"/>
      <c r="K594" s="52"/>
      <c r="L594" s="53"/>
      <c r="M594" s="51"/>
      <c r="N594" s="41" t="str">
        <f t="shared" si="72"/>
        <v/>
      </c>
      <c r="O594" s="21" t="str">
        <f t="shared" ca="1" si="73"/>
        <v/>
      </c>
      <c r="P594" s="21" t="str">
        <f t="shared" ca="1" si="74"/>
        <v/>
      </c>
      <c r="Q594" s="21" t="str">
        <f t="shared" ca="1" si="75"/>
        <v/>
      </c>
      <c r="R594" s="21" t="str">
        <f t="shared" ca="1" si="76"/>
        <v/>
      </c>
      <c r="S594" s="21" t="str">
        <f t="shared" ca="1" si="77"/>
        <v/>
      </c>
      <c r="T594" s="21" t="str">
        <f ca="1">IF(COUNTBLANK(INDIRECT("k"&amp;ROW(T594)):INDIRECT("m"&amp;ROW(T594)))&lt;3,IF(INDIRECT("j"&amp;ROW(T594))="","INFORME O STATUS DA AÇÃO;    ",""),"")</f>
        <v/>
      </c>
      <c r="U594" s="21" t="str">
        <f t="shared" ca="1" si="78"/>
        <v/>
      </c>
      <c r="V594" s="21" t="str">
        <f t="shared" ca="1" si="79"/>
        <v/>
      </c>
      <c r="W594" s="1" t="str">
        <f ca="1">IF(J594="","",IF(ISERROR(VLOOKUP(INDIRECT("J"&amp;ROW(W594)),Config!F:F,1,0)),"INFORME UM STATUS VÁLIDO",""))</f>
        <v/>
      </c>
    </row>
    <row r="595" spans="2:23" ht="60" customHeight="1">
      <c r="B595" s="45"/>
      <c r="C595" s="35"/>
      <c r="D595" s="35"/>
      <c r="E595" s="35"/>
      <c r="F595" s="38"/>
      <c r="G595" s="35"/>
      <c r="H595" s="38"/>
      <c r="I595" s="46"/>
      <c r="J595" s="51"/>
      <c r="K595" s="52"/>
      <c r="L595" s="53"/>
      <c r="M595" s="51"/>
      <c r="N595" s="41" t="str">
        <f t="shared" si="72"/>
        <v/>
      </c>
      <c r="O595" s="21" t="str">
        <f t="shared" ca="1" si="73"/>
        <v/>
      </c>
      <c r="P595" s="21" t="str">
        <f t="shared" ca="1" si="74"/>
        <v/>
      </c>
      <c r="Q595" s="21" t="str">
        <f t="shared" ca="1" si="75"/>
        <v/>
      </c>
      <c r="R595" s="21" t="str">
        <f t="shared" ca="1" si="76"/>
        <v/>
      </c>
      <c r="S595" s="21" t="str">
        <f t="shared" ca="1" si="77"/>
        <v/>
      </c>
      <c r="T595" s="21" t="str">
        <f ca="1">IF(COUNTBLANK(INDIRECT("k"&amp;ROW(T595)):INDIRECT("m"&amp;ROW(T595)))&lt;3,IF(INDIRECT("j"&amp;ROW(T595))="","INFORME O STATUS DA AÇÃO;    ",""),"")</f>
        <v/>
      </c>
      <c r="U595" s="21" t="str">
        <f t="shared" ca="1" si="78"/>
        <v/>
      </c>
      <c r="V595" s="21" t="str">
        <f t="shared" ca="1" si="79"/>
        <v/>
      </c>
      <c r="W595" s="1" t="str">
        <f ca="1">IF(J595="","",IF(ISERROR(VLOOKUP(INDIRECT("J"&amp;ROW(W595)),Config!F:F,1,0)),"INFORME UM STATUS VÁLIDO",""))</f>
        <v/>
      </c>
    </row>
    <row r="596" spans="2:23" ht="60" customHeight="1">
      <c r="B596" s="45"/>
      <c r="C596" s="35"/>
      <c r="D596" s="35"/>
      <c r="E596" s="35"/>
      <c r="F596" s="38"/>
      <c r="G596" s="35"/>
      <c r="H596" s="38"/>
      <c r="I596" s="46"/>
      <c r="J596" s="51"/>
      <c r="K596" s="52"/>
      <c r="L596" s="53"/>
      <c r="M596" s="51"/>
      <c r="N596" s="41" t="str">
        <f t="shared" si="72"/>
        <v/>
      </c>
      <c r="O596" s="21" t="str">
        <f t="shared" ca="1" si="73"/>
        <v/>
      </c>
      <c r="P596" s="21" t="str">
        <f t="shared" ca="1" si="74"/>
        <v/>
      </c>
      <c r="Q596" s="21" t="str">
        <f t="shared" ca="1" si="75"/>
        <v/>
      </c>
      <c r="R596" s="21" t="str">
        <f t="shared" ca="1" si="76"/>
        <v/>
      </c>
      <c r="S596" s="21" t="str">
        <f t="shared" ca="1" si="77"/>
        <v/>
      </c>
      <c r="T596" s="21" t="str">
        <f ca="1">IF(COUNTBLANK(INDIRECT("k"&amp;ROW(T596)):INDIRECT("m"&amp;ROW(T596)))&lt;3,IF(INDIRECT("j"&amp;ROW(T596))="","INFORME O STATUS DA AÇÃO;    ",""),"")</f>
        <v/>
      </c>
      <c r="U596" s="21" t="str">
        <f t="shared" ca="1" si="78"/>
        <v/>
      </c>
      <c r="V596" s="21" t="str">
        <f t="shared" ca="1" si="79"/>
        <v/>
      </c>
      <c r="W596" s="1" t="str">
        <f ca="1">IF(J596="","",IF(ISERROR(VLOOKUP(INDIRECT("J"&amp;ROW(W596)),Config!F:F,1,0)),"INFORME UM STATUS VÁLIDO",""))</f>
        <v/>
      </c>
    </row>
    <row r="597" spans="2:23" ht="60" customHeight="1">
      <c r="B597" s="45"/>
      <c r="C597" s="35"/>
      <c r="D597" s="35"/>
      <c r="E597" s="35"/>
      <c r="F597" s="38"/>
      <c r="G597" s="35"/>
      <c r="H597" s="38"/>
      <c r="I597" s="46"/>
      <c r="J597" s="51"/>
      <c r="K597" s="52"/>
      <c r="L597" s="53"/>
      <c r="M597" s="51"/>
      <c r="N597" s="41" t="str">
        <f t="shared" si="72"/>
        <v/>
      </c>
      <c r="O597" s="21" t="str">
        <f t="shared" ca="1" si="73"/>
        <v/>
      </c>
      <c r="P597" s="21" t="str">
        <f t="shared" ca="1" si="74"/>
        <v/>
      </c>
      <c r="Q597" s="21" t="str">
        <f t="shared" ca="1" si="75"/>
        <v/>
      </c>
      <c r="R597" s="21" t="str">
        <f t="shared" ca="1" si="76"/>
        <v/>
      </c>
      <c r="S597" s="21" t="str">
        <f t="shared" ca="1" si="77"/>
        <v/>
      </c>
      <c r="T597" s="21" t="str">
        <f ca="1">IF(COUNTBLANK(INDIRECT("k"&amp;ROW(T597)):INDIRECT("m"&amp;ROW(T597)))&lt;3,IF(INDIRECT("j"&amp;ROW(T597))="","INFORME O STATUS DA AÇÃO;    ",""),"")</f>
        <v/>
      </c>
      <c r="U597" s="21" t="str">
        <f t="shared" ca="1" si="78"/>
        <v/>
      </c>
      <c r="V597" s="21" t="str">
        <f t="shared" ca="1" si="79"/>
        <v/>
      </c>
      <c r="W597" s="1" t="str">
        <f ca="1">IF(J597="","",IF(ISERROR(VLOOKUP(INDIRECT("J"&amp;ROW(W597)),Config!F:F,1,0)),"INFORME UM STATUS VÁLIDO",""))</f>
        <v/>
      </c>
    </row>
    <row r="598" spans="2:23" ht="60" customHeight="1">
      <c r="B598" s="45"/>
      <c r="C598" s="35"/>
      <c r="D598" s="35"/>
      <c r="E598" s="35"/>
      <c r="F598" s="38"/>
      <c r="G598" s="35"/>
      <c r="H598" s="38"/>
      <c r="I598" s="46"/>
      <c r="J598" s="51"/>
      <c r="K598" s="52"/>
      <c r="L598" s="53"/>
      <c r="M598" s="51"/>
      <c r="N598" s="41" t="str">
        <f t="shared" si="72"/>
        <v/>
      </c>
      <c r="O598" s="21" t="str">
        <f t="shared" ca="1" si="73"/>
        <v/>
      </c>
      <c r="P598" s="21" t="str">
        <f t="shared" ca="1" si="74"/>
        <v/>
      </c>
      <c r="Q598" s="21" t="str">
        <f t="shared" ca="1" si="75"/>
        <v/>
      </c>
      <c r="R598" s="21" t="str">
        <f t="shared" ca="1" si="76"/>
        <v/>
      </c>
      <c r="S598" s="21" t="str">
        <f t="shared" ca="1" si="77"/>
        <v/>
      </c>
      <c r="T598" s="21" t="str">
        <f ca="1">IF(COUNTBLANK(INDIRECT("k"&amp;ROW(T598)):INDIRECT("m"&amp;ROW(T598)))&lt;3,IF(INDIRECT("j"&amp;ROW(T598))="","INFORME O STATUS DA AÇÃO;    ",""),"")</f>
        <v/>
      </c>
      <c r="U598" s="21" t="str">
        <f t="shared" ca="1" si="78"/>
        <v/>
      </c>
      <c r="V598" s="21" t="str">
        <f t="shared" ca="1" si="79"/>
        <v/>
      </c>
      <c r="W598" s="1" t="str">
        <f ca="1">IF(J598="","",IF(ISERROR(VLOOKUP(INDIRECT("J"&amp;ROW(W598)),Config!F:F,1,0)),"INFORME UM STATUS VÁLIDO",""))</f>
        <v/>
      </c>
    </row>
    <row r="599" spans="2:23" ht="60" customHeight="1">
      <c r="B599" s="45"/>
      <c r="C599" s="35"/>
      <c r="D599" s="35"/>
      <c r="E599" s="35"/>
      <c r="F599" s="38"/>
      <c r="G599" s="35"/>
      <c r="H599" s="38"/>
      <c r="I599" s="46"/>
      <c r="J599" s="51"/>
      <c r="K599" s="52"/>
      <c r="L599" s="53"/>
      <c r="M599" s="51"/>
      <c r="N599" s="41" t="str">
        <f t="shared" si="72"/>
        <v/>
      </c>
      <c r="O599" s="21" t="str">
        <f t="shared" ca="1" si="73"/>
        <v/>
      </c>
      <c r="P599" s="21" t="str">
        <f t="shared" ca="1" si="74"/>
        <v/>
      </c>
      <c r="Q599" s="21" t="str">
        <f t="shared" ca="1" si="75"/>
        <v/>
      </c>
      <c r="R599" s="21" t="str">
        <f t="shared" ca="1" si="76"/>
        <v/>
      </c>
      <c r="S599" s="21" t="str">
        <f t="shared" ca="1" si="77"/>
        <v/>
      </c>
      <c r="T599" s="21" t="str">
        <f ca="1">IF(COUNTBLANK(INDIRECT("k"&amp;ROW(T599)):INDIRECT("m"&amp;ROW(T599)))&lt;3,IF(INDIRECT("j"&amp;ROW(T599))="","INFORME O STATUS DA AÇÃO;    ",""),"")</f>
        <v/>
      </c>
      <c r="U599" s="21" t="str">
        <f t="shared" ca="1" si="78"/>
        <v/>
      </c>
      <c r="V599" s="21" t="str">
        <f t="shared" ca="1" si="79"/>
        <v/>
      </c>
      <c r="W599" s="1" t="str">
        <f ca="1">IF(J599="","",IF(ISERROR(VLOOKUP(INDIRECT("J"&amp;ROW(W599)),Config!F:F,1,0)),"INFORME UM STATUS VÁLIDO",""))</f>
        <v/>
      </c>
    </row>
    <row r="600" spans="2:23" ht="60" customHeight="1">
      <c r="B600" s="45"/>
      <c r="C600" s="35"/>
      <c r="D600" s="35"/>
      <c r="E600" s="35"/>
      <c r="F600" s="38"/>
      <c r="G600" s="35"/>
      <c r="H600" s="38"/>
      <c r="I600" s="46"/>
      <c r="J600" s="51"/>
      <c r="K600" s="52"/>
      <c r="L600" s="53"/>
      <c r="M600" s="51"/>
      <c r="N600" s="41" t="str">
        <f t="shared" si="72"/>
        <v/>
      </c>
      <c r="O600" s="21" t="str">
        <f t="shared" ca="1" si="73"/>
        <v/>
      </c>
      <c r="P600" s="21" t="str">
        <f t="shared" ca="1" si="74"/>
        <v/>
      </c>
      <c r="Q600" s="21" t="str">
        <f t="shared" ca="1" si="75"/>
        <v/>
      </c>
      <c r="R600" s="21" t="str">
        <f t="shared" ca="1" si="76"/>
        <v/>
      </c>
      <c r="S600" s="21" t="str">
        <f t="shared" ca="1" si="77"/>
        <v/>
      </c>
      <c r="T600" s="21" t="str">
        <f ca="1">IF(COUNTBLANK(INDIRECT("k"&amp;ROW(T600)):INDIRECT("m"&amp;ROW(T600)))&lt;3,IF(INDIRECT("j"&amp;ROW(T600))="","INFORME O STATUS DA AÇÃO;    ",""),"")</f>
        <v/>
      </c>
      <c r="U600" s="21" t="str">
        <f t="shared" ca="1" si="78"/>
        <v/>
      </c>
      <c r="V600" s="21" t="str">
        <f t="shared" ca="1" si="79"/>
        <v/>
      </c>
      <c r="W600" s="1" t="str">
        <f ca="1">IF(J600="","",IF(ISERROR(VLOOKUP(INDIRECT("J"&amp;ROW(W600)),Config!F:F,1,0)),"INFORME UM STATUS VÁLIDO",""))</f>
        <v/>
      </c>
    </row>
    <row r="601" spans="2:23" ht="60" customHeight="1">
      <c r="B601" s="45"/>
      <c r="C601" s="35"/>
      <c r="D601" s="35"/>
      <c r="E601" s="35"/>
      <c r="F601" s="38"/>
      <c r="G601" s="35"/>
      <c r="H601" s="38"/>
      <c r="I601" s="46"/>
      <c r="J601" s="51"/>
      <c r="K601" s="52"/>
      <c r="L601" s="53"/>
      <c r="M601" s="51"/>
      <c r="N601" s="41" t="str">
        <f t="shared" si="72"/>
        <v/>
      </c>
      <c r="O601" s="21" t="str">
        <f t="shared" ca="1" si="73"/>
        <v/>
      </c>
      <c r="P601" s="21" t="str">
        <f t="shared" ca="1" si="74"/>
        <v/>
      </c>
      <c r="Q601" s="21" t="str">
        <f t="shared" ca="1" si="75"/>
        <v/>
      </c>
      <c r="R601" s="21" t="str">
        <f t="shared" ca="1" si="76"/>
        <v/>
      </c>
      <c r="S601" s="21" t="str">
        <f t="shared" ca="1" si="77"/>
        <v/>
      </c>
      <c r="T601" s="21" t="str">
        <f ca="1">IF(COUNTBLANK(INDIRECT("k"&amp;ROW(T601)):INDIRECT("m"&amp;ROW(T601)))&lt;3,IF(INDIRECT("j"&amp;ROW(T601))="","INFORME O STATUS DA AÇÃO;    ",""),"")</f>
        <v/>
      </c>
      <c r="U601" s="21" t="str">
        <f t="shared" ca="1" si="78"/>
        <v/>
      </c>
      <c r="V601" s="21" t="str">
        <f t="shared" ca="1" si="79"/>
        <v/>
      </c>
      <c r="W601" s="1" t="str">
        <f ca="1">IF(J601="","",IF(ISERROR(VLOOKUP(INDIRECT("J"&amp;ROW(W601)),Config!F:F,1,0)),"INFORME UM STATUS VÁLIDO",""))</f>
        <v/>
      </c>
    </row>
    <row r="602" spans="2:23" ht="60" customHeight="1">
      <c r="B602" s="45"/>
      <c r="C602" s="35"/>
      <c r="D602" s="35"/>
      <c r="E602" s="35"/>
      <c r="F602" s="38"/>
      <c r="G602" s="35"/>
      <c r="H602" s="38"/>
      <c r="I602" s="46"/>
      <c r="J602" s="51"/>
      <c r="K602" s="52"/>
      <c r="L602" s="53"/>
      <c r="M602" s="51"/>
      <c r="N602" s="41" t="str">
        <f t="shared" si="72"/>
        <v/>
      </c>
      <c r="O602" s="21" t="str">
        <f t="shared" ca="1" si="73"/>
        <v/>
      </c>
      <c r="P602" s="21" t="str">
        <f t="shared" ca="1" si="74"/>
        <v/>
      </c>
      <c r="Q602" s="21" t="str">
        <f t="shared" ca="1" si="75"/>
        <v/>
      </c>
      <c r="R602" s="21" t="str">
        <f t="shared" ca="1" si="76"/>
        <v/>
      </c>
      <c r="S602" s="21" t="str">
        <f t="shared" ca="1" si="77"/>
        <v/>
      </c>
      <c r="T602" s="21" t="str">
        <f ca="1">IF(COUNTBLANK(INDIRECT("k"&amp;ROW(T602)):INDIRECT("m"&amp;ROW(T602)))&lt;3,IF(INDIRECT("j"&amp;ROW(T602))="","INFORME O STATUS DA AÇÃO;    ",""),"")</f>
        <v/>
      </c>
      <c r="U602" s="21" t="str">
        <f t="shared" ca="1" si="78"/>
        <v/>
      </c>
      <c r="V602" s="21" t="str">
        <f t="shared" ca="1" si="79"/>
        <v/>
      </c>
      <c r="W602" s="1" t="str">
        <f ca="1">IF(J602="","",IF(ISERROR(VLOOKUP(INDIRECT("J"&amp;ROW(W602)),Config!F:F,1,0)),"INFORME UM STATUS VÁLIDO",""))</f>
        <v/>
      </c>
    </row>
    <row r="603" spans="2:23" ht="60" customHeight="1">
      <c r="B603" s="45"/>
      <c r="C603" s="35"/>
      <c r="D603" s="35"/>
      <c r="E603" s="35"/>
      <c r="F603" s="38"/>
      <c r="G603" s="35"/>
      <c r="H603" s="38"/>
      <c r="I603" s="46"/>
      <c r="J603" s="51"/>
      <c r="K603" s="52"/>
      <c r="L603" s="53"/>
      <c r="M603" s="51"/>
      <c r="N603" s="41" t="str">
        <f t="shared" si="72"/>
        <v/>
      </c>
      <c r="O603" s="21" t="str">
        <f t="shared" ca="1" si="73"/>
        <v/>
      </c>
      <c r="P603" s="21" t="str">
        <f t="shared" ca="1" si="74"/>
        <v/>
      </c>
      <c r="Q603" s="21" t="str">
        <f t="shared" ca="1" si="75"/>
        <v/>
      </c>
      <c r="R603" s="21" t="str">
        <f t="shared" ca="1" si="76"/>
        <v/>
      </c>
      <c r="S603" s="21" t="str">
        <f t="shared" ca="1" si="77"/>
        <v/>
      </c>
      <c r="T603" s="21" t="str">
        <f ca="1">IF(COUNTBLANK(INDIRECT("k"&amp;ROW(T603)):INDIRECT("m"&amp;ROW(T603)))&lt;3,IF(INDIRECT("j"&amp;ROW(T603))="","INFORME O STATUS DA AÇÃO;    ",""),"")</f>
        <v/>
      </c>
      <c r="U603" s="21" t="str">
        <f t="shared" ca="1" si="78"/>
        <v/>
      </c>
      <c r="V603" s="21" t="str">
        <f t="shared" ca="1" si="79"/>
        <v/>
      </c>
      <c r="W603" s="1" t="str">
        <f ca="1">IF(J603="","",IF(ISERROR(VLOOKUP(INDIRECT("J"&amp;ROW(W603)),Config!F:F,1,0)),"INFORME UM STATUS VÁLIDO",""))</f>
        <v/>
      </c>
    </row>
    <row r="604" spans="2:23" ht="60" customHeight="1">
      <c r="B604" s="45"/>
      <c r="C604" s="35"/>
      <c r="D604" s="35"/>
      <c r="E604" s="35"/>
      <c r="F604" s="38"/>
      <c r="G604" s="35"/>
      <c r="H604" s="38"/>
      <c r="I604" s="46"/>
      <c r="J604" s="51"/>
      <c r="K604" s="52"/>
      <c r="L604" s="53"/>
      <c r="M604" s="51"/>
      <c r="N604" s="41" t="str">
        <f t="shared" si="72"/>
        <v/>
      </c>
      <c r="O604" s="21" t="str">
        <f t="shared" ca="1" si="73"/>
        <v/>
      </c>
      <c r="P604" s="21" t="str">
        <f t="shared" ca="1" si="74"/>
        <v/>
      </c>
      <c r="Q604" s="21" t="str">
        <f t="shared" ca="1" si="75"/>
        <v/>
      </c>
      <c r="R604" s="21" t="str">
        <f t="shared" ca="1" si="76"/>
        <v/>
      </c>
      <c r="S604" s="21" t="str">
        <f t="shared" ca="1" si="77"/>
        <v/>
      </c>
      <c r="T604" s="21" t="str">
        <f ca="1">IF(COUNTBLANK(INDIRECT("k"&amp;ROW(T604)):INDIRECT("m"&amp;ROW(T604)))&lt;3,IF(INDIRECT("j"&amp;ROW(T604))="","INFORME O STATUS DA AÇÃO;    ",""),"")</f>
        <v/>
      </c>
      <c r="U604" s="21" t="str">
        <f t="shared" ca="1" si="78"/>
        <v/>
      </c>
      <c r="V604" s="21" t="str">
        <f t="shared" ca="1" si="79"/>
        <v/>
      </c>
      <c r="W604" s="1" t="str">
        <f ca="1">IF(J604="","",IF(ISERROR(VLOOKUP(INDIRECT("J"&amp;ROW(W604)),Config!F:F,1,0)),"INFORME UM STATUS VÁLIDO",""))</f>
        <v/>
      </c>
    </row>
    <row r="605" spans="2:23" ht="60" customHeight="1">
      <c r="B605" s="45"/>
      <c r="C605" s="35"/>
      <c r="D605" s="35"/>
      <c r="E605" s="35"/>
      <c r="F605" s="38"/>
      <c r="G605" s="35"/>
      <c r="H605" s="38"/>
      <c r="I605" s="46"/>
      <c r="J605" s="51"/>
      <c r="K605" s="52"/>
      <c r="L605" s="53"/>
      <c r="M605" s="51"/>
      <c r="N605" s="41" t="str">
        <f t="shared" si="72"/>
        <v/>
      </c>
      <c r="O605" s="21" t="str">
        <f t="shared" ca="1" si="73"/>
        <v/>
      </c>
      <c r="P605" s="21" t="str">
        <f t="shared" ca="1" si="74"/>
        <v/>
      </c>
      <c r="Q605" s="21" t="str">
        <f t="shared" ca="1" si="75"/>
        <v/>
      </c>
      <c r="R605" s="21" t="str">
        <f t="shared" ca="1" si="76"/>
        <v/>
      </c>
      <c r="S605" s="21" t="str">
        <f t="shared" ca="1" si="77"/>
        <v/>
      </c>
      <c r="T605" s="21" t="str">
        <f ca="1">IF(COUNTBLANK(INDIRECT("k"&amp;ROW(T605)):INDIRECT("m"&amp;ROW(T605)))&lt;3,IF(INDIRECT("j"&amp;ROW(T605))="","INFORME O STATUS DA AÇÃO;    ",""),"")</f>
        <v/>
      </c>
      <c r="U605" s="21" t="str">
        <f t="shared" ca="1" si="78"/>
        <v/>
      </c>
      <c r="V605" s="21" t="str">
        <f t="shared" ca="1" si="79"/>
        <v/>
      </c>
      <c r="W605" s="1" t="str">
        <f ca="1">IF(J605="","",IF(ISERROR(VLOOKUP(INDIRECT("J"&amp;ROW(W605)),Config!F:F,1,0)),"INFORME UM STATUS VÁLIDO",""))</f>
        <v/>
      </c>
    </row>
    <row r="606" spans="2:23" ht="60" customHeight="1">
      <c r="B606" s="45"/>
      <c r="C606" s="35"/>
      <c r="D606" s="35"/>
      <c r="E606" s="35"/>
      <c r="F606" s="38"/>
      <c r="G606" s="35"/>
      <c r="H606" s="38"/>
      <c r="I606" s="46"/>
      <c r="J606" s="51"/>
      <c r="K606" s="52"/>
      <c r="L606" s="53"/>
      <c r="M606" s="51"/>
      <c r="N606" s="41" t="str">
        <f t="shared" si="72"/>
        <v/>
      </c>
      <c r="O606" s="21" t="str">
        <f t="shared" ca="1" si="73"/>
        <v/>
      </c>
      <c r="P606" s="21" t="str">
        <f t="shared" ca="1" si="74"/>
        <v/>
      </c>
      <c r="Q606" s="21" t="str">
        <f t="shared" ca="1" si="75"/>
        <v/>
      </c>
      <c r="R606" s="21" t="str">
        <f t="shared" ca="1" si="76"/>
        <v/>
      </c>
      <c r="S606" s="21" t="str">
        <f t="shared" ca="1" si="77"/>
        <v/>
      </c>
      <c r="T606" s="21" t="str">
        <f ca="1">IF(COUNTBLANK(INDIRECT("k"&amp;ROW(T606)):INDIRECT("m"&amp;ROW(T606)))&lt;3,IF(INDIRECT("j"&amp;ROW(T606))="","INFORME O STATUS DA AÇÃO;    ",""),"")</f>
        <v/>
      </c>
      <c r="U606" s="21" t="str">
        <f t="shared" ca="1" si="78"/>
        <v/>
      </c>
      <c r="V606" s="21" t="str">
        <f t="shared" ca="1" si="79"/>
        <v/>
      </c>
      <c r="W606" s="1" t="str">
        <f ca="1">IF(J606="","",IF(ISERROR(VLOOKUP(INDIRECT("J"&amp;ROW(W606)),Config!F:F,1,0)),"INFORME UM STATUS VÁLIDO",""))</f>
        <v/>
      </c>
    </row>
    <row r="607" spans="2:23" ht="60" customHeight="1">
      <c r="B607" s="45"/>
      <c r="C607" s="35"/>
      <c r="D607" s="35"/>
      <c r="E607" s="35"/>
      <c r="F607" s="38"/>
      <c r="G607" s="35"/>
      <c r="H607" s="38"/>
      <c r="I607" s="46"/>
      <c r="J607" s="51"/>
      <c r="K607" s="52"/>
      <c r="L607" s="53"/>
      <c r="M607" s="51"/>
      <c r="N607" s="41" t="str">
        <f t="shared" si="72"/>
        <v/>
      </c>
      <c r="O607" s="21" t="str">
        <f t="shared" ca="1" si="73"/>
        <v/>
      </c>
      <c r="P607" s="21" t="str">
        <f t="shared" ca="1" si="74"/>
        <v/>
      </c>
      <c r="Q607" s="21" t="str">
        <f t="shared" ca="1" si="75"/>
        <v/>
      </c>
      <c r="R607" s="21" t="str">
        <f t="shared" ca="1" si="76"/>
        <v/>
      </c>
      <c r="S607" s="21" t="str">
        <f t="shared" ca="1" si="77"/>
        <v/>
      </c>
      <c r="T607" s="21" t="str">
        <f ca="1">IF(COUNTBLANK(INDIRECT("k"&amp;ROW(T607)):INDIRECT("m"&amp;ROW(T607)))&lt;3,IF(INDIRECT("j"&amp;ROW(T607))="","INFORME O STATUS DA AÇÃO;    ",""),"")</f>
        <v/>
      </c>
      <c r="U607" s="21" t="str">
        <f t="shared" ca="1" si="78"/>
        <v/>
      </c>
      <c r="V607" s="21" t="str">
        <f t="shared" ca="1" si="79"/>
        <v/>
      </c>
      <c r="W607" s="1" t="str">
        <f ca="1">IF(J607="","",IF(ISERROR(VLOOKUP(INDIRECT("J"&amp;ROW(W607)),Config!F:F,1,0)),"INFORME UM STATUS VÁLIDO",""))</f>
        <v/>
      </c>
    </row>
    <row r="608" spans="2:23" ht="60" customHeight="1">
      <c r="B608" s="45"/>
      <c r="C608" s="35"/>
      <c r="D608" s="35"/>
      <c r="E608" s="35"/>
      <c r="F608" s="38"/>
      <c r="G608" s="35"/>
      <c r="H608" s="38"/>
      <c r="I608" s="46"/>
      <c r="J608" s="51"/>
      <c r="K608" s="52"/>
      <c r="L608" s="53"/>
      <c r="M608" s="51"/>
      <c r="N608" s="41" t="str">
        <f t="shared" si="72"/>
        <v/>
      </c>
      <c r="O608" s="21" t="str">
        <f t="shared" ca="1" si="73"/>
        <v/>
      </c>
      <c r="P608" s="21" t="str">
        <f t="shared" ca="1" si="74"/>
        <v/>
      </c>
      <c r="Q608" s="21" t="str">
        <f t="shared" ca="1" si="75"/>
        <v/>
      </c>
      <c r="R608" s="21" t="str">
        <f t="shared" ca="1" si="76"/>
        <v/>
      </c>
      <c r="S608" s="21" t="str">
        <f t="shared" ca="1" si="77"/>
        <v/>
      </c>
      <c r="T608" s="21" t="str">
        <f ca="1">IF(COUNTBLANK(INDIRECT("k"&amp;ROW(T608)):INDIRECT("m"&amp;ROW(T608)))&lt;3,IF(INDIRECT("j"&amp;ROW(T608))="","INFORME O STATUS DA AÇÃO;    ",""),"")</f>
        <v/>
      </c>
      <c r="U608" s="21" t="str">
        <f t="shared" ca="1" si="78"/>
        <v/>
      </c>
      <c r="V608" s="21" t="str">
        <f t="shared" ca="1" si="79"/>
        <v/>
      </c>
      <c r="W608" s="1" t="str">
        <f ca="1">IF(J608="","",IF(ISERROR(VLOOKUP(INDIRECT("J"&amp;ROW(W608)),Config!F:F,1,0)),"INFORME UM STATUS VÁLIDO",""))</f>
        <v/>
      </c>
    </row>
    <row r="609" spans="2:23" ht="60" customHeight="1">
      <c r="B609" s="45"/>
      <c r="C609" s="35"/>
      <c r="D609" s="35"/>
      <c r="E609" s="35"/>
      <c r="F609" s="38"/>
      <c r="G609" s="35"/>
      <c r="H609" s="38"/>
      <c r="I609" s="46"/>
      <c r="J609" s="51"/>
      <c r="K609" s="52"/>
      <c r="L609" s="53"/>
      <c r="M609" s="51"/>
      <c r="N609" s="41" t="str">
        <f t="shared" si="72"/>
        <v/>
      </c>
      <c r="O609" s="21" t="str">
        <f t="shared" ca="1" si="73"/>
        <v/>
      </c>
      <c r="P609" s="21" t="str">
        <f t="shared" ca="1" si="74"/>
        <v/>
      </c>
      <c r="Q609" s="21" t="str">
        <f t="shared" ca="1" si="75"/>
        <v/>
      </c>
      <c r="R609" s="21" t="str">
        <f t="shared" ca="1" si="76"/>
        <v/>
      </c>
      <c r="S609" s="21" t="str">
        <f t="shared" ca="1" si="77"/>
        <v/>
      </c>
      <c r="T609" s="21" t="str">
        <f ca="1">IF(COUNTBLANK(INDIRECT("k"&amp;ROW(T609)):INDIRECT("m"&amp;ROW(T609)))&lt;3,IF(INDIRECT("j"&amp;ROW(T609))="","INFORME O STATUS DA AÇÃO;    ",""),"")</f>
        <v/>
      </c>
      <c r="U609" s="21" t="str">
        <f t="shared" ca="1" si="78"/>
        <v/>
      </c>
      <c r="V609" s="21" t="str">
        <f t="shared" ca="1" si="79"/>
        <v/>
      </c>
      <c r="W609" s="1" t="str">
        <f ca="1">IF(J609="","",IF(ISERROR(VLOOKUP(INDIRECT("J"&amp;ROW(W609)),Config!F:F,1,0)),"INFORME UM STATUS VÁLIDO",""))</f>
        <v/>
      </c>
    </row>
    <row r="610" spans="2:23" ht="60" customHeight="1">
      <c r="B610" s="45"/>
      <c r="C610" s="35"/>
      <c r="D610" s="35"/>
      <c r="E610" s="35"/>
      <c r="F610" s="38"/>
      <c r="G610" s="35"/>
      <c r="H610" s="38"/>
      <c r="I610" s="46"/>
      <c r="J610" s="51"/>
      <c r="K610" s="52"/>
      <c r="L610" s="53"/>
      <c r="M610" s="51"/>
      <c r="N610" s="41" t="str">
        <f t="shared" si="72"/>
        <v/>
      </c>
      <c r="O610" s="21" t="str">
        <f t="shared" ca="1" si="73"/>
        <v/>
      </c>
      <c r="P610" s="21" t="str">
        <f t="shared" ca="1" si="74"/>
        <v/>
      </c>
      <c r="Q610" s="21" t="str">
        <f t="shared" ca="1" si="75"/>
        <v/>
      </c>
      <c r="R610" s="21" t="str">
        <f t="shared" ca="1" si="76"/>
        <v/>
      </c>
      <c r="S610" s="21" t="str">
        <f t="shared" ca="1" si="77"/>
        <v/>
      </c>
      <c r="T610" s="21" t="str">
        <f ca="1">IF(COUNTBLANK(INDIRECT("k"&amp;ROW(T610)):INDIRECT("m"&amp;ROW(T610)))&lt;3,IF(INDIRECT("j"&amp;ROW(T610))="","INFORME O STATUS DA AÇÃO;    ",""),"")</f>
        <v/>
      </c>
      <c r="U610" s="21" t="str">
        <f t="shared" ca="1" si="78"/>
        <v/>
      </c>
      <c r="V610" s="21" t="str">
        <f t="shared" ca="1" si="79"/>
        <v/>
      </c>
      <c r="W610" s="1" t="str">
        <f ca="1">IF(J610="","",IF(ISERROR(VLOOKUP(INDIRECT("J"&amp;ROW(W610)),Config!F:F,1,0)),"INFORME UM STATUS VÁLIDO",""))</f>
        <v/>
      </c>
    </row>
    <row r="611" spans="2:23" ht="60" customHeight="1">
      <c r="B611" s="45"/>
      <c r="C611" s="35"/>
      <c r="D611" s="35"/>
      <c r="E611" s="35"/>
      <c r="F611" s="38"/>
      <c r="G611" s="35"/>
      <c r="H611" s="38"/>
      <c r="I611" s="46"/>
      <c r="J611" s="51"/>
      <c r="K611" s="52"/>
      <c r="L611" s="53"/>
      <c r="M611" s="51"/>
      <c r="N611" s="41" t="str">
        <f t="shared" si="72"/>
        <v/>
      </c>
      <c r="O611" s="21" t="str">
        <f t="shared" ca="1" si="73"/>
        <v/>
      </c>
      <c r="P611" s="21" t="str">
        <f t="shared" ca="1" si="74"/>
        <v/>
      </c>
      <c r="Q611" s="21" t="str">
        <f t="shared" ca="1" si="75"/>
        <v/>
      </c>
      <c r="R611" s="21" t="str">
        <f t="shared" ca="1" si="76"/>
        <v/>
      </c>
      <c r="S611" s="21" t="str">
        <f t="shared" ca="1" si="77"/>
        <v/>
      </c>
      <c r="T611" s="21" t="str">
        <f ca="1">IF(COUNTBLANK(INDIRECT("k"&amp;ROW(T611)):INDIRECT("m"&amp;ROW(T611)))&lt;3,IF(INDIRECT("j"&amp;ROW(T611))="","INFORME O STATUS DA AÇÃO;    ",""),"")</f>
        <v/>
      </c>
      <c r="U611" s="21" t="str">
        <f t="shared" ca="1" si="78"/>
        <v/>
      </c>
      <c r="V611" s="21" t="str">
        <f t="shared" ca="1" si="79"/>
        <v/>
      </c>
      <c r="W611" s="1" t="str">
        <f ca="1">IF(J611="","",IF(ISERROR(VLOOKUP(INDIRECT("J"&amp;ROW(W611)),Config!F:F,1,0)),"INFORME UM STATUS VÁLIDO",""))</f>
        <v/>
      </c>
    </row>
    <row r="612" spans="2:23" ht="60" customHeight="1">
      <c r="B612" s="45"/>
      <c r="C612" s="35"/>
      <c r="D612" s="35"/>
      <c r="E612" s="35"/>
      <c r="F612" s="38"/>
      <c r="G612" s="35"/>
      <c r="H612" s="38"/>
      <c r="I612" s="46"/>
      <c r="J612" s="51"/>
      <c r="K612" s="52"/>
      <c r="L612" s="53"/>
      <c r="M612" s="51"/>
      <c r="N612" s="41" t="str">
        <f t="shared" si="72"/>
        <v/>
      </c>
      <c r="O612" s="21" t="str">
        <f t="shared" ca="1" si="73"/>
        <v/>
      </c>
      <c r="P612" s="21" t="str">
        <f t="shared" ca="1" si="74"/>
        <v/>
      </c>
      <c r="Q612" s="21" t="str">
        <f t="shared" ca="1" si="75"/>
        <v/>
      </c>
      <c r="R612" s="21" t="str">
        <f t="shared" ca="1" si="76"/>
        <v/>
      </c>
      <c r="S612" s="21" t="str">
        <f t="shared" ca="1" si="77"/>
        <v/>
      </c>
      <c r="T612" s="21" t="str">
        <f ca="1">IF(COUNTBLANK(INDIRECT("k"&amp;ROW(T612)):INDIRECT("m"&amp;ROW(T612)))&lt;3,IF(INDIRECT("j"&amp;ROW(T612))="","INFORME O STATUS DA AÇÃO;    ",""),"")</f>
        <v/>
      </c>
      <c r="U612" s="21" t="str">
        <f t="shared" ca="1" si="78"/>
        <v/>
      </c>
      <c r="V612" s="21" t="str">
        <f t="shared" ca="1" si="79"/>
        <v/>
      </c>
      <c r="W612" s="1" t="str">
        <f ca="1">IF(J612="","",IF(ISERROR(VLOOKUP(INDIRECT("J"&amp;ROW(W612)),Config!F:F,1,0)),"INFORME UM STATUS VÁLIDO",""))</f>
        <v/>
      </c>
    </row>
    <row r="613" spans="2:23" ht="60" customHeight="1">
      <c r="B613" s="45"/>
      <c r="C613" s="35"/>
      <c r="D613" s="35"/>
      <c r="E613" s="35"/>
      <c r="F613" s="38"/>
      <c r="G613" s="35"/>
      <c r="H613" s="38"/>
      <c r="I613" s="46"/>
      <c r="J613" s="51"/>
      <c r="K613" s="52"/>
      <c r="L613" s="53"/>
      <c r="M613" s="51"/>
      <c r="N613" s="41" t="str">
        <f t="shared" si="72"/>
        <v/>
      </c>
      <c r="O613" s="21" t="str">
        <f t="shared" ca="1" si="73"/>
        <v/>
      </c>
      <c r="P613" s="21" t="str">
        <f t="shared" ca="1" si="74"/>
        <v/>
      </c>
      <c r="Q613" s="21" t="str">
        <f t="shared" ca="1" si="75"/>
        <v/>
      </c>
      <c r="R613" s="21" t="str">
        <f t="shared" ca="1" si="76"/>
        <v/>
      </c>
      <c r="S613" s="21" t="str">
        <f t="shared" ca="1" si="77"/>
        <v/>
      </c>
      <c r="T613" s="21" t="str">
        <f ca="1">IF(COUNTBLANK(INDIRECT("k"&amp;ROW(T613)):INDIRECT("m"&amp;ROW(T613)))&lt;3,IF(INDIRECT("j"&amp;ROW(T613))="","INFORME O STATUS DA AÇÃO;    ",""),"")</f>
        <v/>
      </c>
      <c r="U613" s="21" t="str">
        <f t="shared" ca="1" si="78"/>
        <v/>
      </c>
      <c r="V613" s="21" t="str">
        <f t="shared" ca="1" si="79"/>
        <v/>
      </c>
      <c r="W613" s="1" t="str">
        <f ca="1">IF(J613="","",IF(ISERROR(VLOOKUP(INDIRECT("J"&amp;ROW(W613)),Config!F:F,1,0)),"INFORME UM STATUS VÁLIDO",""))</f>
        <v/>
      </c>
    </row>
    <row r="614" spans="2:23" ht="60" customHeight="1">
      <c r="B614" s="45"/>
      <c r="C614" s="35"/>
      <c r="D614" s="35"/>
      <c r="E614" s="35"/>
      <c r="F614" s="38"/>
      <c r="G614" s="35"/>
      <c r="H614" s="38"/>
      <c r="I614" s="46"/>
      <c r="J614" s="51"/>
      <c r="K614" s="52"/>
      <c r="L614" s="53"/>
      <c r="M614" s="51"/>
      <c r="N614" s="41" t="str">
        <f t="shared" si="72"/>
        <v/>
      </c>
      <c r="O614" s="21" t="str">
        <f t="shared" ca="1" si="73"/>
        <v/>
      </c>
      <c r="P614" s="21" t="str">
        <f t="shared" ca="1" si="74"/>
        <v/>
      </c>
      <c r="Q614" s="21" t="str">
        <f t="shared" ca="1" si="75"/>
        <v/>
      </c>
      <c r="R614" s="21" t="str">
        <f t="shared" ca="1" si="76"/>
        <v/>
      </c>
      <c r="S614" s="21" t="str">
        <f t="shared" ca="1" si="77"/>
        <v/>
      </c>
      <c r="T614" s="21" t="str">
        <f ca="1">IF(COUNTBLANK(INDIRECT("k"&amp;ROW(T614)):INDIRECT("m"&amp;ROW(T614)))&lt;3,IF(INDIRECT("j"&amp;ROW(T614))="","INFORME O STATUS DA AÇÃO;    ",""),"")</f>
        <v/>
      </c>
      <c r="U614" s="21" t="str">
        <f t="shared" ca="1" si="78"/>
        <v/>
      </c>
      <c r="V614" s="21" t="str">
        <f t="shared" ca="1" si="79"/>
        <v/>
      </c>
      <c r="W614" s="1" t="str">
        <f ca="1">IF(J614="","",IF(ISERROR(VLOOKUP(INDIRECT("J"&amp;ROW(W614)),Config!F:F,1,0)),"INFORME UM STATUS VÁLIDO",""))</f>
        <v/>
      </c>
    </row>
    <row r="615" spans="2:23" ht="60" customHeight="1">
      <c r="B615" s="45"/>
      <c r="C615" s="35"/>
      <c r="D615" s="35"/>
      <c r="E615" s="35"/>
      <c r="F615" s="38"/>
      <c r="G615" s="35"/>
      <c r="H615" s="38"/>
      <c r="I615" s="46"/>
      <c r="J615" s="51"/>
      <c r="K615" s="52"/>
      <c r="L615" s="53"/>
      <c r="M615" s="51"/>
      <c r="N615" s="41" t="str">
        <f t="shared" si="72"/>
        <v/>
      </c>
      <c r="O615" s="21" t="str">
        <f t="shared" ca="1" si="73"/>
        <v/>
      </c>
      <c r="P615" s="21" t="str">
        <f t="shared" ca="1" si="74"/>
        <v/>
      </c>
      <c r="Q615" s="21" t="str">
        <f t="shared" ca="1" si="75"/>
        <v/>
      </c>
      <c r="R615" s="21" t="str">
        <f t="shared" ca="1" si="76"/>
        <v/>
      </c>
      <c r="S615" s="21" t="str">
        <f t="shared" ca="1" si="77"/>
        <v/>
      </c>
      <c r="T615" s="21" t="str">
        <f ca="1">IF(COUNTBLANK(INDIRECT("k"&amp;ROW(T615)):INDIRECT("m"&amp;ROW(T615)))&lt;3,IF(INDIRECT("j"&amp;ROW(T615))="","INFORME O STATUS DA AÇÃO;    ",""),"")</f>
        <v/>
      </c>
      <c r="U615" s="21" t="str">
        <f t="shared" ca="1" si="78"/>
        <v/>
      </c>
      <c r="V615" s="21" t="str">
        <f t="shared" ca="1" si="79"/>
        <v/>
      </c>
      <c r="W615" s="1" t="str">
        <f ca="1">IF(J615="","",IF(ISERROR(VLOOKUP(INDIRECT("J"&amp;ROW(W615)),Config!F:F,1,0)),"INFORME UM STATUS VÁLIDO",""))</f>
        <v/>
      </c>
    </row>
    <row r="616" spans="2:23" ht="60" customHeight="1">
      <c r="B616" s="45"/>
      <c r="C616" s="35"/>
      <c r="D616" s="35"/>
      <c r="E616" s="35"/>
      <c r="F616" s="38"/>
      <c r="G616" s="35"/>
      <c r="H616" s="38"/>
      <c r="I616" s="46"/>
      <c r="J616" s="51"/>
      <c r="K616" s="52"/>
      <c r="L616" s="53"/>
      <c r="M616" s="51"/>
      <c r="N616" s="41" t="str">
        <f t="shared" si="72"/>
        <v/>
      </c>
      <c r="O616" s="21" t="str">
        <f t="shared" ca="1" si="73"/>
        <v/>
      </c>
      <c r="P616" s="21" t="str">
        <f t="shared" ca="1" si="74"/>
        <v/>
      </c>
      <c r="Q616" s="21" t="str">
        <f t="shared" ca="1" si="75"/>
        <v/>
      </c>
      <c r="R616" s="21" t="str">
        <f t="shared" ca="1" si="76"/>
        <v/>
      </c>
      <c r="S616" s="21" t="str">
        <f t="shared" ca="1" si="77"/>
        <v/>
      </c>
      <c r="T616" s="21" t="str">
        <f ca="1">IF(COUNTBLANK(INDIRECT("k"&amp;ROW(T616)):INDIRECT("m"&amp;ROW(T616)))&lt;3,IF(INDIRECT("j"&amp;ROW(T616))="","INFORME O STATUS DA AÇÃO;    ",""),"")</f>
        <v/>
      </c>
      <c r="U616" s="21" t="str">
        <f t="shared" ca="1" si="78"/>
        <v/>
      </c>
      <c r="V616" s="21" t="str">
        <f t="shared" ca="1" si="79"/>
        <v/>
      </c>
      <c r="W616" s="1" t="str">
        <f ca="1">IF(J616="","",IF(ISERROR(VLOOKUP(INDIRECT("J"&amp;ROW(W616)),Config!F:F,1,0)),"INFORME UM STATUS VÁLIDO",""))</f>
        <v/>
      </c>
    </row>
    <row r="617" spans="2:23" ht="60" customHeight="1">
      <c r="B617" s="45"/>
      <c r="C617" s="35"/>
      <c r="D617" s="35"/>
      <c r="E617" s="35"/>
      <c r="F617" s="38"/>
      <c r="G617" s="35"/>
      <c r="H617" s="38"/>
      <c r="I617" s="46"/>
      <c r="J617" s="51"/>
      <c r="K617" s="52"/>
      <c r="L617" s="53"/>
      <c r="M617" s="51"/>
      <c r="N617" s="41" t="str">
        <f t="shared" si="72"/>
        <v/>
      </c>
      <c r="O617" s="21" t="str">
        <f t="shared" ca="1" si="73"/>
        <v/>
      </c>
      <c r="P617" s="21" t="str">
        <f t="shared" ca="1" si="74"/>
        <v/>
      </c>
      <c r="Q617" s="21" t="str">
        <f t="shared" ca="1" si="75"/>
        <v/>
      </c>
      <c r="R617" s="21" t="str">
        <f t="shared" ca="1" si="76"/>
        <v/>
      </c>
      <c r="S617" s="21" t="str">
        <f t="shared" ca="1" si="77"/>
        <v/>
      </c>
      <c r="T617" s="21" t="str">
        <f ca="1">IF(COUNTBLANK(INDIRECT("k"&amp;ROW(T617)):INDIRECT("m"&amp;ROW(T617)))&lt;3,IF(INDIRECT("j"&amp;ROW(T617))="","INFORME O STATUS DA AÇÃO;    ",""),"")</f>
        <v/>
      </c>
      <c r="U617" s="21" t="str">
        <f t="shared" ca="1" si="78"/>
        <v/>
      </c>
      <c r="V617" s="21" t="str">
        <f t="shared" ca="1" si="79"/>
        <v/>
      </c>
      <c r="W617" s="1" t="str">
        <f ca="1">IF(J617="","",IF(ISERROR(VLOOKUP(INDIRECT("J"&amp;ROW(W617)),Config!F:F,1,0)),"INFORME UM STATUS VÁLIDO",""))</f>
        <v/>
      </c>
    </row>
    <row r="618" spans="2:23" ht="60" customHeight="1">
      <c r="B618" s="45"/>
      <c r="C618" s="35"/>
      <c r="D618" s="35"/>
      <c r="E618" s="35"/>
      <c r="F618" s="38"/>
      <c r="G618" s="35"/>
      <c r="H618" s="38"/>
      <c r="I618" s="46"/>
      <c r="J618" s="51"/>
      <c r="K618" s="52"/>
      <c r="L618" s="53"/>
      <c r="M618" s="51"/>
      <c r="N618" s="41" t="str">
        <f t="shared" si="72"/>
        <v/>
      </c>
      <c r="O618" s="21" t="str">
        <f t="shared" ca="1" si="73"/>
        <v/>
      </c>
      <c r="P618" s="21" t="str">
        <f t="shared" ca="1" si="74"/>
        <v/>
      </c>
      <c r="Q618" s="21" t="str">
        <f t="shared" ca="1" si="75"/>
        <v/>
      </c>
      <c r="R618" s="21" t="str">
        <f t="shared" ca="1" si="76"/>
        <v/>
      </c>
      <c r="S618" s="21" t="str">
        <f t="shared" ca="1" si="77"/>
        <v/>
      </c>
      <c r="T618" s="21" t="str">
        <f ca="1">IF(COUNTBLANK(INDIRECT("k"&amp;ROW(T618)):INDIRECT("m"&amp;ROW(T618)))&lt;3,IF(INDIRECT("j"&amp;ROW(T618))="","INFORME O STATUS DA AÇÃO;    ",""),"")</f>
        <v/>
      </c>
      <c r="U618" s="21" t="str">
        <f t="shared" ca="1" si="78"/>
        <v/>
      </c>
      <c r="V618" s="21" t="str">
        <f t="shared" ca="1" si="79"/>
        <v/>
      </c>
      <c r="W618" s="1" t="str">
        <f ca="1">IF(J618="","",IF(ISERROR(VLOOKUP(INDIRECT("J"&amp;ROW(W618)),Config!F:F,1,0)),"INFORME UM STATUS VÁLIDO",""))</f>
        <v/>
      </c>
    </row>
    <row r="619" spans="2:23" ht="60" customHeight="1">
      <c r="B619" s="45"/>
      <c r="C619" s="35"/>
      <c r="D619" s="35"/>
      <c r="E619" s="35"/>
      <c r="F619" s="38"/>
      <c r="G619" s="35"/>
      <c r="H619" s="38"/>
      <c r="I619" s="46"/>
      <c r="J619" s="51"/>
      <c r="K619" s="52"/>
      <c r="L619" s="53"/>
      <c r="M619" s="51"/>
      <c r="N619" s="41" t="str">
        <f t="shared" si="72"/>
        <v/>
      </c>
      <c r="O619" s="21" t="str">
        <f t="shared" ca="1" si="73"/>
        <v/>
      </c>
      <c r="P619" s="21" t="str">
        <f t="shared" ca="1" si="74"/>
        <v/>
      </c>
      <c r="Q619" s="21" t="str">
        <f t="shared" ca="1" si="75"/>
        <v/>
      </c>
      <c r="R619" s="21" t="str">
        <f t="shared" ca="1" si="76"/>
        <v/>
      </c>
      <c r="S619" s="21" t="str">
        <f t="shared" ca="1" si="77"/>
        <v/>
      </c>
      <c r="T619" s="21" t="str">
        <f ca="1">IF(COUNTBLANK(INDIRECT("k"&amp;ROW(T619)):INDIRECT("m"&amp;ROW(T619)))&lt;3,IF(INDIRECT("j"&amp;ROW(T619))="","INFORME O STATUS DA AÇÃO;    ",""),"")</f>
        <v/>
      </c>
      <c r="U619" s="21" t="str">
        <f t="shared" ca="1" si="78"/>
        <v/>
      </c>
      <c r="V619" s="21" t="str">
        <f t="shared" ca="1" si="79"/>
        <v/>
      </c>
      <c r="W619" s="1" t="str">
        <f ca="1">IF(J619="","",IF(ISERROR(VLOOKUP(INDIRECT("J"&amp;ROW(W619)),Config!F:F,1,0)),"INFORME UM STATUS VÁLIDO",""))</f>
        <v/>
      </c>
    </row>
    <row r="620" spans="2:23" ht="60" customHeight="1">
      <c r="B620" s="45"/>
      <c r="C620" s="35"/>
      <c r="D620" s="35"/>
      <c r="E620" s="35"/>
      <c r="F620" s="38"/>
      <c r="G620" s="35"/>
      <c r="H620" s="38"/>
      <c r="I620" s="46"/>
      <c r="J620" s="51"/>
      <c r="K620" s="52"/>
      <c r="L620" s="53"/>
      <c r="M620" s="51"/>
      <c r="N620" s="41" t="str">
        <f t="shared" si="72"/>
        <v/>
      </c>
      <c r="O620" s="21" t="str">
        <f t="shared" ca="1" si="73"/>
        <v/>
      </c>
      <c r="P620" s="21" t="str">
        <f t="shared" ca="1" si="74"/>
        <v/>
      </c>
      <c r="Q620" s="21" t="str">
        <f t="shared" ca="1" si="75"/>
        <v/>
      </c>
      <c r="R620" s="21" t="str">
        <f t="shared" ca="1" si="76"/>
        <v/>
      </c>
      <c r="S620" s="21" t="str">
        <f t="shared" ca="1" si="77"/>
        <v/>
      </c>
      <c r="T620" s="21" t="str">
        <f ca="1">IF(COUNTBLANK(INDIRECT("k"&amp;ROW(T620)):INDIRECT("m"&amp;ROW(T620)))&lt;3,IF(INDIRECT("j"&amp;ROW(T620))="","INFORME O STATUS DA AÇÃO;    ",""),"")</f>
        <v/>
      </c>
      <c r="U620" s="21" t="str">
        <f t="shared" ca="1" si="78"/>
        <v/>
      </c>
      <c r="V620" s="21" t="str">
        <f t="shared" ca="1" si="79"/>
        <v/>
      </c>
      <c r="W620" s="1" t="str">
        <f ca="1">IF(J620="","",IF(ISERROR(VLOOKUP(INDIRECT("J"&amp;ROW(W620)),Config!F:F,1,0)),"INFORME UM STATUS VÁLIDO",""))</f>
        <v/>
      </c>
    </row>
    <row r="621" spans="2:23" ht="60" customHeight="1">
      <c r="B621" s="45"/>
      <c r="C621" s="35"/>
      <c r="D621" s="35"/>
      <c r="E621" s="35"/>
      <c r="F621" s="38"/>
      <c r="G621" s="35"/>
      <c r="H621" s="38"/>
      <c r="I621" s="46"/>
      <c r="J621" s="51"/>
      <c r="K621" s="52"/>
      <c r="L621" s="53"/>
      <c r="M621" s="51"/>
      <c r="N621" s="41" t="str">
        <f t="shared" si="72"/>
        <v/>
      </c>
      <c r="O621" s="21" t="str">
        <f t="shared" ca="1" si="73"/>
        <v/>
      </c>
      <c r="P621" s="21" t="str">
        <f t="shared" ca="1" si="74"/>
        <v/>
      </c>
      <c r="Q621" s="21" t="str">
        <f t="shared" ca="1" si="75"/>
        <v/>
      </c>
      <c r="R621" s="21" t="str">
        <f t="shared" ca="1" si="76"/>
        <v/>
      </c>
      <c r="S621" s="21" t="str">
        <f t="shared" ca="1" si="77"/>
        <v/>
      </c>
      <c r="T621" s="21" t="str">
        <f ca="1">IF(COUNTBLANK(INDIRECT("k"&amp;ROW(T621)):INDIRECT("m"&amp;ROW(T621)))&lt;3,IF(INDIRECT("j"&amp;ROW(T621))="","INFORME O STATUS DA AÇÃO;    ",""),"")</f>
        <v/>
      </c>
      <c r="U621" s="21" t="str">
        <f t="shared" ca="1" si="78"/>
        <v/>
      </c>
      <c r="V621" s="21" t="str">
        <f t="shared" ca="1" si="79"/>
        <v/>
      </c>
      <c r="W621" s="1" t="str">
        <f ca="1">IF(J621="","",IF(ISERROR(VLOOKUP(INDIRECT("J"&amp;ROW(W621)),Config!F:F,1,0)),"INFORME UM STATUS VÁLIDO",""))</f>
        <v/>
      </c>
    </row>
    <row r="622" spans="2:23" ht="60" customHeight="1">
      <c r="B622" s="45"/>
      <c r="C622" s="35"/>
      <c r="D622" s="35"/>
      <c r="E622" s="35"/>
      <c r="F622" s="38"/>
      <c r="G622" s="35"/>
      <c r="H622" s="38"/>
      <c r="I622" s="46"/>
      <c r="J622" s="51"/>
      <c r="K622" s="52"/>
      <c r="L622" s="53"/>
      <c r="M622" s="51"/>
      <c r="N622" s="41" t="str">
        <f t="shared" si="72"/>
        <v/>
      </c>
      <c r="O622" s="21" t="str">
        <f t="shared" ca="1" si="73"/>
        <v/>
      </c>
      <c r="P622" s="21" t="str">
        <f t="shared" ca="1" si="74"/>
        <v/>
      </c>
      <c r="Q622" s="21" t="str">
        <f t="shared" ca="1" si="75"/>
        <v/>
      </c>
      <c r="R622" s="21" t="str">
        <f t="shared" ca="1" si="76"/>
        <v/>
      </c>
      <c r="S622" s="21" t="str">
        <f t="shared" ca="1" si="77"/>
        <v/>
      </c>
      <c r="T622" s="21" t="str">
        <f ca="1">IF(COUNTBLANK(INDIRECT("k"&amp;ROW(T622)):INDIRECT("m"&amp;ROW(T622)))&lt;3,IF(INDIRECT("j"&amp;ROW(T622))="","INFORME O STATUS DA AÇÃO;    ",""),"")</f>
        <v/>
      </c>
      <c r="U622" s="21" t="str">
        <f t="shared" ca="1" si="78"/>
        <v/>
      </c>
      <c r="V622" s="21" t="str">
        <f t="shared" ca="1" si="79"/>
        <v/>
      </c>
      <c r="W622" s="1" t="str">
        <f ca="1">IF(J622="","",IF(ISERROR(VLOOKUP(INDIRECT("J"&amp;ROW(W622)),Config!F:F,1,0)),"INFORME UM STATUS VÁLIDO",""))</f>
        <v/>
      </c>
    </row>
    <row r="623" spans="2:23" ht="60" customHeight="1">
      <c r="B623" s="45"/>
      <c r="C623" s="35"/>
      <c r="D623" s="35"/>
      <c r="E623" s="35"/>
      <c r="F623" s="38"/>
      <c r="G623" s="35"/>
      <c r="H623" s="38"/>
      <c r="I623" s="46"/>
      <c r="J623" s="51"/>
      <c r="K623" s="52"/>
      <c r="L623" s="53"/>
      <c r="M623" s="51"/>
      <c r="N623" s="41" t="str">
        <f t="shared" si="72"/>
        <v/>
      </c>
      <c r="O623" s="21" t="str">
        <f t="shared" ca="1" si="73"/>
        <v/>
      </c>
      <c r="P623" s="21" t="str">
        <f t="shared" ca="1" si="74"/>
        <v/>
      </c>
      <c r="Q623" s="21" t="str">
        <f t="shared" ca="1" si="75"/>
        <v/>
      </c>
      <c r="R623" s="21" t="str">
        <f t="shared" ca="1" si="76"/>
        <v/>
      </c>
      <c r="S623" s="21" t="str">
        <f t="shared" ca="1" si="77"/>
        <v/>
      </c>
      <c r="T623" s="21" t="str">
        <f ca="1">IF(COUNTBLANK(INDIRECT("k"&amp;ROW(T623)):INDIRECT("m"&amp;ROW(T623)))&lt;3,IF(INDIRECT("j"&amp;ROW(T623))="","INFORME O STATUS DA AÇÃO;    ",""),"")</f>
        <v/>
      </c>
      <c r="U623" s="21" t="str">
        <f t="shared" ca="1" si="78"/>
        <v/>
      </c>
      <c r="V623" s="21" t="str">
        <f t="shared" ca="1" si="79"/>
        <v/>
      </c>
      <c r="W623" s="1" t="str">
        <f ca="1">IF(J623="","",IF(ISERROR(VLOOKUP(INDIRECT("J"&amp;ROW(W623)),Config!F:F,1,0)),"INFORME UM STATUS VÁLIDO",""))</f>
        <v/>
      </c>
    </row>
    <row r="624" spans="2:23" ht="60" customHeight="1">
      <c r="B624" s="45"/>
      <c r="C624" s="35"/>
      <c r="D624" s="35"/>
      <c r="E624" s="35"/>
      <c r="F624" s="38"/>
      <c r="G624" s="35"/>
      <c r="H624" s="38"/>
      <c r="I624" s="46"/>
      <c r="J624" s="51"/>
      <c r="K624" s="52"/>
      <c r="L624" s="53"/>
      <c r="M624" s="51"/>
      <c r="N624" s="41" t="str">
        <f t="shared" si="72"/>
        <v/>
      </c>
      <c r="O624" s="21" t="str">
        <f t="shared" ca="1" si="73"/>
        <v/>
      </c>
      <c r="P624" s="21" t="str">
        <f t="shared" ca="1" si="74"/>
        <v/>
      </c>
      <c r="Q624" s="21" t="str">
        <f t="shared" ca="1" si="75"/>
        <v/>
      </c>
      <c r="R624" s="21" t="str">
        <f t="shared" ca="1" si="76"/>
        <v/>
      </c>
      <c r="S624" s="21" t="str">
        <f t="shared" ca="1" si="77"/>
        <v/>
      </c>
      <c r="T624" s="21" t="str">
        <f ca="1">IF(COUNTBLANK(INDIRECT("k"&amp;ROW(T624)):INDIRECT("m"&amp;ROW(T624)))&lt;3,IF(INDIRECT("j"&amp;ROW(T624))="","INFORME O STATUS DA AÇÃO;    ",""),"")</f>
        <v/>
      </c>
      <c r="U624" s="21" t="str">
        <f t="shared" ca="1" si="78"/>
        <v/>
      </c>
      <c r="V624" s="21" t="str">
        <f t="shared" ca="1" si="79"/>
        <v/>
      </c>
      <c r="W624" s="1" t="str">
        <f ca="1">IF(J624="","",IF(ISERROR(VLOOKUP(INDIRECT("J"&amp;ROW(W624)),Config!F:F,1,0)),"INFORME UM STATUS VÁLIDO",""))</f>
        <v/>
      </c>
    </row>
    <row r="625" spans="2:23" ht="60" customHeight="1">
      <c r="B625" s="45"/>
      <c r="C625" s="35"/>
      <c r="D625" s="35"/>
      <c r="E625" s="35"/>
      <c r="F625" s="38"/>
      <c r="G625" s="35"/>
      <c r="H625" s="38"/>
      <c r="I625" s="46"/>
      <c r="J625" s="51"/>
      <c r="K625" s="52"/>
      <c r="L625" s="53"/>
      <c r="M625" s="51"/>
      <c r="N625" s="41" t="str">
        <f t="shared" si="72"/>
        <v/>
      </c>
      <c r="O625" s="21" t="str">
        <f t="shared" ca="1" si="73"/>
        <v/>
      </c>
      <c r="P625" s="21" t="str">
        <f t="shared" ca="1" si="74"/>
        <v/>
      </c>
      <c r="Q625" s="21" t="str">
        <f t="shared" ca="1" si="75"/>
        <v/>
      </c>
      <c r="R625" s="21" t="str">
        <f t="shared" ca="1" si="76"/>
        <v/>
      </c>
      <c r="S625" s="21" t="str">
        <f t="shared" ca="1" si="77"/>
        <v/>
      </c>
      <c r="T625" s="21" t="str">
        <f ca="1">IF(COUNTBLANK(INDIRECT("k"&amp;ROW(T625)):INDIRECT("m"&amp;ROW(T625)))&lt;3,IF(INDIRECT("j"&amp;ROW(T625))="","INFORME O STATUS DA AÇÃO;    ",""),"")</f>
        <v/>
      </c>
      <c r="U625" s="21" t="str">
        <f t="shared" ca="1" si="78"/>
        <v/>
      </c>
      <c r="V625" s="21" t="str">
        <f t="shared" ca="1" si="79"/>
        <v/>
      </c>
      <c r="W625" s="1" t="str">
        <f ca="1">IF(J625="","",IF(ISERROR(VLOOKUP(INDIRECT("J"&amp;ROW(W625)),Config!F:F,1,0)),"INFORME UM STATUS VÁLIDO",""))</f>
        <v/>
      </c>
    </row>
    <row r="626" spans="2:23" ht="60" customHeight="1">
      <c r="B626" s="45"/>
      <c r="C626" s="35"/>
      <c r="D626" s="35"/>
      <c r="E626" s="35"/>
      <c r="F626" s="38"/>
      <c r="G626" s="35"/>
      <c r="H626" s="38"/>
      <c r="I626" s="46"/>
      <c r="J626" s="51"/>
      <c r="K626" s="52"/>
      <c r="L626" s="53"/>
      <c r="M626" s="51"/>
      <c r="N626" s="41" t="str">
        <f t="shared" si="72"/>
        <v/>
      </c>
      <c r="O626" s="21" t="str">
        <f t="shared" ca="1" si="73"/>
        <v/>
      </c>
      <c r="P626" s="21" t="str">
        <f t="shared" ca="1" si="74"/>
        <v/>
      </c>
      <c r="Q626" s="21" t="str">
        <f t="shared" ca="1" si="75"/>
        <v/>
      </c>
      <c r="R626" s="21" t="str">
        <f t="shared" ca="1" si="76"/>
        <v/>
      </c>
      <c r="S626" s="21" t="str">
        <f t="shared" ca="1" si="77"/>
        <v/>
      </c>
      <c r="T626" s="21" t="str">
        <f ca="1">IF(COUNTBLANK(INDIRECT("k"&amp;ROW(T626)):INDIRECT("m"&amp;ROW(T626)))&lt;3,IF(INDIRECT("j"&amp;ROW(T626))="","INFORME O STATUS DA AÇÃO;    ",""),"")</f>
        <v/>
      </c>
      <c r="U626" s="21" t="str">
        <f t="shared" ca="1" si="78"/>
        <v/>
      </c>
      <c r="V626" s="21" t="str">
        <f t="shared" ca="1" si="79"/>
        <v/>
      </c>
      <c r="W626" s="1" t="str">
        <f ca="1">IF(J626="","",IF(ISERROR(VLOOKUP(INDIRECT("J"&amp;ROW(W626)),Config!F:F,1,0)),"INFORME UM STATUS VÁLIDO",""))</f>
        <v/>
      </c>
    </row>
    <row r="627" spans="2:23" ht="60" customHeight="1">
      <c r="B627" s="45"/>
      <c r="C627" s="35"/>
      <c r="D627" s="35"/>
      <c r="E627" s="35"/>
      <c r="F627" s="38"/>
      <c r="G627" s="35"/>
      <c r="H627" s="38"/>
      <c r="I627" s="46"/>
      <c r="J627" s="51"/>
      <c r="K627" s="52"/>
      <c r="L627" s="53"/>
      <c r="M627" s="51"/>
      <c r="N627" s="41" t="str">
        <f t="shared" si="72"/>
        <v/>
      </c>
      <c r="O627" s="21" t="str">
        <f t="shared" ca="1" si="73"/>
        <v/>
      </c>
      <c r="P627" s="21" t="str">
        <f t="shared" ca="1" si="74"/>
        <v/>
      </c>
      <c r="Q627" s="21" t="str">
        <f t="shared" ca="1" si="75"/>
        <v/>
      </c>
      <c r="R627" s="21" t="str">
        <f t="shared" ca="1" si="76"/>
        <v/>
      </c>
      <c r="S627" s="21" t="str">
        <f t="shared" ca="1" si="77"/>
        <v/>
      </c>
      <c r="T627" s="21" t="str">
        <f ca="1">IF(COUNTBLANK(INDIRECT("k"&amp;ROW(T627)):INDIRECT("m"&amp;ROW(T627)))&lt;3,IF(INDIRECT("j"&amp;ROW(T627))="","INFORME O STATUS DA AÇÃO;    ",""),"")</f>
        <v/>
      </c>
      <c r="U627" s="21" t="str">
        <f t="shared" ca="1" si="78"/>
        <v/>
      </c>
      <c r="V627" s="21" t="str">
        <f t="shared" ca="1" si="79"/>
        <v/>
      </c>
      <c r="W627" s="1" t="str">
        <f ca="1">IF(J627="","",IF(ISERROR(VLOOKUP(INDIRECT("J"&amp;ROW(W627)),Config!F:F,1,0)),"INFORME UM STATUS VÁLIDO",""))</f>
        <v/>
      </c>
    </row>
    <row r="628" spans="2:23" ht="60" customHeight="1">
      <c r="B628" s="45"/>
      <c r="C628" s="35"/>
      <c r="D628" s="35"/>
      <c r="E628" s="35"/>
      <c r="F628" s="38"/>
      <c r="G628" s="35"/>
      <c r="H628" s="38"/>
      <c r="I628" s="46"/>
      <c r="J628" s="51"/>
      <c r="K628" s="52"/>
      <c r="L628" s="53"/>
      <c r="M628" s="51"/>
      <c r="N628" s="41" t="str">
        <f t="shared" si="72"/>
        <v/>
      </c>
      <c r="O628" s="21" t="str">
        <f t="shared" ca="1" si="73"/>
        <v/>
      </c>
      <c r="P628" s="21" t="str">
        <f t="shared" ca="1" si="74"/>
        <v/>
      </c>
      <c r="Q628" s="21" t="str">
        <f t="shared" ca="1" si="75"/>
        <v/>
      </c>
      <c r="R628" s="21" t="str">
        <f t="shared" ca="1" si="76"/>
        <v/>
      </c>
      <c r="S628" s="21" t="str">
        <f t="shared" ca="1" si="77"/>
        <v/>
      </c>
      <c r="T628" s="21" t="str">
        <f ca="1">IF(COUNTBLANK(INDIRECT("k"&amp;ROW(T628)):INDIRECT("m"&amp;ROW(T628)))&lt;3,IF(INDIRECT("j"&amp;ROW(T628))="","INFORME O STATUS DA AÇÃO;    ",""),"")</f>
        <v/>
      </c>
      <c r="U628" s="21" t="str">
        <f t="shared" ca="1" si="78"/>
        <v/>
      </c>
      <c r="V628" s="21" t="str">
        <f t="shared" ca="1" si="79"/>
        <v/>
      </c>
      <c r="W628" s="1" t="str">
        <f ca="1">IF(J628="","",IF(ISERROR(VLOOKUP(INDIRECT("J"&amp;ROW(W628)),Config!F:F,1,0)),"INFORME UM STATUS VÁLIDO",""))</f>
        <v/>
      </c>
    </row>
    <row r="629" spans="2:23" ht="60" customHeight="1">
      <c r="B629" s="45"/>
      <c r="C629" s="35"/>
      <c r="D629" s="35"/>
      <c r="E629" s="35"/>
      <c r="F629" s="38"/>
      <c r="G629" s="35"/>
      <c r="H629" s="38"/>
      <c r="I629" s="46"/>
      <c r="J629" s="51"/>
      <c r="K629" s="52"/>
      <c r="L629" s="53"/>
      <c r="M629" s="51"/>
      <c r="N629" s="41" t="str">
        <f t="shared" si="72"/>
        <v/>
      </c>
      <c r="O629" s="21" t="str">
        <f t="shared" ca="1" si="73"/>
        <v/>
      </c>
      <c r="P629" s="21" t="str">
        <f t="shared" ca="1" si="74"/>
        <v/>
      </c>
      <c r="Q629" s="21" t="str">
        <f t="shared" ca="1" si="75"/>
        <v/>
      </c>
      <c r="R629" s="21" t="str">
        <f t="shared" ca="1" si="76"/>
        <v/>
      </c>
      <c r="S629" s="21" t="str">
        <f t="shared" ca="1" si="77"/>
        <v/>
      </c>
      <c r="T629" s="21" t="str">
        <f ca="1">IF(COUNTBLANK(INDIRECT("k"&amp;ROW(T629)):INDIRECT("m"&amp;ROW(T629)))&lt;3,IF(INDIRECT("j"&amp;ROW(T629))="","INFORME O STATUS DA AÇÃO;    ",""),"")</f>
        <v/>
      </c>
      <c r="U629" s="21" t="str">
        <f t="shared" ca="1" si="78"/>
        <v/>
      </c>
      <c r="V629" s="21" t="str">
        <f t="shared" ca="1" si="79"/>
        <v/>
      </c>
      <c r="W629" s="1" t="str">
        <f ca="1">IF(J629="","",IF(ISERROR(VLOOKUP(INDIRECT("J"&amp;ROW(W629)),Config!F:F,1,0)),"INFORME UM STATUS VÁLIDO",""))</f>
        <v/>
      </c>
    </row>
    <row r="630" spans="2:23" ht="60" customHeight="1">
      <c r="B630" s="45"/>
      <c r="C630" s="35"/>
      <c r="D630" s="35"/>
      <c r="E630" s="35"/>
      <c r="F630" s="38"/>
      <c r="G630" s="35"/>
      <c r="H630" s="38"/>
      <c r="I630" s="46"/>
      <c r="J630" s="51"/>
      <c r="K630" s="52"/>
      <c r="L630" s="53"/>
      <c r="M630" s="51"/>
      <c r="N630" s="41" t="str">
        <f t="shared" si="72"/>
        <v/>
      </c>
      <c r="O630" s="21" t="str">
        <f t="shared" ca="1" si="73"/>
        <v/>
      </c>
      <c r="P630" s="21" t="str">
        <f t="shared" ca="1" si="74"/>
        <v/>
      </c>
      <c r="Q630" s="21" t="str">
        <f t="shared" ca="1" si="75"/>
        <v/>
      </c>
      <c r="R630" s="21" t="str">
        <f t="shared" ca="1" si="76"/>
        <v/>
      </c>
      <c r="S630" s="21" t="str">
        <f t="shared" ca="1" si="77"/>
        <v/>
      </c>
      <c r="T630" s="21" t="str">
        <f ca="1">IF(COUNTBLANK(INDIRECT("k"&amp;ROW(T630)):INDIRECT("m"&amp;ROW(T630)))&lt;3,IF(INDIRECT("j"&amp;ROW(T630))="","INFORME O STATUS DA AÇÃO;    ",""),"")</f>
        <v/>
      </c>
      <c r="U630" s="21" t="str">
        <f t="shared" ca="1" si="78"/>
        <v/>
      </c>
      <c r="V630" s="21" t="str">
        <f t="shared" ca="1" si="79"/>
        <v/>
      </c>
      <c r="W630" s="1" t="str">
        <f ca="1">IF(J630="","",IF(ISERROR(VLOOKUP(INDIRECT("J"&amp;ROW(W630)),Config!F:F,1,0)),"INFORME UM STATUS VÁLIDO",""))</f>
        <v/>
      </c>
    </row>
    <row r="631" spans="2:23" ht="60" customHeight="1">
      <c r="B631" s="45"/>
      <c r="C631" s="35"/>
      <c r="D631" s="35"/>
      <c r="E631" s="35"/>
      <c r="F631" s="38"/>
      <c r="G631" s="35"/>
      <c r="H631" s="38"/>
      <c r="I631" s="46"/>
      <c r="J631" s="51"/>
      <c r="K631" s="52"/>
      <c r="L631" s="53"/>
      <c r="M631" s="51"/>
      <c r="N631" s="41" t="str">
        <f t="shared" si="72"/>
        <v/>
      </c>
      <c r="O631" s="21" t="str">
        <f t="shared" ca="1" si="73"/>
        <v/>
      </c>
      <c r="P631" s="21" t="str">
        <f t="shared" ca="1" si="74"/>
        <v/>
      </c>
      <c r="Q631" s="21" t="str">
        <f t="shared" ca="1" si="75"/>
        <v/>
      </c>
      <c r="R631" s="21" t="str">
        <f t="shared" ca="1" si="76"/>
        <v/>
      </c>
      <c r="S631" s="21" t="str">
        <f t="shared" ca="1" si="77"/>
        <v/>
      </c>
      <c r="T631" s="21" t="str">
        <f ca="1">IF(COUNTBLANK(INDIRECT("k"&amp;ROW(T631)):INDIRECT("m"&amp;ROW(T631)))&lt;3,IF(INDIRECT("j"&amp;ROW(T631))="","INFORME O STATUS DA AÇÃO;    ",""),"")</f>
        <v/>
      </c>
      <c r="U631" s="21" t="str">
        <f t="shared" ca="1" si="78"/>
        <v/>
      </c>
      <c r="V631" s="21" t="str">
        <f t="shared" ca="1" si="79"/>
        <v/>
      </c>
      <c r="W631" s="1" t="str">
        <f ca="1">IF(J631="","",IF(ISERROR(VLOOKUP(INDIRECT("J"&amp;ROW(W631)),Config!F:F,1,0)),"INFORME UM STATUS VÁLIDO",""))</f>
        <v/>
      </c>
    </row>
    <row r="632" spans="2:23" ht="60" customHeight="1">
      <c r="B632" s="45"/>
      <c r="C632" s="35"/>
      <c r="D632" s="35"/>
      <c r="E632" s="35"/>
      <c r="F632" s="38"/>
      <c r="G632" s="35"/>
      <c r="H632" s="38"/>
      <c r="I632" s="46"/>
      <c r="J632" s="51"/>
      <c r="K632" s="52"/>
      <c r="L632" s="53"/>
      <c r="M632" s="51"/>
      <c r="N632" s="41" t="str">
        <f t="shared" si="72"/>
        <v/>
      </c>
      <c r="O632" s="21" t="str">
        <f t="shared" ca="1" si="73"/>
        <v/>
      </c>
      <c r="P632" s="21" t="str">
        <f t="shared" ca="1" si="74"/>
        <v/>
      </c>
      <c r="Q632" s="21" t="str">
        <f t="shared" ca="1" si="75"/>
        <v/>
      </c>
      <c r="R632" s="21" t="str">
        <f t="shared" ca="1" si="76"/>
        <v/>
      </c>
      <c r="S632" s="21" t="str">
        <f t="shared" ca="1" si="77"/>
        <v/>
      </c>
      <c r="T632" s="21" t="str">
        <f ca="1">IF(COUNTBLANK(INDIRECT("k"&amp;ROW(T632)):INDIRECT("m"&amp;ROW(T632)))&lt;3,IF(INDIRECT("j"&amp;ROW(T632))="","INFORME O STATUS DA AÇÃO;    ",""),"")</f>
        <v/>
      </c>
      <c r="U632" s="21" t="str">
        <f t="shared" ca="1" si="78"/>
        <v/>
      </c>
      <c r="V632" s="21" t="str">
        <f t="shared" ca="1" si="79"/>
        <v/>
      </c>
      <c r="W632" s="1" t="str">
        <f ca="1">IF(J632="","",IF(ISERROR(VLOOKUP(INDIRECT("J"&amp;ROW(W632)),Config!F:F,1,0)),"INFORME UM STATUS VÁLIDO",""))</f>
        <v/>
      </c>
    </row>
    <row r="633" spans="2:23" ht="60" customHeight="1">
      <c r="B633" s="45"/>
      <c r="C633" s="35"/>
      <c r="D633" s="35"/>
      <c r="E633" s="35"/>
      <c r="F633" s="38"/>
      <c r="G633" s="35"/>
      <c r="H633" s="38"/>
      <c r="I633" s="46"/>
      <c r="J633" s="51"/>
      <c r="K633" s="52"/>
      <c r="L633" s="53"/>
      <c r="M633" s="51"/>
      <c r="N633" s="41" t="str">
        <f t="shared" si="72"/>
        <v/>
      </c>
      <c r="O633" s="21" t="str">
        <f t="shared" ca="1" si="73"/>
        <v/>
      </c>
      <c r="P633" s="21" t="str">
        <f t="shared" ca="1" si="74"/>
        <v/>
      </c>
      <c r="Q633" s="21" t="str">
        <f t="shared" ca="1" si="75"/>
        <v/>
      </c>
      <c r="R633" s="21" t="str">
        <f t="shared" ca="1" si="76"/>
        <v/>
      </c>
      <c r="S633" s="21" t="str">
        <f t="shared" ca="1" si="77"/>
        <v/>
      </c>
      <c r="T633" s="21" t="str">
        <f ca="1">IF(COUNTBLANK(INDIRECT("k"&amp;ROW(T633)):INDIRECT("m"&amp;ROW(T633)))&lt;3,IF(INDIRECT("j"&amp;ROW(T633))="","INFORME O STATUS DA AÇÃO;    ",""),"")</f>
        <v/>
      </c>
      <c r="U633" s="21" t="str">
        <f t="shared" ca="1" si="78"/>
        <v/>
      </c>
      <c r="V633" s="21" t="str">
        <f t="shared" ca="1" si="79"/>
        <v/>
      </c>
      <c r="W633" s="1" t="str">
        <f ca="1">IF(J633="","",IF(ISERROR(VLOOKUP(INDIRECT("J"&amp;ROW(W633)),Config!F:F,1,0)),"INFORME UM STATUS VÁLIDO",""))</f>
        <v/>
      </c>
    </row>
    <row r="634" spans="2:23" ht="60" customHeight="1">
      <c r="B634" s="45"/>
      <c r="C634" s="35"/>
      <c r="D634" s="35"/>
      <c r="E634" s="35"/>
      <c r="F634" s="38"/>
      <c r="G634" s="35"/>
      <c r="H634" s="38"/>
      <c r="I634" s="46"/>
      <c r="J634" s="51"/>
      <c r="K634" s="52"/>
      <c r="L634" s="53"/>
      <c r="M634" s="51"/>
      <c r="N634" s="41" t="str">
        <f t="shared" si="72"/>
        <v/>
      </c>
      <c r="O634" s="21" t="str">
        <f t="shared" ca="1" si="73"/>
        <v/>
      </c>
      <c r="P634" s="21" t="str">
        <f t="shared" ca="1" si="74"/>
        <v/>
      </c>
      <c r="Q634" s="21" t="str">
        <f t="shared" ca="1" si="75"/>
        <v/>
      </c>
      <c r="R634" s="21" t="str">
        <f t="shared" ca="1" si="76"/>
        <v/>
      </c>
      <c r="S634" s="21" t="str">
        <f t="shared" ca="1" si="77"/>
        <v/>
      </c>
      <c r="T634" s="21" t="str">
        <f ca="1">IF(COUNTBLANK(INDIRECT("k"&amp;ROW(T634)):INDIRECT("m"&amp;ROW(T634)))&lt;3,IF(INDIRECT("j"&amp;ROW(T634))="","INFORME O STATUS DA AÇÃO;    ",""),"")</f>
        <v/>
      </c>
      <c r="U634" s="21" t="str">
        <f t="shared" ca="1" si="78"/>
        <v/>
      </c>
      <c r="V634" s="21" t="str">
        <f t="shared" ca="1" si="79"/>
        <v/>
      </c>
      <c r="W634" s="1" t="str">
        <f ca="1">IF(J634="","",IF(ISERROR(VLOOKUP(INDIRECT("J"&amp;ROW(W634)),Config!F:F,1,0)),"INFORME UM STATUS VÁLIDO",""))</f>
        <v/>
      </c>
    </row>
    <row r="635" spans="2:23" ht="60" customHeight="1">
      <c r="B635" s="45"/>
      <c r="C635" s="35"/>
      <c r="D635" s="35"/>
      <c r="E635" s="35"/>
      <c r="F635" s="38"/>
      <c r="G635" s="35"/>
      <c r="H635" s="38"/>
      <c r="I635" s="46"/>
      <c r="J635" s="51"/>
      <c r="K635" s="52"/>
      <c r="L635" s="53"/>
      <c r="M635" s="51"/>
      <c r="N635" s="41" t="str">
        <f t="shared" si="72"/>
        <v/>
      </c>
      <c r="O635" s="21" t="str">
        <f t="shared" ca="1" si="73"/>
        <v/>
      </c>
      <c r="P635" s="21" t="str">
        <f t="shared" ca="1" si="74"/>
        <v/>
      </c>
      <c r="Q635" s="21" t="str">
        <f t="shared" ca="1" si="75"/>
        <v/>
      </c>
      <c r="R635" s="21" t="str">
        <f t="shared" ca="1" si="76"/>
        <v/>
      </c>
      <c r="S635" s="21" t="str">
        <f t="shared" ca="1" si="77"/>
        <v/>
      </c>
      <c r="T635" s="21" t="str">
        <f ca="1">IF(COUNTBLANK(INDIRECT("k"&amp;ROW(T635)):INDIRECT("m"&amp;ROW(T635)))&lt;3,IF(INDIRECT("j"&amp;ROW(T635))="","INFORME O STATUS DA AÇÃO;    ",""),"")</f>
        <v/>
      </c>
      <c r="U635" s="21" t="str">
        <f t="shared" ca="1" si="78"/>
        <v/>
      </c>
      <c r="V635" s="21" t="str">
        <f t="shared" ca="1" si="79"/>
        <v/>
      </c>
      <c r="W635" s="1" t="str">
        <f ca="1">IF(J635="","",IF(ISERROR(VLOOKUP(INDIRECT("J"&amp;ROW(W635)),Config!F:F,1,0)),"INFORME UM STATUS VÁLIDO",""))</f>
        <v/>
      </c>
    </row>
    <row r="636" spans="2:23" ht="60" customHeight="1">
      <c r="B636" s="45"/>
      <c r="C636" s="35"/>
      <c r="D636" s="35"/>
      <c r="E636" s="35"/>
      <c r="F636" s="38"/>
      <c r="G636" s="35"/>
      <c r="H636" s="38"/>
      <c r="I636" s="46"/>
      <c r="J636" s="51"/>
      <c r="K636" s="52"/>
      <c r="L636" s="53"/>
      <c r="M636" s="51"/>
      <c r="N636" s="41" t="str">
        <f t="shared" si="72"/>
        <v/>
      </c>
      <c r="O636" s="21" t="str">
        <f t="shared" ca="1" si="73"/>
        <v/>
      </c>
      <c r="P636" s="21" t="str">
        <f t="shared" ca="1" si="74"/>
        <v/>
      </c>
      <c r="Q636" s="21" t="str">
        <f t="shared" ca="1" si="75"/>
        <v/>
      </c>
      <c r="R636" s="21" t="str">
        <f t="shared" ca="1" si="76"/>
        <v/>
      </c>
      <c r="S636" s="21" t="str">
        <f t="shared" ca="1" si="77"/>
        <v/>
      </c>
      <c r="T636" s="21" t="str">
        <f ca="1">IF(COUNTBLANK(INDIRECT("k"&amp;ROW(T636)):INDIRECT("m"&amp;ROW(T636)))&lt;3,IF(INDIRECT("j"&amp;ROW(T636))="","INFORME O STATUS DA AÇÃO;    ",""),"")</f>
        <v/>
      </c>
      <c r="U636" s="21" t="str">
        <f t="shared" ca="1" si="78"/>
        <v/>
      </c>
      <c r="V636" s="21" t="str">
        <f t="shared" ca="1" si="79"/>
        <v/>
      </c>
      <c r="W636" s="1" t="str">
        <f ca="1">IF(J636="","",IF(ISERROR(VLOOKUP(INDIRECT("J"&amp;ROW(W636)),Config!F:F,1,0)),"INFORME UM STATUS VÁLIDO",""))</f>
        <v/>
      </c>
    </row>
    <row r="637" spans="2:23" ht="60" customHeight="1">
      <c r="B637" s="45"/>
      <c r="C637" s="35"/>
      <c r="D637" s="35"/>
      <c r="E637" s="35"/>
      <c r="F637" s="38"/>
      <c r="G637" s="35"/>
      <c r="H637" s="38"/>
      <c r="I637" s="46"/>
      <c r="J637" s="51"/>
      <c r="K637" s="52"/>
      <c r="L637" s="53"/>
      <c r="M637" s="51"/>
      <c r="N637" s="41" t="str">
        <f t="shared" si="72"/>
        <v/>
      </c>
      <c r="O637" s="21" t="str">
        <f t="shared" ca="1" si="73"/>
        <v/>
      </c>
      <c r="P637" s="21" t="str">
        <f t="shared" ca="1" si="74"/>
        <v/>
      </c>
      <c r="Q637" s="21" t="str">
        <f t="shared" ca="1" si="75"/>
        <v/>
      </c>
      <c r="R637" s="21" t="str">
        <f t="shared" ca="1" si="76"/>
        <v/>
      </c>
      <c r="S637" s="21" t="str">
        <f t="shared" ca="1" si="77"/>
        <v/>
      </c>
      <c r="T637" s="21" t="str">
        <f ca="1">IF(COUNTBLANK(INDIRECT("k"&amp;ROW(T637)):INDIRECT("m"&amp;ROW(T637)))&lt;3,IF(INDIRECT("j"&amp;ROW(T637))="","INFORME O STATUS DA AÇÃO;    ",""),"")</f>
        <v/>
      </c>
      <c r="U637" s="21" t="str">
        <f t="shared" ca="1" si="78"/>
        <v/>
      </c>
      <c r="V637" s="21" t="str">
        <f t="shared" ca="1" si="79"/>
        <v/>
      </c>
      <c r="W637" s="1" t="str">
        <f ca="1">IF(J637="","",IF(ISERROR(VLOOKUP(INDIRECT("J"&amp;ROW(W637)),Config!F:F,1,0)),"INFORME UM STATUS VÁLIDO",""))</f>
        <v/>
      </c>
    </row>
    <row r="638" spans="2:23" ht="60" customHeight="1">
      <c r="B638" s="45"/>
      <c r="C638" s="35"/>
      <c r="D638" s="35"/>
      <c r="E638" s="35"/>
      <c r="F638" s="38"/>
      <c r="G638" s="35"/>
      <c r="H638" s="38"/>
      <c r="I638" s="46"/>
      <c r="J638" s="51"/>
      <c r="K638" s="52"/>
      <c r="L638" s="53"/>
      <c r="M638" s="51"/>
      <c r="N638" s="41" t="str">
        <f t="shared" si="72"/>
        <v/>
      </c>
      <c r="O638" s="21" t="str">
        <f t="shared" ca="1" si="73"/>
        <v/>
      </c>
      <c r="P638" s="21" t="str">
        <f t="shared" ca="1" si="74"/>
        <v/>
      </c>
      <c r="Q638" s="21" t="str">
        <f t="shared" ca="1" si="75"/>
        <v/>
      </c>
      <c r="R638" s="21" t="str">
        <f t="shared" ca="1" si="76"/>
        <v/>
      </c>
      <c r="S638" s="21" t="str">
        <f t="shared" ca="1" si="77"/>
        <v/>
      </c>
      <c r="T638" s="21" t="str">
        <f ca="1">IF(COUNTBLANK(INDIRECT("k"&amp;ROW(T638)):INDIRECT("m"&amp;ROW(T638)))&lt;3,IF(INDIRECT("j"&amp;ROW(T638))="","INFORME O STATUS DA AÇÃO;    ",""),"")</f>
        <v/>
      </c>
      <c r="U638" s="21" t="str">
        <f t="shared" ca="1" si="78"/>
        <v/>
      </c>
      <c r="V638" s="21" t="str">
        <f t="shared" ca="1" si="79"/>
        <v/>
      </c>
      <c r="W638" s="1" t="str">
        <f ca="1">IF(J638="","",IF(ISERROR(VLOOKUP(INDIRECT("J"&amp;ROW(W638)),Config!F:F,1,0)),"INFORME UM STATUS VÁLIDO",""))</f>
        <v/>
      </c>
    </row>
    <row r="639" spans="2:23" ht="60" customHeight="1">
      <c r="B639" s="45"/>
      <c r="C639" s="35"/>
      <c r="D639" s="35"/>
      <c r="E639" s="35"/>
      <c r="F639" s="38"/>
      <c r="G639" s="35"/>
      <c r="H639" s="38"/>
      <c r="I639" s="46"/>
      <c r="J639" s="51"/>
      <c r="K639" s="52"/>
      <c r="L639" s="53"/>
      <c r="M639" s="51"/>
      <c r="N639" s="41" t="str">
        <f t="shared" si="72"/>
        <v/>
      </c>
      <c r="O639" s="21" t="str">
        <f t="shared" ca="1" si="73"/>
        <v/>
      </c>
      <c r="P639" s="21" t="str">
        <f t="shared" ca="1" si="74"/>
        <v/>
      </c>
      <c r="Q639" s="21" t="str">
        <f t="shared" ca="1" si="75"/>
        <v/>
      </c>
      <c r="R639" s="21" t="str">
        <f t="shared" ca="1" si="76"/>
        <v/>
      </c>
      <c r="S639" s="21" t="str">
        <f t="shared" ca="1" si="77"/>
        <v/>
      </c>
      <c r="T639" s="21" t="str">
        <f ca="1">IF(COUNTBLANK(INDIRECT("k"&amp;ROW(T639)):INDIRECT("m"&amp;ROW(T639)))&lt;3,IF(INDIRECT("j"&amp;ROW(T639))="","INFORME O STATUS DA AÇÃO;    ",""),"")</f>
        <v/>
      </c>
      <c r="U639" s="21" t="str">
        <f t="shared" ca="1" si="78"/>
        <v/>
      </c>
      <c r="V639" s="21" t="str">
        <f t="shared" ca="1" si="79"/>
        <v/>
      </c>
      <c r="W639" s="1" t="str">
        <f ca="1">IF(J639="","",IF(ISERROR(VLOOKUP(INDIRECT("J"&amp;ROW(W639)),Config!F:F,1,0)),"INFORME UM STATUS VÁLIDO",""))</f>
        <v/>
      </c>
    </row>
    <row r="640" spans="2:23" ht="60" customHeight="1">
      <c r="B640" s="45"/>
      <c r="C640" s="35"/>
      <c r="D640" s="35"/>
      <c r="E640" s="35"/>
      <c r="F640" s="38"/>
      <c r="G640" s="35"/>
      <c r="H640" s="38"/>
      <c r="I640" s="46"/>
      <c r="J640" s="51"/>
      <c r="K640" s="52"/>
      <c r="L640" s="53"/>
      <c r="M640" s="51"/>
      <c r="N640" s="41" t="str">
        <f t="shared" si="72"/>
        <v/>
      </c>
      <c r="O640" s="21" t="str">
        <f t="shared" ca="1" si="73"/>
        <v/>
      </c>
      <c r="P640" s="21" t="str">
        <f t="shared" ca="1" si="74"/>
        <v/>
      </c>
      <c r="Q640" s="21" t="str">
        <f t="shared" ca="1" si="75"/>
        <v/>
      </c>
      <c r="R640" s="21" t="str">
        <f t="shared" ca="1" si="76"/>
        <v/>
      </c>
      <c r="S640" s="21" t="str">
        <f t="shared" ca="1" si="77"/>
        <v/>
      </c>
      <c r="T640" s="21" t="str">
        <f ca="1">IF(COUNTBLANK(INDIRECT("k"&amp;ROW(T640)):INDIRECT("m"&amp;ROW(T640)))&lt;3,IF(INDIRECT("j"&amp;ROW(T640))="","INFORME O STATUS DA AÇÃO;    ",""),"")</f>
        <v/>
      </c>
      <c r="U640" s="21" t="str">
        <f t="shared" ca="1" si="78"/>
        <v/>
      </c>
      <c r="V640" s="21" t="str">
        <f t="shared" ca="1" si="79"/>
        <v/>
      </c>
      <c r="W640" s="1" t="str">
        <f ca="1">IF(J640="","",IF(ISERROR(VLOOKUP(INDIRECT("J"&amp;ROW(W640)),Config!F:F,1,0)),"INFORME UM STATUS VÁLIDO",""))</f>
        <v/>
      </c>
    </row>
    <row r="641" spans="2:23" ht="60" customHeight="1">
      <c r="B641" s="45"/>
      <c r="C641" s="35"/>
      <c r="D641" s="35"/>
      <c r="E641" s="35"/>
      <c r="F641" s="38"/>
      <c r="G641" s="35"/>
      <c r="H641" s="38"/>
      <c r="I641" s="46"/>
      <c r="J641" s="51"/>
      <c r="K641" s="52"/>
      <c r="L641" s="53"/>
      <c r="M641" s="51"/>
      <c r="N641" s="41" t="str">
        <f t="shared" si="72"/>
        <v/>
      </c>
      <c r="O641" s="21" t="str">
        <f t="shared" ca="1" si="73"/>
        <v/>
      </c>
      <c r="P641" s="21" t="str">
        <f t="shared" ca="1" si="74"/>
        <v/>
      </c>
      <c r="Q641" s="21" t="str">
        <f t="shared" ca="1" si="75"/>
        <v/>
      </c>
      <c r="R641" s="21" t="str">
        <f t="shared" ca="1" si="76"/>
        <v/>
      </c>
      <c r="S641" s="21" t="str">
        <f t="shared" ca="1" si="77"/>
        <v/>
      </c>
      <c r="T641" s="21" t="str">
        <f ca="1">IF(COUNTBLANK(INDIRECT("k"&amp;ROW(T641)):INDIRECT("m"&amp;ROW(T641)))&lt;3,IF(INDIRECT("j"&amp;ROW(T641))="","INFORME O STATUS DA AÇÃO;    ",""),"")</f>
        <v/>
      </c>
      <c r="U641" s="21" t="str">
        <f t="shared" ca="1" si="78"/>
        <v/>
      </c>
      <c r="V641" s="21" t="str">
        <f t="shared" ca="1" si="79"/>
        <v/>
      </c>
      <c r="W641" s="1" t="str">
        <f ca="1">IF(J641="","",IF(ISERROR(VLOOKUP(INDIRECT("J"&amp;ROW(W641)),Config!F:F,1,0)),"INFORME UM STATUS VÁLIDO",""))</f>
        <v/>
      </c>
    </row>
    <row r="642" spans="2:23" ht="60" customHeight="1">
      <c r="B642" s="45"/>
      <c r="C642" s="35"/>
      <c r="D642" s="35"/>
      <c r="E642" s="35"/>
      <c r="F642" s="38"/>
      <c r="G642" s="35"/>
      <c r="H642" s="38"/>
      <c r="I642" s="46"/>
      <c r="J642" s="51"/>
      <c r="K642" s="52"/>
      <c r="L642" s="53"/>
      <c r="M642" s="51"/>
      <c r="N642" s="41" t="str">
        <f t="shared" si="72"/>
        <v/>
      </c>
      <c r="O642" s="21" t="str">
        <f t="shared" ca="1" si="73"/>
        <v/>
      </c>
      <c r="P642" s="21" t="str">
        <f t="shared" ca="1" si="74"/>
        <v/>
      </c>
      <c r="Q642" s="21" t="str">
        <f t="shared" ca="1" si="75"/>
        <v/>
      </c>
      <c r="R642" s="21" t="str">
        <f t="shared" ca="1" si="76"/>
        <v/>
      </c>
      <c r="S642" s="21" t="str">
        <f t="shared" ca="1" si="77"/>
        <v/>
      </c>
      <c r="T642" s="21" t="str">
        <f ca="1">IF(COUNTBLANK(INDIRECT("k"&amp;ROW(T642)):INDIRECT("m"&amp;ROW(T642)))&lt;3,IF(INDIRECT("j"&amp;ROW(T642))="","INFORME O STATUS DA AÇÃO;    ",""),"")</f>
        <v/>
      </c>
      <c r="U642" s="21" t="str">
        <f t="shared" ca="1" si="78"/>
        <v/>
      </c>
      <c r="V642" s="21" t="str">
        <f t="shared" ca="1" si="79"/>
        <v/>
      </c>
      <c r="W642" s="1" t="str">
        <f ca="1">IF(J642="","",IF(ISERROR(VLOOKUP(INDIRECT("J"&amp;ROW(W642)),Config!F:F,1,0)),"INFORME UM STATUS VÁLIDO",""))</f>
        <v/>
      </c>
    </row>
    <row r="643" spans="2:23" ht="60" customHeight="1">
      <c r="B643" s="45"/>
      <c r="C643" s="35"/>
      <c r="D643" s="35"/>
      <c r="E643" s="35"/>
      <c r="F643" s="38"/>
      <c r="G643" s="35"/>
      <c r="H643" s="38"/>
      <c r="I643" s="46"/>
      <c r="J643" s="51"/>
      <c r="K643" s="52"/>
      <c r="L643" s="53"/>
      <c r="M643" s="51"/>
      <c r="N643" s="41" t="str">
        <f t="shared" si="72"/>
        <v/>
      </c>
      <c r="O643" s="21" t="str">
        <f t="shared" ca="1" si="73"/>
        <v/>
      </c>
      <c r="P643" s="21" t="str">
        <f t="shared" ca="1" si="74"/>
        <v/>
      </c>
      <c r="Q643" s="21" t="str">
        <f t="shared" ca="1" si="75"/>
        <v/>
      </c>
      <c r="R643" s="21" t="str">
        <f t="shared" ca="1" si="76"/>
        <v/>
      </c>
      <c r="S643" s="21" t="str">
        <f t="shared" ca="1" si="77"/>
        <v/>
      </c>
      <c r="T643" s="21" t="str">
        <f ca="1">IF(COUNTBLANK(INDIRECT("k"&amp;ROW(T643)):INDIRECT("m"&amp;ROW(T643)))&lt;3,IF(INDIRECT("j"&amp;ROW(T643))="","INFORME O STATUS DA AÇÃO;    ",""),"")</f>
        <v/>
      </c>
      <c r="U643" s="21" t="str">
        <f t="shared" ca="1" si="78"/>
        <v/>
      </c>
      <c r="V643" s="21" t="str">
        <f t="shared" ca="1" si="79"/>
        <v/>
      </c>
      <c r="W643" s="1" t="str">
        <f ca="1">IF(J643="","",IF(ISERROR(VLOOKUP(INDIRECT("J"&amp;ROW(W643)),Config!F:F,1,0)),"INFORME UM STATUS VÁLIDO",""))</f>
        <v/>
      </c>
    </row>
    <row r="644" spans="2:23" ht="60" customHeight="1">
      <c r="B644" s="45"/>
      <c r="C644" s="35"/>
      <c r="D644" s="35"/>
      <c r="E644" s="35"/>
      <c r="F644" s="38"/>
      <c r="G644" s="35"/>
      <c r="H644" s="38"/>
      <c r="I644" s="46"/>
      <c r="J644" s="51"/>
      <c r="K644" s="52"/>
      <c r="L644" s="53"/>
      <c r="M644" s="51"/>
      <c r="N644" s="41" t="str">
        <f t="shared" si="72"/>
        <v/>
      </c>
      <c r="O644" s="21" t="str">
        <f t="shared" ca="1" si="73"/>
        <v/>
      </c>
      <c r="P644" s="21" t="str">
        <f t="shared" ca="1" si="74"/>
        <v/>
      </c>
      <c r="Q644" s="21" t="str">
        <f t="shared" ca="1" si="75"/>
        <v/>
      </c>
      <c r="R644" s="21" t="str">
        <f t="shared" ca="1" si="76"/>
        <v/>
      </c>
      <c r="S644" s="21" t="str">
        <f t="shared" ca="1" si="77"/>
        <v/>
      </c>
      <c r="T644" s="21" t="str">
        <f ca="1">IF(COUNTBLANK(INDIRECT("k"&amp;ROW(T644)):INDIRECT("m"&amp;ROW(T644)))&lt;3,IF(INDIRECT("j"&amp;ROW(T644))="","INFORME O STATUS DA AÇÃO;    ",""),"")</f>
        <v/>
      </c>
      <c r="U644" s="21" t="str">
        <f t="shared" ca="1" si="78"/>
        <v/>
      </c>
      <c r="V644" s="21" t="str">
        <f t="shared" ca="1" si="79"/>
        <v/>
      </c>
      <c r="W644" s="1" t="str">
        <f ca="1">IF(J644="","",IF(ISERROR(VLOOKUP(INDIRECT("J"&amp;ROW(W644)),Config!F:F,1,0)),"INFORME UM STATUS VÁLIDO",""))</f>
        <v/>
      </c>
    </row>
    <row r="645" spans="2:23" ht="60" customHeight="1">
      <c r="B645" s="45"/>
      <c r="C645" s="35"/>
      <c r="D645" s="35"/>
      <c r="E645" s="35"/>
      <c r="F645" s="38"/>
      <c r="G645" s="35"/>
      <c r="H645" s="38"/>
      <c r="I645" s="46"/>
      <c r="J645" s="51"/>
      <c r="K645" s="52"/>
      <c r="L645" s="53"/>
      <c r="M645" s="51"/>
      <c r="N645" s="41" t="str">
        <f t="shared" si="72"/>
        <v/>
      </c>
      <c r="O645" s="21" t="str">
        <f t="shared" ca="1" si="73"/>
        <v/>
      </c>
      <c r="P645" s="21" t="str">
        <f t="shared" ca="1" si="74"/>
        <v/>
      </c>
      <c r="Q645" s="21" t="str">
        <f t="shared" ca="1" si="75"/>
        <v/>
      </c>
      <c r="R645" s="21" t="str">
        <f t="shared" ca="1" si="76"/>
        <v/>
      </c>
      <c r="S645" s="21" t="str">
        <f t="shared" ca="1" si="77"/>
        <v/>
      </c>
      <c r="T645" s="21" t="str">
        <f ca="1">IF(COUNTBLANK(INDIRECT("k"&amp;ROW(T645)):INDIRECT("m"&amp;ROW(T645)))&lt;3,IF(INDIRECT("j"&amp;ROW(T645))="","INFORME O STATUS DA AÇÃO;    ",""),"")</f>
        <v/>
      </c>
      <c r="U645" s="21" t="str">
        <f t="shared" ca="1" si="78"/>
        <v/>
      </c>
      <c r="V645" s="21" t="str">
        <f t="shared" ca="1" si="79"/>
        <v/>
      </c>
      <c r="W645" s="1" t="str">
        <f ca="1">IF(J645="","",IF(ISERROR(VLOOKUP(INDIRECT("J"&amp;ROW(W645)),Config!F:F,1,0)),"INFORME UM STATUS VÁLIDO",""))</f>
        <v/>
      </c>
    </row>
    <row r="646" spans="2:23" ht="60" customHeight="1">
      <c r="B646" s="45"/>
      <c r="C646" s="35"/>
      <c r="D646" s="35"/>
      <c r="E646" s="35"/>
      <c r="F646" s="38"/>
      <c r="G646" s="35"/>
      <c r="H646" s="38"/>
      <c r="I646" s="46"/>
      <c r="J646" s="51"/>
      <c r="K646" s="52"/>
      <c r="L646" s="53"/>
      <c r="M646" s="51"/>
      <c r="N646" s="41" t="str">
        <f t="shared" si="72"/>
        <v/>
      </c>
      <c r="O646" s="21" t="str">
        <f t="shared" ca="1" si="73"/>
        <v/>
      </c>
      <c r="P646" s="21" t="str">
        <f t="shared" ca="1" si="74"/>
        <v/>
      </c>
      <c r="Q646" s="21" t="str">
        <f t="shared" ca="1" si="75"/>
        <v/>
      </c>
      <c r="R646" s="21" t="str">
        <f t="shared" ca="1" si="76"/>
        <v/>
      </c>
      <c r="S646" s="21" t="str">
        <f t="shared" ca="1" si="77"/>
        <v/>
      </c>
      <c r="T646" s="21" t="str">
        <f ca="1">IF(COUNTBLANK(INDIRECT("k"&amp;ROW(T646)):INDIRECT("m"&amp;ROW(T646)))&lt;3,IF(INDIRECT("j"&amp;ROW(T646))="","INFORME O STATUS DA AÇÃO;    ",""),"")</f>
        <v/>
      </c>
      <c r="U646" s="21" t="str">
        <f t="shared" ca="1" si="78"/>
        <v/>
      </c>
      <c r="V646" s="21" t="str">
        <f t="shared" ca="1" si="79"/>
        <v/>
      </c>
      <c r="W646" s="1" t="str">
        <f ca="1">IF(J646="","",IF(ISERROR(VLOOKUP(INDIRECT("J"&amp;ROW(W646)),Config!F:F,1,0)),"INFORME UM STATUS VÁLIDO",""))</f>
        <v/>
      </c>
    </row>
    <row r="647" spans="2:23" ht="60" customHeight="1">
      <c r="B647" s="45"/>
      <c r="C647" s="35"/>
      <c r="D647" s="35"/>
      <c r="E647" s="35"/>
      <c r="F647" s="38"/>
      <c r="G647" s="35"/>
      <c r="H647" s="38"/>
      <c r="I647" s="46"/>
      <c r="J647" s="51"/>
      <c r="K647" s="52"/>
      <c r="L647" s="53"/>
      <c r="M647" s="51"/>
      <c r="N647" s="41" t="str">
        <f t="shared" si="72"/>
        <v/>
      </c>
      <c r="O647" s="21" t="str">
        <f t="shared" ca="1" si="73"/>
        <v/>
      </c>
      <c r="P647" s="21" t="str">
        <f t="shared" ca="1" si="74"/>
        <v/>
      </c>
      <c r="Q647" s="21" t="str">
        <f t="shared" ca="1" si="75"/>
        <v/>
      </c>
      <c r="R647" s="21" t="str">
        <f t="shared" ca="1" si="76"/>
        <v/>
      </c>
      <c r="S647" s="21" t="str">
        <f t="shared" ca="1" si="77"/>
        <v/>
      </c>
      <c r="T647" s="21" t="str">
        <f ca="1">IF(COUNTBLANK(INDIRECT("k"&amp;ROW(T647)):INDIRECT("m"&amp;ROW(T647)))&lt;3,IF(INDIRECT("j"&amp;ROW(T647))="","INFORME O STATUS DA AÇÃO;    ",""),"")</f>
        <v/>
      </c>
      <c r="U647" s="21" t="str">
        <f t="shared" ca="1" si="78"/>
        <v/>
      </c>
      <c r="V647" s="21" t="str">
        <f t="shared" ca="1" si="79"/>
        <v/>
      </c>
      <c r="W647" s="1" t="str">
        <f ca="1">IF(J647="","",IF(ISERROR(VLOOKUP(INDIRECT("J"&amp;ROW(W647)),Config!F:F,1,0)),"INFORME UM STATUS VÁLIDO",""))</f>
        <v/>
      </c>
    </row>
    <row r="648" spans="2:23" ht="60" customHeight="1">
      <c r="B648" s="45"/>
      <c r="C648" s="35"/>
      <c r="D648" s="35"/>
      <c r="E648" s="35"/>
      <c r="F648" s="38"/>
      <c r="G648" s="35"/>
      <c r="H648" s="38"/>
      <c r="I648" s="46"/>
      <c r="J648" s="51"/>
      <c r="K648" s="52"/>
      <c r="L648" s="53"/>
      <c r="M648" s="51"/>
      <c r="N648" s="41" t="str">
        <f t="shared" si="72"/>
        <v/>
      </c>
      <c r="O648" s="21" t="str">
        <f t="shared" ca="1" si="73"/>
        <v/>
      </c>
      <c r="P648" s="21" t="str">
        <f t="shared" ca="1" si="74"/>
        <v/>
      </c>
      <c r="Q648" s="21" t="str">
        <f t="shared" ca="1" si="75"/>
        <v/>
      </c>
      <c r="R648" s="21" t="str">
        <f t="shared" ca="1" si="76"/>
        <v/>
      </c>
      <c r="S648" s="21" t="str">
        <f t="shared" ca="1" si="77"/>
        <v/>
      </c>
      <c r="T648" s="21" t="str">
        <f ca="1">IF(COUNTBLANK(INDIRECT("k"&amp;ROW(T648)):INDIRECT("m"&amp;ROW(T648)))&lt;3,IF(INDIRECT("j"&amp;ROW(T648))="","INFORME O STATUS DA AÇÃO;    ",""),"")</f>
        <v/>
      </c>
      <c r="U648" s="21" t="str">
        <f t="shared" ca="1" si="78"/>
        <v/>
      </c>
      <c r="V648" s="21" t="str">
        <f t="shared" ca="1" si="79"/>
        <v/>
      </c>
      <c r="W648" s="1" t="str">
        <f ca="1">IF(J648="","",IF(ISERROR(VLOOKUP(INDIRECT("J"&amp;ROW(W648)),Config!F:F,1,0)),"INFORME UM STATUS VÁLIDO",""))</f>
        <v/>
      </c>
    </row>
    <row r="649" spans="2:23" ht="60" customHeight="1">
      <c r="B649" s="45"/>
      <c r="C649" s="35"/>
      <c r="D649" s="35"/>
      <c r="E649" s="35"/>
      <c r="F649" s="38"/>
      <c r="G649" s="35"/>
      <c r="H649" s="38"/>
      <c r="I649" s="46"/>
      <c r="J649" s="51"/>
      <c r="K649" s="52"/>
      <c r="L649" s="53"/>
      <c r="M649" s="51"/>
      <c r="N649" s="41" t="str">
        <f t="shared" ref="N649:N712" si="80">IF(B649&lt;&gt;"",""&amp;Q649&amp;R649&amp;S649&amp;T649&amp;U649&amp;V649&amp;W649,"")</f>
        <v/>
      </c>
      <c r="O649" s="21" t="str">
        <f t="shared" ref="O649:O712" ca="1" si="81">IF(INDIRECT("J"&amp;ROW(O649))="Contratada/Adquirida",INDIRECT("K"&amp;ROW(O649))/INDIRECT("H"&amp;ROW(O649)),"")</f>
        <v/>
      </c>
      <c r="P649" s="21" t="str">
        <f t="shared" ref="P649:P712" ca="1" si="82">IF(INDIRECT("J"&amp;ROW(P649))="Contratada/Adquirida",INDIRECT("L"&amp;ROW(P649)),"")</f>
        <v/>
      </c>
      <c r="Q649" s="21" t="str">
        <f t="shared" ref="Q649:Q712" ca="1" si="83">IF(OR(INDIRECT("J"&amp;ROW(Q649))="Cancelada",INDIRECT("J"&amp;ROW(Q649))="Suspensa"),IF(INDIRECT("M"&amp;ROW(Q649))="","INFORME O MOTIVO DO CANCELAMENTO/SUSPENSÃO;     ",""),"")</f>
        <v/>
      </c>
      <c r="R649" s="21" t="str">
        <f t="shared" ref="R649:R712" ca="1" si="84">IF(AND(INDIRECT("J"&amp;ROW(R649))="Contratada/Adquirida",OR(INDIRECT("K"&amp;ROW(R649))="",INDIRECT("K"&amp;ROW(R649))=0)),"INFORME A QUANTIDADE EXECUTADA;   ","")</f>
        <v/>
      </c>
      <c r="S649" s="21" t="str">
        <f t="shared" ref="S649:S712" ca="1" si="85">IF(AND(INDIRECT("J"&amp;ROW(S649))="Contratada/Adquirida",OR(INDIRECT("L"&amp;ROW(S649))="",INDIRECT("L"&amp;ROW(S649))=0)),"INFORME O VALOR EXECUTADO;   ","")</f>
        <v/>
      </c>
      <c r="T649" s="21" t="str">
        <f ca="1">IF(COUNTBLANK(INDIRECT("k"&amp;ROW(T649)):INDIRECT("m"&amp;ROW(T649)))&lt;3,IF(INDIRECT("j"&amp;ROW(T649))="","INFORME O STATUS DA AÇÃO;    ",""),"")</f>
        <v/>
      </c>
      <c r="U649" s="21" t="str">
        <f t="shared" ref="U649:U712" ca="1" si="86">IF(INDIRECT("j"&amp;ROW(U649))="Contratada/Adquirida",IF(INDIRECT("k"&amp;ROW(U649))&gt;INDIRECT("h"&amp;ROW(U649)),"A QUANTIDADE EXECUTADA ESTÁ MAIOR DO QUE A QUANTIDADE PLANEJADA;   ",""),"")</f>
        <v/>
      </c>
      <c r="V649" s="21" t="str">
        <f t="shared" ref="V649:V712" ca="1" si="87">IF(AND(AND(INDIRECT("j"&amp;ROW(V649))&lt;&gt;"Contratada/Adquirida",INDIRECT("j"&amp;ROW(V649))&lt;&gt;""),OR(INDIRECT("k"&amp;ROW(V649))&gt;0,INDIRECT("l"&amp;ROW(V649))&gt;0)),"O STATUS '"&amp;INDIRECT("j"&amp;ROW(V649))&amp;"' NÃO EXIGE QUE INFORME QUANTIDADE NEM VALOR;     ","")</f>
        <v/>
      </c>
      <c r="W649" s="1" t="str">
        <f ca="1">IF(J649="","",IF(ISERROR(VLOOKUP(INDIRECT("J"&amp;ROW(W649)),Config!F:F,1,0)),"INFORME UM STATUS VÁLIDO",""))</f>
        <v/>
      </c>
    </row>
    <row r="650" spans="2:23" ht="60" customHeight="1">
      <c r="B650" s="45"/>
      <c r="C650" s="35"/>
      <c r="D650" s="35"/>
      <c r="E650" s="35"/>
      <c r="F650" s="38"/>
      <c r="G650" s="35"/>
      <c r="H650" s="38"/>
      <c r="I650" s="46"/>
      <c r="J650" s="51"/>
      <c r="K650" s="52"/>
      <c r="L650" s="53"/>
      <c r="M650" s="51"/>
      <c r="N650" s="41" t="str">
        <f t="shared" si="80"/>
        <v/>
      </c>
      <c r="O650" s="21" t="str">
        <f t="shared" ca="1" si="81"/>
        <v/>
      </c>
      <c r="P650" s="21" t="str">
        <f t="shared" ca="1" si="82"/>
        <v/>
      </c>
      <c r="Q650" s="21" t="str">
        <f t="shared" ca="1" si="83"/>
        <v/>
      </c>
      <c r="R650" s="21" t="str">
        <f t="shared" ca="1" si="84"/>
        <v/>
      </c>
      <c r="S650" s="21" t="str">
        <f t="shared" ca="1" si="85"/>
        <v/>
      </c>
      <c r="T650" s="21" t="str">
        <f ca="1">IF(COUNTBLANK(INDIRECT("k"&amp;ROW(T650)):INDIRECT("m"&amp;ROW(T650)))&lt;3,IF(INDIRECT("j"&amp;ROW(T650))="","INFORME O STATUS DA AÇÃO;    ",""),"")</f>
        <v/>
      </c>
      <c r="U650" s="21" t="str">
        <f t="shared" ca="1" si="86"/>
        <v/>
      </c>
      <c r="V650" s="21" t="str">
        <f t="shared" ca="1" si="87"/>
        <v/>
      </c>
      <c r="W650" s="1" t="str">
        <f ca="1">IF(J650="","",IF(ISERROR(VLOOKUP(INDIRECT("J"&amp;ROW(W650)),Config!F:F,1,0)),"INFORME UM STATUS VÁLIDO",""))</f>
        <v/>
      </c>
    </row>
    <row r="651" spans="2:23" ht="60" customHeight="1">
      <c r="B651" s="45"/>
      <c r="C651" s="35"/>
      <c r="D651" s="35"/>
      <c r="E651" s="35"/>
      <c r="F651" s="38"/>
      <c r="G651" s="35"/>
      <c r="H651" s="38"/>
      <c r="I651" s="46"/>
      <c r="J651" s="51"/>
      <c r="K651" s="52"/>
      <c r="L651" s="53"/>
      <c r="M651" s="51"/>
      <c r="N651" s="41" t="str">
        <f t="shared" si="80"/>
        <v/>
      </c>
      <c r="O651" s="21" t="str">
        <f t="shared" ca="1" si="81"/>
        <v/>
      </c>
      <c r="P651" s="21" t="str">
        <f t="shared" ca="1" si="82"/>
        <v/>
      </c>
      <c r="Q651" s="21" t="str">
        <f t="shared" ca="1" si="83"/>
        <v/>
      </c>
      <c r="R651" s="21" t="str">
        <f t="shared" ca="1" si="84"/>
        <v/>
      </c>
      <c r="S651" s="21" t="str">
        <f t="shared" ca="1" si="85"/>
        <v/>
      </c>
      <c r="T651" s="21" t="str">
        <f ca="1">IF(COUNTBLANK(INDIRECT("k"&amp;ROW(T651)):INDIRECT("m"&amp;ROW(T651)))&lt;3,IF(INDIRECT("j"&amp;ROW(T651))="","INFORME O STATUS DA AÇÃO;    ",""),"")</f>
        <v/>
      </c>
      <c r="U651" s="21" t="str">
        <f t="shared" ca="1" si="86"/>
        <v/>
      </c>
      <c r="V651" s="21" t="str">
        <f t="shared" ca="1" si="87"/>
        <v/>
      </c>
      <c r="W651" s="1" t="str">
        <f ca="1">IF(J651="","",IF(ISERROR(VLOOKUP(INDIRECT("J"&amp;ROW(W651)),Config!F:F,1,0)),"INFORME UM STATUS VÁLIDO",""))</f>
        <v/>
      </c>
    </row>
    <row r="652" spans="2:23" ht="60" customHeight="1">
      <c r="B652" s="45"/>
      <c r="C652" s="35"/>
      <c r="D652" s="35"/>
      <c r="E652" s="35"/>
      <c r="F652" s="38"/>
      <c r="G652" s="35"/>
      <c r="H652" s="38"/>
      <c r="I652" s="46"/>
      <c r="J652" s="51"/>
      <c r="K652" s="52"/>
      <c r="L652" s="53"/>
      <c r="M652" s="51"/>
      <c r="N652" s="41" t="str">
        <f t="shared" si="80"/>
        <v/>
      </c>
      <c r="O652" s="21" t="str">
        <f t="shared" ca="1" si="81"/>
        <v/>
      </c>
      <c r="P652" s="21" t="str">
        <f t="shared" ca="1" si="82"/>
        <v/>
      </c>
      <c r="Q652" s="21" t="str">
        <f t="shared" ca="1" si="83"/>
        <v/>
      </c>
      <c r="R652" s="21" t="str">
        <f t="shared" ca="1" si="84"/>
        <v/>
      </c>
      <c r="S652" s="21" t="str">
        <f t="shared" ca="1" si="85"/>
        <v/>
      </c>
      <c r="T652" s="21" t="str">
        <f ca="1">IF(COUNTBLANK(INDIRECT("k"&amp;ROW(T652)):INDIRECT("m"&amp;ROW(T652)))&lt;3,IF(INDIRECT("j"&amp;ROW(T652))="","INFORME O STATUS DA AÇÃO;    ",""),"")</f>
        <v/>
      </c>
      <c r="U652" s="21" t="str">
        <f t="shared" ca="1" si="86"/>
        <v/>
      </c>
      <c r="V652" s="21" t="str">
        <f t="shared" ca="1" si="87"/>
        <v/>
      </c>
      <c r="W652" s="1" t="str">
        <f ca="1">IF(J652="","",IF(ISERROR(VLOOKUP(INDIRECT("J"&amp;ROW(W652)),Config!F:F,1,0)),"INFORME UM STATUS VÁLIDO",""))</f>
        <v/>
      </c>
    </row>
    <row r="653" spans="2:23" ht="60" customHeight="1">
      <c r="B653" s="45"/>
      <c r="C653" s="35"/>
      <c r="D653" s="35"/>
      <c r="E653" s="35"/>
      <c r="F653" s="38"/>
      <c r="G653" s="35"/>
      <c r="H653" s="38"/>
      <c r="I653" s="46"/>
      <c r="J653" s="51"/>
      <c r="K653" s="52"/>
      <c r="L653" s="53"/>
      <c r="M653" s="51"/>
      <c r="N653" s="41" t="str">
        <f t="shared" si="80"/>
        <v/>
      </c>
      <c r="O653" s="21" t="str">
        <f t="shared" ca="1" si="81"/>
        <v/>
      </c>
      <c r="P653" s="21" t="str">
        <f t="shared" ca="1" si="82"/>
        <v/>
      </c>
      <c r="Q653" s="21" t="str">
        <f t="shared" ca="1" si="83"/>
        <v/>
      </c>
      <c r="R653" s="21" t="str">
        <f t="shared" ca="1" si="84"/>
        <v/>
      </c>
      <c r="S653" s="21" t="str">
        <f t="shared" ca="1" si="85"/>
        <v/>
      </c>
      <c r="T653" s="21" t="str">
        <f ca="1">IF(COUNTBLANK(INDIRECT("k"&amp;ROW(T653)):INDIRECT("m"&amp;ROW(T653)))&lt;3,IF(INDIRECT("j"&amp;ROW(T653))="","INFORME O STATUS DA AÇÃO;    ",""),"")</f>
        <v/>
      </c>
      <c r="U653" s="21" t="str">
        <f t="shared" ca="1" si="86"/>
        <v/>
      </c>
      <c r="V653" s="21" t="str">
        <f t="shared" ca="1" si="87"/>
        <v/>
      </c>
      <c r="W653" s="1" t="str">
        <f ca="1">IF(J653="","",IF(ISERROR(VLOOKUP(INDIRECT("J"&amp;ROW(W653)),Config!F:F,1,0)),"INFORME UM STATUS VÁLIDO",""))</f>
        <v/>
      </c>
    </row>
    <row r="654" spans="2:23" ht="60" customHeight="1">
      <c r="B654" s="45"/>
      <c r="C654" s="35"/>
      <c r="D654" s="35"/>
      <c r="E654" s="35"/>
      <c r="F654" s="38"/>
      <c r="G654" s="35"/>
      <c r="H654" s="38"/>
      <c r="I654" s="46"/>
      <c r="J654" s="51"/>
      <c r="K654" s="52"/>
      <c r="L654" s="53"/>
      <c r="M654" s="51"/>
      <c r="N654" s="41" t="str">
        <f t="shared" si="80"/>
        <v/>
      </c>
      <c r="O654" s="21" t="str">
        <f t="shared" ca="1" si="81"/>
        <v/>
      </c>
      <c r="P654" s="21" t="str">
        <f t="shared" ca="1" si="82"/>
        <v/>
      </c>
      <c r="Q654" s="21" t="str">
        <f t="shared" ca="1" si="83"/>
        <v/>
      </c>
      <c r="R654" s="21" t="str">
        <f t="shared" ca="1" si="84"/>
        <v/>
      </c>
      <c r="S654" s="21" t="str">
        <f t="shared" ca="1" si="85"/>
        <v/>
      </c>
      <c r="T654" s="21" t="str">
        <f ca="1">IF(COUNTBLANK(INDIRECT("k"&amp;ROW(T654)):INDIRECT("m"&amp;ROW(T654)))&lt;3,IF(INDIRECT("j"&amp;ROW(T654))="","INFORME O STATUS DA AÇÃO;    ",""),"")</f>
        <v/>
      </c>
      <c r="U654" s="21" t="str">
        <f t="shared" ca="1" si="86"/>
        <v/>
      </c>
      <c r="V654" s="21" t="str">
        <f t="shared" ca="1" si="87"/>
        <v/>
      </c>
      <c r="W654" s="1" t="str">
        <f ca="1">IF(J654="","",IF(ISERROR(VLOOKUP(INDIRECT("J"&amp;ROW(W654)),Config!F:F,1,0)),"INFORME UM STATUS VÁLIDO",""))</f>
        <v/>
      </c>
    </row>
    <row r="655" spans="2:23" ht="60" customHeight="1">
      <c r="B655" s="45"/>
      <c r="C655" s="35"/>
      <c r="D655" s="35"/>
      <c r="E655" s="35"/>
      <c r="F655" s="38"/>
      <c r="G655" s="35"/>
      <c r="H655" s="38"/>
      <c r="I655" s="46"/>
      <c r="J655" s="51"/>
      <c r="K655" s="52"/>
      <c r="L655" s="53"/>
      <c r="M655" s="51"/>
      <c r="N655" s="41" t="str">
        <f t="shared" si="80"/>
        <v/>
      </c>
      <c r="O655" s="21" t="str">
        <f t="shared" ca="1" si="81"/>
        <v/>
      </c>
      <c r="P655" s="21" t="str">
        <f t="shared" ca="1" si="82"/>
        <v/>
      </c>
      <c r="Q655" s="21" t="str">
        <f t="shared" ca="1" si="83"/>
        <v/>
      </c>
      <c r="R655" s="21" t="str">
        <f t="shared" ca="1" si="84"/>
        <v/>
      </c>
      <c r="S655" s="21" t="str">
        <f t="shared" ca="1" si="85"/>
        <v/>
      </c>
      <c r="T655" s="21" t="str">
        <f ca="1">IF(COUNTBLANK(INDIRECT("k"&amp;ROW(T655)):INDIRECT("m"&amp;ROW(T655)))&lt;3,IF(INDIRECT("j"&amp;ROW(T655))="","INFORME O STATUS DA AÇÃO;    ",""),"")</f>
        <v/>
      </c>
      <c r="U655" s="21" t="str">
        <f t="shared" ca="1" si="86"/>
        <v/>
      </c>
      <c r="V655" s="21" t="str">
        <f t="shared" ca="1" si="87"/>
        <v/>
      </c>
      <c r="W655" s="1" t="str">
        <f ca="1">IF(J655="","",IF(ISERROR(VLOOKUP(INDIRECT("J"&amp;ROW(W655)),Config!F:F,1,0)),"INFORME UM STATUS VÁLIDO",""))</f>
        <v/>
      </c>
    </row>
    <row r="656" spans="2:23" ht="60" customHeight="1">
      <c r="B656" s="45"/>
      <c r="C656" s="35"/>
      <c r="D656" s="35"/>
      <c r="E656" s="35"/>
      <c r="F656" s="38"/>
      <c r="G656" s="35"/>
      <c r="H656" s="38"/>
      <c r="I656" s="46"/>
      <c r="J656" s="51"/>
      <c r="K656" s="52"/>
      <c r="L656" s="53"/>
      <c r="M656" s="51"/>
      <c r="N656" s="41" t="str">
        <f t="shared" si="80"/>
        <v/>
      </c>
      <c r="O656" s="21" t="str">
        <f t="shared" ca="1" si="81"/>
        <v/>
      </c>
      <c r="P656" s="21" t="str">
        <f t="shared" ca="1" si="82"/>
        <v/>
      </c>
      <c r="Q656" s="21" t="str">
        <f t="shared" ca="1" si="83"/>
        <v/>
      </c>
      <c r="R656" s="21" t="str">
        <f t="shared" ca="1" si="84"/>
        <v/>
      </c>
      <c r="S656" s="21" t="str">
        <f t="shared" ca="1" si="85"/>
        <v/>
      </c>
      <c r="T656" s="21" t="str">
        <f ca="1">IF(COUNTBLANK(INDIRECT("k"&amp;ROW(T656)):INDIRECT("m"&amp;ROW(T656)))&lt;3,IF(INDIRECT("j"&amp;ROW(T656))="","INFORME O STATUS DA AÇÃO;    ",""),"")</f>
        <v/>
      </c>
      <c r="U656" s="21" t="str">
        <f t="shared" ca="1" si="86"/>
        <v/>
      </c>
      <c r="V656" s="21" t="str">
        <f t="shared" ca="1" si="87"/>
        <v/>
      </c>
      <c r="W656" s="1" t="str">
        <f ca="1">IF(J656="","",IF(ISERROR(VLOOKUP(INDIRECT("J"&amp;ROW(W656)),Config!F:F,1,0)),"INFORME UM STATUS VÁLIDO",""))</f>
        <v/>
      </c>
    </row>
    <row r="657" spans="2:23" ht="60" customHeight="1">
      <c r="B657" s="45"/>
      <c r="C657" s="35"/>
      <c r="D657" s="35"/>
      <c r="E657" s="35"/>
      <c r="F657" s="38"/>
      <c r="G657" s="35"/>
      <c r="H657" s="38"/>
      <c r="I657" s="46"/>
      <c r="J657" s="51"/>
      <c r="K657" s="52"/>
      <c r="L657" s="53"/>
      <c r="M657" s="51"/>
      <c r="N657" s="41" t="str">
        <f t="shared" si="80"/>
        <v/>
      </c>
      <c r="O657" s="21" t="str">
        <f t="shared" ca="1" si="81"/>
        <v/>
      </c>
      <c r="P657" s="21" t="str">
        <f t="shared" ca="1" si="82"/>
        <v/>
      </c>
      <c r="Q657" s="21" t="str">
        <f t="shared" ca="1" si="83"/>
        <v/>
      </c>
      <c r="R657" s="21" t="str">
        <f t="shared" ca="1" si="84"/>
        <v/>
      </c>
      <c r="S657" s="21" t="str">
        <f t="shared" ca="1" si="85"/>
        <v/>
      </c>
      <c r="T657" s="21" t="str">
        <f ca="1">IF(COUNTBLANK(INDIRECT("k"&amp;ROW(T657)):INDIRECT("m"&amp;ROW(T657)))&lt;3,IF(INDIRECT("j"&amp;ROW(T657))="","INFORME O STATUS DA AÇÃO;    ",""),"")</f>
        <v/>
      </c>
      <c r="U657" s="21" t="str">
        <f t="shared" ca="1" si="86"/>
        <v/>
      </c>
      <c r="V657" s="21" t="str">
        <f t="shared" ca="1" si="87"/>
        <v/>
      </c>
      <c r="W657" s="1" t="str">
        <f ca="1">IF(J657="","",IF(ISERROR(VLOOKUP(INDIRECT("J"&amp;ROW(W657)),Config!F:F,1,0)),"INFORME UM STATUS VÁLIDO",""))</f>
        <v/>
      </c>
    </row>
    <row r="658" spans="2:23" ht="60" customHeight="1">
      <c r="B658" s="45"/>
      <c r="C658" s="35"/>
      <c r="D658" s="35"/>
      <c r="E658" s="35"/>
      <c r="F658" s="38"/>
      <c r="G658" s="35"/>
      <c r="H658" s="38"/>
      <c r="I658" s="46"/>
      <c r="J658" s="51"/>
      <c r="K658" s="52"/>
      <c r="L658" s="53"/>
      <c r="M658" s="51"/>
      <c r="N658" s="41" t="str">
        <f t="shared" si="80"/>
        <v/>
      </c>
      <c r="O658" s="21" t="str">
        <f t="shared" ca="1" si="81"/>
        <v/>
      </c>
      <c r="P658" s="21" t="str">
        <f t="shared" ca="1" si="82"/>
        <v/>
      </c>
      <c r="Q658" s="21" t="str">
        <f t="shared" ca="1" si="83"/>
        <v/>
      </c>
      <c r="R658" s="21" t="str">
        <f t="shared" ca="1" si="84"/>
        <v/>
      </c>
      <c r="S658" s="21" t="str">
        <f t="shared" ca="1" si="85"/>
        <v/>
      </c>
      <c r="T658" s="21" t="str">
        <f ca="1">IF(COUNTBLANK(INDIRECT("k"&amp;ROW(T658)):INDIRECT("m"&amp;ROW(T658)))&lt;3,IF(INDIRECT("j"&amp;ROW(T658))="","INFORME O STATUS DA AÇÃO;    ",""),"")</f>
        <v/>
      </c>
      <c r="U658" s="21" t="str">
        <f t="shared" ca="1" si="86"/>
        <v/>
      </c>
      <c r="V658" s="21" t="str">
        <f t="shared" ca="1" si="87"/>
        <v/>
      </c>
      <c r="W658" s="1" t="str">
        <f ca="1">IF(J658="","",IF(ISERROR(VLOOKUP(INDIRECT("J"&amp;ROW(W658)),Config!F:F,1,0)),"INFORME UM STATUS VÁLIDO",""))</f>
        <v/>
      </c>
    </row>
    <row r="659" spans="2:23" ht="60" customHeight="1">
      <c r="B659" s="45"/>
      <c r="C659" s="35"/>
      <c r="D659" s="35"/>
      <c r="E659" s="35"/>
      <c r="F659" s="38"/>
      <c r="G659" s="35"/>
      <c r="H659" s="38"/>
      <c r="I659" s="46"/>
      <c r="J659" s="51"/>
      <c r="K659" s="52"/>
      <c r="L659" s="53"/>
      <c r="M659" s="51"/>
      <c r="N659" s="41" t="str">
        <f t="shared" si="80"/>
        <v/>
      </c>
      <c r="O659" s="21" t="str">
        <f t="shared" ca="1" si="81"/>
        <v/>
      </c>
      <c r="P659" s="21" t="str">
        <f t="shared" ca="1" si="82"/>
        <v/>
      </c>
      <c r="Q659" s="21" t="str">
        <f t="shared" ca="1" si="83"/>
        <v/>
      </c>
      <c r="R659" s="21" t="str">
        <f t="shared" ca="1" si="84"/>
        <v/>
      </c>
      <c r="S659" s="21" t="str">
        <f t="shared" ca="1" si="85"/>
        <v/>
      </c>
      <c r="T659" s="21" t="str">
        <f ca="1">IF(COUNTBLANK(INDIRECT("k"&amp;ROW(T659)):INDIRECT("m"&amp;ROW(T659)))&lt;3,IF(INDIRECT("j"&amp;ROW(T659))="","INFORME O STATUS DA AÇÃO;    ",""),"")</f>
        <v/>
      </c>
      <c r="U659" s="21" t="str">
        <f t="shared" ca="1" si="86"/>
        <v/>
      </c>
      <c r="V659" s="21" t="str">
        <f t="shared" ca="1" si="87"/>
        <v/>
      </c>
      <c r="W659" s="1" t="str">
        <f ca="1">IF(J659="","",IF(ISERROR(VLOOKUP(INDIRECT("J"&amp;ROW(W659)),Config!F:F,1,0)),"INFORME UM STATUS VÁLIDO",""))</f>
        <v/>
      </c>
    </row>
    <row r="660" spans="2:23" ht="60" customHeight="1">
      <c r="B660" s="45"/>
      <c r="C660" s="35"/>
      <c r="D660" s="35"/>
      <c r="E660" s="35"/>
      <c r="F660" s="38"/>
      <c r="G660" s="35"/>
      <c r="H660" s="38"/>
      <c r="I660" s="46"/>
      <c r="J660" s="51"/>
      <c r="K660" s="52"/>
      <c r="L660" s="53"/>
      <c r="M660" s="51"/>
      <c r="N660" s="41" t="str">
        <f t="shared" si="80"/>
        <v/>
      </c>
      <c r="O660" s="21" t="str">
        <f t="shared" ca="1" si="81"/>
        <v/>
      </c>
      <c r="P660" s="21" t="str">
        <f t="shared" ca="1" si="82"/>
        <v/>
      </c>
      <c r="Q660" s="21" t="str">
        <f t="shared" ca="1" si="83"/>
        <v/>
      </c>
      <c r="R660" s="21" t="str">
        <f t="shared" ca="1" si="84"/>
        <v/>
      </c>
      <c r="S660" s="21" t="str">
        <f t="shared" ca="1" si="85"/>
        <v/>
      </c>
      <c r="T660" s="21" t="str">
        <f ca="1">IF(COUNTBLANK(INDIRECT("k"&amp;ROW(T660)):INDIRECT("m"&amp;ROW(T660)))&lt;3,IF(INDIRECT("j"&amp;ROW(T660))="","INFORME O STATUS DA AÇÃO;    ",""),"")</f>
        <v/>
      </c>
      <c r="U660" s="21" t="str">
        <f t="shared" ca="1" si="86"/>
        <v/>
      </c>
      <c r="V660" s="21" t="str">
        <f t="shared" ca="1" si="87"/>
        <v/>
      </c>
      <c r="W660" s="1" t="str">
        <f ca="1">IF(J660="","",IF(ISERROR(VLOOKUP(INDIRECT("J"&amp;ROW(W660)),Config!F:F,1,0)),"INFORME UM STATUS VÁLIDO",""))</f>
        <v/>
      </c>
    </row>
    <row r="661" spans="2:23" ht="60" customHeight="1">
      <c r="B661" s="45"/>
      <c r="C661" s="35"/>
      <c r="D661" s="35"/>
      <c r="E661" s="35"/>
      <c r="F661" s="38"/>
      <c r="G661" s="35"/>
      <c r="H661" s="38"/>
      <c r="I661" s="46"/>
      <c r="J661" s="51"/>
      <c r="K661" s="52"/>
      <c r="L661" s="53"/>
      <c r="M661" s="51"/>
      <c r="N661" s="41" t="str">
        <f t="shared" si="80"/>
        <v/>
      </c>
      <c r="O661" s="21" t="str">
        <f t="shared" ca="1" si="81"/>
        <v/>
      </c>
      <c r="P661" s="21" t="str">
        <f t="shared" ca="1" si="82"/>
        <v/>
      </c>
      <c r="Q661" s="21" t="str">
        <f t="shared" ca="1" si="83"/>
        <v/>
      </c>
      <c r="R661" s="21" t="str">
        <f t="shared" ca="1" si="84"/>
        <v/>
      </c>
      <c r="S661" s="21" t="str">
        <f t="shared" ca="1" si="85"/>
        <v/>
      </c>
      <c r="T661" s="21" t="str">
        <f ca="1">IF(COUNTBLANK(INDIRECT("k"&amp;ROW(T661)):INDIRECT("m"&amp;ROW(T661)))&lt;3,IF(INDIRECT("j"&amp;ROW(T661))="","INFORME O STATUS DA AÇÃO;    ",""),"")</f>
        <v/>
      </c>
      <c r="U661" s="21" t="str">
        <f t="shared" ca="1" si="86"/>
        <v/>
      </c>
      <c r="V661" s="21" t="str">
        <f t="shared" ca="1" si="87"/>
        <v/>
      </c>
      <c r="W661" s="1" t="str">
        <f ca="1">IF(J661="","",IF(ISERROR(VLOOKUP(INDIRECT("J"&amp;ROW(W661)),Config!F:F,1,0)),"INFORME UM STATUS VÁLIDO",""))</f>
        <v/>
      </c>
    </row>
    <row r="662" spans="2:23" ht="60" customHeight="1">
      <c r="B662" s="45"/>
      <c r="C662" s="35"/>
      <c r="D662" s="35"/>
      <c r="E662" s="35"/>
      <c r="F662" s="38"/>
      <c r="G662" s="35"/>
      <c r="H662" s="38"/>
      <c r="I662" s="46"/>
      <c r="J662" s="51"/>
      <c r="K662" s="52"/>
      <c r="L662" s="53"/>
      <c r="M662" s="51"/>
      <c r="N662" s="41" t="str">
        <f t="shared" si="80"/>
        <v/>
      </c>
      <c r="O662" s="21" t="str">
        <f t="shared" ca="1" si="81"/>
        <v/>
      </c>
      <c r="P662" s="21" t="str">
        <f t="shared" ca="1" si="82"/>
        <v/>
      </c>
      <c r="Q662" s="21" t="str">
        <f t="shared" ca="1" si="83"/>
        <v/>
      </c>
      <c r="R662" s="21" t="str">
        <f t="shared" ca="1" si="84"/>
        <v/>
      </c>
      <c r="S662" s="21" t="str">
        <f t="shared" ca="1" si="85"/>
        <v/>
      </c>
      <c r="T662" s="21" t="str">
        <f ca="1">IF(COUNTBLANK(INDIRECT("k"&amp;ROW(T662)):INDIRECT("m"&amp;ROW(T662)))&lt;3,IF(INDIRECT("j"&amp;ROW(T662))="","INFORME O STATUS DA AÇÃO;    ",""),"")</f>
        <v/>
      </c>
      <c r="U662" s="21" t="str">
        <f t="shared" ca="1" si="86"/>
        <v/>
      </c>
      <c r="V662" s="21" t="str">
        <f t="shared" ca="1" si="87"/>
        <v/>
      </c>
      <c r="W662" s="1" t="str">
        <f ca="1">IF(J662="","",IF(ISERROR(VLOOKUP(INDIRECT("J"&amp;ROW(W662)),Config!F:F,1,0)),"INFORME UM STATUS VÁLIDO",""))</f>
        <v/>
      </c>
    </row>
    <row r="663" spans="2:23" ht="60" customHeight="1">
      <c r="B663" s="45"/>
      <c r="C663" s="35"/>
      <c r="D663" s="35"/>
      <c r="E663" s="35"/>
      <c r="F663" s="38"/>
      <c r="G663" s="35"/>
      <c r="H663" s="38"/>
      <c r="I663" s="46"/>
      <c r="J663" s="51"/>
      <c r="K663" s="52"/>
      <c r="L663" s="53"/>
      <c r="M663" s="51"/>
      <c r="N663" s="41" t="str">
        <f t="shared" si="80"/>
        <v/>
      </c>
      <c r="O663" s="21" t="str">
        <f t="shared" ca="1" si="81"/>
        <v/>
      </c>
      <c r="P663" s="21" t="str">
        <f t="shared" ca="1" si="82"/>
        <v/>
      </c>
      <c r="Q663" s="21" t="str">
        <f t="shared" ca="1" si="83"/>
        <v/>
      </c>
      <c r="R663" s="21" t="str">
        <f t="shared" ca="1" si="84"/>
        <v/>
      </c>
      <c r="S663" s="21" t="str">
        <f t="shared" ca="1" si="85"/>
        <v/>
      </c>
      <c r="T663" s="21" t="str">
        <f ca="1">IF(COUNTBLANK(INDIRECT("k"&amp;ROW(T663)):INDIRECT("m"&amp;ROW(T663)))&lt;3,IF(INDIRECT("j"&amp;ROW(T663))="","INFORME O STATUS DA AÇÃO;    ",""),"")</f>
        <v/>
      </c>
      <c r="U663" s="21" t="str">
        <f t="shared" ca="1" si="86"/>
        <v/>
      </c>
      <c r="V663" s="21" t="str">
        <f t="shared" ca="1" si="87"/>
        <v/>
      </c>
      <c r="W663" s="1" t="str">
        <f ca="1">IF(J663="","",IF(ISERROR(VLOOKUP(INDIRECT("J"&amp;ROW(W663)),Config!F:F,1,0)),"INFORME UM STATUS VÁLIDO",""))</f>
        <v/>
      </c>
    </row>
    <row r="664" spans="2:23" ht="60" customHeight="1">
      <c r="B664" s="45"/>
      <c r="C664" s="35"/>
      <c r="D664" s="35"/>
      <c r="E664" s="35"/>
      <c r="F664" s="38"/>
      <c r="G664" s="35"/>
      <c r="H664" s="38"/>
      <c r="I664" s="46"/>
      <c r="J664" s="51"/>
      <c r="K664" s="52"/>
      <c r="L664" s="53"/>
      <c r="M664" s="51"/>
      <c r="N664" s="41" t="str">
        <f t="shared" si="80"/>
        <v/>
      </c>
      <c r="O664" s="21" t="str">
        <f t="shared" ca="1" si="81"/>
        <v/>
      </c>
      <c r="P664" s="21" t="str">
        <f t="shared" ca="1" si="82"/>
        <v/>
      </c>
      <c r="Q664" s="21" t="str">
        <f t="shared" ca="1" si="83"/>
        <v/>
      </c>
      <c r="R664" s="21" t="str">
        <f t="shared" ca="1" si="84"/>
        <v/>
      </c>
      <c r="S664" s="21" t="str">
        <f t="shared" ca="1" si="85"/>
        <v/>
      </c>
      <c r="T664" s="21" t="str">
        <f ca="1">IF(COUNTBLANK(INDIRECT("k"&amp;ROW(T664)):INDIRECT("m"&amp;ROW(T664)))&lt;3,IF(INDIRECT("j"&amp;ROW(T664))="","INFORME O STATUS DA AÇÃO;    ",""),"")</f>
        <v/>
      </c>
      <c r="U664" s="21" t="str">
        <f t="shared" ca="1" si="86"/>
        <v/>
      </c>
      <c r="V664" s="21" t="str">
        <f t="shared" ca="1" si="87"/>
        <v/>
      </c>
      <c r="W664" s="1" t="str">
        <f ca="1">IF(J664="","",IF(ISERROR(VLOOKUP(INDIRECT("J"&amp;ROW(W664)),Config!F:F,1,0)),"INFORME UM STATUS VÁLIDO",""))</f>
        <v/>
      </c>
    </row>
    <row r="665" spans="2:23" ht="60" customHeight="1">
      <c r="B665" s="45"/>
      <c r="C665" s="35"/>
      <c r="D665" s="35"/>
      <c r="E665" s="35"/>
      <c r="F665" s="38"/>
      <c r="G665" s="35"/>
      <c r="H665" s="38"/>
      <c r="I665" s="46"/>
      <c r="J665" s="51"/>
      <c r="K665" s="52"/>
      <c r="L665" s="53"/>
      <c r="M665" s="51"/>
      <c r="N665" s="41" t="str">
        <f t="shared" si="80"/>
        <v/>
      </c>
      <c r="O665" s="21" t="str">
        <f t="shared" ca="1" si="81"/>
        <v/>
      </c>
      <c r="P665" s="21" t="str">
        <f t="shared" ca="1" si="82"/>
        <v/>
      </c>
      <c r="Q665" s="21" t="str">
        <f t="shared" ca="1" si="83"/>
        <v/>
      </c>
      <c r="R665" s="21" t="str">
        <f t="shared" ca="1" si="84"/>
        <v/>
      </c>
      <c r="S665" s="21" t="str">
        <f t="shared" ca="1" si="85"/>
        <v/>
      </c>
      <c r="T665" s="21" t="str">
        <f ca="1">IF(COUNTBLANK(INDIRECT("k"&amp;ROW(T665)):INDIRECT("m"&amp;ROW(T665)))&lt;3,IF(INDIRECT("j"&amp;ROW(T665))="","INFORME O STATUS DA AÇÃO;    ",""),"")</f>
        <v/>
      </c>
      <c r="U665" s="21" t="str">
        <f t="shared" ca="1" si="86"/>
        <v/>
      </c>
      <c r="V665" s="21" t="str">
        <f t="shared" ca="1" si="87"/>
        <v/>
      </c>
      <c r="W665" s="1" t="str">
        <f ca="1">IF(J665="","",IF(ISERROR(VLOOKUP(INDIRECT("J"&amp;ROW(W665)),Config!F:F,1,0)),"INFORME UM STATUS VÁLIDO",""))</f>
        <v/>
      </c>
    </row>
    <row r="666" spans="2:23" ht="60" customHeight="1">
      <c r="B666" s="45"/>
      <c r="C666" s="35"/>
      <c r="D666" s="35"/>
      <c r="E666" s="35"/>
      <c r="F666" s="38"/>
      <c r="G666" s="35"/>
      <c r="H666" s="38"/>
      <c r="I666" s="46"/>
      <c r="J666" s="51"/>
      <c r="K666" s="52"/>
      <c r="L666" s="53"/>
      <c r="M666" s="51"/>
      <c r="N666" s="41" t="str">
        <f t="shared" si="80"/>
        <v/>
      </c>
      <c r="O666" s="21" t="str">
        <f t="shared" ca="1" si="81"/>
        <v/>
      </c>
      <c r="P666" s="21" t="str">
        <f t="shared" ca="1" si="82"/>
        <v/>
      </c>
      <c r="Q666" s="21" t="str">
        <f t="shared" ca="1" si="83"/>
        <v/>
      </c>
      <c r="R666" s="21" t="str">
        <f t="shared" ca="1" si="84"/>
        <v/>
      </c>
      <c r="S666" s="21" t="str">
        <f t="shared" ca="1" si="85"/>
        <v/>
      </c>
      <c r="T666" s="21" t="str">
        <f ca="1">IF(COUNTBLANK(INDIRECT("k"&amp;ROW(T666)):INDIRECT("m"&amp;ROW(T666)))&lt;3,IF(INDIRECT("j"&amp;ROW(T666))="","INFORME O STATUS DA AÇÃO;    ",""),"")</f>
        <v/>
      </c>
      <c r="U666" s="21" t="str">
        <f t="shared" ca="1" si="86"/>
        <v/>
      </c>
      <c r="V666" s="21" t="str">
        <f t="shared" ca="1" si="87"/>
        <v/>
      </c>
      <c r="W666" s="1" t="str">
        <f ca="1">IF(J666="","",IF(ISERROR(VLOOKUP(INDIRECT("J"&amp;ROW(W666)),Config!F:F,1,0)),"INFORME UM STATUS VÁLIDO",""))</f>
        <v/>
      </c>
    </row>
    <row r="667" spans="2:23" ht="60" customHeight="1">
      <c r="B667" s="45"/>
      <c r="C667" s="35"/>
      <c r="D667" s="35"/>
      <c r="E667" s="35"/>
      <c r="F667" s="38"/>
      <c r="G667" s="35"/>
      <c r="H667" s="38"/>
      <c r="I667" s="46"/>
      <c r="J667" s="51"/>
      <c r="K667" s="52"/>
      <c r="L667" s="53"/>
      <c r="M667" s="51"/>
      <c r="N667" s="41" t="str">
        <f t="shared" si="80"/>
        <v/>
      </c>
      <c r="O667" s="21" t="str">
        <f t="shared" ca="1" si="81"/>
        <v/>
      </c>
      <c r="P667" s="21" t="str">
        <f t="shared" ca="1" si="82"/>
        <v/>
      </c>
      <c r="Q667" s="21" t="str">
        <f t="shared" ca="1" si="83"/>
        <v/>
      </c>
      <c r="R667" s="21" t="str">
        <f t="shared" ca="1" si="84"/>
        <v/>
      </c>
      <c r="S667" s="21" t="str">
        <f t="shared" ca="1" si="85"/>
        <v/>
      </c>
      <c r="T667" s="21" t="str">
        <f ca="1">IF(COUNTBLANK(INDIRECT("k"&amp;ROW(T667)):INDIRECT("m"&amp;ROW(T667)))&lt;3,IF(INDIRECT("j"&amp;ROW(T667))="","INFORME O STATUS DA AÇÃO;    ",""),"")</f>
        <v/>
      </c>
      <c r="U667" s="21" t="str">
        <f t="shared" ca="1" si="86"/>
        <v/>
      </c>
      <c r="V667" s="21" t="str">
        <f t="shared" ca="1" si="87"/>
        <v/>
      </c>
      <c r="W667" s="1" t="str">
        <f ca="1">IF(J667="","",IF(ISERROR(VLOOKUP(INDIRECT("J"&amp;ROW(W667)),Config!F:F,1,0)),"INFORME UM STATUS VÁLIDO",""))</f>
        <v/>
      </c>
    </row>
    <row r="668" spans="2:23" ht="60" customHeight="1">
      <c r="B668" s="45"/>
      <c r="C668" s="35"/>
      <c r="D668" s="35"/>
      <c r="E668" s="35"/>
      <c r="F668" s="38"/>
      <c r="G668" s="35"/>
      <c r="H668" s="38"/>
      <c r="I668" s="46"/>
      <c r="J668" s="51"/>
      <c r="K668" s="52"/>
      <c r="L668" s="53"/>
      <c r="M668" s="51"/>
      <c r="N668" s="41" t="str">
        <f t="shared" si="80"/>
        <v/>
      </c>
      <c r="O668" s="21" t="str">
        <f t="shared" ca="1" si="81"/>
        <v/>
      </c>
      <c r="P668" s="21" t="str">
        <f t="shared" ca="1" si="82"/>
        <v/>
      </c>
      <c r="Q668" s="21" t="str">
        <f t="shared" ca="1" si="83"/>
        <v/>
      </c>
      <c r="R668" s="21" t="str">
        <f t="shared" ca="1" si="84"/>
        <v/>
      </c>
      <c r="S668" s="21" t="str">
        <f t="shared" ca="1" si="85"/>
        <v/>
      </c>
      <c r="T668" s="21" t="str">
        <f ca="1">IF(COUNTBLANK(INDIRECT("k"&amp;ROW(T668)):INDIRECT("m"&amp;ROW(T668)))&lt;3,IF(INDIRECT("j"&amp;ROW(T668))="","INFORME O STATUS DA AÇÃO;    ",""),"")</f>
        <v/>
      </c>
      <c r="U668" s="21" t="str">
        <f t="shared" ca="1" si="86"/>
        <v/>
      </c>
      <c r="V668" s="21" t="str">
        <f t="shared" ca="1" si="87"/>
        <v/>
      </c>
      <c r="W668" s="1" t="str">
        <f ca="1">IF(J668="","",IF(ISERROR(VLOOKUP(INDIRECT("J"&amp;ROW(W668)),Config!F:F,1,0)),"INFORME UM STATUS VÁLIDO",""))</f>
        <v/>
      </c>
    </row>
    <row r="669" spans="2:23" ht="60" customHeight="1">
      <c r="B669" s="45"/>
      <c r="C669" s="35"/>
      <c r="D669" s="35"/>
      <c r="E669" s="35"/>
      <c r="F669" s="38"/>
      <c r="G669" s="35"/>
      <c r="H669" s="38"/>
      <c r="I669" s="46"/>
      <c r="J669" s="51"/>
      <c r="K669" s="52"/>
      <c r="L669" s="53"/>
      <c r="M669" s="51"/>
      <c r="N669" s="41" t="str">
        <f t="shared" si="80"/>
        <v/>
      </c>
      <c r="O669" s="21" t="str">
        <f t="shared" ca="1" si="81"/>
        <v/>
      </c>
      <c r="P669" s="21" t="str">
        <f t="shared" ca="1" si="82"/>
        <v/>
      </c>
      <c r="Q669" s="21" t="str">
        <f t="shared" ca="1" si="83"/>
        <v/>
      </c>
      <c r="R669" s="21" t="str">
        <f t="shared" ca="1" si="84"/>
        <v/>
      </c>
      <c r="S669" s="21" t="str">
        <f t="shared" ca="1" si="85"/>
        <v/>
      </c>
      <c r="T669" s="21" t="str">
        <f ca="1">IF(COUNTBLANK(INDIRECT("k"&amp;ROW(T669)):INDIRECT("m"&amp;ROW(T669)))&lt;3,IF(INDIRECT("j"&amp;ROW(T669))="","INFORME O STATUS DA AÇÃO;    ",""),"")</f>
        <v/>
      </c>
      <c r="U669" s="21" t="str">
        <f t="shared" ca="1" si="86"/>
        <v/>
      </c>
      <c r="V669" s="21" t="str">
        <f t="shared" ca="1" si="87"/>
        <v/>
      </c>
      <c r="W669" s="1" t="str">
        <f ca="1">IF(J669="","",IF(ISERROR(VLOOKUP(INDIRECT("J"&amp;ROW(W669)),Config!F:F,1,0)),"INFORME UM STATUS VÁLIDO",""))</f>
        <v/>
      </c>
    </row>
    <row r="670" spans="2:23" ht="60" customHeight="1">
      <c r="B670" s="45"/>
      <c r="C670" s="35"/>
      <c r="D670" s="35"/>
      <c r="E670" s="35"/>
      <c r="F670" s="38"/>
      <c r="G670" s="35"/>
      <c r="H670" s="38"/>
      <c r="I670" s="46"/>
      <c r="J670" s="51"/>
      <c r="K670" s="52"/>
      <c r="L670" s="53"/>
      <c r="M670" s="51"/>
      <c r="N670" s="41" t="str">
        <f t="shared" si="80"/>
        <v/>
      </c>
      <c r="O670" s="21" t="str">
        <f t="shared" ca="1" si="81"/>
        <v/>
      </c>
      <c r="P670" s="21" t="str">
        <f t="shared" ca="1" si="82"/>
        <v/>
      </c>
      <c r="Q670" s="21" t="str">
        <f t="shared" ca="1" si="83"/>
        <v/>
      </c>
      <c r="R670" s="21" t="str">
        <f t="shared" ca="1" si="84"/>
        <v/>
      </c>
      <c r="S670" s="21" t="str">
        <f t="shared" ca="1" si="85"/>
        <v/>
      </c>
      <c r="T670" s="21" t="str">
        <f ca="1">IF(COUNTBLANK(INDIRECT("k"&amp;ROW(T670)):INDIRECT("m"&amp;ROW(T670)))&lt;3,IF(INDIRECT("j"&amp;ROW(T670))="","INFORME O STATUS DA AÇÃO;    ",""),"")</f>
        <v/>
      </c>
      <c r="U670" s="21" t="str">
        <f t="shared" ca="1" si="86"/>
        <v/>
      </c>
      <c r="V670" s="21" t="str">
        <f t="shared" ca="1" si="87"/>
        <v/>
      </c>
      <c r="W670" s="1" t="str">
        <f ca="1">IF(J670="","",IF(ISERROR(VLOOKUP(INDIRECT("J"&amp;ROW(W670)),Config!F:F,1,0)),"INFORME UM STATUS VÁLIDO",""))</f>
        <v/>
      </c>
    </row>
    <row r="671" spans="2:23" ht="60" customHeight="1">
      <c r="B671" s="45"/>
      <c r="C671" s="35"/>
      <c r="D671" s="35"/>
      <c r="E671" s="35"/>
      <c r="F671" s="38"/>
      <c r="G671" s="35"/>
      <c r="H671" s="38"/>
      <c r="I671" s="46"/>
      <c r="J671" s="51"/>
      <c r="K671" s="52"/>
      <c r="L671" s="53"/>
      <c r="M671" s="51"/>
      <c r="N671" s="41" t="str">
        <f t="shared" si="80"/>
        <v/>
      </c>
      <c r="O671" s="21" t="str">
        <f t="shared" ca="1" si="81"/>
        <v/>
      </c>
      <c r="P671" s="21" t="str">
        <f t="shared" ca="1" si="82"/>
        <v/>
      </c>
      <c r="Q671" s="21" t="str">
        <f t="shared" ca="1" si="83"/>
        <v/>
      </c>
      <c r="R671" s="21" t="str">
        <f t="shared" ca="1" si="84"/>
        <v/>
      </c>
      <c r="S671" s="21" t="str">
        <f t="shared" ca="1" si="85"/>
        <v/>
      </c>
      <c r="T671" s="21" t="str">
        <f ca="1">IF(COUNTBLANK(INDIRECT("k"&amp;ROW(T671)):INDIRECT("m"&amp;ROW(T671)))&lt;3,IF(INDIRECT("j"&amp;ROW(T671))="","INFORME O STATUS DA AÇÃO;    ",""),"")</f>
        <v/>
      </c>
      <c r="U671" s="21" t="str">
        <f t="shared" ca="1" si="86"/>
        <v/>
      </c>
      <c r="V671" s="21" t="str">
        <f t="shared" ca="1" si="87"/>
        <v/>
      </c>
      <c r="W671" s="1" t="str">
        <f ca="1">IF(J671="","",IF(ISERROR(VLOOKUP(INDIRECT("J"&amp;ROW(W671)),Config!F:F,1,0)),"INFORME UM STATUS VÁLIDO",""))</f>
        <v/>
      </c>
    </row>
    <row r="672" spans="2:23" ht="60" customHeight="1">
      <c r="B672" s="45"/>
      <c r="C672" s="35"/>
      <c r="D672" s="35"/>
      <c r="E672" s="35"/>
      <c r="F672" s="38"/>
      <c r="G672" s="35"/>
      <c r="H672" s="38"/>
      <c r="I672" s="46"/>
      <c r="J672" s="51"/>
      <c r="K672" s="52"/>
      <c r="L672" s="53"/>
      <c r="M672" s="51"/>
      <c r="N672" s="41" t="str">
        <f t="shared" si="80"/>
        <v/>
      </c>
      <c r="O672" s="21" t="str">
        <f t="shared" ca="1" si="81"/>
        <v/>
      </c>
      <c r="P672" s="21" t="str">
        <f t="shared" ca="1" si="82"/>
        <v/>
      </c>
      <c r="Q672" s="21" t="str">
        <f t="shared" ca="1" si="83"/>
        <v/>
      </c>
      <c r="R672" s="21" t="str">
        <f t="shared" ca="1" si="84"/>
        <v/>
      </c>
      <c r="S672" s="21" t="str">
        <f t="shared" ca="1" si="85"/>
        <v/>
      </c>
      <c r="T672" s="21" t="str">
        <f ca="1">IF(COUNTBLANK(INDIRECT("k"&amp;ROW(T672)):INDIRECT("m"&amp;ROW(T672)))&lt;3,IF(INDIRECT("j"&amp;ROW(T672))="","INFORME O STATUS DA AÇÃO;    ",""),"")</f>
        <v/>
      </c>
      <c r="U672" s="21" t="str">
        <f t="shared" ca="1" si="86"/>
        <v/>
      </c>
      <c r="V672" s="21" t="str">
        <f t="shared" ca="1" si="87"/>
        <v/>
      </c>
      <c r="W672" s="1" t="str">
        <f ca="1">IF(J672="","",IF(ISERROR(VLOOKUP(INDIRECT("J"&amp;ROW(W672)),Config!F:F,1,0)),"INFORME UM STATUS VÁLIDO",""))</f>
        <v/>
      </c>
    </row>
    <row r="673" spans="2:23" ht="60" customHeight="1">
      <c r="B673" s="45"/>
      <c r="C673" s="35"/>
      <c r="D673" s="35"/>
      <c r="E673" s="35"/>
      <c r="F673" s="38"/>
      <c r="G673" s="35"/>
      <c r="H673" s="38"/>
      <c r="I673" s="46"/>
      <c r="J673" s="51"/>
      <c r="K673" s="52"/>
      <c r="L673" s="53"/>
      <c r="M673" s="51"/>
      <c r="N673" s="41" t="str">
        <f t="shared" si="80"/>
        <v/>
      </c>
      <c r="O673" s="21" t="str">
        <f t="shared" ca="1" si="81"/>
        <v/>
      </c>
      <c r="P673" s="21" t="str">
        <f t="shared" ca="1" si="82"/>
        <v/>
      </c>
      <c r="Q673" s="21" t="str">
        <f t="shared" ca="1" si="83"/>
        <v/>
      </c>
      <c r="R673" s="21" t="str">
        <f t="shared" ca="1" si="84"/>
        <v/>
      </c>
      <c r="S673" s="21" t="str">
        <f t="shared" ca="1" si="85"/>
        <v/>
      </c>
      <c r="T673" s="21" t="str">
        <f ca="1">IF(COUNTBLANK(INDIRECT("k"&amp;ROW(T673)):INDIRECT("m"&amp;ROW(T673)))&lt;3,IF(INDIRECT("j"&amp;ROW(T673))="","INFORME O STATUS DA AÇÃO;    ",""),"")</f>
        <v/>
      </c>
      <c r="U673" s="21" t="str">
        <f t="shared" ca="1" si="86"/>
        <v/>
      </c>
      <c r="V673" s="21" t="str">
        <f t="shared" ca="1" si="87"/>
        <v/>
      </c>
      <c r="W673" s="1" t="str">
        <f ca="1">IF(J673="","",IF(ISERROR(VLOOKUP(INDIRECT("J"&amp;ROW(W673)),Config!F:F,1,0)),"INFORME UM STATUS VÁLIDO",""))</f>
        <v/>
      </c>
    </row>
    <row r="674" spans="2:23" ht="60" customHeight="1">
      <c r="B674" s="45"/>
      <c r="C674" s="35"/>
      <c r="D674" s="35"/>
      <c r="E674" s="35"/>
      <c r="F674" s="38"/>
      <c r="G674" s="35"/>
      <c r="H674" s="38"/>
      <c r="I674" s="46"/>
      <c r="J674" s="51"/>
      <c r="K674" s="52"/>
      <c r="L674" s="53"/>
      <c r="M674" s="51"/>
      <c r="N674" s="41" t="str">
        <f t="shared" si="80"/>
        <v/>
      </c>
      <c r="O674" s="21" t="str">
        <f t="shared" ca="1" si="81"/>
        <v/>
      </c>
      <c r="P674" s="21" t="str">
        <f t="shared" ca="1" si="82"/>
        <v/>
      </c>
      <c r="Q674" s="21" t="str">
        <f t="shared" ca="1" si="83"/>
        <v/>
      </c>
      <c r="R674" s="21" t="str">
        <f t="shared" ca="1" si="84"/>
        <v/>
      </c>
      <c r="S674" s="21" t="str">
        <f t="shared" ca="1" si="85"/>
        <v/>
      </c>
      <c r="T674" s="21" t="str">
        <f ca="1">IF(COUNTBLANK(INDIRECT("k"&amp;ROW(T674)):INDIRECT("m"&amp;ROW(T674)))&lt;3,IF(INDIRECT("j"&amp;ROW(T674))="","INFORME O STATUS DA AÇÃO;    ",""),"")</f>
        <v/>
      </c>
      <c r="U674" s="21" t="str">
        <f t="shared" ca="1" si="86"/>
        <v/>
      </c>
      <c r="V674" s="21" t="str">
        <f t="shared" ca="1" si="87"/>
        <v/>
      </c>
      <c r="W674" s="1" t="str">
        <f ca="1">IF(J674="","",IF(ISERROR(VLOOKUP(INDIRECT("J"&amp;ROW(W674)),Config!F:F,1,0)),"INFORME UM STATUS VÁLIDO",""))</f>
        <v/>
      </c>
    </row>
    <row r="675" spans="2:23" ht="60" customHeight="1">
      <c r="B675" s="45"/>
      <c r="C675" s="35"/>
      <c r="D675" s="35"/>
      <c r="E675" s="35"/>
      <c r="F675" s="38"/>
      <c r="G675" s="35"/>
      <c r="H675" s="38"/>
      <c r="I675" s="46"/>
      <c r="J675" s="51"/>
      <c r="K675" s="52"/>
      <c r="L675" s="53"/>
      <c r="M675" s="51"/>
      <c r="N675" s="41" t="str">
        <f t="shared" si="80"/>
        <v/>
      </c>
      <c r="O675" s="21" t="str">
        <f t="shared" ca="1" si="81"/>
        <v/>
      </c>
      <c r="P675" s="21" t="str">
        <f t="shared" ca="1" si="82"/>
        <v/>
      </c>
      <c r="Q675" s="21" t="str">
        <f t="shared" ca="1" si="83"/>
        <v/>
      </c>
      <c r="R675" s="21" t="str">
        <f t="shared" ca="1" si="84"/>
        <v/>
      </c>
      <c r="S675" s="21" t="str">
        <f t="shared" ca="1" si="85"/>
        <v/>
      </c>
      <c r="T675" s="21" t="str">
        <f ca="1">IF(COUNTBLANK(INDIRECT("k"&amp;ROW(T675)):INDIRECT("m"&amp;ROW(T675)))&lt;3,IF(INDIRECT("j"&amp;ROW(T675))="","INFORME O STATUS DA AÇÃO;    ",""),"")</f>
        <v/>
      </c>
      <c r="U675" s="21" t="str">
        <f t="shared" ca="1" si="86"/>
        <v/>
      </c>
      <c r="V675" s="21" t="str">
        <f t="shared" ca="1" si="87"/>
        <v/>
      </c>
      <c r="W675" s="1" t="str">
        <f ca="1">IF(J675="","",IF(ISERROR(VLOOKUP(INDIRECT("J"&amp;ROW(W675)),Config!F:F,1,0)),"INFORME UM STATUS VÁLIDO",""))</f>
        <v/>
      </c>
    </row>
    <row r="676" spans="2:23" ht="60" customHeight="1">
      <c r="B676" s="45"/>
      <c r="C676" s="35"/>
      <c r="D676" s="35"/>
      <c r="E676" s="35"/>
      <c r="F676" s="38"/>
      <c r="G676" s="35"/>
      <c r="H676" s="38"/>
      <c r="I676" s="46"/>
      <c r="J676" s="51"/>
      <c r="K676" s="52"/>
      <c r="L676" s="53"/>
      <c r="M676" s="51"/>
      <c r="N676" s="41" t="str">
        <f t="shared" si="80"/>
        <v/>
      </c>
      <c r="O676" s="21" t="str">
        <f t="shared" ca="1" si="81"/>
        <v/>
      </c>
      <c r="P676" s="21" t="str">
        <f t="shared" ca="1" si="82"/>
        <v/>
      </c>
      <c r="Q676" s="21" t="str">
        <f t="shared" ca="1" si="83"/>
        <v/>
      </c>
      <c r="R676" s="21" t="str">
        <f t="shared" ca="1" si="84"/>
        <v/>
      </c>
      <c r="S676" s="21" t="str">
        <f t="shared" ca="1" si="85"/>
        <v/>
      </c>
      <c r="T676" s="21" t="str">
        <f ca="1">IF(COUNTBLANK(INDIRECT("k"&amp;ROW(T676)):INDIRECT("m"&amp;ROW(T676)))&lt;3,IF(INDIRECT("j"&amp;ROW(T676))="","INFORME O STATUS DA AÇÃO;    ",""),"")</f>
        <v/>
      </c>
      <c r="U676" s="21" t="str">
        <f t="shared" ca="1" si="86"/>
        <v/>
      </c>
      <c r="V676" s="21" t="str">
        <f t="shared" ca="1" si="87"/>
        <v/>
      </c>
      <c r="W676" s="1" t="str">
        <f ca="1">IF(J676="","",IF(ISERROR(VLOOKUP(INDIRECT("J"&amp;ROW(W676)),Config!F:F,1,0)),"INFORME UM STATUS VÁLIDO",""))</f>
        <v/>
      </c>
    </row>
    <row r="677" spans="2:23" ht="60" customHeight="1">
      <c r="B677" s="45"/>
      <c r="C677" s="35"/>
      <c r="D677" s="35"/>
      <c r="E677" s="35"/>
      <c r="F677" s="38"/>
      <c r="G677" s="35"/>
      <c r="H677" s="38"/>
      <c r="I677" s="46"/>
      <c r="J677" s="51"/>
      <c r="K677" s="52"/>
      <c r="L677" s="53"/>
      <c r="M677" s="51"/>
      <c r="N677" s="41" t="str">
        <f t="shared" si="80"/>
        <v/>
      </c>
      <c r="O677" s="21" t="str">
        <f t="shared" ca="1" si="81"/>
        <v/>
      </c>
      <c r="P677" s="21" t="str">
        <f t="shared" ca="1" si="82"/>
        <v/>
      </c>
      <c r="Q677" s="21" t="str">
        <f t="shared" ca="1" si="83"/>
        <v/>
      </c>
      <c r="R677" s="21" t="str">
        <f t="shared" ca="1" si="84"/>
        <v/>
      </c>
      <c r="S677" s="21" t="str">
        <f t="shared" ca="1" si="85"/>
        <v/>
      </c>
      <c r="T677" s="21" t="str">
        <f ca="1">IF(COUNTBLANK(INDIRECT("k"&amp;ROW(T677)):INDIRECT("m"&amp;ROW(T677)))&lt;3,IF(INDIRECT("j"&amp;ROW(T677))="","INFORME O STATUS DA AÇÃO;    ",""),"")</f>
        <v/>
      </c>
      <c r="U677" s="21" t="str">
        <f t="shared" ca="1" si="86"/>
        <v/>
      </c>
      <c r="V677" s="21" t="str">
        <f t="shared" ca="1" si="87"/>
        <v/>
      </c>
      <c r="W677" s="1" t="str">
        <f ca="1">IF(J677="","",IF(ISERROR(VLOOKUP(INDIRECT("J"&amp;ROW(W677)),Config!F:F,1,0)),"INFORME UM STATUS VÁLIDO",""))</f>
        <v/>
      </c>
    </row>
    <row r="678" spans="2:23" ht="60" customHeight="1">
      <c r="B678" s="45"/>
      <c r="C678" s="35"/>
      <c r="D678" s="35"/>
      <c r="E678" s="35"/>
      <c r="F678" s="38"/>
      <c r="G678" s="35"/>
      <c r="H678" s="38"/>
      <c r="I678" s="46"/>
      <c r="J678" s="51"/>
      <c r="K678" s="52"/>
      <c r="L678" s="53"/>
      <c r="M678" s="51"/>
      <c r="N678" s="41" t="str">
        <f t="shared" si="80"/>
        <v/>
      </c>
      <c r="O678" s="21" t="str">
        <f t="shared" ca="1" si="81"/>
        <v/>
      </c>
      <c r="P678" s="21" t="str">
        <f t="shared" ca="1" si="82"/>
        <v/>
      </c>
      <c r="Q678" s="21" t="str">
        <f t="shared" ca="1" si="83"/>
        <v/>
      </c>
      <c r="R678" s="21" t="str">
        <f t="shared" ca="1" si="84"/>
        <v/>
      </c>
      <c r="S678" s="21" t="str">
        <f t="shared" ca="1" si="85"/>
        <v/>
      </c>
      <c r="T678" s="21" t="str">
        <f ca="1">IF(COUNTBLANK(INDIRECT("k"&amp;ROW(T678)):INDIRECT("m"&amp;ROW(T678)))&lt;3,IF(INDIRECT("j"&amp;ROW(T678))="","INFORME O STATUS DA AÇÃO;    ",""),"")</f>
        <v/>
      </c>
      <c r="U678" s="21" t="str">
        <f t="shared" ca="1" si="86"/>
        <v/>
      </c>
      <c r="V678" s="21" t="str">
        <f t="shared" ca="1" si="87"/>
        <v/>
      </c>
      <c r="W678" s="1" t="str">
        <f ca="1">IF(J678="","",IF(ISERROR(VLOOKUP(INDIRECT("J"&amp;ROW(W678)),Config!F:F,1,0)),"INFORME UM STATUS VÁLIDO",""))</f>
        <v/>
      </c>
    </row>
    <row r="679" spans="2:23" ht="60" customHeight="1">
      <c r="B679" s="45"/>
      <c r="C679" s="35"/>
      <c r="D679" s="35"/>
      <c r="E679" s="35"/>
      <c r="F679" s="38"/>
      <c r="G679" s="35"/>
      <c r="H679" s="38"/>
      <c r="I679" s="46"/>
      <c r="J679" s="51"/>
      <c r="K679" s="52"/>
      <c r="L679" s="53"/>
      <c r="M679" s="51"/>
      <c r="N679" s="41" t="str">
        <f t="shared" si="80"/>
        <v/>
      </c>
      <c r="O679" s="21" t="str">
        <f t="shared" ca="1" si="81"/>
        <v/>
      </c>
      <c r="P679" s="21" t="str">
        <f t="shared" ca="1" si="82"/>
        <v/>
      </c>
      <c r="Q679" s="21" t="str">
        <f t="shared" ca="1" si="83"/>
        <v/>
      </c>
      <c r="R679" s="21" t="str">
        <f t="shared" ca="1" si="84"/>
        <v/>
      </c>
      <c r="S679" s="21" t="str">
        <f t="shared" ca="1" si="85"/>
        <v/>
      </c>
      <c r="T679" s="21" t="str">
        <f ca="1">IF(COUNTBLANK(INDIRECT("k"&amp;ROW(T679)):INDIRECT("m"&amp;ROW(T679)))&lt;3,IF(INDIRECT("j"&amp;ROW(T679))="","INFORME O STATUS DA AÇÃO;    ",""),"")</f>
        <v/>
      </c>
      <c r="U679" s="21" t="str">
        <f t="shared" ca="1" si="86"/>
        <v/>
      </c>
      <c r="V679" s="21" t="str">
        <f t="shared" ca="1" si="87"/>
        <v/>
      </c>
      <c r="W679" s="1" t="str">
        <f ca="1">IF(J679="","",IF(ISERROR(VLOOKUP(INDIRECT("J"&amp;ROW(W679)),Config!F:F,1,0)),"INFORME UM STATUS VÁLIDO",""))</f>
        <v/>
      </c>
    </row>
    <row r="680" spans="2:23" ht="60" customHeight="1">
      <c r="B680" s="45"/>
      <c r="C680" s="35"/>
      <c r="D680" s="35"/>
      <c r="E680" s="35"/>
      <c r="F680" s="38"/>
      <c r="G680" s="35"/>
      <c r="H680" s="38"/>
      <c r="I680" s="46"/>
      <c r="J680" s="51"/>
      <c r="K680" s="52"/>
      <c r="L680" s="53"/>
      <c r="M680" s="51"/>
      <c r="N680" s="41" t="str">
        <f t="shared" si="80"/>
        <v/>
      </c>
      <c r="O680" s="21" t="str">
        <f t="shared" ca="1" si="81"/>
        <v/>
      </c>
      <c r="P680" s="21" t="str">
        <f t="shared" ca="1" si="82"/>
        <v/>
      </c>
      <c r="Q680" s="21" t="str">
        <f t="shared" ca="1" si="83"/>
        <v/>
      </c>
      <c r="R680" s="21" t="str">
        <f t="shared" ca="1" si="84"/>
        <v/>
      </c>
      <c r="S680" s="21" t="str">
        <f t="shared" ca="1" si="85"/>
        <v/>
      </c>
      <c r="T680" s="21" t="str">
        <f ca="1">IF(COUNTBLANK(INDIRECT("k"&amp;ROW(T680)):INDIRECT("m"&amp;ROW(T680)))&lt;3,IF(INDIRECT("j"&amp;ROW(T680))="","INFORME O STATUS DA AÇÃO;    ",""),"")</f>
        <v/>
      </c>
      <c r="U680" s="21" t="str">
        <f t="shared" ca="1" si="86"/>
        <v/>
      </c>
      <c r="V680" s="21" t="str">
        <f t="shared" ca="1" si="87"/>
        <v/>
      </c>
      <c r="W680" s="1" t="str">
        <f ca="1">IF(J680="","",IF(ISERROR(VLOOKUP(INDIRECT("J"&amp;ROW(W680)),Config!F:F,1,0)),"INFORME UM STATUS VÁLIDO",""))</f>
        <v/>
      </c>
    </row>
    <row r="681" spans="2:23" ht="60" customHeight="1">
      <c r="B681" s="45"/>
      <c r="C681" s="35"/>
      <c r="D681" s="35"/>
      <c r="E681" s="35"/>
      <c r="F681" s="38"/>
      <c r="G681" s="35"/>
      <c r="H681" s="38"/>
      <c r="I681" s="46"/>
      <c r="J681" s="51"/>
      <c r="K681" s="52"/>
      <c r="L681" s="53"/>
      <c r="M681" s="51"/>
      <c r="N681" s="41" t="str">
        <f t="shared" si="80"/>
        <v/>
      </c>
      <c r="O681" s="21" t="str">
        <f t="shared" ca="1" si="81"/>
        <v/>
      </c>
      <c r="P681" s="21" t="str">
        <f t="shared" ca="1" si="82"/>
        <v/>
      </c>
      <c r="Q681" s="21" t="str">
        <f t="shared" ca="1" si="83"/>
        <v/>
      </c>
      <c r="R681" s="21" t="str">
        <f t="shared" ca="1" si="84"/>
        <v/>
      </c>
      <c r="S681" s="21" t="str">
        <f t="shared" ca="1" si="85"/>
        <v/>
      </c>
      <c r="T681" s="21" t="str">
        <f ca="1">IF(COUNTBLANK(INDIRECT("k"&amp;ROW(T681)):INDIRECT("m"&amp;ROW(T681)))&lt;3,IF(INDIRECT("j"&amp;ROW(T681))="","INFORME O STATUS DA AÇÃO;    ",""),"")</f>
        <v/>
      </c>
      <c r="U681" s="21" t="str">
        <f t="shared" ca="1" si="86"/>
        <v/>
      </c>
      <c r="V681" s="21" t="str">
        <f t="shared" ca="1" si="87"/>
        <v/>
      </c>
      <c r="W681" s="1" t="str">
        <f ca="1">IF(J681="","",IF(ISERROR(VLOOKUP(INDIRECT("J"&amp;ROW(W681)),Config!F:F,1,0)),"INFORME UM STATUS VÁLIDO",""))</f>
        <v/>
      </c>
    </row>
    <row r="682" spans="2:23" ht="60" customHeight="1">
      <c r="B682" s="45"/>
      <c r="C682" s="35"/>
      <c r="D682" s="35"/>
      <c r="E682" s="35"/>
      <c r="F682" s="38"/>
      <c r="G682" s="35"/>
      <c r="H682" s="38"/>
      <c r="I682" s="46"/>
      <c r="J682" s="51"/>
      <c r="K682" s="52"/>
      <c r="L682" s="53"/>
      <c r="M682" s="51"/>
      <c r="N682" s="41" t="str">
        <f t="shared" si="80"/>
        <v/>
      </c>
      <c r="O682" s="21" t="str">
        <f t="shared" ca="1" si="81"/>
        <v/>
      </c>
      <c r="P682" s="21" t="str">
        <f t="shared" ca="1" si="82"/>
        <v/>
      </c>
      <c r="Q682" s="21" t="str">
        <f t="shared" ca="1" si="83"/>
        <v/>
      </c>
      <c r="R682" s="21" t="str">
        <f t="shared" ca="1" si="84"/>
        <v/>
      </c>
      <c r="S682" s="21" t="str">
        <f t="shared" ca="1" si="85"/>
        <v/>
      </c>
      <c r="T682" s="21" t="str">
        <f ca="1">IF(COUNTBLANK(INDIRECT("k"&amp;ROW(T682)):INDIRECT("m"&amp;ROW(T682)))&lt;3,IF(INDIRECT("j"&amp;ROW(T682))="","INFORME O STATUS DA AÇÃO;    ",""),"")</f>
        <v/>
      </c>
      <c r="U682" s="21" t="str">
        <f t="shared" ca="1" si="86"/>
        <v/>
      </c>
      <c r="V682" s="21" t="str">
        <f t="shared" ca="1" si="87"/>
        <v/>
      </c>
      <c r="W682" s="1" t="str">
        <f ca="1">IF(J682="","",IF(ISERROR(VLOOKUP(INDIRECT("J"&amp;ROW(W682)),Config!F:F,1,0)),"INFORME UM STATUS VÁLIDO",""))</f>
        <v/>
      </c>
    </row>
    <row r="683" spans="2:23" ht="60" customHeight="1">
      <c r="B683" s="45"/>
      <c r="C683" s="35"/>
      <c r="D683" s="35"/>
      <c r="E683" s="35"/>
      <c r="F683" s="38"/>
      <c r="G683" s="35"/>
      <c r="H683" s="38"/>
      <c r="I683" s="46"/>
      <c r="J683" s="51"/>
      <c r="K683" s="52"/>
      <c r="L683" s="53"/>
      <c r="M683" s="51"/>
      <c r="N683" s="41" t="str">
        <f t="shared" si="80"/>
        <v/>
      </c>
      <c r="O683" s="21" t="str">
        <f t="shared" ca="1" si="81"/>
        <v/>
      </c>
      <c r="P683" s="21" t="str">
        <f t="shared" ca="1" si="82"/>
        <v/>
      </c>
      <c r="Q683" s="21" t="str">
        <f t="shared" ca="1" si="83"/>
        <v/>
      </c>
      <c r="R683" s="21" t="str">
        <f t="shared" ca="1" si="84"/>
        <v/>
      </c>
      <c r="S683" s="21" t="str">
        <f t="shared" ca="1" si="85"/>
        <v/>
      </c>
      <c r="T683" s="21" t="str">
        <f ca="1">IF(COUNTBLANK(INDIRECT("k"&amp;ROW(T683)):INDIRECT("m"&amp;ROW(T683)))&lt;3,IF(INDIRECT("j"&amp;ROW(T683))="","INFORME O STATUS DA AÇÃO;    ",""),"")</f>
        <v/>
      </c>
      <c r="U683" s="21" t="str">
        <f t="shared" ca="1" si="86"/>
        <v/>
      </c>
      <c r="V683" s="21" t="str">
        <f t="shared" ca="1" si="87"/>
        <v/>
      </c>
      <c r="W683" s="1" t="str">
        <f ca="1">IF(J683="","",IF(ISERROR(VLOOKUP(INDIRECT("J"&amp;ROW(W683)),Config!F:F,1,0)),"INFORME UM STATUS VÁLIDO",""))</f>
        <v/>
      </c>
    </row>
    <row r="684" spans="2:23" ht="60" customHeight="1">
      <c r="B684" s="45"/>
      <c r="C684" s="35"/>
      <c r="D684" s="35"/>
      <c r="E684" s="35"/>
      <c r="F684" s="38"/>
      <c r="G684" s="35"/>
      <c r="H684" s="38"/>
      <c r="I684" s="46"/>
      <c r="J684" s="51"/>
      <c r="K684" s="52"/>
      <c r="L684" s="53"/>
      <c r="M684" s="51"/>
      <c r="N684" s="41" t="str">
        <f t="shared" si="80"/>
        <v/>
      </c>
      <c r="O684" s="21" t="str">
        <f t="shared" ca="1" si="81"/>
        <v/>
      </c>
      <c r="P684" s="21" t="str">
        <f t="shared" ca="1" si="82"/>
        <v/>
      </c>
      <c r="Q684" s="21" t="str">
        <f t="shared" ca="1" si="83"/>
        <v/>
      </c>
      <c r="R684" s="21" t="str">
        <f t="shared" ca="1" si="84"/>
        <v/>
      </c>
      <c r="S684" s="21" t="str">
        <f t="shared" ca="1" si="85"/>
        <v/>
      </c>
      <c r="T684" s="21" t="str">
        <f ca="1">IF(COUNTBLANK(INDIRECT("k"&amp;ROW(T684)):INDIRECT("m"&amp;ROW(T684)))&lt;3,IF(INDIRECT("j"&amp;ROW(T684))="","INFORME O STATUS DA AÇÃO;    ",""),"")</f>
        <v/>
      </c>
      <c r="U684" s="21" t="str">
        <f t="shared" ca="1" si="86"/>
        <v/>
      </c>
      <c r="V684" s="21" t="str">
        <f t="shared" ca="1" si="87"/>
        <v/>
      </c>
      <c r="W684" s="1" t="str">
        <f ca="1">IF(J684="","",IF(ISERROR(VLOOKUP(INDIRECT("J"&amp;ROW(W684)),Config!F:F,1,0)),"INFORME UM STATUS VÁLIDO",""))</f>
        <v/>
      </c>
    </row>
    <row r="685" spans="2:23" ht="60" customHeight="1">
      <c r="B685" s="45"/>
      <c r="C685" s="35"/>
      <c r="D685" s="35"/>
      <c r="E685" s="35"/>
      <c r="F685" s="38"/>
      <c r="G685" s="35"/>
      <c r="H685" s="38"/>
      <c r="I685" s="46"/>
      <c r="J685" s="51"/>
      <c r="K685" s="52"/>
      <c r="L685" s="53"/>
      <c r="M685" s="51"/>
      <c r="N685" s="41" t="str">
        <f t="shared" si="80"/>
        <v/>
      </c>
      <c r="O685" s="21" t="str">
        <f t="shared" ca="1" si="81"/>
        <v/>
      </c>
      <c r="P685" s="21" t="str">
        <f t="shared" ca="1" si="82"/>
        <v/>
      </c>
      <c r="Q685" s="21" t="str">
        <f t="shared" ca="1" si="83"/>
        <v/>
      </c>
      <c r="R685" s="21" t="str">
        <f t="shared" ca="1" si="84"/>
        <v/>
      </c>
      <c r="S685" s="21" t="str">
        <f t="shared" ca="1" si="85"/>
        <v/>
      </c>
      <c r="T685" s="21" t="str">
        <f ca="1">IF(COUNTBLANK(INDIRECT("k"&amp;ROW(T685)):INDIRECT("m"&amp;ROW(T685)))&lt;3,IF(INDIRECT("j"&amp;ROW(T685))="","INFORME O STATUS DA AÇÃO;    ",""),"")</f>
        <v/>
      </c>
      <c r="U685" s="21" t="str">
        <f t="shared" ca="1" si="86"/>
        <v/>
      </c>
      <c r="V685" s="21" t="str">
        <f t="shared" ca="1" si="87"/>
        <v/>
      </c>
      <c r="W685" s="1" t="str">
        <f ca="1">IF(J685="","",IF(ISERROR(VLOOKUP(INDIRECT("J"&amp;ROW(W685)),Config!F:F,1,0)),"INFORME UM STATUS VÁLIDO",""))</f>
        <v/>
      </c>
    </row>
    <row r="686" spans="2:23" ht="60" customHeight="1">
      <c r="B686" s="45"/>
      <c r="C686" s="35"/>
      <c r="D686" s="35"/>
      <c r="E686" s="35"/>
      <c r="F686" s="38"/>
      <c r="G686" s="35"/>
      <c r="H686" s="38"/>
      <c r="I686" s="46"/>
      <c r="J686" s="51"/>
      <c r="K686" s="52"/>
      <c r="L686" s="53"/>
      <c r="M686" s="51"/>
      <c r="N686" s="41" t="str">
        <f t="shared" si="80"/>
        <v/>
      </c>
      <c r="O686" s="21" t="str">
        <f t="shared" ca="1" si="81"/>
        <v/>
      </c>
      <c r="P686" s="21" t="str">
        <f t="shared" ca="1" si="82"/>
        <v/>
      </c>
      <c r="Q686" s="21" t="str">
        <f t="shared" ca="1" si="83"/>
        <v/>
      </c>
      <c r="R686" s="21" t="str">
        <f t="shared" ca="1" si="84"/>
        <v/>
      </c>
      <c r="S686" s="21" t="str">
        <f t="shared" ca="1" si="85"/>
        <v/>
      </c>
      <c r="T686" s="21" t="str">
        <f ca="1">IF(COUNTBLANK(INDIRECT("k"&amp;ROW(T686)):INDIRECT("m"&amp;ROW(T686)))&lt;3,IF(INDIRECT("j"&amp;ROW(T686))="","INFORME O STATUS DA AÇÃO;    ",""),"")</f>
        <v/>
      </c>
      <c r="U686" s="21" t="str">
        <f t="shared" ca="1" si="86"/>
        <v/>
      </c>
      <c r="V686" s="21" t="str">
        <f t="shared" ca="1" si="87"/>
        <v/>
      </c>
      <c r="W686" s="1" t="str">
        <f ca="1">IF(J686="","",IF(ISERROR(VLOOKUP(INDIRECT("J"&amp;ROW(W686)),Config!F:F,1,0)),"INFORME UM STATUS VÁLIDO",""))</f>
        <v/>
      </c>
    </row>
    <row r="687" spans="2:23" ht="60" customHeight="1">
      <c r="B687" s="45"/>
      <c r="C687" s="35"/>
      <c r="D687" s="35"/>
      <c r="E687" s="35"/>
      <c r="F687" s="38"/>
      <c r="G687" s="35"/>
      <c r="H687" s="38"/>
      <c r="I687" s="46"/>
      <c r="J687" s="51"/>
      <c r="K687" s="52"/>
      <c r="L687" s="53"/>
      <c r="M687" s="51"/>
      <c r="N687" s="41" t="str">
        <f t="shared" si="80"/>
        <v/>
      </c>
      <c r="O687" s="21" t="str">
        <f t="shared" ca="1" si="81"/>
        <v/>
      </c>
      <c r="P687" s="21" t="str">
        <f t="shared" ca="1" si="82"/>
        <v/>
      </c>
      <c r="Q687" s="21" t="str">
        <f t="shared" ca="1" si="83"/>
        <v/>
      </c>
      <c r="R687" s="21" t="str">
        <f t="shared" ca="1" si="84"/>
        <v/>
      </c>
      <c r="S687" s="21" t="str">
        <f t="shared" ca="1" si="85"/>
        <v/>
      </c>
      <c r="T687" s="21" t="str">
        <f ca="1">IF(COUNTBLANK(INDIRECT("k"&amp;ROW(T687)):INDIRECT("m"&amp;ROW(T687)))&lt;3,IF(INDIRECT("j"&amp;ROW(T687))="","INFORME O STATUS DA AÇÃO;    ",""),"")</f>
        <v/>
      </c>
      <c r="U687" s="21" t="str">
        <f t="shared" ca="1" si="86"/>
        <v/>
      </c>
      <c r="V687" s="21" t="str">
        <f t="shared" ca="1" si="87"/>
        <v/>
      </c>
      <c r="W687" s="1" t="str">
        <f ca="1">IF(J687="","",IF(ISERROR(VLOOKUP(INDIRECT("J"&amp;ROW(W687)),Config!F:F,1,0)),"INFORME UM STATUS VÁLIDO",""))</f>
        <v/>
      </c>
    </row>
    <row r="688" spans="2:23" ht="60" customHeight="1">
      <c r="B688" s="45"/>
      <c r="C688" s="35"/>
      <c r="D688" s="35"/>
      <c r="E688" s="35"/>
      <c r="F688" s="38"/>
      <c r="G688" s="35"/>
      <c r="H688" s="38"/>
      <c r="I688" s="46"/>
      <c r="J688" s="51"/>
      <c r="K688" s="52"/>
      <c r="L688" s="53"/>
      <c r="M688" s="51"/>
      <c r="N688" s="41" t="str">
        <f t="shared" si="80"/>
        <v/>
      </c>
      <c r="O688" s="21" t="str">
        <f t="shared" ca="1" si="81"/>
        <v/>
      </c>
      <c r="P688" s="21" t="str">
        <f t="shared" ca="1" si="82"/>
        <v/>
      </c>
      <c r="Q688" s="21" t="str">
        <f t="shared" ca="1" si="83"/>
        <v/>
      </c>
      <c r="R688" s="21" t="str">
        <f t="shared" ca="1" si="84"/>
        <v/>
      </c>
      <c r="S688" s="21" t="str">
        <f t="shared" ca="1" si="85"/>
        <v/>
      </c>
      <c r="T688" s="21" t="str">
        <f ca="1">IF(COUNTBLANK(INDIRECT("k"&amp;ROW(T688)):INDIRECT("m"&amp;ROW(T688)))&lt;3,IF(INDIRECT("j"&amp;ROW(T688))="","INFORME O STATUS DA AÇÃO;    ",""),"")</f>
        <v/>
      </c>
      <c r="U688" s="21" t="str">
        <f t="shared" ca="1" si="86"/>
        <v/>
      </c>
      <c r="V688" s="21" t="str">
        <f t="shared" ca="1" si="87"/>
        <v/>
      </c>
      <c r="W688" s="1" t="str">
        <f ca="1">IF(J688="","",IF(ISERROR(VLOOKUP(INDIRECT("J"&amp;ROW(W688)),Config!F:F,1,0)),"INFORME UM STATUS VÁLIDO",""))</f>
        <v/>
      </c>
    </row>
    <row r="689" spans="2:23" ht="60" customHeight="1">
      <c r="B689" s="45"/>
      <c r="C689" s="35"/>
      <c r="D689" s="35"/>
      <c r="E689" s="35"/>
      <c r="F689" s="38"/>
      <c r="G689" s="35"/>
      <c r="H689" s="38"/>
      <c r="I689" s="46"/>
      <c r="J689" s="51"/>
      <c r="K689" s="52"/>
      <c r="L689" s="53"/>
      <c r="M689" s="51"/>
      <c r="N689" s="41" t="str">
        <f t="shared" si="80"/>
        <v/>
      </c>
      <c r="O689" s="21" t="str">
        <f t="shared" ca="1" si="81"/>
        <v/>
      </c>
      <c r="P689" s="21" t="str">
        <f t="shared" ca="1" si="82"/>
        <v/>
      </c>
      <c r="Q689" s="21" t="str">
        <f t="shared" ca="1" si="83"/>
        <v/>
      </c>
      <c r="R689" s="21" t="str">
        <f t="shared" ca="1" si="84"/>
        <v/>
      </c>
      <c r="S689" s="21" t="str">
        <f t="shared" ca="1" si="85"/>
        <v/>
      </c>
      <c r="T689" s="21" t="str">
        <f ca="1">IF(COUNTBLANK(INDIRECT("k"&amp;ROW(T689)):INDIRECT("m"&amp;ROW(T689)))&lt;3,IF(INDIRECT("j"&amp;ROW(T689))="","INFORME O STATUS DA AÇÃO;    ",""),"")</f>
        <v/>
      </c>
      <c r="U689" s="21" t="str">
        <f t="shared" ca="1" si="86"/>
        <v/>
      </c>
      <c r="V689" s="21" t="str">
        <f t="shared" ca="1" si="87"/>
        <v/>
      </c>
      <c r="W689" s="1" t="str">
        <f ca="1">IF(J689="","",IF(ISERROR(VLOOKUP(INDIRECT("J"&amp;ROW(W689)),Config!F:F,1,0)),"INFORME UM STATUS VÁLIDO",""))</f>
        <v/>
      </c>
    </row>
    <row r="690" spans="2:23" ht="60" customHeight="1">
      <c r="B690" s="45"/>
      <c r="C690" s="35"/>
      <c r="D690" s="35"/>
      <c r="E690" s="35"/>
      <c r="F690" s="38"/>
      <c r="G690" s="35"/>
      <c r="H690" s="38"/>
      <c r="I690" s="46"/>
      <c r="J690" s="51"/>
      <c r="K690" s="52"/>
      <c r="L690" s="53"/>
      <c r="M690" s="51"/>
      <c r="N690" s="41" t="str">
        <f t="shared" si="80"/>
        <v/>
      </c>
      <c r="O690" s="21" t="str">
        <f t="shared" ca="1" si="81"/>
        <v/>
      </c>
      <c r="P690" s="21" t="str">
        <f t="shared" ca="1" si="82"/>
        <v/>
      </c>
      <c r="Q690" s="21" t="str">
        <f t="shared" ca="1" si="83"/>
        <v/>
      </c>
      <c r="R690" s="21" t="str">
        <f t="shared" ca="1" si="84"/>
        <v/>
      </c>
      <c r="S690" s="21" t="str">
        <f t="shared" ca="1" si="85"/>
        <v/>
      </c>
      <c r="T690" s="21" t="str">
        <f ca="1">IF(COUNTBLANK(INDIRECT("k"&amp;ROW(T690)):INDIRECT("m"&amp;ROW(T690)))&lt;3,IF(INDIRECT("j"&amp;ROW(T690))="","INFORME O STATUS DA AÇÃO;    ",""),"")</f>
        <v/>
      </c>
      <c r="U690" s="21" t="str">
        <f t="shared" ca="1" si="86"/>
        <v/>
      </c>
      <c r="V690" s="21" t="str">
        <f t="shared" ca="1" si="87"/>
        <v/>
      </c>
      <c r="W690" s="1" t="str">
        <f ca="1">IF(J690="","",IF(ISERROR(VLOOKUP(INDIRECT("J"&amp;ROW(W690)),Config!F:F,1,0)),"INFORME UM STATUS VÁLIDO",""))</f>
        <v/>
      </c>
    </row>
    <row r="691" spans="2:23" ht="60" customHeight="1">
      <c r="B691" s="45"/>
      <c r="C691" s="35"/>
      <c r="D691" s="35"/>
      <c r="E691" s="35"/>
      <c r="F691" s="38"/>
      <c r="G691" s="35"/>
      <c r="H691" s="38"/>
      <c r="I691" s="46"/>
      <c r="J691" s="51"/>
      <c r="K691" s="52"/>
      <c r="L691" s="53"/>
      <c r="M691" s="51"/>
      <c r="N691" s="41" t="str">
        <f t="shared" si="80"/>
        <v/>
      </c>
      <c r="O691" s="21" t="str">
        <f t="shared" ca="1" si="81"/>
        <v/>
      </c>
      <c r="P691" s="21" t="str">
        <f t="shared" ca="1" si="82"/>
        <v/>
      </c>
      <c r="Q691" s="21" t="str">
        <f t="shared" ca="1" si="83"/>
        <v/>
      </c>
      <c r="R691" s="21" t="str">
        <f t="shared" ca="1" si="84"/>
        <v/>
      </c>
      <c r="S691" s="21" t="str">
        <f t="shared" ca="1" si="85"/>
        <v/>
      </c>
      <c r="T691" s="21" t="str">
        <f ca="1">IF(COUNTBLANK(INDIRECT("k"&amp;ROW(T691)):INDIRECT("m"&amp;ROW(T691)))&lt;3,IF(INDIRECT("j"&amp;ROW(T691))="","INFORME O STATUS DA AÇÃO;    ",""),"")</f>
        <v/>
      </c>
      <c r="U691" s="21" t="str">
        <f t="shared" ca="1" si="86"/>
        <v/>
      </c>
      <c r="V691" s="21" t="str">
        <f t="shared" ca="1" si="87"/>
        <v/>
      </c>
      <c r="W691" s="1" t="str">
        <f ca="1">IF(J691="","",IF(ISERROR(VLOOKUP(INDIRECT("J"&amp;ROW(W691)),Config!F:F,1,0)),"INFORME UM STATUS VÁLIDO",""))</f>
        <v/>
      </c>
    </row>
    <row r="692" spans="2:23" ht="60" customHeight="1">
      <c r="B692" s="45"/>
      <c r="C692" s="35"/>
      <c r="D692" s="35"/>
      <c r="E692" s="35"/>
      <c r="F692" s="38"/>
      <c r="G692" s="35"/>
      <c r="H692" s="38"/>
      <c r="I692" s="46"/>
      <c r="J692" s="51"/>
      <c r="K692" s="52"/>
      <c r="L692" s="53"/>
      <c r="M692" s="51"/>
      <c r="N692" s="41" t="str">
        <f t="shared" si="80"/>
        <v/>
      </c>
      <c r="O692" s="21" t="str">
        <f t="shared" ca="1" si="81"/>
        <v/>
      </c>
      <c r="P692" s="21" t="str">
        <f t="shared" ca="1" si="82"/>
        <v/>
      </c>
      <c r="Q692" s="21" t="str">
        <f t="shared" ca="1" si="83"/>
        <v/>
      </c>
      <c r="R692" s="21" t="str">
        <f t="shared" ca="1" si="84"/>
        <v/>
      </c>
      <c r="S692" s="21" t="str">
        <f t="shared" ca="1" si="85"/>
        <v/>
      </c>
      <c r="T692" s="21" t="str">
        <f ca="1">IF(COUNTBLANK(INDIRECT("k"&amp;ROW(T692)):INDIRECT("m"&amp;ROW(T692)))&lt;3,IF(INDIRECT("j"&amp;ROW(T692))="","INFORME O STATUS DA AÇÃO;    ",""),"")</f>
        <v/>
      </c>
      <c r="U692" s="21" t="str">
        <f t="shared" ca="1" si="86"/>
        <v/>
      </c>
      <c r="V692" s="21" t="str">
        <f t="shared" ca="1" si="87"/>
        <v/>
      </c>
      <c r="W692" s="1" t="str">
        <f ca="1">IF(J692="","",IF(ISERROR(VLOOKUP(INDIRECT("J"&amp;ROW(W692)),Config!F:F,1,0)),"INFORME UM STATUS VÁLIDO",""))</f>
        <v/>
      </c>
    </row>
    <row r="693" spans="2:23" ht="60" customHeight="1">
      <c r="B693" s="45"/>
      <c r="C693" s="35"/>
      <c r="D693" s="35"/>
      <c r="E693" s="35"/>
      <c r="F693" s="38"/>
      <c r="G693" s="35"/>
      <c r="H693" s="38"/>
      <c r="I693" s="46"/>
      <c r="J693" s="51"/>
      <c r="K693" s="52"/>
      <c r="L693" s="53"/>
      <c r="M693" s="51"/>
      <c r="N693" s="41" t="str">
        <f t="shared" si="80"/>
        <v/>
      </c>
      <c r="O693" s="21" t="str">
        <f t="shared" ca="1" si="81"/>
        <v/>
      </c>
      <c r="P693" s="21" t="str">
        <f t="shared" ca="1" si="82"/>
        <v/>
      </c>
      <c r="Q693" s="21" t="str">
        <f t="shared" ca="1" si="83"/>
        <v/>
      </c>
      <c r="R693" s="21" t="str">
        <f t="shared" ca="1" si="84"/>
        <v/>
      </c>
      <c r="S693" s="21" t="str">
        <f t="shared" ca="1" si="85"/>
        <v/>
      </c>
      <c r="T693" s="21" t="str">
        <f ca="1">IF(COUNTBLANK(INDIRECT("k"&amp;ROW(T693)):INDIRECT("m"&amp;ROW(T693)))&lt;3,IF(INDIRECT("j"&amp;ROW(T693))="","INFORME O STATUS DA AÇÃO;    ",""),"")</f>
        <v/>
      </c>
      <c r="U693" s="21" t="str">
        <f t="shared" ca="1" si="86"/>
        <v/>
      </c>
      <c r="V693" s="21" t="str">
        <f t="shared" ca="1" si="87"/>
        <v/>
      </c>
      <c r="W693" s="1" t="str">
        <f ca="1">IF(J693="","",IF(ISERROR(VLOOKUP(INDIRECT("J"&amp;ROW(W693)),Config!F:F,1,0)),"INFORME UM STATUS VÁLIDO",""))</f>
        <v/>
      </c>
    </row>
    <row r="694" spans="2:23" ht="60" customHeight="1">
      <c r="B694" s="45"/>
      <c r="C694" s="35"/>
      <c r="D694" s="35"/>
      <c r="E694" s="35"/>
      <c r="F694" s="38"/>
      <c r="G694" s="35"/>
      <c r="H694" s="38"/>
      <c r="I694" s="46"/>
      <c r="J694" s="51"/>
      <c r="K694" s="52"/>
      <c r="L694" s="53"/>
      <c r="M694" s="51"/>
      <c r="N694" s="41" t="str">
        <f t="shared" si="80"/>
        <v/>
      </c>
      <c r="O694" s="21" t="str">
        <f t="shared" ca="1" si="81"/>
        <v/>
      </c>
      <c r="P694" s="21" t="str">
        <f t="shared" ca="1" si="82"/>
        <v/>
      </c>
      <c r="Q694" s="21" t="str">
        <f t="shared" ca="1" si="83"/>
        <v/>
      </c>
      <c r="R694" s="21" t="str">
        <f t="shared" ca="1" si="84"/>
        <v/>
      </c>
      <c r="S694" s="21" t="str">
        <f t="shared" ca="1" si="85"/>
        <v/>
      </c>
      <c r="T694" s="21" t="str">
        <f ca="1">IF(COUNTBLANK(INDIRECT("k"&amp;ROW(T694)):INDIRECT("m"&amp;ROW(T694)))&lt;3,IF(INDIRECT("j"&amp;ROW(T694))="","INFORME O STATUS DA AÇÃO;    ",""),"")</f>
        <v/>
      </c>
      <c r="U694" s="21" t="str">
        <f t="shared" ca="1" si="86"/>
        <v/>
      </c>
      <c r="V694" s="21" t="str">
        <f t="shared" ca="1" si="87"/>
        <v/>
      </c>
      <c r="W694" s="1" t="str">
        <f ca="1">IF(J694="","",IF(ISERROR(VLOOKUP(INDIRECT("J"&amp;ROW(W694)),Config!F:F,1,0)),"INFORME UM STATUS VÁLIDO",""))</f>
        <v/>
      </c>
    </row>
    <row r="695" spans="2:23" ht="60" customHeight="1">
      <c r="B695" s="45"/>
      <c r="C695" s="35"/>
      <c r="D695" s="35"/>
      <c r="E695" s="35"/>
      <c r="F695" s="38"/>
      <c r="G695" s="35"/>
      <c r="H695" s="38"/>
      <c r="I695" s="46"/>
      <c r="J695" s="51"/>
      <c r="K695" s="52"/>
      <c r="L695" s="53"/>
      <c r="M695" s="51"/>
      <c r="N695" s="41" t="str">
        <f t="shared" si="80"/>
        <v/>
      </c>
      <c r="O695" s="21" t="str">
        <f t="shared" ca="1" si="81"/>
        <v/>
      </c>
      <c r="P695" s="21" t="str">
        <f t="shared" ca="1" si="82"/>
        <v/>
      </c>
      <c r="Q695" s="21" t="str">
        <f t="shared" ca="1" si="83"/>
        <v/>
      </c>
      <c r="R695" s="21" t="str">
        <f t="shared" ca="1" si="84"/>
        <v/>
      </c>
      <c r="S695" s="21" t="str">
        <f t="shared" ca="1" si="85"/>
        <v/>
      </c>
      <c r="T695" s="21" t="str">
        <f ca="1">IF(COUNTBLANK(INDIRECT("k"&amp;ROW(T695)):INDIRECT("m"&amp;ROW(T695)))&lt;3,IF(INDIRECT("j"&amp;ROW(T695))="","INFORME O STATUS DA AÇÃO;    ",""),"")</f>
        <v/>
      </c>
      <c r="U695" s="21" t="str">
        <f t="shared" ca="1" si="86"/>
        <v/>
      </c>
      <c r="V695" s="21" t="str">
        <f t="shared" ca="1" si="87"/>
        <v/>
      </c>
      <c r="W695" s="1" t="str">
        <f ca="1">IF(J695="","",IF(ISERROR(VLOOKUP(INDIRECT("J"&amp;ROW(W695)),Config!F:F,1,0)),"INFORME UM STATUS VÁLIDO",""))</f>
        <v/>
      </c>
    </row>
    <row r="696" spans="2:23" ht="60" customHeight="1">
      <c r="B696" s="45"/>
      <c r="C696" s="35"/>
      <c r="D696" s="35"/>
      <c r="E696" s="35"/>
      <c r="F696" s="38"/>
      <c r="G696" s="35"/>
      <c r="H696" s="38"/>
      <c r="I696" s="46"/>
      <c r="J696" s="51"/>
      <c r="K696" s="52"/>
      <c r="L696" s="53"/>
      <c r="M696" s="51"/>
      <c r="N696" s="41" t="str">
        <f t="shared" si="80"/>
        <v/>
      </c>
      <c r="O696" s="21" t="str">
        <f t="shared" ca="1" si="81"/>
        <v/>
      </c>
      <c r="P696" s="21" t="str">
        <f t="shared" ca="1" si="82"/>
        <v/>
      </c>
      <c r="Q696" s="21" t="str">
        <f t="shared" ca="1" si="83"/>
        <v/>
      </c>
      <c r="R696" s="21" t="str">
        <f t="shared" ca="1" si="84"/>
        <v/>
      </c>
      <c r="S696" s="21" t="str">
        <f t="shared" ca="1" si="85"/>
        <v/>
      </c>
      <c r="T696" s="21" t="str">
        <f ca="1">IF(COUNTBLANK(INDIRECT("k"&amp;ROW(T696)):INDIRECT("m"&amp;ROW(T696)))&lt;3,IF(INDIRECT("j"&amp;ROW(T696))="","INFORME O STATUS DA AÇÃO;    ",""),"")</f>
        <v/>
      </c>
      <c r="U696" s="21" t="str">
        <f t="shared" ca="1" si="86"/>
        <v/>
      </c>
      <c r="V696" s="21" t="str">
        <f t="shared" ca="1" si="87"/>
        <v/>
      </c>
      <c r="W696" s="1" t="str">
        <f ca="1">IF(J696="","",IF(ISERROR(VLOOKUP(INDIRECT("J"&amp;ROW(W696)),Config!F:F,1,0)),"INFORME UM STATUS VÁLIDO",""))</f>
        <v/>
      </c>
    </row>
    <row r="697" spans="2:23" ht="60" customHeight="1">
      <c r="B697" s="45"/>
      <c r="C697" s="35"/>
      <c r="D697" s="35"/>
      <c r="E697" s="35"/>
      <c r="F697" s="38"/>
      <c r="G697" s="35"/>
      <c r="H697" s="38"/>
      <c r="I697" s="46"/>
      <c r="J697" s="51"/>
      <c r="K697" s="52"/>
      <c r="L697" s="53"/>
      <c r="M697" s="51"/>
      <c r="N697" s="41" t="str">
        <f t="shared" si="80"/>
        <v/>
      </c>
      <c r="O697" s="21" t="str">
        <f t="shared" ca="1" si="81"/>
        <v/>
      </c>
      <c r="P697" s="21" t="str">
        <f t="shared" ca="1" si="82"/>
        <v/>
      </c>
      <c r="Q697" s="21" t="str">
        <f t="shared" ca="1" si="83"/>
        <v/>
      </c>
      <c r="R697" s="21" t="str">
        <f t="shared" ca="1" si="84"/>
        <v/>
      </c>
      <c r="S697" s="21" t="str">
        <f t="shared" ca="1" si="85"/>
        <v/>
      </c>
      <c r="T697" s="21" t="str">
        <f ca="1">IF(COUNTBLANK(INDIRECT("k"&amp;ROW(T697)):INDIRECT("m"&amp;ROW(T697)))&lt;3,IF(INDIRECT("j"&amp;ROW(T697))="","INFORME O STATUS DA AÇÃO;    ",""),"")</f>
        <v/>
      </c>
      <c r="U697" s="21" t="str">
        <f t="shared" ca="1" si="86"/>
        <v/>
      </c>
      <c r="V697" s="21" t="str">
        <f t="shared" ca="1" si="87"/>
        <v/>
      </c>
      <c r="W697" s="1" t="str">
        <f ca="1">IF(J697="","",IF(ISERROR(VLOOKUP(INDIRECT("J"&amp;ROW(W697)),Config!F:F,1,0)),"INFORME UM STATUS VÁLIDO",""))</f>
        <v/>
      </c>
    </row>
    <row r="698" spans="2:23" ht="60" customHeight="1">
      <c r="B698" s="45"/>
      <c r="C698" s="35"/>
      <c r="D698" s="35"/>
      <c r="E698" s="35"/>
      <c r="F698" s="38"/>
      <c r="G698" s="35"/>
      <c r="H698" s="38"/>
      <c r="I698" s="46"/>
      <c r="J698" s="51"/>
      <c r="K698" s="52"/>
      <c r="L698" s="53"/>
      <c r="M698" s="51"/>
      <c r="N698" s="41" t="str">
        <f t="shared" si="80"/>
        <v/>
      </c>
      <c r="O698" s="21" t="str">
        <f t="shared" ca="1" si="81"/>
        <v/>
      </c>
      <c r="P698" s="21" t="str">
        <f t="shared" ca="1" si="82"/>
        <v/>
      </c>
      <c r="Q698" s="21" t="str">
        <f t="shared" ca="1" si="83"/>
        <v/>
      </c>
      <c r="R698" s="21" t="str">
        <f t="shared" ca="1" si="84"/>
        <v/>
      </c>
      <c r="S698" s="21" t="str">
        <f t="shared" ca="1" si="85"/>
        <v/>
      </c>
      <c r="T698" s="21" t="str">
        <f ca="1">IF(COUNTBLANK(INDIRECT("k"&amp;ROW(T698)):INDIRECT("m"&amp;ROW(T698)))&lt;3,IF(INDIRECT("j"&amp;ROW(T698))="","INFORME O STATUS DA AÇÃO;    ",""),"")</f>
        <v/>
      </c>
      <c r="U698" s="21" t="str">
        <f t="shared" ca="1" si="86"/>
        <v/>
      </c>
      <c r="V698" s="21" t="str">
        <f t="shared" ca="1" si="87"/>
        <v/>
      </c>
      <c r="W698" s="1" t="str">
        <f ca="1">IF(J698="","",IF(ISERROR(VLOOKUP(INDIRECT("J"&amp;ROW(W698)),Config!F:F,1,0)),"INFORME UM STATUS VÁLIDO",""))</f>
        <v/>
      </c>
    </row>
    <row r="699" spans="2:23" ht="60" customHeight="1">
      <c r="B699" s="45"/>
      <c r="C699" s="35"/>
      <c r="D699" s="35"/>
      <c r="E699" s="35"/>
      <c r="F699" s="38"/>
      <c r="G699" s="35"/>
      <c r="H699" s="38"/>
      <c r="I699" s="46"/>
      <c r="J699" s="51"/>
      <c r="K699" s="52"/>
      <c r="L699" s="53"/>
      <c r="M699" s="51"/>
      <c r="N699" s="41" t="str">
        <f t="shared" si="80"/>
        <v/>
      </c>
      <c r="O699" s="21" t="str">
        <f t="shared" ca="1" si="81"/>
        <v/>
      </c>
      <c r="P699" s="21" t="str">
        <f t="shared" ca="1" si="82"/>
        <v/>
      </c>
      <c r="Q699" s="21" t="str">
        <f t="shared" ca="1" si="83"/>
        <v/>
      </c>
      <c r="R699" s="21" t="str">
        <f t="shared" ca="1" si="84"/>
        <v/>
      </c>
      <c r="S699" s="21" t="str">
        <f t="shared" ca="1" si="85"/>
        <v/>
      </c>
      <c r="T699" s="21" t="str">
        <f ca="1">IF(COUNTBLANK(INDIRECT("k"&amp;ROW(T699)):INDIRECT("m"&amp;ROW(T699)))&lt;3,IF(INDIRECT("j"&amp;ROW(T699))="","INFORME O STATUS DA AÇÃO;    ",""),"")</f>
        <v/>
      </c>
      <c r="U699" s="21" t="str">
        <f t="shared" ca="1" si="86"/>
        <v/>
      </c>
      <c r="V699" s="21" t="str">
        <f t="shared" ca="1" si="87"/>
        <v/>
      </c>
      <c r="W699" s="1" t="str">
        <f ca="1">IF(J699="","",IF(ISERROR(VLOOKUP(INDIRECT("J"&amp;ROW(W699)),Config!F:F,1,0)),"INFORME UM STATUS VÁLIDO",""))</f>
        <v/>
      </c>
    </row>
    <row r="700" spans="2:23" ht="60" customHeight="1">
      <c r="B700" s="45"/>
      <c r="C700" s="35"/>
      <c r="D700" s="35"/>
      <c r="E700" s="35"/>
      <c r="F700" s="38"/>
      <c r="G700" s="35"/>
      <c r="H700" s="38"/>
      <c r="I700" s="46"/>
      <c r="J700" s="51"/>
      <c r="K700" s="52"/>
      <c r="L700" s="53"/>
      <c r="M700" s="51"/>
      <c r="N700" s="41" t="str">
        <f t="shared" si="80"/>
        <v/>
      </c>
      <c r="O700" s="21" t="str">
        <f t="shared" ca="1" si="81"/>
        <v/>
      </c>
      <c r="P700" s="21" t="str">
        <f t="shared" ca="1" si="82"/>
        <v/>
      </c>
      <c r="Q700" s="21" t="str">
        <f t="shared" ca="1" si="83"/>
        <v/>
      </c>
      <c r="R700" s="21" t="str">
        <f t="shared" ca="1" si="84"/>
        <v/>
      </c>
      <c r="S700" s="21" t="str">
        <f t="shared" ca="1" si="85"/>
        <v/>
      </c>
      <c r="T700" s="21" t="str">
        <f ca="1">IF(COUNTBLANK(INDIRECT("k"&amp;ROW(T700)):INDIRECT("m"&amp;ROW(T700)))&lt;3,IF(INDIRECT("j"&amp;ROW(T700))="","INFORME O STATUS DA AÇÃO;    ",""),"")</f>
        <v/>
      </c>
      <c r="U700" s="21" t="str">
        <f t="shared" ca="1" si="86"/>
        <v/>
      </c>
      <c r="V700" s="21" t="str">
        <f t="shared" ca="1" si="87"/>
        <v/>
      </c>
      <c r="W700" s="1" t="str">
        <f ca="1">IF(J700="","",IF(ISERROR(VLOOKUP(INDIRECT("J"&amp;ROW(W700)),Config!F:F,1,0)),"INFORME UM STATUS VÁLIDO",""))</f>
        <v/>
      </c>
    </row>
    <row r="701" spans="2:23" ht="60" customHeight="1">
      <c r="B701" s="45"/>
      <c r="C701" s="35"/>
      <c r="D701" s="35"/>
      <c r="E701" s="35"/>
      <c r="F701" s="38"/>
      <c r="G701" s="35"/>
      <c r="H701" s="38"/>
      <c r="I701" s="46"/>
      <c r="J701" s="51"/>
      <c r="K701" s="52"/>
      <c r="L701" s="53"/>
      <c r="M701" s="51"/>
      <c r="N701" s="41" t="str">
        <f t="shared" si="80"/>
        <v/>
      </c>
      <c r="O701" s="21" t="str">
        <f t="shared" ca="1" si="81"/>
        <v/>
      </c>
      <c r="P701" s="21" t="str">
        <f t="shared" ca="1" si="82"/>
        <v/>
      </c>
      <c r="Q701" s="21" t="str">
        <f t="shared" ca="1" si="83"/>
        <v/>
      </c>
      <c r="R701" s="21" t="str">
        <f t="shared" ca="1" si="84"/>
        <v/>
      </c>
      <c r="S701" s="21" t="str">
        <f t="shared" ca="1" si="85"/>
        <v/>
      </c>
      <c r="T701" s="21" t="str">
        <f ca="1">IF(COUNTBLANK(INDIRECT("k"&amp;ROW(T701)):INDIRECT("m"&amp;ROW(T701)))&lt;3,IF(INDIRECT("j"&amp;ROW(T701))="","INFORME O STATUS DA AÇÃO;    ",""),"")</f>
        <v/>
      </c>
      <c r="U701" s="21" t="str">
        <f t="shared" ca="1" si="86"/>
        <v/>
      </c>
      <c r="V701" s="21" t="str">
        <f t="shared" ca="1" si="87"/>
        <v/>
      </c>
      <c r="W701" s="1" t="str">
        <f ca="1">IF(J701="","",IF(ISERROR(VLOOKUP(INDIRECT("J"&amp;ROW(W701)),Config!F:F,1,0)),"INFORME UM STATUS VÁLIDO",""))</f>
        <v/>
      </c>
    </row>
    <row r="702" spans="2:23" ht="60" customHeight="1">
      <c r="B702" s="45"/>
      <c r="C702" s="35"/>
      <c r="D702" s="35"/>
      <c r="E702" s="35"/>
      <c r="F702" s="38"/>
      <c r="G702" s="35"/>
      <c r="H702" s="38"/>
      <c r="I702" s="46"/>
      <c r="J702" s="51"/>
      <c r="K702" s="52"/>
      <c r="L702" s="53"/>
      <c r="M702" s="51"/>
      <c r="N702" s="41" t="str">
        <f t="shared" si="80"/>
        <v/>
      </c>
      <c r="O702" s="21" t="str">
        <f t="shared" ca="1" si="81"/>
        <v/>
      </c>
      <c r="P702" s="21" t="str">
        <f t="shared" ca="1" si="82"/>
        <v/>
      </c>
      <c r="Q702" s="21" t="str">
        <f t="shared" ca="1" si="83"/>
        <v/>
      </c>
      <c r="R702" s="21" t="str">
        <f t="shared" ca="1" si="84"/>
        <v/>
      </c>
      <c r="S702" s="21" t="str">
        <f t="shared" ca="1" si="85"/>
        <v/>
      </c>
      <c r="T702" s="21" t="str">
        <f ca="1">IF(COUNTBLANK(INDIRECT("k"&amp;ROW(T702)):INDIRECT("m"&amp;ROW(T702)))&lt;3,IF(INDIRECT("j"&amp;ROW(T702))="","INFORME O STATUS DA AÇÃO;    ",""),"")</f>
        <v/>
      </c>
      <c r="U702" s="21" t="str">
        <f t="shared" ca="1" si="86"/>
        <v/>
      </c>
      <c r="V702" s="21" t="str">
        <f t="shared" ca="1" si="87"/>
        <v/>
      </c>
      <c r="W702" s="1" t="str">
        <f ca="1">IF(J702="","",IF(ISERROR(VLOOKUP(INDIRECT("J"&amp;ROW(W702)),Config!F:F,1,0)),"INFORME UM STATUS VÁLIDO",""))</f>
        <v/>
      </c>
    </row>
    <row r="703" spans="2:23" ht="60" customHeight="1">
      <c r="B703" s="45"/>
      <c r="C703" s="35"/>
      <c r="D703" s="35"/>
      <c r="E703" s="35"/>
      <c r="F703" s="38"/>
      <c r="G703" s="35"/>
      <c r="H703" s="38"/>
      <c r="I703" s="46"/>
      <c r="J703" s="51"/>
      <c r="K703" s="52"/>
      <c r="L703" s="53"/>
      <c r="M703" s="51"/>
      <c r="N703" s="41" t="str">
        <f t="shared" si="80"/>
        <v/>
      </c>
      <c r="O703" s="21" t="str">
        <f t="shared" ca="1" si="81"/>
        <v/>
      </c>
      <c r="P703" s="21" t="str">
        <f t="shared" ca="1" si="82"/>
        <v/>
      </c>
      <c r="Q703" s="21" t="str">
        <f t="shared" ca="1" si="83"/>
        <v/>
      </c>
      <c r="R703" s="21" t="str">
        <f t="shared" ca="1" si="84"/>
        <v/>
      </c>
      <c r="S703" s="21" t="str">
        <f t="shared" ca="1" si="85"/>
        <v/>
      </c>
      <c r="T703" s="21" t="str">
        <f ca="1">IF(COUNTBLANK(INDIRECT("k"&amp;ROW(T703)):INDIRECT("m"&amp;ROW(T703)))&lt;3,IF(INDIRECT("j"&amp;ROW(T703))="","INFORME O STATUS DA AÇÃO;    ",""),"")</f>
        <v/>
      </c>
      <c r="U703" s="21" t="str">
        <f t="shared" ca="1" si="86"/>
        <v/>
      </c>
      <c r="V703" s="21" t="str">
        <f t="shared" ca="1" si="87"/>
        <v/>
      </c>
      <c r="W703" s="1" t="str">
        <f ca="1">IF(J703="","",IF(ISERROR(VLOOKUP(INDIRECT("J"&amp;ROW(W703)),Config!F:F,1,0)),"INFORME UM STATUS VÁLIDO",""))</f>
        <v/>
      </c>
    </row>
    <row r="704" spans="2:23" ht="60" customHeight="1">
      <c r="B704" s="45"/>
      <c r="C704" s="35"/>
      <c r="D704" s="35"/>
      <c r="E704" s="35"/>
      <c r="F704" s="38"/>
      <c r="G704" s="35"/>
      <c r="H704" s="38"/>
      <c r="I704" s="46"/>
      <c r="J704" s="51"/>
      <c r="K704" s="52"/>
      <c r="L704" s="53"/>
      <c r="M704" s="51"/>
      <c r="N704" s="41" t="str">
        <f t="shared" si="80"/>
        <v/>
      </c>
      <c r="O704" s="21" t="str">
        <f t="shared" ca="1" si="81"/>
        <v/>
      </c>
      <c r="P704" s="21" t="str">
        <f t="shared" ca="1" si="82"/>
        <v/>
      </c>
      <c r="Q704" s="21" t="str">
        <f t="shared" ca="1" si="83"/>
        <v/>
      </c>
      <c r="R704" s="21" t="str">
        <f t="shared" ca="1" si="84"/>
        <v/>
      </c>
      <c r="S704" s="21" t="str">
        <f t="shared" ca="1" si="85"/>
        <v/>
      </c>
      <c r="T704" s="21" t="str">
        <f ca="1">IF(COUNTBLANK(INDIRECT("k"&amp;ROW(T704)):INDIRECT("m"&amp;ROW(T704)))&lt;3,IF(INDIRECT("j"&amp;ROW(T704))="","INFORME O STATUS DA AÇÃO;    ",""),"")</f>
        <v/>
      </c>
      <c r="U704" s="21" t="str">
        <f t="shared" ca="1" si="86"/>
        <v/>
      </c>
      <c r="V704" s="21" t="str">
        <f t="shared" ca="1" si="87"/>
        <v/>
      </c>
      <c r="W704" s="1" t="str">
        <f ca="1">IF(J704="","",IF(ISERROR(VLOOKUP(INDIRECT("J"&amp;ROW(W704)),Config!F:F,1,0)),"INFORME UM STATUS VÁLIDO",""))</f>
        <v/>
      </c>
    </row>
    <row r="705" spans="2:23" ht="60" customHeight="1">
      <c r="B705" s="45"/>
      <c r="C705" s="35"/>
      <c r="D705" s="35"/>
      <c r="E705" s="35"/>
      <c r="F705" s="38"/>
      <c r="G705" s="35"/>
      <c r="H705" s="38"/>
      <c r="I705" s="46"/>
      <c r="J705" s="51"/>
      <c r="K705" s="52"/>
      <c r="L705" s="53"/>
      <c r="M705" s="51"/>
      <c r="N705" s="41" t="str">
        <f t="shared" si="80"/>
        <v/>
      </c>
      <c r="O705" s="21" t="str">
        <f t="shared" ca="1" si="81"/>
        <v/>
      </c>
      <c r="P705" s="21" t="str">
        <f t="shared" ca="1" si="82"/>
        <v/>
      </c>
      <c r="Q705" s="21" t="str">
        <f t="shared" ca="1" si="83"/>
        <v/>
      </c>
      <c r="R705" s="21" t="str">
        <f t="shared" ca="1" si="84"/>
        <v/>
      </c>
      <c r="S705" s="21" t="str">
        <f t="shared" ca="1" si="85"/>
        <v/>
      </c>
      <c r="T705" s="21" t="str">
        <f ca="1">IF(COUNTBLANK(INDIRECT("k"&amp;ROW(T705)):INDIRECT("m"&amp;ROW(T705)))&lt;3,IF(INDIRECT("j"&amp;ROW(T705))="","INFORME O STATUS DA AÇÃO;    ",""),"")</f>
        <v/>
      </c>
      <c r="U705" s="21" t="str">
        <f t="shared" ca="1" si="86"/>
        <v/>
      </c>
      <c r="V705" s="21" t="str">
        <f t="shared" ca="1" si="87"/>
        <v/>
      </c>
      <c r="W705" s="1" t="str">
        <f ca="1">IF(J705="","",IF(ISERROR(VLOOKUP(INDIRECT("J"&amp;ROW(W705)),Config!F:F,1,0)),"INFORME UM STATUS VÁLIDO",""))</f>
        <v/>
      </c>
    </row>
    <row r="706" spans="2:23" ht="60" customHeight="1">
      <c r="B706" s="45"/>
      <c r="C706" s="35"/>
      <c r="D706" s="35"/>
      <c r="E706" s="35"/>
      <c r="F706" s="38"/>
      <c r="G706" s="35"/>
      <c r="H706" s="38"/>
      <c r="I706" s="46"/>
      <c r="J706" s="51"/>
      <c r="K706" s="52"/>
      <c r="L706" s="53"/>
      <c r="M706" s="51"/>
      <c r="N706" s="41" t="str">
        <f t="shared" si="80"/>
        <v/>
      </c>
      <c r="O706" s="21" t="str">
        <f t="shared" ca="1" si="81"/>
        <v/>
      </c>
      <c r="P706" s="21" t="str">
        <f t="shared" ca="1" si="82"/>
        <v/>
      </c>
      <c r="Q706" s="21" t="str">
        <f t="shared" ca="1" si="83"/>
        <v/>
      </c>
      <c r="R706" s="21" t="str">
        <f t="shared" ca="1" si="84"/>
        <v/>
      </c>
      <c r="S706" s="21" t="str">
        <f t="shared" ca="1" si="85"/>
        <v/>
      </c>
      <c r="T706" s="21" t="str">
        <f ca="1">IF(COUNTBLANK(INDIRECT("k"&amp;ROW(T706)):INDIRECT("m"&amp;ROW(T706)))&lt;3,IF(INDIRECT("j"&amp;ROW(T706))="","INFORME O STATUS DA AÇÃO;    ",""),"")</f>
        <v/>
      </c>
      <c r="U706" s="21" t="str">
        <f t="shared" ca="1" si="86"/>
        <v/>
      </c>
      <c r="V706" s="21" t="str">
        <f t="shared" ca="1" si="87"/>
        <v/>
      </c>
      <c r="W706" s="1" t="str">
        <f ca="1">IF(J706="","",IF(ISERROR(VLOOKUP(INDIRECT("J"&amp;ROW(W706)),Config!F:F,1,0)),"INFORME UM STATUS VÁLIDO",""))</f>
        <v/>
      </c>
    </row>
    <row r="707" spans="2:23" ht="60" customHeight="1">
      <c r="B707" s="45"/>
      <c r="C707" s="35"/>
      <c r="D707" s="35"/>
      <c r="E707" s="35"/>
      <c r="F707" s="38"/>
      <c r="G707" s="35"/>
      <c r="H707" s="38"/>
      <c r="I707" s="46"/>
      <c r="J707" s="51"/>
      <c r="K707" s="52"/>
      <c r="L707" s="53"/>
      <c r="M707" s="51"/>
      <c r="N707" s="41" t="str">
        <f t="shared" si="80"/>
        <v/>
      </c>
      <c r="O707" s="21" t="str">
        <f t="shared" ca="1" si="81"/>
        <v/>
      </c>
      <c r="P707" s="21" t="str">
        <f t="shared" ca="1" si="82"/>
        <v/>
      </c>
      <c r="Q707" s="21" t="str">
        <f t="shared" ca="1" si="83"/>
        <v/>
      </c>
      <c r="R707" s="21" t="str">
        <f t="shared" ca="1" si="84"/>
        <v/>
      </c>
      <c r="S707" s="21" t="str">
        <f t="shared" ca="1" si="85"/>
        <v/>
      </c>
      <c r="T707" s="21" t="str">
        <f ca="1">IF(COUNTBLANK(INDIRECT("k"&amp;ROW(T707)):INDIRECT("m"&amp;ROW(T707)))&lt;3,IF(INDIRECT("j"&amp;ROW(T707))="","INFORME O STATUS DA AÇÃO;    ",""),"")</f>
        <v/>
      </c>
      <c r="U707" s="21" t="str">
        <f t="shared" ca="1" si="86"/>
        <v/>
      </c>
      <c r="V707" s="21" t="str">
        <f t="shared" ca="1" si="87"/>
        <v/>
      </c>
      <c r="W707" s="1" t="str">
        <f ca="1">IF(J707="","",IF(ISERROR(VLOOKUP(INDIRECT("J"&amp;ROW(W707)),Config!F:F,1,0)),"INFORME UM STATUS VÁLIDO",""))</f>
        <v/>
      </c>
    </row>
    <row r="708" spans="2:23" ht="60" customHeight="1">
      <c r="B708" s="45"/>
      <c r="C708" s="35"/>
      <c r="D708" s="35"/>
      <c r="E708" s="35"/>
      <c r="F708" s="38"/>
      <c r="G708" s="35"/>
      <c r="H708" s="38"/>
      <c r="I708" s="46"/>
      <c r="J708" s="51"/>
      <c r="K708" s="52"/>
      <c r="L708" s="53"/>
      <c r="M708" s="51"/>
      <c r="N708" s="41" t="str">
        <f t="shared" si="80"/>
        <v/>
      </c>
      <c r="O708" s="21" t="str">
        <f t="shared" ca="1" si="81"/>
        <v/>
      </c>
      <c r="P708" s="21" t="str">
        <f t="shared" ca="1" si="82"/>
        <v/>
      </c>
      <c r="Q708" s="21" t="str">
        <f t="shared" ca="1" si="83"/>
        <v/>
      </c>
      <c r="R708" s="21" t="str">
        <f t="shared" ca="1" si="84"/>
        <v/>
      </c>
      <c r="S708" s="21" t="str">
        <f t="shared" ca="1" si="85"/>
        <v/>
      </c>
      <c r="T708" s="21" t="str">
        <f ca="1">IF(COUNTBLANK(INDIRECT("k"&amp;ROW(T708)):INDIRECT("m"&amp;ROW(T708)))&lt;3,IF(INDIRECT("j"&amp;ROW(T708))="","INFORME O STATUS DA AÇÃO;    ",""),"")</f>
        <v/>
      </c>
      <c r="U708" s="21" t="str">
        <f t="shared" ca="1" si="86"/>
        <v/>
      </c>
      <c r="V708" s="21" t="str">
        <f t="shared" ca="1" si="87"/>
        <v/>
      </c>
      <c r="W708" s="1" t="str">
        <f ca="1">IF(J708="","",IF(ISERROR(VLOOKUP(INDIRECT("J"&amp;ROW(W708)),Config!F:F,1,0)),"INFORME UM STATUS VÁLIDO",""))</f>
        <v/>
      </c>
    </row>
    <row r="709" spans="2:23" ht="60" customHeight="1">
      <c r="B709" s="45"/>
      <c r="C709" s="35"/>
      <c r="D709" s="35"/>
      <c r="E709" s="35"/>
      <c r="F709" s="38"/>
      <c r="G709" s="35"/>
      <c r="H709" s="38"/>
      <c r="I709" s="46"/>
      <c r="J709" s="51"/>
      <c r="K709" s="52"/>
      <c r="L709" s="53"/>
      <c r="M709" s="51"/>
      <c r="N709" s="41" t="str">
        <f t="shared" si="80"/>
        <v/>
      </c>
      <c r="O709" s="21" t="str">
        <f t="shared" ca="1" si="81"/>
        <v/>
      </c>
      <c r="P709" s="21" t="str">
        <f t="shared" ca="1" si="82"/>
        <v/>
      </c>
      <c r="Q709" s="21" t="str">
        <f t="shared" ca="1" si="83"/>
        <v/>
      </c>
      <c r="R709" s="21" t="str">
        <f t="shared" ca="1" si="84"/>
        <v/>
      </c>
      <c r="S709" s="21" t="str">
        <f t="shared" ca="1" si="85"/>
        <v/>
      </c>
      <c r="T709" s="21" t="str">
        <f ca="1">IF(COUNTBLANK(INDIRECT("k"&amp;ROW(T709)):INDIRECT("m"&amp;ROW(T709)))&lt;3,IF(INDIRECT("j"&amp;ROW(T709))="","INFORME O STATUS DA AÇÃO;    ",""),"")</f>
        <v/>
      </c>
      <c r="U709" s="21" t="str">
        <f t="shared" ca="1" si="86"/>
        <v/>
      </c>
      <c r="V709" s="21" t="str">
        <f t="shared" ca="1" si="87"/>
        <v/>
      </c>
      <c r="W709" s="1" t="str">
        <f ca="1">IF(J709="","",IF(ISERROR(VLOOKUP(INDIRECT("J"&amp;ROW(W709)),Config!F:F,1,0)),"INFORME UM STATUS VÁLIDO",""))</f>
        <v/>
      </c>
    </row>
    <row r="710" spans="2:23" ht="60" customHeight="1">
      <c r="B710" s="45"/>
      <c r="C710" s="35"/>
      <c r="D710" s="35"/>
      <c r="E710" s="35"/>
      <c r="F710" s="38"/>
      <c r="G710" s="35"/>
      <c r="H710" s="38"/>
      <c r="I710" s="46"/>
      <c r="J710" s="51"/>
      <c r="K710" s="52"/>
      <c r="L710" s="53"/>
      <c r="M710" s="51"/>
      <c r="N710" s="41" t="str">
        <f t="shared" si="80"/>
        <v/>
      </c>
      <c r="O710" s="21" t="str">
        <f t="shared" ca="1" si="81"/>
        <v/>
      </c>
      <c r="P710" s="21" t="str">
        <f t="shared" ca="1" si="82"/>
        <v/>
      </c>
      <c r="Q710" s="21" t="str">
        <f t="shared" ca="1" si="83"/>
        <v/>
      </c>
      <c r="R710" s="21" t="str">
        <f t="shared" ca="1" si="84"/>
        <v/>
      </c>
      <c r="S710" s="21" t="str">
        <f t="shared" ca="1" si="85"/>
        <v/>
      </c>
      <c r="T710" s="21" t="str">
        <f ca="1">IF(COUNTBLANK(INDIRECT("k"&amp;ROW(T710)):INDIRECT("m"&amp;ROW(T710)))&lt;3,IF(INDIRECT("j"&amp;ROW(T710))="","INFORME O STATUS DA AÇÃO;    ",""),"")</f>
        <v/>
      </c>
      <c r="U710" s="21" t="str">
        <f t="shared" ca="1" si="86"/>
        <v/>
      </c>
      <c r="V710" s="21" t="str">
        <f t="shared" ca="1" si="87"/>
        <v/>
      </c>
      <c r="W710" s="1" t="str">
        <f ca="1">IF(J710="","",IF(ISERROR(VLOOKUP(INDIRECT("J"&amp;ROW(W710)),Config!F:F,1,0)),"INFORME UM STATUS VÁLIDO",""))</f>
        <v/>
      </c>
    </row>
    <row r="711" spans="2:23" ht="60" customHeight="1">
      <c r="B711" s="45"/>
      <c r="C711" s="35"/>
      <c r="D711" s="35"/>
      <c r="E711" s="35"/>
      <c r="F711" s="38"/>
      <c r="G711" s="35"/>
      <c r="H711" s="38"/>
      <c r="I711" s="46"/>
      <c r="J711" s="51"/>
      <c r="K711" s="52"/>
      <c r="L711" s="53"/>
      <c r="M711" s="51"/>
      <c r="N711" s="41" t="str">
        <f t="shared" si="80"/>
        <v/>
      </c>
      <c r="O711" s="21" t="str">
        <f t="shared" ca="1" si="81"/>
        <v/>
      </c>
      <c r="P711" s="21" t="str">
        <f t="shared" ca="1" si="82"/>
        <v/>
      </c>
      <c r="Q711" s="21" t="str">
        <f t="shared" ca="1" si="83"/>
        <v/>
      </c>
      <c r="R711" s="21" t="str">
        <f t="shared" ca="1" si="84"/>
        <v/>
      </c>
      <c r="S711" s="21" t="str">
        <f t="shared" ca="1" si="85"/>
        <v/>
      </c>
      <c r="T711" s="21" t="str">
        <f ca="1">IF(COUNTBLANK(INDIRECT("k"&amp;ROW(T711)):INDIRECT("m"&amp;ROW(T711)))&lt;3,IF(INDIRECT("j"&amp;ROW(T711))="","INFORME O STATUS DA AÇÃO;    ",""),"")</f>
        <v/>
      </c>
      <c r="U711" s="21" t="str">
        <f t="shared" ca="1" si="86"/>
        <v/>
      </c>
      <c r="V711" s="21" t="str">
        <f t="shared" ca="1" si="87"/>
        <v/>
      </c>
      <c r="W711" s="1" t="str">
        <f ca="1">IF(J711="","",IF(ISERROR(VLOOKUP(INDIRECT("J"&amp;ROW(W711)),Config!F:F,1,0)),"INFORME UM STATUS VÁLIDO",""))</f>
        <v/>
      </c>
    </row>
    <row r="712" spans="2:23" ht="60" customHeight="1">
      <c r="B712" s="45"/>
      <c r="C712" s="35"/>
      <c r="D712" s="35"/>
      <c r="E712" s="35"/>
      <c r="F712" s="38"/>
      <c r="G712" s="35"/>
      <c r="H712" s="38"/>
      <c r="I712" s="46"/>
      <c r="J712" s="51"/>
      <c r="K712" s="52"/>
      <c r="L712" s="53"/>
      <c r="M712" s="51"/>
      <c r="N712" s="41" t="str">
        <f t="shared" si="80"/>
        <v/>
      </c>
      <c r="O712" s="21" t="str">
        <f t="shared" ca="1" si="81"/>
        <v/>
      </c>
      <c r="P712" s="21" t="str">
        <f t="shared" ca="1" si="82"/>
        <v/>
      </c>
      <c r="Q712" s="21" t="str">
        <f t="shared" ca="1" si="83"/>
        <v/>
      </c>
      <c r="R712" s="21" t="str">
        <f t="shared" ca="1" si="84"/>
        <v/>
      </c>
      <c r="S712" s="21" t="str">
        <f t="shared" ca="1" si="85"/>
        <v/>
      </c>
      <c r="T712" s="21" t="str">
        <f ca="1">IF(COUNTBLANK(INDIRECT("k"&amp;ROW(T712)):INDIRECT("m"&amp;ROW(T712)))&lt;3,IF(INDIRECT("j"&amp;ROW(T712))="","INFORME O STATUS DA AÇÃO;    ",""),"")</f>
        <v/>
      </c>
      <c r="U712" s="21" t="str">
        <f t="shared" ca="1" si="86"/>
        <v/>
      </c>
      <c r="V712" s="21" t="str">
        <f t="shared" ca="1" si="87"/>
        <v/>
      </c>
      <c r="W712" s="1" t="str">
        <f ca="1">IF(J712="","",IF(ISERROR(VLOOKUP(INDIRECT("J"&amp;ROW(W712)),Config!F:F,1,0)),"INFORME UM STATUS VÁLIDO",""))</f>
        <v/>
      </c>
    </row>
    <row r="713" spans="2:23" ht="60" customHeight="1">
      <c r="B713" s="45"/>
      <c r="C713" s="35"/>
      <c r="D713" s="35"/>
      <c r="E713" s="35"/>
      <c r="F713" s="38"/>
      <c r="G713" s="35"/>
      <c r="H713" s="38"/>
      <c r="I713" s="46"/>
      <c r="J713" s="51"/>
      <c r="K713" s="52"/>
      <c r="L713" s="53"/>
      <c r="M713" s="51"/>
      <c r="N713" s="41" t="str">
        <f t="shared" ref="N713:N776" si="88">IF(B713&lt;&gt;"",""&amp;Q713&amp;R713&amp;S713&amp;T713&amp;U713&amp;V713&amp;W713,"")</f>
        <v/>
      </c>
      <c r="O713" s="21" t="str">
        <f t="shared" ref="O713:O776" ca="1" si="89">IF(INDIRECT("J"&amp;ROW(O713))="Contratada/Adquirida",INDIRECT("K"&amp;ROW(O713))/INDIRECT("H"&amp;ROW(O713)),"")</f>
        <v/>
      </c>
      <c r="P713" s="21" t="str">
        <f t="shared" ref="P713:P776" ca="1" si="90">IF(INDIRECT("J"&amp;ROW(P713))="Contratada/Adquirida",INDIRECT("L"&amp;ROW(P713)),"")</f>
        <v/>
      </c>
      <c r="Q713" s="21" t="str">
        <f t="shared" ref="Q713:Q776" ca="1" si="91">IF(OR(INDIRECT("J"&amp;ROW(Q713))="Cancelada",INDIRECT("J"&amp;ROW(Q713))="Suspensa"),IF(INDIRECT("M"&amp;ROW(Q713))="","INFORME O MOTIVO DO CANCELAMENTO/SUSPENSÃO;     ",""),"")</f>
        <v/>
      </c>
      <c r="R713" s="21" t="str">
        <f t="shared" ref="R713:R776" ca="1" si="92">IF(AND(INDIRECT("J"&amp;ROW(R713))="Contratada/Adquirida",OR(INDIRECT("K"&amp;ROW(R713))="",INDIRECT("K"&amp;ROW(R713))=0)),"INFORME A QUANTIDADE EXECUTADA;   ","")</f>
        <v/>
      </c>
      <c r="S713" s="21" t="str">
        <f t="shared" ref="S713:S776" ca="1" si="93">IF(AND(INDIRECT("J"&amp;ROW(S713))="Contratada/Adquirida",OR(INDIRECT("L"&amp;ROW(S713))="",INDIRECT("L"&amp;ROW(S713))=0)),"INFORME O VALOR EXECUTADO;   ","")</f>
        <v/>
      </c>
      <c r="T713" s="21" t="str">
        <f ca="1">IF(COUNTBLANK(INDIRECT("k"&amp;ROW(T713)):INDIRECT("m"&amp;ROW(T713)))&lt;3,IF(INDIRECT("j"&amp;ROW(T713))="","INFORME O STATUS DA AÇÃO;    ",""),"")</f>
        <v/>
      </c>
      <c r="U713" s="21" t="str">
        <f t="shared" ref="U713:U776" ca="1" si="94">IF(INDIRECT("j"&amp;ROW(U713))="Contratada/Adquirida",IF(INDIRECT("k"&amp;ROW(U713))&gt;INDIRECT("h"&amp;ROW(U713)),"A QUANTIDADE EXECUTADA ESTÁ MAIOR DO QUE A QUANTIDADE PLANEJADA;   ",""),"")</f>
        <v/>
      </c>
      <c r="V713" s="21" t="str">
        <f t="shared" ref="V713:V776" ca="1" si="95">IF(AND(AND(INDIRECT("j"&amp;ROW(V713))&lt;&gt;"Contratada/Adquirida",INDIRECT("j"&amp;ROW(V713))&lt;&gt;""),OR(INDIRECT("k"&amp;ROW(V713))&gt;0,INDIRECT("l"&amp;ROW(V713))&gt;0)),"O STATUS '"&amp;INDIRECT("j"&amp;ROW(V713))&amp;"' NÃO EXIGE QUE INFORME QUANTIDADE NEM VALOR;     ","")</f>
        <v/>
      </c>
      <c r="W713" s="1" t="str">
        <f ca="1">IF(J713="","",IF(ISERROR(VLOOKUP(INDIRECT("J"&amp;ROW(W713)),Config!F:F,1,0)),"INFORME UM STATUS VÁLIDO",""))</f>
        <v/>
      </c>
    </row>
    <row r="714" spans="2:23" ht="60" customHeight="1">
      <c r="B714" s="45"/>
      <c r="C714" s="35"/>
      <c r="D714" s="35"/>
      <c r="E714" s="35"/>
      <c r="F714" s="38"/>
      <c r="G714" s="35"/>
      <c r="H714" s="38"/>
      <c r="I714" s="46"/>
      <c r="J714" s="51"/>
      <c r="K714" s="52"/>
      <c r="L714" s="53"/>
      <c r="M714" s="51"/>
      <c r="N714" s="41" t="str">
        <f t="shared" si="88"/>
        <v/>
      </c>
      <c r="O714" s="21" t="str">
        <f t="shared" ca="1" si="89"/>
        <v/>
      </c>
      <c r="P714" s="21" t="str">
        <f t="shared" ca="1" si="90"/>
        <v/>
      </c>
      <c r="Q714" s="21" t="str">
        <f t="shared" ca="1" si="91"/>
        <v/>
      </c>
      <c r="R714" s="21" t="str">
        <f t="shared" ca="1" si="92"/>
        <v/>
      </c>
      <c r="S714" s="21" t="str">
        <f t="shared" ca="1" si="93"/>
        <v/>
      </c>
      <c r="T714" s="21" t="str">
        <f ca="1">IF(COUNTBLANK(INDIRECT("k"&amp;ROW(T714)):INDIRECT("m"&amp;ROW(T714)))&lt;3,IF(INDIRECT("j"&amp;ROW(T714))="","INFORME O STATUS DA AÇÃO;    ",""),"")</f>
        <v/>
      </c>
      <c r="U714" s="21" t="str">
        <f t="shared" ca="1" si="94"/>
        <v/>
      </c>
      <c r="V714" s="21" t="str">
        <f t="shared" ca="1" si="95"/>
        <v/>
      </c>
      <c r="W714" s="1" t="str">
        <f ca="1">IF(J714="","",IF(ISERROR(VLOOKUP(INDIRECT("J"&amp;ROW(W714)),Config!F:F,1,0)),"INFORME UM STATUS VÁLIDO",""))</f>
        <v/>
      </c>
    </row>
    <row r="715" spans="2:23" ht="60" customHeight="1">
      <c r="B715" s="45"/>
      <c r="C715" s="35"/>
      <c r="D715" s="35"/>
      <c r="E715" s="35"/>
      <c r="F715" s="38"/>
      <c r="G715" s="35"/>
      <c r="H715" s="38"/>
      <c r="I715" s="46"/>
      <c r="J715" s="51"/>
      <c r="K715" s="52"/>
      <c r="L715" s="53"/>
      <c r="M715" s="51"/>
      <c r="N715" s="41" t="str">
        <f t="shared" si="88"/>
        <v/>
      </c>
      <c r="O715" s="21" t="str">
        <f t="shared" ca="1" si="89"/>
        <v/>
      </c>
      <c r="P715" s="21" t="str">
        <f t="shared" ca="1" si="90"/>
        <v/>
      </c>
      <c r="Q715" s="21" t="str">
        <f t="shared" ca="1" si="91"/>
        <v/>
      </c>
      <c r="R715" s="21" t="str">
        <f t="shared" ca="1" si="92"/>
        <v/>
      </c>
      <c r="S715" s="21" t="str">
        <f t="shared" ca="1" si="93"/>
        <v/>
      </c>
      <c r="T715" s="21" t="str">
        <f ca="1">IF(COUNTBLANK(INDIRECT("k"&amp;ROW(T715)):INDIRECT("m"&amp;ROW(T715)))&lt;3,IF(INDIRECT("j"&amp;ROW(T715))="","INFORME O STATUS DA AÇÃO;    ",""),"")</f>
        <v/>
      </c>
      <c r="U715" s="21" t="str">
        <f t="shared" ca="1" si="94"/>
        <v/>
      </c>
      <c r="V715" s="21" t="str">
        <f t="shared" ca="1" si="95"/>
        <v/>
      </c>
      <c r="W715" s="1" t="str">
        <f ca="1">IF(J715="","",IF(ISERROR(VLOOKUP(INDIRECT("J"&amp;ROW(W715)),Config!F:F,1,0)),"INFORME UM STATUS VÁLIDO",""))</f>
        <v/>
      </c>
    </row>
    <row r="716" spans="2:23" ht="60" customHeight="1">
      <c r="B716" s="45"/>
      <c r="C716" s="35"/>
      <c r="D716" s="35"/>
      <c r="E716" s="35"/>
      <c r="F716" s="38"/>
      <c r="G716" s="35"/>
      <c r="H716" s="38"/>
      <c r="I716" s="46"/>
      <c r="J716" s="51"/>
      <c r="K716" s="52"/>
      <c r="L716" s="53"/>
      <c r="M716" s="51"/>
      <c r="N716" s="41" t="str">
        <f t="shared" si="88"/>
        <v/>
      </c>
      <c r="O716" s="21" t="str">
        <f t="shared" ca="1" si="89"/>
        <v/>
      </c>
      <c r="P716" s="21" t="str">
        <f t="shared" ca="1" si="90"/>
        <v/>
      </c>
      <c r="Q716" s="21" t="str">
        <f t="shared" ca="1" si="91"/>
        <v/>
      </c>
      <c r="R716" s="21" t="str">
        <f t="shared" ca="1" si="92"/>
        <v/>
      </c>
      <c r="S716" s="21" t="str">
        <f t="shared" ca="1" si="93"/>
        <v/>
      </c>
      <c r="T716" s="21" t="str">
        <f ca="1">IF(COUNTBLANK(INDIRECT("k"&amp;ROW(T716)):INDIRECT("m"&amp;ROW(T716)))&lt;3,IF(INDIRECT("j"&amp;ROW(T716))="","INFORME O STATUS DA AÇÃO;    ",""),"")</f>
        <v/>
      </c>
      <c r="U716" s="21" t="str">
        <f t="shared" ca="1" si="94"/>
        <v/>
      </c>
      <c r="V716" s="21" t="str">
        <f t="shared" ca="1" si="95"/>
        <v/>
      </c>
      <c r="W716" s="1" t="str">
        <f ca="1">IF(J716="","",IF(ISERROR(VLOOKUP(INDIRECT("J"&amp;ROW(W716)),Config!F:F,1,0)),"INFORME UM STATUS VÁLIDO",""))</f>
        <v/>
      </c>
    </row>
    <row r="717" spans="2:23" ht="60" customHeight="1">
      <c r="B717" s="45"/>
      <c r="C717" s="35"/>
      <c r="D717" s="35"/>
      <c r="E717" s="35"/>
      <c r="F717" s="38"/>
      <c r="G717" s="35"/>
      <c r="H717" s="38"/>
      <c r="I717" s="46"/>
      <c r="J717" s="51"/>
      <c r="K717" s="52"/>
      <c r="L717" s="53"/>
      <c r="M717" s="51"/>
      <c r="N717" s="41" t="str">
        <f t="shared" si="88"/>
        <v/>
      </c>
      <c r="O717" s="21" t="str">
        <f t="shared" ca="1" si="89"/>
        <v/>
      </c>
      <c r="P717" s="21" t="str">
        <f t="shared" ca="1" si="90"/>
        <v/>
      </c>
      <c r="Q717" s="21" t="str">
        <f t="shared" ca="1" si="91"/>
        <v/>
      </c>
      <c r="R717" s="21" t="str">
        <f t="shared" ca="1" si="92"/>
        <v/>
      </c>
      <c r="S717" s="21" t="str">
        <f t="shared" ca="1" si="93"/>
        <v/>
      </c>
      <c r="T717" s="21" t="str">
        <f ca="1">IF(COUNTBLANK(INDIRECT("k"&amp;ROW(T717)):INDIRECT("m"&amp;ROW(T717)))&lt;3,IF(INDIRECT("j"&amp;ROW(T717))="","INFORME O STATUS DA AÇÃO;    ",""),"")</f>
        <v/>
      </c>
      <c r="U717" s="21" t="str">
        <f t="shared" ca="1" si="94"/>
        <v/>
      </c>
      <c r="V717" s="21" t="str">
        <f t="shared" ca="1" si="95"/>
        <v/>
      </c>
      <c r="W717" s="1" t="str">
        <f ca="1">IF(J717="","",IF(ISERROR(VLOOKUP(INDIRECT("J"&amp;ROW(W717)),Config!F:F,1,0)),"INFORME UM STATUS VÁLIDO",""))</f>
        <v/>
      </c>
    </row>
    <row r="718" spans="2:23" ht="60" customHeight="1">
      <c r="B718" s="45"/>
      <c r="C718" s="35"/>
      <c r="D718" s="35"/>
      <c r="E718" s="35"/>
      <c r="F718" s="38"/>
      <c r="G718" s="35"/>
      <c r="H718" s="38"/>
      <c r="I718" s="46"/>
      <c r="J718" s="51"/>
      <c r="K718" s="52"/>
      <c r="L718" s="53"/>
      <c r="M718" s="51"/>
      <c r="N718" s="41" t="str">
        <f t="shared" si="88"/>
        <v/>
      </c>
      <c r="O718" s="21" t="str">
        <f t="shared" ca="1" si="89"/>
        <v/>
      </c>
      <c r="P718" s="21" t="str">
        <f t="shared" ca="1" si="90"/>
        <v/>
      </c>
      <c r="Q718" s="21" t="str">
        <f t="shared" ca="1" si="91"/>
        <v/>
      </c>
      <c r="R718" s="21" t="str">
        <f t="shared" ca="1" si="92"/>
        <v/>
      </c>
      <c r="S718" s="21" t="str">
        <f t="shared" ca="1" si="93"/>
        <v/>
      </c>
      <c r="T718" s="21" t="str">
        <f ca="1">IF(COUNTBLANK(INDIRECT("k"&amp;ROW(T718)):INDIRECT("m"&amp;ROW(T718)))&lt;3,IF(INDIRECT("j"&amp;ROW(T718))="","INFORME O STATUS DA AÇÃO;    ",""),"")</f>
        <v/>
      </c>
      <c r="U718" s="21" t="str">
        <f t="shared" ca="1" si="94"/>
        <v/>
      </c>
      <c r="V718" s="21" t="str">
        <f t="shared" ca="1" si="95"/>
        <v/>
      </c>
      <c r="W718" s="1" t="str">
        <f ca="1">IF(J718="","",IF(ISERROR(VLOOKUP(INDIRECT("J"&amp;ROW(W718)),Config!F:F,1,0)),"INFORME UM STATUS VÁLIDO",""))</f>
        <v/>
      </c>
    </row>
    <row r="719" spans="2:23" ht="60" customHeight="1">
      <c r="B719" s="45"/>
      <c r="C719" s="35"/>
      <c r="D719" s="35"/>
      <c r="E719" s="35"/>
      <c r="F719" s="38"/>
      <c r="G719" s="35"/>
      <c r="H719" s="38"/>
      <c r="I719" s="46"/>
      <c r="J719" s="51"/>
      <c r="K719" s="52"/>
      <c r="L719" s="53"/>
      <c r="M719" s="51"/>
      <c r="N719" s="41" t="str">
        <f t="shared" si="88"/>
        <v/>
      </c>
      <c r="O719" s="21" t="str">
        <f t="shared" ca="1" si="89"/>
        <v/>
      </c>
      <c r="P719" s="21" t="str">
        <f t="shared" ca="1" si="90"/>
        <v/>
      </c>
      <c r="Q719" s="21" t="str">
        <f t="shared" ca="1" si="91"/>
        <v/>
      </c>
      <c r="R719" s="21" t="str">
        <f t="shared" ca="1" si="92"/>
        <v/>
      </c>
      <c r="S719" s="21" t="str">
        <f t="shared" ca="1" si="93"/>
        <v/>
      </c>
      <c r="T719" s="21" t="str">
        <f ca="1">IF(COUNTBLANK(INDIRECT("k"&amp;ROW(T719)):INDIRECT("m"&amp;ROW(T719)))&lt;3,IF(INDIRECT("j"&amp;ROW(T719))="","INFORME O STATUS DA AÇÃO;    ",""),"")</f>
        <v/>
      </c>
      <c r="U719" s="21" t="str">
        <f t="shared" ca="1" si="94"/>
        <v/>
      </c>
      <c r="V719" s="21" t="str">
        <f t="shared" ca="1" si="95"/>
        <v/>
      </c>
      <c r="W719" s="1" t="str">
        <f ca="1">IF(J719="","",IF(ISERROR(VLOOKUP(INDIRECT("J"&amp;ROW(W719)),Config!F:F,1,0)),"INFORME UM STATUS VÁLIDO",""))</f>
        <v/>
      </c>
    </row>
    <row r="720" spans="2:23" ht="60" customHeight="1">
      <c r="B720" s="45"/>
      <c r="C720" s="35"/>
      <c r="D720" s="35"/>
      <c r="E720" s="35"/>
      <c r="F720" s="38"/>
      <c r="G720" s="35"/>
      <c r="H720" s="38"/>
      <c r="I720" s="46"/>
      <c r="J720" s="51"/>
      <c r="K720" s="52"/>
      <c r="L720" s="53"/>
      <c r="M720" s="51"/>
      <c r="N720" s="41" t="str">
        <f t="shared" si="88"/>
        <v/>
      </c>
      <c r="O720" s="21" t="str">
        <f t="shared" ca="1" si="89"/>
        <v/>
      </c>
      <c r="P720" s="21" t="str">
        <f t="shared" ca="1" si="90"/>
        <v/>
      </c>
      <c r="Q720" s="21" t="str">
        <f t="shared" ca="1" si="91"/>
        <v/>
      </c>
      <c r="R720" s="21" t="str">
        <f t="shared" ca="1" si="92"/>
        <v/>
      </c>
      <c r="S720" s="21" t="str">
        <f t="shared" ca="1" si="93"/>
        <v/>
      </c>
      <c r="T720" s="21" t="str">
        <f ca="1">IF(COUNTBLANK(INDIRECT("k"&amp;ROW(T720)):INDIRECT("m"&amp;ROW(T720)))&lt;3,IF(INDIRECT("j"&amp;ROW(T720))="","INFORME O STATUS DA AÇÃO;    ",""),"")</f>
        <v/>
      </c>
      <c r="U720" s="21" t="str">
        <f t="shared" ca="1" si="94"/>
        <v/>
      </c>
      <c r="V720" s="21" t="str">
        <f t="shared" ca="1" si="95"/>
        <v/>
      </c>
      <c r="W720" s="1" t="str">
        <f ca="1">IF(J720="","",IF(ISERROR(VLOOKUP(INDIRECT("J"&amp;ROW(W720)),Config!F:F,1,0)),"INFORME UM STATUS VÁLIDO",""))</f>
        <v/>
      </c>
    </row>
    <row r="721" spans="2:23" ht="60" customHeight="1">
      <c r="B721" s="45"/>
      <c r="C721" s="35"/>
      <c r="D721" s="35"/>
      <c r="E721" s="35"/>
      <c r="F721" s="38"/>
      <c r="G721" s="35"/>
      <c r="H721" s="38"/>
      <c r="I721" s="46"/>
      <c r="J721" s="51"/>
      <c r="K721" s="52"/>
      <c r="L721" s="53"/>
      <c r="M721" s="51"/>
      <c r="N721" s="41" t="str">
        <f t="shared" si="88"/>
        <v/>
      </c>
      <c r="O721" s="21" t="str">
        <f t="shared" ca="1" si="89"/>
        <v/>
      </c>
      <c r="P721" s="21" t="str">
        <f t="shared" ca="1" si="90"/>
        <v/>
      </c>
      <c r="Q721" s="21" t="str">
        <f t="shared" ca="1" si="91"/>
        <v/>
      </c>
      <c r="R721" s="21" t="str">
        <f t="shared" ca="1" si="92"/>
        <v/>
      </c>
      <c r="S721" s="21" t="str">
        <f t="shared" ca="1" si="93"/>
        <v/>
      </c>
      <c r="T721" s="21" t="str">
        <f ca="1">IF(COUNTBLANK(INDIRECT("k"&amp;ROW(T721)):INDIRECT("m"&amp;ROW(T721)))&lt;3,IF(INDIRECT("j"&amp;ROW(T721))="","INFORME O STATUS DA AÇÃO;    ",""),"")</f>
        <v/>
      </c>
      <c r="U721" s="21" t="str">
        <f t="shared" ca="1" si="94"/>
        <v/>
      </c>
      <c r="V721" s="21" t="str">
        <f t="shared" ca="1" si="95"/>
        <v/>
      </c>
      <c r="W721" s="1" t="str">
        <f ca="1">IF(J721="","",IF(ISERROR(VLOOKUP(INDIRECT("J"&amp;ROW(W721)),Config!F:F,1,0)),"INFORME UM STATUS VÁLIDO",""))</f>
        <v/>
      </c>
    </row>
    <row r="722" spans="2:23" ht="60" customHeight="1">
      <c r="B722" s="45"/>
      <c r="C722" s="35"/>
      <c r="D722" s="35"/>
      <c r="E722" s="35"/>
      <c r="F722" s="38"/>
      <c r="G722" s="35"/>
      <c r="H722" s="38"/>
      <c r="I722" s="46"/>
      <c r="J722" s="51"/>
      <c r="K722" s="52"/>
      <c r="L722" s="53"/>
      <c r="M722" s="51"/>
      <c r="N722" s="41" t="str">
        <f t="shared" si="88"/>
        <v/>
      </c>
      <c r="O722" s="21" t="str">
        <f t="shared" ca="1" si="89"/>
        <v/>
      </c>
      <c r="P722" s="21" t="str">
        <f t="shared" ca="1" si="90"/>
        <v/>
      </c>
      <c r="Q722" s="21" t="str">
        <f t="shared" ca="1" si="91"/>
        <v/>
      </c>
      <c r="R722" s="21" t="str">
        <f t="shared" ca="1" si="92"/>
        <v/>
      </c>
      <c r="S722" s="21" t="str">
        <f t="shared" ca="1" si="93"/>
        <v/>
      </c>
      <c r="T722" s="21" t="str">
        <f ca="1">IF(COUNTBLANK(INDIRECT("k"&amp;ROW(T722)):INDIRECT("m"&amp;ROW(T722)))&lt;3,IF(INDIRECT("j"&amp;ROW(T722))="","INFORME O STATUS DA AÇÃO;    ",""),"")</f>
        <v/>
      </c>
      <c r="U722" s="21" t="str">
        <f t="shared" ca="1" si="94"/>
        <v/>
      </c>
      <c r="V722" s="21" t="str">
        <f t="shared" ca="1" si="95"/>
        <v/>
      </c>
      <c r="W722" s="1" t="str">
        <f ca="1">IF(J722="","",IF(ISERROR(VLOOKUP(INDIRECT("J"&amp;ROW(W722)),Config!F:F,1,0)),"INFORME UM STATUS VÁLIDO",""))</f>
        <v/>
      </c>
    </row>
    <row r="723" spans="2:23" ht="60" customHeight="1">
      <c r="B723" s="45"/>
      <c r="C723" s="35"/>
      <c r="D723" s="35"/>
      <c r="E723" s="35"/>
      <c r="F723" s="38"/>
      <c r="G723" s="35"/>
      <c r="H723" s="38"/>
      <c r="I723" s="46"/>
      <c r="J723" s="51"/>
      <c r="K723" s="52"/>
      <c r="L723" s="53"/>
      <c r="M723" s="51"/>
      <c r="N723" s="41" t="str">
        <f t="shared" si="88"/>
        <v/>
      </c>
      <c r="O723" s="21" t="str">
        <f t="shared" ca="1" si="89"/>
        <v/>
      </c>
      <c r="P723" s="21" t="str">
        <f t="shared" ca="1" si="90"/>
        <v/>
      </c>
      <c r="Q723" s="21" t="str">
        <f t="shared" ca="1" si="91"/>
        <v/>
      </c>
      <c r="R723" s="21" t="str">
        <f t="shared" ca="1" si="92"/>
        <v/>
      </c>
      <c r="S723" s="21" t="str">
        <f t="shared" ca="1" si="93"/>
        <v/>
      </c>
      <c r="T723" s="21" t="str">
        <f ca="1">IF(COUNTBLANK(INDIRECT("k"&amp;ROW(T723)):INDIRECT("m"&amp;ROW(T723)))&lt;3,IF(INDIRECT("j"&amp;ROW(T723))="","INFORME O STATUS DA AÇÃO;    ",""),"")</f>
        <v/>
      </c>
      <c r="U723" s="21" t="str">
        <f t="shared" ca="1" si="94"/>
        <v/>
      </c>
      <c r="V723" s="21" t="str">
        <f t="shared" ca="1" si="95"/>
        <v/>
      </c>
      <c r="W723" s="1" t="str">
        <f ca="1">IF(J723="","",IF(ISERROR(VLOOKUP(INDIRECT("J"&amp;ROW(W723)),Config!F:F,1,0)),"INFORME UM STATUS VÁLIDO",""))</f>
        <v/>
      </c>
    </row>
    <row r="724" spans="2:23" ht="60" customHeight="1">
      <c r="B724" s="45"/>
      <c r="C724" s="35"/>
      <c r="D724" s="35"/>
      <c r="E724" s="35"/>
      <c r="F724" s="38"/>
      <c r="G724" s="35"/>
      <c r="H724" s="38"/>
      <c r="I724" s="46"/>
      <c r="J724" s="51"/>
      <c r="K724" s="52"/>
      <c r="L724" s="53"/>
      <c r="M724" s="51"/>
      <c r="N724" s="41" t="str">
        <f t="shared" si="88"/>
        <v/>
      </c>
      <c r="O724" s="21" t="str">
        <f t="shared" ca="1" si="89"/>
        <v/>
      </c>
      <c r="P724" s="21" t="str">
        <f t="shared" ca="1" si="90"/>
        <v/>
      </c>
      <c r="Q724" s="21" t="str">
        <f t="shared" ca="1" si="91"/>
        <v/>
      </c>
      <c r="R724" s="21" t="str">
        <f t="shared" ca="1" si="92"/>
        <v/>
      </c>
      <c r="S724" s="21" t="str">
        <f t="shared" ca="1" si="93"/>
        <v/>
      </c>
      <c r="T724" s="21" t="str">
        <f ca="1">IF(COUNTBLANK(INDIRECT("k"&amp;ROW(T724)):INDIRECT("m"&amp;ROW(T724)))&lt;3,IF(INDIRECT("j"&amp;ROW(T724))="","INFORME O STATUS DA AÇÃO;    ",""),"")</f>
        <v/>
      </c>
      <c r="U724" s="21" t="str">
        <f t="shared" ca="1" si="94"/>
        <v/>
      </c>
      <c r="V724" s="21" t="str">
        <f t="shared" ca="1" si="95"/>
        <v/>
      </c>
      <c r="W724" s="1" t="str">
        <f ca="1">IF(J724="","",IF(ISERROR(VLOOKUP(INDIRECT("J"&amp;ROW(W724)),Config!F:F,1,0)),"INFORME UM STATUS VÁLIDO",""))</f>
        <v/>
      </c>
    </row>
    <row r="725" spans="2:23" ht="60" customHeight="1">
      <c r="B725" s="45"/>
      <c r="C725" s="35"/>
      <c r="D725" s="35"/>
      <c r="E725" s="35"/>
      <c r="F725" s="38"/>
      <c r="G725" s="35"/>
      <c r="H725" s="38"/>
      <c r="I725" s="46"/>
      <c r="J725" s="51"/>
      <c r="K725" s="52"/>
      <c r="L725" s="53"/>
      <c r="M725" s="51"/>
      <c r="N725" s="41" t="str">
        <f t="shared" si="88"/>
        <v/>
      </c>
      <c r="O725" s="21" t="str">
        <f t="shared" ca="1" si="89"/>
        <v/>
      </c>
      <c r="P725" s="21" t="str">
        <f t="shared" ca="1" si="90"/>
        <v/>
      </c>
      <c r="Q725" s="21" t="str">
        <f t="shared" ca="1" si="91"/>
        <v/>
      </c>
      <c r="R725" s="21" t="str">
        <f t="shared" ca="1" si="92"/>
        <v/>
      </c>
      <c r="S725" s="21" t="str">
        <f t="shared" ca="1" si="93"/>
        <v/>
      </c>
      <c r="T725" s="21" t="str">
        <f ca="1">IF(COUNTBLANK(INDIRECT("k"&amp;ROW(T725)):INDIRECT("m"&amp;ROW(T725)))&lt;3,IF(INDIRECT("j"&amp;ROW(T725))="","INFORME O STATUS DA AÇÃO;    ",""),"")</f>
        <v/>
      </c>
      <c r="U725" s="21" t="str">
        <f t="shared" ca="1" si="94"/>
        <v/>
      </c>
      <c r="V725" s="21" t="str">
        <f t="shared" ca="1" si="95"/>
        <v/>
      </c>
      <c r="W725" s="1" t="str">
        <f ca="1">IF(J725="","",IF(ISERROR(VLOOKUP(INDIRECT("J"&amp;ROW(W725)),Config!F:F,1,0)),"INFORME UM STATUS VÁLIDO",""))</f>
        <v/>
      </c>
    </row>
    <row r="726" spans="2:23" ht="60" customHeight="1">
      <c r="B726" s="45"/>
      <c r="C726" s="35"/>
      <c r="D726" s="35"/>
      <c r="E726" s="35"/>
      <c r="F726" s="38"/>
      <c r="G726" s="35"/>
      <c r="H726" s="38"/>
      <c r="I726" s="46"/>
      <c r="J726" s="51"/>
      <c r="K726" s="52"/>
      <c r="L726" s="53"/>
      <c r="M726" s="51"/>
      <c r="N726" s="41" t="str">
        <f t="shared" si="88"/>
        <v/>
      </c>
      <c r="O726" s="21" t="str">
        <f t="shared" ca="1" si="89"/>
        <v/>
      </c>
      <c r="P726" s="21" t="str">
        <f t="shared" ca="1" si="90"/>
        <v/>
      </c>
      <c r="Q726" s="21" t="str">
        <f t="shared" ca="1" si="91"/>
        <v/>
      </c>
      <c r="R726" s="21" t="str">
        <f t="shared" ca="1" si="92"/>
        <v/>
      </c>
      <c r="S726" s="21" t="str">
        <f t="shared" ca="1" si="93"/>
        <v/>
      </c>
      <c r="T726" s="21" t="str">
        <f ca="1">IF(COUNTBLANK(INDIRECT("k"&amp;ROW(T726)):INDIRECT("m"&amp;ROW(T726)))&lt;3,IF(INDIRECT("j"&amp;ROW(T726))="","INFORME O STATUS DA AÇÃO;    ",""),"")</f>
        <v/>
      </c>
      <c r="U726" s="21" t="str">
        <f t="shared" ca="1" si="94"/>
        <v/>
      </c>
      <c r="V726" s="21" t="str">
        <f t="shared" ca="1" si="95"/>
        <v/>
      </c>
      <c r="W726" s="1" t="str">
        <f ca="1">IF(J726="","",IF(ISERROR(VLOOKUP(INDIRECT("J"&amp;ROW(W726)),Config!F:F,1,0)),"INFORME UM STATUS VÁLIDO",""))</f>
        <v/>
      </c>
    </row>
    <row r="727" spans="2:23" ht="60" customHeight="1">
      <c r="B727" s="45"/>
      <c r="C727" s="35"/>
      <c r="D727" s="35"/>
      <c r="E727" s="35"/>
      <c r="F727" s="38"/>
      <c r="G727" s="35"/>
      <c r="H727" s="38"/>
      <c r="I727" s="46"/>
      <c r="J727" s="51"/>
      <c r="K727" s="52"/>
      <c r="L727" s="53"/>
      <c r="M727" s="51"/>
      <c r="N727" s="41" t="str">
        <f t="shared" si="88"/>
        <v/>
      </c>
      <c r="O727" s="21" t="str">
        <f t="shared" ca="1" si="89"/>
        <v/>
      </c>
      <c r="P727" s="21" t="str">
        <f t="shared" ca="1" si="90"/>
        <v/>
      </c>
      <c r="Q727" s="21" t="str">
        <f t="shared" ca="1" si="91"/>
        <v/>
      </c>
      <c r="R727" s="21" t="str">
        <f t="shared" ca="1" si="92"/>
        <v/>
      </c>
      <c r="S727" s="21" t="str">
        <f t="shared" ca="1" si="93"/>
        <v/>
      </c>
      <c r="T727" s="21" t="str">
        <f ca="1">IF(COUNTBLANK(INDIRECT("k"&amp;ROW(T727)):INDIRECT("m"&amp;ROW(T727)))&lt;3,IF(INDIRECT("j"&amp;ROW(T727))="","INFORME O STATUS DA AÇÃO;    ",""),"")</f>
        <v/>
      </c>
      <c r="U727" s="21" t="str">
        <f t="shared" ca="1" si="94"/>
        <v/>
      </c>
      <c r="V727" s="21" t="str">
        <f t="shared" ca="1" si="95"/>
        <v/>
      </c>
      <c r="W727" s="1" t="str">
        <f ca="1">IF(J727="","",IF(ISERROR(VLOOKUP(INDIRECT("J"&amp;ROW(W727)),Config!F:F,1,0)),"INFORME UM STATUS VÁLIDO",""))</f>
        <v/>
      </c>
    </row>
    <row r="728" spans="2:23" ht="60" customHeight="1">
      <c r="B728" s="45"/>
      <c r="C728" s="35"/>
      <c r="D728" s="35"/>
      <c r="E728" s="35"/>
      <c r="F728" s="38"/>
      <c r="G728" s="35"/>
      <c r="H728" s="38"/>
      <c r="I728" s="46"/>
      <c r="J728" s="51"/>
      <c r="K728" s="52"/>
      <c r="L728" s="53"/>
      <c r="M728" s="51"/>
      <c r="N728" s="41" t="str">
        <f t="shared" si="88"/>
        <v/>
      </c>
      <c r="O728" s="21" t="str">
        <f t="shared" ca="1" si="89"/>
        <v/>
      </c>
      <c r="P728" s="21" t="str">
        <f t="shared" ca="1" si="90"/>
        <v/>
      </c>
      <c r="Q728" s="21" t="str">
        <f t="shared" ca="1" si="91"/>
        <v/>
      </c>
      <c r="R728" s="21" t="str">
        <f t="shared" ca="1" si="92"/>
        <v/>
      </c>
      <c r="S728" s="21" t="str">
        <f t="shared" ca="1" si="93"/>
        <v/>
      </c>
      <c r="T728" s="21" t="str">
        <f ca="1">IF(COUNTBLANK(INDIRECT("k"&amp;ROW(T728)):INDIRECT("m"&amp;ROW(T728)))&lt;3,IF(INDIRECT("j"&amp;ROW(T728))="","INFORME O STATUS DA AÇÃO;    ",""),"")</f>
        <v/>
      </c>
      <c r="U728" s="21" t="str">
        <f t="shared" ca="1" si="94"/>
        <v/>
      </c>
      <c r="V728" s="21" t="str">
        <f t="shared" ca="1" si="95"/>
        <v/>
      </c>
      <c r="W728" s="1" t="str">
        <f ca="1">IF(J728="","",IF(ISERROR(VLOOKUP(INDIRECT("J"&amp;ROW(W728)),Config!F:F,1,0)),"INFORME UM STATUS VÁLIDO",""))</f>
        <v/>
      </c>
    </row>
    <row r="729" spans="2:23" ht="60" customHeight="1">
      <c r="B729" s="45"/>
      <c r="C729" s="35"/>
      <c r="D729" s="35"/>
      <c r="E729" s="35"/>
      <c r="F729" s="38"/>
      <c r="G729" s="35"/>
      <c r="H729" s="38"/>
      <c r="I729" s="46"/>
      <c r="J729" s="51"/>
      <c r="K729" s="52"/>
      <c r="L729" s="53"/>
      <c r="M729" s="51"/>
      <c r="N729" s="41" t="str">
        <f t="shared" si="88"/>
        <v/>
      </c>
      <c r="O729" s="21" t="str">
        <f t="shared" ca="1" si="89"/>
        <v/>
      </c>
      <c r="P729" s="21" t="str">
        <f t="shared" ca="1" si="90"/>
        <v/>
      </c>
      <c r="Q729" s="21" t="str">
        <f t="shared" ca="1" si="91"/>
        <v/>
      </c>
      <c r="R729" s="21" t="str">
        <f t="shared" ca="1" si="92"/>
        <v/>
      </c>
      <c r="S729" s="21" t="str">
        <f t="shared" ca="1" si="93"/>
        <v/>
      </c>
      <c r="T729" s="21" t="str">
        <f ca="1">IF(COUNTBLANK(INDIRECT("k"&amp;ROW(T729)):INDIRECT("m"&amp;ROW(T729)))&lt;3,IF(INDIRECT("j"&amp;ROW(T729))="","INFORME O STATUS DA AÇÃO;    ",""),"")</f>
        <v/>
      </c>
      <c r="U729" s="21" t="str">
        <f t="shared" ca="1" si="94"/>
        <v/>
      </c>
      <c r="V729" s="21" t="str">
        <f t="shared" ca="1" si="95"/>
        <v/>
      </c>
      <c r="W729" s="1" t="str">
        <f ca="1">IF(J729="","",IF(ISERROR(VLOOKUP(INDIRECT("J"&amp;ROW(W729)),Config!F:F,1,0)),"INFORME UM STATUS VÁLIDO",""))</f>
        <v/>
      </c>
    </row>
    <row r="730" spans="2:23" ht="60" customHeight="1">
      <c r="B730" s="45"/>
      <c r="C730" s="35"/>
      <c r="D730" s="35"/>
      <c r="E730" s="35"/>
      <c r="F730" s="38"/>
      <c r="G730" s="35"/>
      <c r="H730" s="38"/>
      <c r="I730" s="46"/>
      <c r="J730" s="51"/>
      <c r="K730" s="52"/>
      <c r="L730" s="53"/>
      <c r="M730" s="51"/>
      <c r="N730" s="41" t="str">
        <f t="shared" si="88"/>
        <v/>
      </c>
      <c r="O730" s="21" t="str">
        <f t="shared" ca="1" si="89"/>
        <v/>
      </c>
      <c r="P730" s="21" t="str">
        <f t="shared" ca="1" si="90"/>
        <v/>
      </c>
      <c r="Q730" s="21" t="str">
        <f t="shared" ca="1" si="91"/>
        <v/>
      </c>
      <c r="R730" s="21" t="str">
        <f t="shared" ca="1" si="92"/>
        <v/>
      </c>
      <c r="S730" s="21" t="str">
        <f t="shared" ca="1" si="93"/>
        <v/>
      </c>
      <c r="T730" s="21" t="str">
        <f ca="1">IF(COUNTBLANK(INDIRECT("k"&amp;ROW(T730)):INDIRECT("m"&amp;ROW(T730)))&lt;3,IF(INDIRECT("j"&amp;ROW(T730))="","INFORME O STATUS DA AÇÃO;    ",""),"")</f>
        <v/>
      </c>
      <c r="U730" s="21" t="str">
        <f t="shared" ca="1" si="94"/>
        <v/>
      </c>
      <c r="V730" s="21" t="str">
        <f t="shared" ca="1" si="95"/>
        <v/>
      </c>
      <c r="W730" s="1" t="str">
        <f ca="1">IF(J730="","",IF(ISERROR(VLOOKUP(INDIRECT("J"&amp;ROW(W730)),Config!F:F,1,0)),"INFORME UM STATUS VÁLIDO",""))</f>
        <v/>
      </c>
    </row>
    <row r="731" spans="2:23" ht="60" customHeight="1">
      <c r="B731" s="45"/>
      <c r="C731" s="35"/>
      <c r="D731" s="35"/>
      <c r="E731" s="35"/>
      <c r="F731" s="38"/>
      <c r="G731" s="35"/>
      <c r="H731" s="38"/>
      <c r="I731" s="46"/>
      <c r="J731" s="51"/>
      <c r="K731" s="52"/>
      <c r="L731" s="53"/>
      <c r="M731" s="51"/>
      <c r="N731" s="41" t="str">
        <f t="shared" si="88"/>
        <v/>
      </c>
      <c r="O731" s="21" t="str">
        <f t="shared" ca="1" si="89"/>
        <v/>
      </c>
      <c r="P731" s="21" t="str">
        <f t="shared" ca="1" si="90"/>
        <v/>
      </c>
      <c r="Q731" s="21" t="str">
        <f t="shared" ca="1" si="91"/>
        <v/>
      </c>
      <c r="R731" s="21" t="str">
        <f t="shared" ca="1" si="92"/>
        <v/>
      </c>
      <c r="S731" s="21" t="str">
        <f t="shared" ca="1" si="93"/>
        <v/>
      </c>
      <c r="T731" s="21" t="str">
        <f ca="1">IF(COUNTBLANK(INDIRECT("k"&amp;ROW(T731)):INDIRECT("m"&amp;ROW(T731)))&lt;3,IF(INDIRECT("j"&amp;ROW(T731))="","INFORME O STATUS DA AÇÃO;    ",""),"")</f>
        <v/>
      </c>
      <c r="U731" s="21" t="str">
        <f t="shared" ca="1" si="94"/>
        <v/>
      </c>
      <c r="V731" s="21" t="str">
        <f t="shared" ca="1" si="95"/>
        <v/>
      </c>
      <c r="W731" s="1" t="str">
        <f ca="1">IF(J731="","",IF(ISERROR(VLOOKUP(INDIRECT("J"&amp;ROW(W731)),Config!F:F,1,0)),"INFORME UM STATUS VÁLIDO",""))</f>
        <v/>
      </c>
    </row>
    <row r="732" spans="2:23" ht="60" customHeight="1">
      <c r="B732" s="45"/>
      <c r="C732" s="35"/>
      <c r="D732" s="35"/>
      <c r="E732" s="35"/>
      <c r="F732" s="38"/>
      <c r="G732" s="35"/>
      <c r="H732" s="38"/>
      <c r="I732" s="46"/>
      <c r="J732" s="51"/>
      <c r="K732" s="52"/>
      <c r="L732" s="53"/>
      <c r="M732" s="51"/>
      <c r="N732" s="41" t="str">
        <f t="shared" si="88"/>
        <v/>
      </c>
      <c r="O732" s="21" t="str">
        <f t="shared" ca="1" si="89"/>
        <v/>
      </c>
      <c r="P732" s="21" t="str">
        <f t="shared" ca="1" si="90"/>
        <v/>
      </c>
      <c r="Q732" s="21" t="str">
        <f t="shared" ca="1" si="91"/>
        <v/>
      </c>
      <c r="R732" s="21" t="str">
        <f t="shared" ca="1" si="92"/>
        <v/>
      </c>
      <c r="S732" s="21" t="str">
        <f t="shared" ca="1" si="93"/>
        <v/>
      </c>
      <c r="T732" s="21" t="str">
        <f ca="1">IF(COUNTBLANK(INDIRECT("k"&amp;ROW(T732)):INDIRECT("m"&amp;ROW(T732)))&lt;3,IF(INDIRECT("j"&amp;ROW(T732))="","INFORME O STATUS DA AÇÃO;    ",""),"")</f>
        <v/>
      </c>
      <c r="U732" s="21" t="str">
        <f t="shared" ca="1" si="94"/>
        <v/>
      </c>
      <c r="V732" s="21" t="str">
        <f t="shared" ca="1" si="95"/>
        <v/>
      </c>
      <c r="W732" s="1" t="str">
        <f ca="1">IF(J732="","",IF(ISERROR(VLOOKUP(INDIRECT("J"&amp;ROW(W732)),Config!F:F,1,0)),"INFORME UM STATUS VÁLIDO",""))</f>
        <v/>
      </c>
    </row>
    <row r="733" spans="2:23" ht="60" customHeight="1">
      <c r="B733" s="45"/>
      <c r="C733" s="35"/>
      <c r="D733" s="35"/>
      <c r="E733" s="35"/>
      <c r="F733" s="38"/>
      <c r="G733" s="35"/>
      <c r="H733" s="38"/>
      <c r="I733" s="46"/>
      <c r="J733" s="51"/>
      <c r="K733" s="52"/>
      <c r="L733" s="53"/>
      <c r="M733" s="51"/>
      <c r="N733" s="41" t="str">
        <f t="shared" si="88"/>
        <v/>
      </c>
      <c r="O733" s="21" t="str">
        <f t="shared" ca="1" si="89"/>
        <v/>
      </c>
      <c r="P733" s="21" t="str">
        <f t="shared" ca="1" si="90"/>
        <v/>
      </c>
      <c r="Q733" s="21" t="str">
        <f t="shared" ca="1" si="91"/>
        <v/>
      </c>
      <c r="R733" s="21" t="str">
        <f t="shared" ca="1" si="92"/>
        <v/>
      </c>
      <c r="S733" s="21" t="str">
        <f t="shared" ca="1" si="93"/>
        <v/>
      </c>
      <c r="T733" s="21" t="str">
        <f ca="1">IF(COUNTBLANK(INDIRECT("k"&amp;ROW(T733)):INDIRECT("m"&amp;ROW(T733)))&lt;3,IF(INDIRECT("j"&amp;ROW(T733))="","INFORME O STATUS DA AÇÃO;    ",""),"")</f>
        <v/>
      </c>
      <c r="U733" s="21" t="str">
        <f t="shared" ca="1" si="94"/>
        <v/>
      </c>
      <c r="V733" s="21" t="str">
        <f t="shared" ca="1" si="95"/>
        <v/>
      </c>
      <c r="W733" s="1" t="str">
        <f ca="1">IF(J733="","",IF(ISERROR(VLOOKUP(INDIRECT("J"&amp;ROW(W733)),Config!F:F,1,0)),"INFORME UM STATUS VÁLIDO",""))</f>
        <v/>
      </c>
    </row>
    <row r="734" spans="2:23" ht="60" customHeight="1">
      <c r="B734" s="45"/>
      <c r="C734" s="35"/>
      <c r="D734" s="35"/>
      <c r="E734" s="35"/>
      <c r="F734" s="38"/>
      <c r="G734" s="35"/>
      <c r="H734" s="38"/>
      <c r="I734" s="46"/>
      <c r="J734" s="51"/>
      <c r="K734" s="52"/>
      <c r="L734" s="53"/>
      <c r="M734" s="51"/>
      <c r="N734" s="41" t="str">
        <f t="shared" si="88"/>
        <v/>
      </c>
      <c r="O734" s="21" t="str">
        <f t="shared" ca="1" si="89"/>
        <v/>
      </c>
      <c r="P734" s="21" t="str">
        <f t="shared" ca="1" si="90"/>
        <v/>
      </c>
      <c r="Q734" s="21" t="str">
        <f t="shared" ca="1" si="91"/>
        <v/>
      </c>
      <c r="R734" s="21" t="str">
        <f t="shared" ca="1" si="92"/>
        <v/>
      </c>
      <c r="S734" s="21" t="str">
        <f t="shared" ca="1" si="93"/>
        <v/>
      </c>
      <c r="T734" s="21" t="str">
        <f ca="1">IF(COUNTBLANK(INDIRECT("k"&amp;ROW(T734)):INDIRECT("m"&amp;ROW(T734)))&lt;3,IF(INDIRECT("j"&amp;ROW(T734))="","INFORME O STATUS DA AÇÃO;    ",""),"")</f>
        <v/>
      </c>
      <c r="U734" s="21" t="str">
        <f t="shared" ca="1" si="94"/>
        <v/>
      </c>
      <c r="V734" s="21" t="str">
        <f t="shared" ca="1" si="95"/>
        <v/>
      </c>
      <c r="W734" s="1" t="str">
        <f ca="1">IF(J734="","",IF(ISERROR(VLOOKUP(INDIRECT("J"&amp;ROW(W734)),Config!F:F,1,0)),"INFORME UM STATUS VÁLIDO",""))</f>
        <v/>
      </c>
    </row>
    <row r="735" spans="2:23" ht="60" customHeight="1">
      <c r="B735" s="45"/>
      <c r="C735" s="35"/>
      <c r="D735" s="35"/>
      <c r="E735" s="35"/>
      <c r="F735" s="38"/>
      <c r="G735" s="35"/>
      <c r="H735" s="38"/>
      <c r="I735" s="46"/>
      <c r="J735" s="51"/>
      <c r="K735" s="52"/>
      <c r="L735" s="53"/>
      <c r="M735" s="51"/>
      <c r="N735" s="41" t="str">
        <f t="shared" si="88"/>
        <v/>
      </c>
      <c r="O735" s="21" t="str">
        <f t="shared" ca="1" si="89"/>
        <v/>
      </c>
      <c r="P735" s="21" t="str">
        <f t="shared" ca="1" si="90"/>
        <v/>
      </c>
      <c r="Q735" s="21" t="str">
        <f t="shared" ca="1" si="91"/>
        <v/>
      </c>
      <c r="R735" s="21" t="str">
        <f t="shared" ca="1" si="92"/>
        <v/>
      </c>
      <c r="S735" s="21" t="str">
        <f t="shared" ca="1" si="93"/>
        <v/>
      </c>
      <c r="T735" s="21" t="str">
        <f ca="1">IF(COUNTBLANK(INDIRECT("k"&amp;ROW(T735)):INDIRECT("m"&amp;ROW(T735)))&lt;3,IF(INDIRECT("j"&amp;ROW(T735))="","INFORME O STATUS DA AÇÃO;    ",""),"")</f>
        <v/>
      </c>
      <c r="U735" s="21" t="str">
        <f t="shared" ca="1" si="94"/>
        <v/>
      </c>
      <c r="V735" s="21" t="str">
        <f t="shared" ca="1" si="95"/>
        <v/>
      </c>
      <c r="W735" s="1" t="str">
        <f ca="1">IF(J735="","",IF(ISERROR(VLOOKUP(INDIRECT("J"&amp;ROW(W735)),Config!F:F,1,0)),"INFORME UM STATUS VÁLIDO",""))</f>
        <v/>
      </c>
    </row>
    <row r="736" spans="2:23" ht="60" customHeight="1">
      <c r="B736" s="45"/>
      <c r="C736" s="35"/>
      <c r="D736" s="35"/>
      <c r="E736" s="35"/>
      <c r="F736" s="38"/>
      <c r="G736" s="35"/>
      <c r="H736" s="38"/>
      <c r="I736" s="46"/>
      <c r="J736" s="51"/>
      <c r="K736" s="52"/>
      <c r="L736" s="53"/>
      <c r="M736" s="51"/>
      <c r="N736" s="41" t="str">
        <f t="shared" si="88"/>
        <v/>
      </c>
      <c r="O736" s="21" t="str">
        <f t="shared" ca="1" si="89"/>
        <v/>
      </c>
      <c r="P736" s="21" t="str">
        <f t="shared" ca="1" si="90"/>
        <v/>
      </c>
      <c r="Q736" s="21" t="str">
        <f t="shared" ca="1" si="91"/>
        <v/>
      </c>
      <c r="R736" s="21" t="str">
        <f t="shared" ca="1" si="92"/>
        <v/>
      </c>
      <c r="S736" s="21" t="str">
        <f t="shared" ca="1" si="93"/>
        <v/>
      </c>
      <c r="T736" s="21" t="str">
        <f ca="1">IF(COUNTBLANK(INDIRECT("k"&amp;ROW(T736)):INDIRECT("m"&amp;ROW(T736)))&lt;3,IF(INDIRECT("j"&amp;ROW(T736))="","INFORME O STATUS DA AÇÃO;    ",""),"")</f>
        <v/>
      </c>
      <c r="U736" s="21" t="str">
        <f t="shared" ca="1" si="94"/>
        <v/>
      </c>
      <c r="V736" s="21" t="str">
        <f t="shared" ca="1" si="95"/>
        <v/>
      </c>
      <c r="W736" s="1" t="str">
        <f ca="1">IF(J736="","",IF(ISERROR(VLOOKUP(INDIRECT("J"&amp;ROW(W736)),Config!F:F,1,0)),"INFORME UM STATUS VÁLIDO",""))</f>
        <v/>
      </c>
    </row>
    <row r="737" spans="2:23" ht="60" customHeight="1">
      <c r="B737" s="45"/>
      <c r="C737" s="35"/>
      <c r="D737" s="35"/>
      <c r="E737" s="35"/>
      <c r="F737" s="38"/>
      <c r="G737" s="35"/>
      <c r="H737" s="38"/>
      <c r="I737" s="46"/>
      <c r="J737" s="51"/>
      <c r="K737" s="52"/>
      <c r="L737" s="53"/>
      <c r="M737" s="51"/>
      <c r="N737" s="41" t="str">
        <f t="shared" si="88"/>
        <v/>
      </c>
      <c r="O737" s="21" t="str">
        <f t="shared" ca="1" si="89"/>
        <v/>
      </c>
      <c r="P737" s="21" t="str">
        <f t="shared" ca="1" si="90"/>
        <v/>
      </c>
      <c r="Q737" s="21" t="str">
        <f t="shared" ca="1" si="91"/>
        <v/>
      </c>
      <c r="R737" s="21" t="str">
        <f t="shared" ca="1" si="92"/>
        <v/>
      </c>
      <c r="S737" s="21" t="str">
        <f t="shared" ca="1" si="93"/>
        <v/>
      </c>
      <c r="T737" s="21" t="str">
        <f ca="1">IF(COUNTBLANK(INDIRECT("k"&amp;ROW(T737)):INDIRECT("m"&amp;ROW(T737)))&lt;3,IF(INDIRECT("j"&amp;ROW(T737))="","INFORME O STATUS DA AÇÃO;    ",""),"")</f>
        <v/>
      </c>
      <c r="U737" s="21" t="str">
        <f t="shared" ca="1" si="94"/>
        <v/>
      </c>
      <c r="V737" s="21" t="str">
        <f t="shared" ca="1" si="95"/>
        <v/>
      </c>
      <c r="W737" s="1" t="str">
        <f ca="1">IF(J737="","",IF(ISERROR(VLOOKUP(INDIRECT("J"&amp;ROW(W737)),Config!F:F,1,0)),"INFORME UM STATUS VÁLIDO",""))</f>
        <v/>
      </c>
    </row>
    <row r="738" spans="2:23" ht="60" customHeight="1">
      <c r="B738" s="45"/>
      <c r="C738" s="35"/>
      <c r="D738" s="35"/>
      <c r="E738" s="35"/>
      <c r="F738" s="38"/>
      <c r="G738" s="35"/>
      <c r="H738" s="38"/>
      <c r="I738" s="46"/>
      <c r="J738" s="51"/>
      <c r="K738" s="52"/>
      <c r="L738" s="53"/>
      <c r="M738" s="51"/>
      <c r="N738" s="41" t="str">
        <f t="shared" si="88"/>
        <v/>
      </c>
      <c r="O738" s="21" t="str">
        <f t="shared" ca="1" si="89"/>
        <v/>
      </c>
      <c r="P738" s="21" t="str">
        <f t="shared" ca="1" si="90"/>
        <v/>
      </c>
      <c r="Q738" s="21" t="str">
        <f t="shared" ca="1" si="91"/>
        <v/>
      </c>
      <c r="R738" s="21" t="str">
        <f t="shared" ca="1" si="92"/>
        <v/>
      </c>
      <c r="S738" s="21" t="str">
        <f t="shared" ca="1" si="93"/>
        <v/>
      </c>
      <c r="T738" s="21" t="str">
        <f ca="1">IF(COUNTBLANK(INDIRECT("k"&amp;ROW(T738)):INDIRECT("m"&amp;ROW(T738)))&lt;3,IF(INDIRECT("j"&amp;ROW(T738))="","INFORME O STATUS DA AÇÃO;    ",""),"")</f>
        <v/>
      </c>
      <c r="U738" s="21" t="str">
        <f t="shared" ca="1" si="94"/>
        <v/>
      </c>
      <c r="V738" s="21" t="str">
        <f t="shared" ca="1" si="95"/>
        <v/>
      </c>
      <c r="W738" s="1" t="str">
        <f ca="1">IF(J738="","",IF(ISERROR(VLOOKUP(INDIRECT("J"&amp;ROW(W738)),Config!F:F,1,0)),"INFORME UM STATUS VÁLIDO",""))</f>
        <v/>
      </c>
    </row>
    <row r="739" spans="2:23" ht="60" customHeight="1">
      <c r="B739" s="45"/>
      <c r="C739" s="35"/>
      <c r="D739" s="35"/>
      <c r="E739" s="35"/>
      <c r="F739" s="38"/>
      <c r="G739" s="35"/>
      <c r="H739" s="38"/>
      <c r="I739" s="46"/>
      <c r="J739" s="51"/>
      <c r="K739" s="52"/>
      <c r="L739" s="53"/>
      <c r="M739" s="51"/>
      <c r="N739" s="41" t="str">
        <f t="shared" si="88"/>
        <v/>
      </c>
      <c r="O739" s="21" t="str">
        <f t="shared" ca="1" si="89"/>
        <v/>
      </c>
      <c r="P739" s="21" t="str">
        <f t="shared" ca="1" si="90"/>
        <v/>
      </c>
      <c r="Q739" s="21" t="str">
        <f t="shared" ca="1" si="91"/>
        <v/>
      </c>
      <c r="R739" s="21" t="str">
        <f t="shared" ca="1" si="92"/>
        <v/>
      </c>
      <c r="S739" s="21" t="str">
        <f t="shared" ca="1" si="93"/>
        <v/>
      </c>
      <c r="T739" s="21" t="str">
        <f ca="1">IF(COUNTBLANK(INDIRECT("k"&amp;ROW(T739)):INDIRECT("m"&amp;ROW(T739)))&lt;3,IF(INDIRECT("j"&amp;ROW(T739))="","INFORME O STATUS DA AÇÃO;    ",""),"")</f>
        <v/>
      </c>
      <c r="U739" s="21" t="str">
        <f t="shared" ca="1" si="94"/>
        <v/>
      </c>
      <c r="V739" s="21" t="str">
        <f t="shared" ca="1" si="95"/>
        <v/>
      </c>
      <c r="W739" s="1" t="str">
        <f ca="1">IF(J739="","",IF(ISERROR(VLOOKUP(INDIRECT("J"&amp;ROW(W739)),Config!F:F,1,0)),"INFORME UM STATUS VÁLIDO",""))</f>
        <v/>
      </c>
    </row>
    <row r="740" spans="2:23" ht="60" customHeight="1">
      <c r="B740" s="45"/>
      <c r="C740" s="35"/>
      <c r="D740" s="35"/>
      <c r="E740" s="35"/>
      <c r="F740" s="38"/>
      <c r="G740" s="35"/>
      <c r="H740" s="38"/>
      <c r="I740" s="46"/>
      <c r="J740" s="51"/>
      <c r="K740" s="52"/>
      <c r="L740" s="53"/>
      <c r="M740" s="51"/>
      <c r="N740" s="41" t="str">
        <f t="shared" si="88"/>
        <v/>
      </c>
      <c r="O740" s="21" t="str">
        <f t="shared" ca="1" si="89"/>
        <v/>
      </c>
      <c r="P740" s="21" t="str">
        <f t="shared" ca="1" si="90"/>
        <v/>
      </c>
      <c r="Q740" s="21" t="str">
        <f t="shared" ca="1" si="91"/>
        <v/>
      </c>
      <c r="R740" s="21" t="str">
        <f t="shared" ca="1" si="92"/>
        <v/>
      </c>
      <c r="S740" s="21" t="str">
        <f t="shared" ca="1" si="93"/>
        <v/>
      </c>
      <c r="T740" s="21" t="str">
        <f ca="1">IF(COUNTBLANK(INDIRECT("k"&amp;ROW(T740)):INDIRECT("m"&amp;ROW(T740)))&lt;3,IF(INDIRECT("j"&amp;ROW(T740))="","INFORME O STATUS DA AÇÃO;    ",""),"")</f>
        <v/>
      </c>
      <c r="U740" s="21" t="str">
        <f t="shared" ca="1" si="94"/>
        <v/>
      </c>
      <c r="V740" s="21" t="str">
        <f t="shared" ca="1" si="95"/>
        <v/>
      </c>
      <c r="W740" s="1" t="str">
        <f ca="1">IF(J740="","",IF(ISERROR(VLOOKUP(INDIRECT("J"&amp;ROW(W740)),Config!F:F,1,0)),"INFORME UM STATUS VÁLIDO",""))</f>
        <v/>
      </c>
    </row>
    <row r="741" spans="2:23" ht="60" customHeight="1">
      <c r="B741" s="45"/>
      <c r="C741" s="35"/>
      <c r="D741" s="35"/>
      <c r="E741" s="35"/>
      <c r="F741" s="38"/>
      <c r="G741" s="35"/>
      <c r="H741" s="38"/>
      <c r="I741" s="46"/>
      <c r="J741" s="51"/>
      <c r="K741" s="52"/>
      <c r="L741" s="53"/>
      <c r="M741" s="51"/>
      <c r="N741" s="41" t="str">
        <f t="shared" si="88"/>
        <v/>
      </c>
      <c r="O741" s="21" t="str">
        <f t="shared" ca="1" si="89"/>
        <v/>
      </c>
      <c r="P741" s="21" t="str">
        <f t="shared" ca="1" si="90"/>
        <v/>
      </c>
      <c r="Q741" s="21" t="str">
        <f t="shared" ca="1" si="91"/>
        <v/>
      </c>
      <c r="R741" s="21" t="str">
        <f t="shared" ca="1" si="92"/>
        <v/>
      </c>
      <c r="S741" s="21" t="str">
        <f t="shared" ca="1" si="93"/>
        <v/>
      </c>
      <c r="T741" s="21" t="str">
        <f ca="1">IF(COUNTBLANK(INDIRECT("k"&amp;ROW(T741)):INDIRECT("m"&amp;ROW(T741)))&lt;3,IF(INDIRECT("j"&amp;ROW(T741))="","INFORME O STATUS DA AÇÃO;    ",""),"")</f>
        <v/>
      </c>
      <c r="U741" s="21" t="str">
        <f t="shared" ca="1" si="94"/>
        <v/>
      </c>
      <c r="V741" s="21" t="str">
        <f t="shared" ca="1" si="95"/>
        <v/>
      </c>
      <c r="W741" s="1" t="str">
        <f ca="1">IF(J741="","",IF(ISERROR(VLOOKUP(INDIRECT("J"&amp;ROW(W741)),Config!F:F,1,0)),"INFORME UM STATUS VÁLIDO",""))</f>
        <v/>
      </c>
    </row>
    <row r="742" spans="2:23" ht="60" customHeight="1">
      <c r="B742" s="45"/>
      <c r="C742" s="35"/>
      <c r="D742" s="35"/>
      <c r="E742" s="35"/>
      <c r="F742" s="38"/>
      <c r="G742" s="35"/>
      <c r="H742" s="38"/>
      <c r="I742" s="46"/>
      <c r="J742" s="51"/>
      <c r="K742" s="52"/>
      <c r="L742" s="53"/>
      <c r="M742" s="51"/>
      <c r="N742" s="41" t="str">
        <f t="shared" si="88"/>
        <v/>
      </c>
      <c r="O742" s="21" t="str">
        <f t="shared" ca="1" si="89"/>
        <v/>
      </c>
      <c r="P742" s="21" t="str">
        <f t="shared" ca="1" si="90"/>
        <v/>
      </c>
      <c r="Q742" s="21" t="str">
        <f t="shared" ca="1" si="91"/>
        <v/>
      </c>
      <c r="R742" s="21" t="str">
        <f t="shared" ca="1" si="92"/>
        <v/>
      </c>
      <c r="S742" s="21" t="str">
        <f t="shared" ca="1" si="93"/>
        <v/>
      </c>
      <c r="T742" s="21" t="str">
        <f ca="1">IF(COUNTBLANK(INDIRECT("k"&amp;ROW(T742)):INDIRECT("m"&amp;ROW(T742)))&lt;3,IF(INDIRECT("j"&amp;ROW(T742))="","INFORME O STATUS DA AÇÃO;    ",""),"")</f>
        <v/>
      </c>
      <c r="U742" s="21" t="str">
        <f t="shared" ca="1" si="94"/>
        <v/>
      </c>
      <c r="V742" s="21" t="str">
        <f t="shared" ca="1" si="95"/>
        <v/>
      </c>
      <c r="W742" s="1" t="str">
        <f ca="1">IF(J742="","",IF(ISERROR(VLOOKUP(INDIRECT("J"&amp;ROW(W742)),Config!F:F,1,0)),"INFORME UM STATUS VÁLIDO",""))</f>
        <v/>
      </c>
    </row>
    <row r="743" spans="2:23" ht="60" customHeight="1">
      <c r="B743" s="45"/>
      <c r="C743" s="35"/>
      <c r="D743" s="35"/>
      <c r="E743" s="35"/>
      <c r="F743" s="38"/>
      <c r="G743" s="35"/>
      <c r="H743" s="38"/>
      <c r="I743" s="46"/>
      <c r="J743" s="51"/>
      <c r="K743" s="52"/>
      <c r="L743" s="53"/>
      <c r="M743" s="51"/>
      <c r="N743" s="41" t="str">
        <f t="shared" si="88"/>
        <v/>
      </c>
      <c r="O743" s="21" t="str">
        <f t="shared" ca="1" si="89"/>
        <v/>
      </c>
      <c r="P743" s="21" t="str">
        <f t="shared" ca="1" si="90"/>
        <v/>
      </c>
      <c r="Q743" s="21" t="str">
        <f t="shared" ca="1" si="91"/>
        <v/>
      </c>
      <c r="R743" s="21" t="str">
        <f t="shared" ca="1" si="92"/>
        <v/>
      </c>
      <c r="S743" s="21" t="str">
        <f t="shared" ca="1" si="93"/>
        <v/>
      </c>
      <c r="T743" s="21" t="str">
        <f ca="1">IF(COUNTBLANK(INDIRECT("k"&amp;ROW(T743)):INDIRECT("m"&amp;ROW(T743)))&lt;3,IF(INDIRECT("j"&amp;ROW(T743))="","INFORME O STATUS DA AÇÃO;    ",""),"")</f>
        <v/>
      </c>
      <c r="U743" s="21" t="str">
        <f t="shared" ca="1" si="94"/>
        <v/>
      </c>
      <c r="V743" s="21" t="str">
        <f t="shared" ca="1" si="95"/>
        <v/>
      </c>
      <c r="W743" s="1" t="str">
        <f ca="1">IF(J743="","",IF(ISERROR(VLOOKUP(INDIRECT("J"&amp;ROW(W743)),Config!F:F,1,0)),"INFORME UM STATUS VÁLIDO",""))</f>
        <v/>
      </c>
    </row>
    <row r="744" spans="2:23" ht="60" customHeight="1">
      <c r="B744" s="45"/>
      <c r="C744" s="35"/>
      <c r="D744" s="35"/>
      <c r="E744" s="35"/>
      <c r="F744" s="38"/>
      <c r="G744" s="35"/>
      <c r="H744" s="38"/>
      <c r="I744" s="46"/>
      <c r="J744" s="51"/>
      <c r="K744" s="52"/>
      <c r="L744" s="53"/>
      <c r="M744" s="51"/>
      <c r="N744" s="41" t="str">
        <f t="shared" si="88"/>
        <v/>
      </c>
      <c r="O744" s="21" t="str">
        <f t="shared" ca="1" si="89"/>
        <v/>
      </c>
      <c r="P744" s="21" t="str">
        <f t="shared" ca="1" si="90"/>
        <v/>
      </c>
      <c r="Q744" s="21" t="str">
        <f t="shared" ca="1" si="91"/>
        <v/>
      </c>
      <c r="R744" s="21" t="str">
        <f t="shared" ca="1" si="92"/>
        <v/>
      </c>
      <c r="S744" s="21" t="str">
        <f t="shared" ca="1" si="93"/>
        <v/>
      </c>
      <c r="T744" s="21" t="str">
        <f ca="1">IF(COUNTBLANK(INDIRECT("k"&amp;ROW(T744)):INDIRECT("m"&amp;ROW(T744)))&lt;3,IF(INDIRECT("j"&amp;ROW(T744))="","INFORME O STATUS DA AÇÃO;    ",""),"")</f>
        <v/>
      </c>
      <c r="U744" s="21" t="str">
        <f t="shared" ca="1" si="94"/>
        <v/>
      </c>
      <c r="V744" s="21" t="str">
        <f t="shared" ca="1" si="95"/>
        <v/>
      </c>
      <c r="W744" s="1" t="str">
        <f ca="1">IF(J744="","",IF(ISERROR(VLOOKUP(INDIRECT("J"&amp;ROW(W744)),Config!F:F,1,0)),"INFORME UM STATUS VÁLIDO",""))</f>
        <v/>
      </c>
    </row>
    <row r="745" spans="2:23" ht="60" customHeight="1">
      <c r="B745" s="45"/>
      <c r="C745" s="35"/>
      <c r="D745" s="35"/>
      <c r="E745" s="35"/>
      <c r="F745" s="38"/>
      <c r="G745" s="35"/>
      <c r="H745" s="38"/>
      <c r="I745" s="46"/>
      <c r="J745" s="51"/>
      <c r="K745" s="52"/>
      <c r="L745" s="53"/>
      <c r="M745" s="51"/>
      <c r="N745" s="41" t="str">
        <f t="shared" si="88"/>
        <v/>
      </c>
      <c r="O745" s="21" t="str">
        <f t="shared" ca="1" si="89"/>
        <v/>
      </c>
      <c r="P745" s="21" t="str">
        <f t="shared" ca="1" si="90"/>
        <v/>
      </c>
      <c r="Q745" s="21" t="str">
        <f t="shared" ca="1" si="91"/>
        <v/>
      </c>
      <c r="R745" s="21" t="str">
        <f t="shared" ca="1" si="92"/>
        <v/>
      </c>
      <c r="S745" s="21" t="str">
        <f t="shared" ca="1" si="93"/>
        <v/>
      </c>
      <c r="T745" s="21" t="str">
        <f ca="1">IF(COUNTBLANK(INDIRECT("k"&amp;ROW(T745)):INDIRECT("m"&amp;ROW(T745)))&lt;3,IF(INDIRECT("j"&amp;ROW(T745))="","INFORME O STATUS DA AÇÃO;    ",""),"")</f>
        <v/>
      </c>
      <c r="U745" s="21" t="str">
        <f t="shared" ca="1" si="94"/>
        <v/>
      </c>
      <c r="V745" s="21" t="str">
        <f t="shared" ca="1" si="95"/>
        <v/>
      </c>
      <c r="W745" s="1" t="str">
        <f ca="1">IF(J745="","",IF(ISERROR(VLOOKUP(INDIRECT("J"&amp;ROW(W745)),Config!F:F,1,0)),"INFORME UM STATUS VÁLIDO",""))</f>
        <v/>
      </c>
    </row>
    <row r="746" spans="2:23" ht="60" customHeight="1">
      <c r="B746" s="45"/>
      <c r="C746" s="35"/>
      <c r="D746" s="35"/>
      <c r="E746" s="35"/>
      <c r="F746" s="38"/>
      <c r="G746" s="35"/>
      <c r="H746" s="38"/>
      <c r="I746" s="46"/>
      <c r="J746" s="51"/>
      <c r="K746" s="52"/>
      <c r="L746" s="53"/>
      <c r="M746" s="51"/>
      <c r="N746" s="41" t="str">
        <f t="shared" si="88"/>
        <v/>
      </c>
      <c r="O746" s="21" t="str">
        <f t="shared" ca="1" si="89"/>
        <v/>
      </c>
      <c r="P746" s="21" t="str">
        <f t="shared" ca="1" si="90"/>
        <v/>
      </c>
      <c r="Q746" s="21" t="str">
        <f t="shared" ca="1" si="91"/>
        <v/>
      </c>
      <c r="R746" s="21" t="str">
        <f t="shared" ca="1" si="92"/>
        <v/>
      </c>
      <c r="S746" s="21" t="str">
        <f t="shared" ca="1" si="93"/>
        <v/>
      </c>
      <c r="T746" s="21" t="str">
        <f ca="1">IF(COUNTBLANK(INDIRECT("k"&amp;ROW(T746)):INDIRECT("m"&amp;ROW(T746)))&lt;3,IF(INDIRECT("j"&amp;ROW(T746))="","INFORME O STATUS DA AÇÃO;    ",""),"")</f>
        <v/>
      </c>
      <c r="U746" s="21" t="str">
        <f t="shared" ca="1" si="94"/>
        <v/>
      </c>
      <c r="V746" s="21" t="str">
        <f t="shared" ca="1" si="95"/>
        <v/>
      </c>
      <c r="W746" s="1" t="str">
        <f ca="1">IF(J746="","",IF(ISERROR(VLOOKUP(INDIRECT("J"&amp;ROW(W746)),Config!F:F,1,0)),"INFORME UM STATUS VÁLIDO",""))</f>
        <v/>
      </c>
    </row>
    <row r="747" spans="2:23" ht="60" customHeight="1">
      <c r="B747" s="45"/>
      <c r="C747" s="35"/>
      <c r="D747" s="35"/>
      <c r="E747" s="35"/>
      <c r="F747" s="38"/>
      <c r="G747" s="35"/>
      <c r="H747" s="38"/>
      <c r="I747" s="46"/>
      <c r="J747" s="51"/>
      <c r="K747" s="52"/>
      <c r="L747" s="53"/>
      <c r="M747" s="51"/>
      <c r="N747" s="41" t="str">
        <f t="shared" si="88"/>
        <v/>
      </c>
      <c r="O747" s="21" t="str">
        <f t="shared" ca="1" si="89"/>
        <v/>
      </c>
      <c r="P747" s="21" t="str">
        <f t="shared" ca="1" si="90"/>
        <v/>
      </c>
      <c r="Q747" s="21" t="str">
        <f t="shared" ca="1" si="91"/>
        <v/>
      </c>
      <c r="R747" s="21" t="str">
        <f t="shared" ca="1" si="92"/>
        <v/>
      </c>
      <c r="S747" s="21" t="str">
        <f t="shared" ca="1" si="93"/>
        <v/>
      </c>
      <c r="T747" s="21" t="str">
        <f ca="1">IF(COUNTBLANK(INDIRECT("k"&amp;ROW(T747)):INDIRECT("m"&amp;ROW(T747)))&lt;3,IF(INDIRECT("j"&amp;ROW(T747))="","INFORME O STATUS DA AÇÃO;    ",""),"")</f>
        <v/>
      </c>
      <c r="U747" s="21" t="str">
        <f t="shared" ca="1" si="94"/>
        <v/>
      </c>
      <c r="V747" s="21" t="str">
        <f t="shared" ca="1" si="95"/>
        <v/>
      </c>
      <c r="W747" s="1" t="str">
        <f ca="1">IF(J747="","",IF(ISERROR(VLOOKUP(INDIRECT("J"&amp;ROW(W747)),Config!F:F,1,0)),"INFORME UM STATUS VÁLIDO",""))</f>
        <v/>
      </c>
    </row>
    <row r="748" spans="2:23" ht="60" customHeight="1">
      <c r="B748" s="45"/>
      <c r="C748" s="35"/>
      <c r="D748" s="35"/>
      <c r="E748" s="35"/>
      <c r="F748" s="38"/>
      <c r="G748" s="35"/>
      <c r="H748" s="38"/>
      <c r="I748" s="46"/>
      <c r="J748" s="51"/>
      <c r="K748" s="52"/>
      <c r="L748" s="53"/>
      <c r="M748" s="51"/>
      <c r="N748" s="41" t="str">
        <f t="shared" si="88"/>
        <v/>
      </c>
      <c r="O748" s="21" t="str">
        <f t="shared" ca="1" si="89"/>
        <v/>
      </c>
      <c r="P748" s="21" t="str">
        <f t="shared" ca="1" si="90"/>
        <v/>
      </c>
      <c r="Q748" s="21" t="str">
        <f t="shared" ca="1" si="91"/>
        <v/>
      </c>
      <c r="R748" s="21" t="str">
        <f t="shared" ca="1" si="92"/>
        <v/>
      </c>
      <c r="S748" s="21" t="str">
        <f t="shared" ca="1" si="93"/>
        <v/>
      </c>
      <c r="T748" s="21" t="str">
        <f ca="1">IF(COUNTBLANK(INDIRECT("k"&amp;ROW(T748)):INDIRECT("m"&amp;ROW(T748)))&lt;3,IF(INDIRECT("j"&amp;ROW(T748))="","INFORME O STATUS DA AÇÃO;    ",""),"")</f>
        <v/>
      </c>
      <c r="U748" s="21" t="str">
        <f t="shared" ca="1" si="94"/>
        <v/>
      </c>
      <c r="V748" s="21" t="str">
        <f t="shared" ca="1" si="95"/>
        <v/>
      </c>
      <c r="W748" s="1" t="str">
        <f ca="1">IF(J748="","",IF(ISERROR(VLOOKUP(INDIRECT("J"&amp;ROW(W748)),Config!F:F,1,0)),"INFORME UM STATUS VÁLIDO",""))</f>
        <v/>
      </c>
    </row>
    <row r="749" spans="2:23" ht="60" customHeight="1">
      <c r="B749" s="45"/>
      <c r="C749" s="35"/>
      <c r="D749" s="35"/>
      <c r="E749" s="35"/>
      <c r="F749" s="38"/>
      <c r="G749" s="35"/>
      <c r="H749" s="38"/>
      <c r="I749" s="46"/>
      <c r="J749" s="51"/>
      <c r="K749" s="52"/>
      <c r="L749" s="53"/>
      <c r="M749" s="51"/>
      <c r="N749" s="41" t="str">
        <f t="shared" si="88"/>
        <v/>
      </c>
      <c r="O749" s="21" t="str">
        <f t="shared" ca="1" si="89"/>
        <v/>
      </c>
      <c r="P749" s="21" t="str">
        <f t="shared" ca="1" si="90"/>
        <v/>
      </c>
      <c r="Q749" s="21" t="str">
        <f t="shared" ca="1" si="91"/>
        <v/>
      </c>
      <c r="R749" s="21" t="str">
        <f t="shared" ca="1" si="92"/>
        <v/>
      </c>
      <c r="S749" s="21" t="str">
        <f t="shared" ca="1" si="93"/>
        <v/>
      </c>
      <c r="T749" s="21" t="str">
        <f ca="1">IF(COUNTBLANK(INDIRECT("k"&amp;ROW(T749)):INDIRECT("m"&amp;ROW(T749)))&lt;3,IF(INDIRECT("j"&amp;ROW(T749))="","INFORME O STATUS DA AÇÃO;    ",""),"")</f>
        <v/>
      </c>
      <c r="U749" s="21" t="str">
        <f t="shared" ca="1" si="94"/>
        <v/>
      </c>
      <c r="V749" s="21" t="str">
        <f t="shared" ca="1" si="95"/>
        <v/>
      </c>
      <c r="W749" s="1" t="str">
        <f ca="1">IF(J749="","",IF(ISERROR(VLOOKUP(INDIRECT("J"&amp;ROW(W749)),Config!F:F,1,0)),"INFORME UM STATUS VÁLIDO",""))</f>
        <v/>
      </c>
    </row>
    <row r="750" spans="2:23" ht="60" customHeight="1">
      <c r="B750" s="45"/>
      <c r="C750" s="35"/>
      <c r="D750" s="35"/>
      <c r="E750" s="35"/>
      <c r="F750" s="38"/>
      <c r="G750" s="35"/>
      <c r="H750" s="38"/>
      <c r="I750" s="46"/>
      <c r="J750" s="51"/>
      <c r="K750" s="52"/>
      <c r="L750" s="53"/>
      <c r="M750" s="51"/>
      <c r="N750" s="41" t="str">
        <f t="shared" si="88"/>
        <v/>
      </c>
      <c r="O750" s="21" t="str">
        <f t="shared" ca="1" si="89"/>
        <v/>
      </c>
      <c r="P750" s="21" t="str">
        <f t="shared" ca="1" si="90"/>
        <v/>
      </c>
      <c r="Q750" s="21" t="str">
        <f t="shared" ca="1" si="91"/>
        <v/>
      </c>
      <c r="R750" s="21" t="str">
        <f t="shared" ca="1" si="92"/>
        <v/>
      </c>
      <c r="S750" s="21" t="str">
        <f t="shared" ca="1" si="93"/>
        <v/>
      </c>
      <c r="T750" s="21" t="str">
        <f ca="1">IF(COUNTBLANK(INDIRECT("k"&amp;ROW(T750)):INDIRECT("m"&amp;ROW(T750)))&lt;3,IF(INDIRECT("j"&amp;ROW(T750))="","INFORME O STATUS DA AÇÃO;    ",""),"")</f>
        <v/>
      </c>
      <c r="U750" s="21" t="str">
        <f t="shared" ca="1" si="94"/>
        <v/>
      </c>
      <c r="V750" s="21" t="str">
        <f t="shared" ca="1" si="95"/>
        <v/>
      </c>
      <c r="W750" s="1" t="str">
        <f ca="1">IF(J750="","",IF(ISERROR(VLOOKUP(INDIRECT("J"&amp;ROW(W750)),Config!F:F,1,0)),"INFORME UM STATUS VÁLIDO",""))</f>
        <v/>
      </c>
    </row>
    <row r="751" spans="2:23" ht="60" customHeight="1">
      <c r="B751" s="45"/>
      <c r="C751" s="35"/>
      <c r="D751" s="35"/>
      <c r="E751" s="35"/>
      <c r="F751" s="38"/>
      <c r="G751" s="35"/>
      <c r="H751" s="38"/>
      <c r="I751" s="46"/>
      <c r="J751" s="51"/>
      <c r="K751" s="52"/>
      <c r="L751" s="53"/>
      <c r="M751" s="51"/>
      <c r="N751" s="41" t="str">
        <f t="shared" si="88"/>
        <v/>
      </c>
      <c r="O751" s="21" t="str">
        <f t="shared" ca="1" si="89"/>
        <v/>
      </c>
      <c r="P751" s="21" t="str">
        <f t="shared" ca="1" si="90"/>
        <v/>
      </c>
      <c r="Q751" s="21" t="str">
        <f t="shared" ca="1" si="91"/>
        <v/>
      </c>
      <c r="R751" s="21" t="str">
        <f t="shared" ca="1" si="92"/>
        <v/>
      </c>
      <c r="S751" s="21" t="str">
        <f t="shared" ca="1" si="93"/>
        <v/>
      </c>
      <c r="T751" s="21" t="str">
        <f ca="1">IF(COUNTBLANK(INDIRECT("k"&amp;ROW(T751)):INDIRECT("m"&amp;ROW(T751)))&lt;3,IF(INDIRECT("j"&amp;ROW(T751))="","INFORME O STATUS DA AÇÃO;    ",""),"")</f>
        <v/>
      </c>
      <c r="U751" s="21" t="str">
        <f t="shared" ca="1" si="94"/>
        <v/>
      </c>
      <c r="V751" s="21" t="str">
        <f t="shared" ca="1" si="95"/>
        <v/>
      </c>
      <c r="W751" s="1" t="str">
        <f ca="1">IF(J751="","",IF(ISERROR(VLOOKUP(INDIRECT("J"&amp;ROW(W751)),Config!F:F,1,0)),"INFORME UM STATUS VÁLIDO",""))</f>
        <v/>
      </c>
    </row>
    <row r="752" spans="2:23" ht="60" customHeight="1">
      <c r="B752" s="45"/>
      <c r="C752" s="35"/>
      <c r="D752" s="35"/>
      <c r="E752" s="35"/>
      <c r="F752" s="38"/>
      <c r="G752" s="35"/>
      <c r="H752" s="38"/>
      <c r="I752" s="46"/>
      <c r="J752" s="51"/>
      <c r="K752" s="52"/>
      <c r="L752" s="53"/>
      <c r="M752" s="51"/>
      <c r="N752" s="41" t="str">
        <f t="shared" si="88"/>
        <v/>
      </c>
      <c r="O752" s="21" t="str">
        <f t="shared" ca="1" si="89"/>
        <v/>
      </c>
      <c r="P752" s="21" t="str">
        <f t="shared" ca="1" si="90"/>
        <v/>
      </c>
      <c r="Q752" s="21" t="str">
        <f t="shared" ca="1" si="91"/>
        <v/>
      </c>
      <c r="R752" s="21" t="str">
        <f t="shared" ca="1" si="92"/>
        <v/>
      </c>
      <c r="S752" s="21" t="str">
        <f t="shared" ca="1" si="93"/>
        <v/>
      </c>
      <c r="T752" s="21" t="str">
        <f ca="1">IF(COUNTBLANK(INDIRECT("k"&amp;ROW(T752)):INDIRECT("m"&amp;ROW(T752)))&lt;3,IF(INDIRECT("j"&amp;ROW(T752))="","INFORME O STATUS DA AÇÃO;    ",""),"")</f>
        <v/>
      </c>
      <c r="U752" s="21" t="str">
        <f t="shared" ca="1" si="94"/>
        <v/>
      </c>
      <c r="V752" s="21" t="str">
        <f t="shared" ca="1" si="95"/>
        <v/>
      </c>
      <c r="W752" s="1" t="str">
        <f ca="1">IF(J752="","",IF(ISERROR(VLOOKUP(INDIRECT("J"&amp;ROW(W752)),Config!F:F,1,0)),"INFORME UM STATUS VÁLIDO",""))</f>
        <v/>
      </c>
    </row>
    <row r="753" spans="2:23" ht="60" customHeight="1">
      <c r="B753" s="45"/>
      <c r="C753" s="35"/>
      <c r="D753" s="35"/>
      <c r="E753" s="35"/>
      <c r="F753" s="38"/>
      <c r="G753" s="35"/>
      <c r="H753" s="38"/>
      <c r="I753" s="46"/>
      <c r="J753" s="51"/>
      <c r="K753" s="52"/>
      <c r="L753" s="53"/>
      <c r="M753" s="51"/>
      <c r="N753" s="41" t="str">
        <f t="shared" si="88"/>
        <v/>
      </c>
      <c r="O753" s="21" t="str">
        <f t="shared" ca="1" si="89"/>
        <v/>
      </c>
      <c r="P753" s="21" t="str">
        <f t="shared" ca="1" si="90"/>
        <v/>
      </c>
      <c r="Q753" s="21" t="str">
        <f t="shared" ca="1" si="91"/>
        <v/>
      </c>
      <c r="R753" s="21" t="str">
        <f t="shared" ca="1" si="92"/>
        <v/>
      </c>
      <c r="S753" s="21" t="str">
        <f t="shared" ca="1" si="93"/>
        <v/>
      </c>
      <c r="T753" s="21" t="str">
        <f ca="1">IF(COUNTBLANK(INDIRECT("k"&amp;ROW(T753)):INDIRECT("m"&amp;ROW(T753)))&lt;3,IF(INDIRECT("j"&amp;ROW(T753))="","INFORME O STATUS DA AÇÃO;    ",""),"")</f>
        <v/>
      </c>
      <c r="U753" s="21" t="str">
        <f t="shared" ca="1" si="94"/>
        <v/>
      </c>
      <c r="V753" s="21" t="str">
        <f t="shared" ca="1" si="95"/>
        <v/>
      </c>
      <c r="W753" s="1" t="str">
        <f ca="1">IF(J753="","",IF(ISERROR(VLOOKUP(INDIRECT("J"&amp;ROW(W753)),Config!F:F,1,0)),"INFORME UM STATUS VÁLIDO",""))</f>
        <v/>
      </c>
    </row>
    <row r="754" spans="2:23" ht="60" customHeight="1">
      <c r="B754" s="45"/>
      <c r="C754" s="35"/>
      <c r="D754" s="35"/>
      <c r="E754" s="35"/>
      <c r="F754" s="38"/>
      <c r="G754" s="35"/>
      <c r="H754" s="38"/>
      <c r="I754" s="46"/>
      <c r="J754" s="51"/>
      <c r="K754" s="52"/>
      <c r="L754" s="53"/>
      <c r="M754" s="51"/>
      <c r="N754" s="41" t="str">
        <f t="shared" si="88"/>
        <v/>
      </c>
      <c r="O754" s="21" t="str">
        <f t="shared" ca="1" si="89"/>
        <v/>
      </c>
      <c r="P754" s="21" t="str">
        <f t="shared" ca="1" si="90"/>
        <v/>
      </c>
      <c r="Q754" s="21" t="str">
        <f t="shared" ca="1" si="91"/>
        <v/>
      </c>
      <c r="R754" s="21" t="str">
        <f t="shared" ca="1" si="92"/>
        <v/>
      </c>
      <c r="S754" s="21" t="str">
        <f t="shared" ca="1" si="93"/>
        <v/>
      </c>
      <c r="T754" s="21" t="str">
        <f ca="1">IF(COUNTBLANK(INDIRECT("k"&amp;ROW(T754)):INDIRECT("m"&amp;ROW(T754)))&lt;3,IF(INDIRECT("j"&amp;ROW(T754))="","INFORME O STATUS DA AÇÃO;    ",""),"")</f>
        <v/>
      </c>
      <c r="U754" s="21" t="str">
        <f t="shared" ca="1" si="94"/>
        <v/>
      </c>
      <c r="V754" s="21" t="str">
        <f t="shared" ca="1" si="95"/>
        <v/>
      </c>
      <c r="W754" s="1" t="str">
        <f ca="1">IF(J754="","",IF(ISERROR(VLOOKUP(INDIRECT("J"&amp;ROW(W754)),Config!F:F,1,0)),"INFORME UM STATUS VÁLIDO",""))</f>
        <v/>
      </c>
    </row>
    <row r="755" spans="2:23" ht="60" customHeight="1">
      <c r="B755" s="45"/>
      <c r="C755" s="35"/>
      <c r="D755" s="35"/>
      <c r="E755" s="35"/>
      <c r="F755" s="38"/>
      <c r="G755" s="35"/>
      <c r="H755" s="38"/>
      <c r="I755" s="46"/>
      <c r="J755" s="51"/>
      <c r="K755" s="52"/>
      <c r="L755" s="53"/>
      <c r="M755" s="51"/>
      <c r="N755" s="41" t="str">
        <f t="shared" si="88"/>
        <v/>
      </c>
      <c r="O755" s="21" t="str">
        <f t="shared" ca="1" si="89"/>
        <v/>
      </c>
      <c r="P755" s="21" t="str">
        <f t="shared" ca="1" si="90"/>
        <v/>
      </c>
      <c r="Q755" s="21" t="str">
        <f t="shared" ca="1" si="91"/>
        <v/>
      </c>
      <c r="R755" s="21" t="str">
        <f t="shared" ca="1" si="92"/>
        <v/>
      </c>
      <c r="S755" s="21" t="str">
        <f t="shared" ca="1" si="93"/>
        <v/>
      </c>
      <c r="T755" s="21" t="str">
        <f ca="1">IF(COUNTBLANK(INDIRECT("k"&amp;ROW(T755)):INDIRECT("m"&amp;ROW(T755)))&lt;3,IF(INDIRECT("j"&amp;ROW(T755))="","INFORME O STATUS DA AÇÃO;    ",""),"")</f>
        <v/>
      </c>
      <c r="U755" s="21" t="str">
        <f t="shared" ca="1" si="94"/>
        <v/>
      </c>
      <c r="V755" s="21" t="str">
        <f t="shared" ca="1" si="95"/>
        <v/>
      </c>
      <c r="W755" s="1" t="str">
        <f ca="1">IF(J755="","",IF(ISERROR(VLOOKUP(INDIRECT("J"&amp;ROW(W755)),Config!F:F,1,0)),"INFORME UM STATUS VÁLIDO",""))</f>
        <v/>
      </c>
    </row>
    <row r="756" spans="2:23" ht="60" customHeight="1">
      <c r="B756" s="45"/>
      <c r="C756" s="35"/>
      <c r="D756" s="35"/>
      <c r="E756" s="35"/>
      <c r="F756" s="38"/>
      <c r="G756" s="35"/>
      <c r="H756" s="38"/>
      <c r="I756" s="46"/>
      <c r="J756" s="51"/>
      <c r="K756" s="52"/>
      <c r="L756" s="53"/>
      <c r="M756" s="51"/>
      <c r="N756" s="41" t="str">
        <f t="shared" si="88"/>
        <v/>
      </c>
      <c r="O756" s="21" t="str">
        <f t="shared" ca="1" si="89"/>
        <v/>
      </c>
      <c r="P756" s="21" t="str">
        <f t="shared" ca="1" si="90"/>
        <v/>
      </c>
      <c r="Q756" s="21" t="str">
        <f t="shared" ca="1" si="91"/>
        <v/>
      </c>
      <c r="R756" s="21" t="str">
        <f t="shared" ca="1" si="92"/>
        <v/>
      </c>
      <c r="S756" s="21" t="str">
        <f t="shared" ca="1" si="93"/>
        <v/>
      </c>
      <c r="T756" s="21" t="str">
        <f ca="1">IF(COUNTBLANK(INDIRECT("k"&amp;ROW(T756)):INDIRECT("m"&amp;ROW(T756)))&lt;3,IF(INDIRECT("j"&amp;ROW(T756))="","INFORME O STATUS DA AÇÃO;    ",""),"")</f>
        <v/>
      </c>
      <c r="U756" s="21" t="str">
        <f t="shared" ca="1" si="94"/>
        <v/>
      </c>
      <c r="V756" s="21" t="str">
        <f t="shared" ca="1" si="95"/>
        <v/>
      </c>
      <c r="W756" s="1" t="str">
        <f ca="1">IF(J756="","",IF(ISERROR(VLOOKUP(INDIRECT("J"&amp;ROW(W756)),Config!F:F,1,0)),"INFORME UM STATUS VÁLIDO",""))</f>
        <v/>
      </c>
    </row>
    <row r="757" spans="2:23" ht="60" customHeight="1">
      <c r="B757" s="45"/>
      <c r="C757" s="35"/>
      <c r="D757" s="35"/>
      <c r="E757" s="35"/>
      <c r="F757" s="38"/>
      <c r="G757" s="35"/>
      <c r="H757" s="38"/>
      <c r="I757" s="46"/>
      <c r="J757" s="51"/>
      <c r="K757" s="52"/>
      <c r="L757" s="53"/>
      <c r="M757" s="51"/>
      <c r="N757" s="41" t="str">
        <f t="shared" si="88"/>
        <v/>
      </c>
      <c r="O757" s="21" t="str">
        <f t="shared" ca="1" si="89"/>
        <v/>
      </c>
      <c r="P757" s="21" t="str">
        <f t="shared" ca="1" si="90"/>
        <v/>
      </c>
      <c r="Q757" s="21" t="str">
        <f t="shared" ca="1" si="91"/>
        <v/>
      </c>
      <c r="R757" s="21" t="str">
        <f t="shared" ca="1" si="92"/>
        <v/>
      </c>
      <c r="S757" s="21" t="str">
        <f t="shared" ca="1" si="93"/>
        <v/>
      </c>
      <c r="T757" s="21" t="str">
        <f ca="1">IF(COUNTBLANK(INDIRECT("k"&amp;ROW(T757)):INDIRECT("m"&amp;ROW(T757)))&lt;3,IF(INDIRECT("j"&amp;ROW(T757))="","INFORME O STATUS DA AÇÃO;    ",""),"")</f>
        <v/>
      </c>
      <c r="U757" s="21" t="str">
        <f t="shared" ca="1" si="94"/>
        <v/>
      </c>
      <c r="V757" s="21" t="str">
        <f t="shared" ca="1" si="95"/>
        <v/>
      </c>
      <c r="W757" s="1" t="str">
        <f ca="1">IF(J757="","",IF(ISERROR(VLOOKUP(INDIRECT("J"&amp;ROW(W757)),Config!F:F,1,0)),"INFORME UM STATUS VÁLIDO",""))</f>
        <v/>
      </c>
    </row>
    <row r="758" spans="2:23" ht="60" customHeight="1">
      <c r="B758" s="45"/>
      <c r="C758" s="35"/>
      <c r="D758" s="35"/>
      <c r="E758" s="35"/>
      <c r="F758" s="38"/>
      <c r="G758" s="35"/>
      <c r="H758" s="38"/>
      <c r="I758" s="46"/>
      <c r="J758" s="51"/>
      <c r="K758" s="52"/>
      <c r="L758" s="53"/>
      <c r="M758" s="51"/>
      <c r="N758" s="41" t="str">
        <f t="shared" si="88"/>
        <v/>
      </c>
      <c r="O758" s="21" t="str">
        <f t="shared" ca="1" si="89"/>
        <v/>
      </c>
      <c r="P758" s="21" t="str">
        <f t="shared" ca="1" si="90"/>
        <v/>
      </c>
      <c r="Q758" s="21" t="str">
        <f t="shared" ca="1" si="91"/>
        <v/>
      </c>
      <c r="R758" s="21" t="str">
        <f t="shared" ca="1" si="92"/>
        <v/>
      </c>
      <c r="S758" s="21" t="str">
        <f t="shared" ca="1" si="93"/>
        <v/>
      </c>
      <c r="T758" s="21" t="str">
        <f ca="1">IF(COUNTBLANK(INDIRECT("k"&amp;ROW(T758)):INDIRECT("m"&amp;ROW(T758)))&lt;3,IF(INDIRECT("j"&amp;ROW(T758))="","INFORME O STATUS DA AÇÃO;    ",""),"")</f>
        <v/>
      </c>
      <c r="U758" s="21" t="str">
        <f t="shared" ca="1" si="94"/>
        <v/>
      </c>
      <c r="V758" s="21" t="str">
        <f t="shared" ca="1" si="95"/>
        <v/>
      </c>
      <c r="W758" s="1" t="str">
        <f ca="1">IF(J758="","",IF(ISERROR(VLOOKUP(INDIRECT("J"&amp;ROW(W758)),Config!F:F,1,0)),"INFORME UM STATUS VÁLIDO",""))</f>
        <v/>
      </c>
    </row>
    <row r="759" spans="2:23" ht="60" customHeight="1">
      <c r="B759" s="45"/>
      <c r="C759" s="35"/>
      <c r="D759" s="35"/>
      <c r="E759" s="35"/>
      <c r="F759" s="38"/>
      <c r="G759" s="35"/>
      <c r="H759" s="38"/>
      <c r="I759" s="46"/>
      <c r="J759" s="51"/>
      <c r="K759" s="52"/>
      <c r="L759" s="53"/>
      <c r="M759" s="51"/>
      <c r="N759" s="41" t="str">
        <f t="shared" si="88"/>
        <v/>
      </c>
      <c r="O759" s="21" t="str">
        <f t="shared" ca="1" si="89"/>
        <v/>
      </c>
      <c r="P759" s="21" t="str">
        <f t="shared" ca="1" si="90"/>
        <v/>
      </c>
      <c r="Q759" s="21" t="str">
        <f t="shared" ca="1" si="91"/>
        <v/>
      </c>
      <c r="R759" s="21" t="str">
        <f t="shared" ca="1" si="92"/>
        <v/>
      </c>
      <c r="S759" s="21" t="str">
        <f t="shared" ca="1" si="93"/>
        <v/>
      </c>
      <c r="T759" s="21" t="str">
        <f ca="1">IF(COUNTBLANK(INDIRECT("k"&amp;ROW(T759)):INDIRECT("m"&amp;ROW(T759)))&lt;3,IF(INDIRECT("j"&amp;ROW(T759))="","INFORME O STATUS DA AÇÃO;    ",""),"")</f>
        <v/>
      </c>
      <c r="U759" s="21" t="str">
        <f t="shared" ca="1" si="94"/>
        <v/>
      </c>
      <c r="V759" s="21" t="str">
        <f t="shared" ca="1" si="95"/>
        <v/>
      </c>
      <c r="W759" s="1" t="str">
        <f ca="1">IF(J759="","",IF(ISERROR(VLOOKUP(INDIRECT("J"&amp;ROW(W759)),Config!F:F,1,0)),"INFORME UM STATUS VÁLIDO",""))</f>
        <v/>
      </c>
    </row>
    <row r="760" spans="2:23" ht="60" customHeight="1">
      <c r="B760" s="45"/>
      <c r="C760" s="35"/>
      <c r="D760" s="35"/>
      <c r="E760" s="35"/>
      <c r="F760" s="38"/>
      <c r="G760" s="35"/>
      <c r="H760" s="38"/>
      <c r="I760" s="46"/>
      <c r="J760" s="51"/>
      <c r="K760" s="52"/>
      <c r="L760" s="53"/>
      <c r="M760" s="51"/>
      <c r="N760" s="41" t="str">
        <f t="shared" si="88"/>
        <v/>
      </c>
      <c r="O760" s="21" t="str">
        <f t="shared" ca="1" si="89"/>
        <v/>
      </c>
      <c r="P760" s="21" t="str">
        <f t="shared" ca="1" si="90"/>
        <v/>
      </c>
      <c r="Q760" s="21" t="str">
        <f t="shared" ca="1" si="91"/>
        <v/>
      </c>
      <c r="R760" s="21" t="str">
        <f t="shared" ca="1" si="92"/>
        <v/>
      </c>
      <c r="S760" s="21" t="str">
        <f t="shared" ca="1" si="93"/>
        <v/>
      </c>
      <c r="T760" s="21" t="str">
        <f ca="1">IF(COUNTBLANK(INDIRECT("k"&amp;ROW(T760)):INDIRECT("m"&amp;ROW(T760)))&lt;3,IF(INDIRECT("j"&amp;ROW(T760))="","INFORME O STATUS DA AÇÃO;    ",""),"")</f>
        <v/>
      </c>
      <c r="U760" s="21" t="str">
        <f t="shared" ca="1" si="94"/>
        <v/>
      </c>
      <c r="V760" s="21" t="str">
        <f t="shared" ca="1" si="95"/>
        <v/>
      </c>
      <c r="W760" s="1" t="str">
        <f ca="1">IF(J760="","",IF(ISERROR(VLOOKUP(INDIRECT("J"&amp;ROW(W760)),Config!F:F,1,0)),"INFORME UM STATUS VÁLIDO",""))</f>
        <v/>
      </c>
    </row>
    <row r="761" spans="2:23" ht="60" customHeight="1">
      <c r="B761" s="45"/>
      <c r="C761" s="35"/>
      <c r="D761" s="35"/>
      <c r="E761" s="35"/>
      <c r="F761" s="38"/>
      <c r="G761" s="35"/>
      <c r="H761" s="38"/>
      <c r="I761" s="46"/>
      <c r="J761" s="51"/>
      <c r="K761" s="52"/>
      <c r="L761" s="53"/>
      <c r="M761" s="51"/>
      <c r="N761" s="41" t="str">
        <f t="shared" si="88"/>
        <v/>
      </c>
      <c r="O761" s="21" t="str">
        <f t="shared" ca="1" si="89"/>
        <v/>
      </c>
      <c r="P761" s="21" t="str">
        <f t="shared" ca="1" si="90"/>
        <v/>
      </c>
      <c r="Q761" s="21" t="str">
        <f t="shared" ca="1" si="91"/>
        <v/>
      </c>
      <c r="R761" s="21" t="str">
        <f t="shared" ca="1" si="92"/>
        <v/>
      </c>
      <c r="S761" s="21" t="str">
        <f t="shared" ca="1" si="93"/>
        <v/>
      </c>
      <c r="T761" s="21" t="str">
        <f ca="1">IF(COUNTBLANK(INDIRECT("k"&amp;ROW(T761)):INDIRECT("m"&amp;ROW(T761)))&lt;3,IF(INDIRECT("j"&amp;ROW(T761))="","INFORME O STATUS DA AÇÃO;    ",""),"")</f>
        <v/>
      </c>
      <c r="U761" s="21" t="str">
        <f t="shared" ca="1" si="94"/>
        <v/>
      </c>
      <c r="V761" s="21" t="str">
        <f t="shared" ca="1" si="95"/>
        <v/>
      </c>
      <c r="W761" s="1" t="str">
        <f ca="1">IF(J761="","",IF(ISERROR(VLOOKUP(INDIRECT("J"&amp;ROW(W761)),Config!F:F,1,0)),"INFORME UM STATUS VÁLIDO",""))</f>
        <v/>
      </c>
    </row>
    <row r="762" spans="2:23" ht="60" customHeight="1">
      <c r="B762" s="45"/>
      <c r="C762" s="35"/>
      <c r="D762" s="35"/>
      <c r="E762" s="35"/>
      <c r="F762" s="38"/>
      <c r="G762" s="35"/>
      <c r="H762" s="38"/>
      <c r="I762" s="46"/>
      <c r="J762" s="51"/>
      <c r="K762" s="52"/>
      <c r="L762" s="53"/>
      <c r="M762" s="51"/>
      <c r="N762" s="41" t="str">
        <f t="shared" si="88"/>
        <v/>
      </c>
      <c r="O762" s="21" t="str">
        <f t="shared" ca="1" si="89"/>
        <v/>
      </c>
      <c r="P762" s="21" t="str">
        <f t="shared" ca="1" si="90"/>
        <v/>
      </c>
      <c r="Q762" s="21" t="str">
        <f t="shared" ca="1" si="91"/>
        <v/>
      </c>
      <c r="R762" s="21" t="str">
        <f t="shared" ca="1" si="92"/>
        <v/>
      </c>
      <c r="S762" s="21" t="str">
        <f t="shared" ca="1" si="93"/>
        <v/>
      </c>
      <c r="T762" s="21" t="str">
        <f ca="1">IF(COUNTBLANK(INDIRECT("k"&amp;ROW(T762)):INDIRECT("m"&amp;ROW(T762)))&lt;3,IF(INDIRECT("j"&amp;ROW(T762))="","INFORME O STATUS DA AÇÃO;    ",""),"")</f>
        <v/>
      </c>
      <c r="U762" s="21" t="str">
        <f t="shared" ca="1" si="94"/>
        <v/>
      </c>
      <c r="V762" s="21" t="str">
        <f t="shared" ca="1" si="95"/>
        <v/>
      </c>
      <c r="W762" s="1" t="str">
        <f ca="1">IF(J762="","",IF(ISERROR(VLOOKUP(INDIRECT("J"&amp;ROW(W762)),Config!F:F,1,0)),"INFORME UM STATUS VÁLIDO",""))</f>
        <v/>
      </c>
    </row>
    <row r="763" spans="2:23" ht="60" customHeight="1">
      <c r="B763" s="45"/>
      <c r="C763" s="35"/>
      <c r="D763" s="35"/>
      <c r="E763" s="35"/>
      <c r="F763" s="38"/>
      <c r="G763" s="35"/>
      <c r="H763" s="38"/>
      <c r="I763" s="46"/>
      <c r="J763" s="51"/>
      <c r="K763" s="52"/>
      <c r="L763" s="53"/>
      <c r="M763" s="51"/>
      <c r="N763" s="41" t="str">
        <f t="shared" si="88"/>
        <v/>
      </c>
      <c r="O763" s="21" t="str">
        <f t="shared" ca="1" si="89"/>
        <v/>
      </c>
      <c r="P763" s="21" t="str">
        <f t="shared" ca="1" si="90"/>
        <v/>
      </c>
      <c r="Q763" s="21" t="str">
        <f t="shared" ca="1" si="91"/>
        <v/>
      </c>
      <c r="R763" s="21" t="str">
        <f t="shared" ca="1" si="92"/>
        <v/>
      </c>
      <c r="S763" s="21" t="str">
        <f t="shared" ca="1" si="93"/>
        <v/>
      </c>
      <c r="T763" s="21" t="str">
        <f ca="1">IF(COUNTBLANK(INDIRECT("k"&amp;ROW(T763)):INDIRECT("m"&amp;ROW(T763)))&lt;3,IF(INDIRECT("j"&amp;ROW(T763))="","INFORME O STATUS DA AÇÃO;    ",""),"")</f>
        <v/>
      </c>
      <c r="U763" s="21" t="str">
        <f t="shared" ca="1" si="94"/>
        <v/>
      </c>
      <c r="V763" s="21" t="str">
        <f t="shared" ca="1" si="95"/>
        <v/>
      </c>
      <c r="W763" s="1" t="str">
        <f ca="1">IF(J763="","",IF(ISERROR(VLOOKUP(INDIRECT("J"&amp;ROW(W763)),Config!F:F,1,0)),"INFORME UM STATUS VÁLIDO",""))</f>
        <v/>
      </c>
    </row>
    <row r="764" spans="2:23" ht="60" customHeight="1">
      <c r="B764" s="45"/>
      <c r="C764" s="35"/>
      <c r="D764" s="35"/>
      <c r="E764" s="35"/>
      <c r="F764" s="38"/>
      <c r="G764" s="35"/>
      <c r="H764" s="38"/>
      <c r="I764" s="46"/>
      <c r="J764" s="51"/>
      <c r="K764" s="52"/>
      <c r="L764" s="53"/>
      <c r="M764" s="51"/>
      <c r="N764" s="41" t="str">
        <f t="shared" si="88"/>
        <v/>
      </c>
      <c r="O764" s="21" t="str">
        <f t="shared" ca="1" si="89"/>
        <v/>
      </c>
      <c r="P764" s="21" t="str">
        <f t="shared" ca="1" si="90"/>
        <v/>
      </c>
      <c r="Q764" s="21" t="str">
        <f t="shared" ca="1" si="91"/>
        <v/>
      </c>
      <c r="R764" s="21" t="str">
        <f t="shared" ca="1" si="92"/>
        <v/>
      </c>
      <c r="S764" s="21" t="str">
        <f t="shared" ca="1" si="93"/>
        <v/>
      </c>
      <c r="T764" s="21" t="str">
        <f ca="1">IF(COUNTBLANK(INDIRECT("k"&amp;ROW(T764)):INDIRECT("m"&amp;ROW(T764)))&lt;3,IF(INDIRECT("j"&amp;ROW(T764))="","INFORME O STATUS DA AÇÃO;    ",""),"")</f>
        <v/>
      </c>
      <c r="U764" s="21" t="str">
        <f t="shared" ca="1" si="94"/>
        <v/>
      </c>
      <c r="V764" s="21" t="str">
        <f t="shared" ca="1" si="95"/>
        <v/>
      </c>
      <c r="W764" s="1" t="str">
        <f ca="1">IF(J764="","",IF(ISERROR(VLOOKUP(INDIRECT("J"&amp;ROW(W764)),Config!F:F,1,0)),"INFORME UM STATUS VÁLIDO",""))</f>
        <v/>
      </c>
    </row>
    <row r="765" spans="2:23" ht="60" customHeight="1">
      <c r="B765" s="45"/>
      <c r="C765" s="35"/>
      <c r="D765" s="35"/>
      <c r="E765" s="35"/>
      <c r="F765" s="38"/>
      <c r="G765" s="35"/>
      <c r="H765" s="38"/>
      <c r="I765" s="46"/>
      <c r="J765" s="51"/>
      <c r="K765" s="52"/>
      <c r="L765" s="53"/>
      <c r="M765" s="51"/>
      <c r="N765" s="41" t="str">
        <f t="shared" si="88"/>
        <v/>
      </c>
      <c r="O765" s="21" t="str">
        <f t="shared" ca="1" si="89"/>
        <v/>
      </c>
      <c r="P765" s="21" t="str">
        <f t="shared" ca="1" si="90"/>
        <v/>
      </c>
      <c r="Q765" s="21" t="str">
        <f t="shared" ca="1" si="91"/>
        <v/>
      </c>
      <c r="R765" s="21" t="str">
        <f t="shared" ca="1" si="92"/>
        <v/>
      </c>
      <c r="S765" s="21" t="str">
        <f t="shared" ca="1" si="93"/>
        <v/>
      </c>
      <c r="T765" s="21" t="str">
        <f ca="1">IF(COUNTBLANK(INDIRECT("k"&amp;ROW(T765)):INDIRECT("m"&amp;ROW(T765)))&lt;3,IF(INDIRECT("j"&amp;ROW(T765))="","INFORME O STATUS DA AÇÃO;    ",""),"")</f>
        <v/>
      </c>
      <c r="U765" s="21" t="str">
        <f t="shared" ca="1" si="94"/>
        <v/>
      </c>
      <c r="V765" s="21" t="str">
        <f t="shared" ca="1" si="95"/>
        <v/>
      </c>
      <c r="W765" s="1" t="str">
        <f ca="1">IF(J765="","",IF(ISERROR(VLOOKUP(INDIRECT("J"&amp;ROW(W765)),Config!F:F,1,0)),"INFORME UM STATUS VÁLIDO",""))</f>
        <v/>
      </c>
    </row>
    <row r="766" spans="2:23" ht="60" customHeight="1">
      <c r="B766" s="45"/>
      <c r="C766" s="35"/>
      <c r="D766" s="35"/>
      <c r="E766" s="35"/>
      <c r="F766" s="38"/>
      <c r="G766" s="35"/>
      <c r="H766" s="38"/>
      <c r="I766" s="46"/>
      <c r="J766" s="51"/>
      <c r="K766" s="52"/>
      <c r="L766" s="53"/>
      <c r="M766" s="51"/>
      <c r="N766" s="41" t="str">
        <f t="shared" si="88"/>
        <v/>
      </c>
      <c r="O766" s="21" t="str">
        <f t="shared" ca="1" si="89"/>
        <v/>
      </c>
      <c r="P766" s="21" t="str">
        <f t="shared" ca="1" si="90"/>
        <v/>
      </c>
      <c r="Q766" s="21" t="str">
        <f t="shared" ca="1" si="91"/>
        <v/>
      </c>
      <c r="R766" s="21" t="str">
        <f t="shared" ca="1" si="92"/>
        <v/>
      </c>
      <c r="S766" s="21" t="str">
        <f t="shared" ca="1" si="93"/>
        <v/>
      </c>
      <c r="T766" s="21" t="str">
        <f ca="1">IF(COUNTBLANK(INDIRECT("k"&amp;ROW(T766)):INDIRECT("m"&amp;ROW(T766)))&lt;3,IF(INDIRECT("j"&amp;ROW(T766))="","INFORME O STATUS DA AÇÃO;    ",""),"")</f>
        <v/>
      </c>
      <c r="U766" s="21" t="str">
        <f t="shared" ca="1" si="94"/>
        <v/>
      </c>
      <c r="V766" s="21" t="str">
        <f t="shared" ca="1" si="95"/>
        <v/>
      </c>
      <c r="W766" s="1" t="str">
        <f ca="1">IF(J766="","",IF(ISERROR(VLOOKUP(INDIRECT("J"&amp;ROW(W766)),Config!F:F,1,0)),"INFORME UM STATUS VÁLIDO",""))</f>
        <v/>
      </c>
    </row>
    <row r="767" spans="2:23" ht="60" customHeight="1">
      <c r="B767" s="45"/>
      <c r="C767" s="35"/>
      <c r="D767" s="35"/>
      <c r="E767" s="35"/>
      <c r="F767" s="38"/>
      <c r="G767" s="35"/>
      <c r="H767" s="38"/>
      <c r="I767" s="46"/>
      <c r="J767" s="51"/>
      <c r="K767" s="52"/>
      <c r="L767" s="53"/>
      <c r="M767" s="51"/>
      <c r="N767" s="41" t="str">
        <f t="shared" si="88"/>
        <v/>
      </c>
      <c r="O767" s="21" t="str">
        <f t="shared" ca="1" si="89"/>
        <v/>
      </c>
      <c r="P767" s="21" t="str">
        <f t="shared" ca="1" si="90"/>
        <v/>
      </c>
      <c r="Q767" s="21" t="str">
        <f t="shared" ca="1" si="91"/>
        <v/>
      </c>
      <c r="R767" s="21" t="str">
        <f t="shared" ca="1" si="92"/>
        <v/>
      </c>
      <c r="S767" s="21" t="str">
        <f t="shared" ca="1" si="93"/>
        <v/>
      </c>
      <c r="T767" s="21" t="str">
        <f ca="1">IF(COUNTBLANK(INDIRECT("k"&amp;ROW(T767)):INDIRECT("m"&amp;ROW(T767)))&lt;3,IF(INDIRECT("j"&amp;ROW(T767))="","INFORME O STATUS DA AÇÃO;    ",""),"")</f>
        <v/>
      </c>
      <c r="U767" s="21" t="str">
        <f t="shared" ca="1" si="94"/>
        <v/>
      </c>
      <c r="V767" s="21" t="str">
        <f t="shared" ca="1" si="95"/>
        <v/>
      </c>
      <c r="W767" s="1" t="str">
        <f ca="1">IF(J767="","",IF(ISERROR(VLOOKUP(INDIRECT("J"&amp;ROW(W767)),Config!F:F,1,0)),"INFORME UM STATUS VÁLIDO",""))</f>
        <v/>
      </c>
    </row>
    <row r="768" spans="2:23" ht="60" customHeight="1">
      <c r="B768" s="45"/>
      <c r="C768" s="35"/>
      <c r="D768" s="35"/>
      <c r="E768" s="35"/>
      <c r="F768" s="38"/>
      <c r="G768" s="35"/>
      <c r="H768" s="38"/>
      <c r="I768" s="46"/>
      <c r="J768" s="51"/>
      <c r="K768" s="52"/>
      <c r="L768" s="53"/>
      <c r="M768" s="51"/>
      <c r="N768" s="41" t="str">
        <f t="shared" si="88"/>
        <v/>
      </c>
      <c r="O768" s="21" t="str">
        <f t="shared" ca="1" si="89"/>
        <v/>
      </c>
      <c r="P768" s="21" t="str">
        <f t="shared" ca="1" si="90"/>
        <v/>
      </c>
      <c r="Q768" s="21" t="str">
        <f t="shared" ca="1" si="91"/>
        <v/>
      </c>
      <c r="R768" s="21" t="str">
        <f t="shared" ca="1" si="92"/>
        <v/>
      </c>
      <c r="S768" s="21" t="str">
        <f t="shared" ca="1" si="93"/>
        <v/>
      </c>
      <c r="T768" s="21" t="str">
        <f ca="1">IF(COUNTBLANK(INDIRECT("k"&amp;ROW(T768)):INDIRECT("m"&amp;ROW(T768)))&lt;3,IF(INDIRECT("j"&amp;ROW(T768))="","INFORME O STATUS DA AÇÃO;    ",""),"")</f>
        <v/>
      </c>
      <c r="U768" s="21" t="str">
        <f t="shared" ca="1" si="94"/>
        <v/>
      </c>
      <c r="V768" s="21" t="str">
        <f t="shared" ca="1" si="95"/>
        <v/>
      </c>
      <c r="W768" s="1" t="str">
        <f ca="1">IF(J768="","",IF(ISERROR(VLOOKUP(INDIRECT("J"&amp;ROW(W768)),Config!F:F,1,0)),"INFORME UM STATUS VÁLIDO",""))</f>
        <v/>
      </c>
    </row>
    <row r="769" spans="2:23" ht="60" customHeight="1">
      <c r="B769" s="45"/>
      <c r="C769" s="35"/>
      <c r="D769" s="35"/>
      <c r="E769" s="35"/>
      <c r="F769" s="38"/>
      <c r="G769" s="35"/>
      <c r="H769" s="38"/>
      <c r="I769" s="46"/>
      <c r="J769" s="51"/>
      <c r="K769" s="52"/>
      <c r="L769" s="53"/>
      <c r="M769" s="51"/>
      <c r="N769" s="41" t="str">
        <f t="shared" si="88"/>
        <v/>
      </c>
      <c r="O769" s="21" t="str">
        <f t="shared" ca="1" si="89"/>
        <v/>
      </c>
      <c r="P769" s="21" t="str">
        <f t="shared" ca="1" si="90"/>
        <v/>
      </c>
      <c r="Q769" s="21" t="str">
        <f t="shared" ca="1" si="91"/>
        <v/>
      </c>
      <c r="R769" s="21" t="str">
        <f t="shared" ca="1" si="92"/>
        <v/>
      </c>
      <c r="S769" s="21" t="str">
        <f t="shared" ca="1" si="93"/>
        <v/>
      </c>
      <c r="T769" s="21" t="str">
        <f ca="1">IF(COUNTBLANK(INDIRECT("k"&amp;ROW(T769)):INDIRECT("m"&amp;ROW(T769)))&lt;3,IF(INDIRECT("j"&amp;ROW(T769))="","INFORME O STATUS DA AÇÃO;    ",""),"")</f>
        <v/>
      </c>
      <c r="U769" s="21" t="str">
        <f t="shared" ca="1" si="94"/>
        <v/>
      </c>
      <c r="V769" s="21" t="str">
        <f t="shared" ca="1" si="95"/>
        <v/>
      </c>
      <c r="W769" s="1" t="str">
        <f ca="1">IF(J769="","",IF(ISERROR(VLOOKUP(INDIRECT("J"&amp;ROW(W769)),Config!F:F,1,0)),"INFORME UM STATUS VÁLIDO",""))</f>
        <v/>
      </c>
    </row>
    <row r="770" spans="2:23" ht="60" customHeight="1">
      <c r="B770" s="45"/>
      <c r="C770" s="35"/>
      <c r="D770" s="35"/>
      <c r="E770" s="35"/>
      <c r="F770" s="38"/>
      <c r="G770" s="35"/>
      <c r="H770" s="38"/>
      <c r="I770" s="46"/>
      <c r="J770" s="51"/>
      <c r="K770" s="52"/>
      <c r="L770" s="53"/>
      <c r="M770" s="51"/>
      <c r="N770" s="41" t="str">
        <f t="shared" si="88"/>
        <v/>
      </c>
      <c r="O770" s="21" t="str">
        <f t="shared" ca="1" si="89"/>
        <v/>
      </c>
      <c r="P770" s="21" t="str">
        <f t="shared" ca="1" si="90"/>
        <v/>
      </c>
      <c r="Q770" s="21" t="str">
        <f t="shared" ca="1" si="91"/>
        <v/>
      </c>
      <c r="R770" s="21" t="str">
        <f t="shared" ca="1" si="92"/>
        <v/>
      </c>
      <c r="S770" s="21" t="str">
        <f t="shared" ca="1" si="93"/>
        <v/>
      </c>
      <c r="T770" s="21" t="str">
        <f ca="1">IF(COUNTBLANK(INDIRECT("k"&amp;ROW(T770)):INDIRECT("m"&amp;ROW(T770)))&lt;3,IF(INDIRECT("j"&amp;ROW(T770))="","INFORME O STATUS DA AÇÃO;    ",""),"")</f>
        <v/>
      </c>
      <c r="U770" s="21" t="str">
        <f t="shared" ca="1" si="94"/>
        <v/>
      </c>
      <c r="V770" s="21" t="str">
        <f t="shared" ca="1" si="95"/>
        <v/>
      </c>
      <c r="W770" s="1" t="str">
        <f ca="1">IF(J770="","",IF(ISERROR(VLOOKUP(INDIRECT("J"&amp;ROW(W770)),Config!F:F,1,0)),"INFORME UM STATUS VÁLIDO",""))</f>
        <v/>
      </c>
    </row>
    <row r="771" spans="2:23" ht="60" customHeight="1">
      <c r="B771" s="45"/>
      <c r="C771" s="35"/>
      <c r="D771" s="35"/>
      <c r="E771" s="35"/>
      <c r="F771" s="38"/>
      <c r="G771" s="35"/>
      <c r="H771" s="38"/>
      <c r="I771" s="46"/>
      <c r="J771" s="51"/>
      <c r="K771" s="52"/>
      <c r="L771" s="53"/>
      <c r="M771" s="51"/>
      <c r="N771" s="41" t="str">
        <f t="shared" si="88"/>
        <v/>
      </c>
      <c r="O771" s="21" t="str">
        <f t="shared" ca="1" si="89"/>
        <v/>
      </c>
      <c r="P771" s="21" t="str">
        <f t="shared" ca="1" si="90"/>
        <v/>
      </c>
      <c r="Q771" s="21" t="str">
        <f t="shared" ca="1" si="91"/>
        <v/>
      </c>
      <c r="R771" s="21" t="str">
        <f t="shared" ca="1" si="92"/>
        <v/>
      </c>
      <c r="S771" s="21" t="str">
        <f t="shared" ca="1" si="93"/>
        <v/>
      </c>
      <c r="T771" s="21" t="str">
        <f ca="1">IF(COUNTBLANK(INDIRECT("k"&amp;ROW(T771)):INDIRECT("m"&amp;ROW(T771)))&lt;3,IF(INDIRECT("j"&amp;ROW(T771))="","INFORME O STATUS DA AÇÃO;    ",""),"")</f>
        <v/>
      </c>
      <c r="U771" s="21" t="str">
        <f t="shared" ca="1" si="94"/>
        <v/>
      </c>
      <c r="V771" s="21" t="str">
        <f t="shared" ca="1" si="95"/>
        <v/>
      </c>
      <c r="W771" s="1" t="str">
        <f ca="1">IF(J771="","",IF(ISERROR(VLOOKUP(INDIRECT("J"&amp;ROW(W771)),Config!F:F,1,0)),"INFORME UM STATUS VÁLIDO",""))</f>
        <v/>
      </c>
    </row>
    <row r="772" spans="2:23" ht="60" customHeight="1">
      <c r="B772" s="45"/>
      <c r="C772" s="35"/>
      <c r="D772" s="35"/>
      <c r="E772" s="35"/>
      <c r="F772" s="38"/>
      <c r="G772" s="35"/>
      <c r="H772" s="38"/>
      <c r="I772" s="46"/>
      <c r="J772" s="51"/>
      <c r="K772" s="52"/>
      <c r="L772" s="53"/>
      <c r="M772" s="51"/>
      <c r="N772" s="41" t="str">
        <f t="shared" si="88"/>
        <v/>
      </c>
      <c r="O772" s="21" t="str">
        <f t="shared" ca="1" si="89"/>
        <v/>
      </c>
      <c r="P772" s="21" t="str">
        <f t="shared" ca="1" si="90"/>
        <v/>
      </c>
      <c r="Q772" s="21" t="str">
        <f t="shared" ca="1" si="91"/>
        <v/>
      </c>
      <c r="R772" s="21" t="str">
        <f t="shared" ca="1" si="92"/>
        <v/>
      </c>
      <c r="S772" s="21" t="str">
        <f t="shared" ca="1" si="93"/>
        <v/>
      </c>
      <c r="T772" s="21" t="str">
        <f ca="1">IF(COUNTBLANK(INDIRECT("k"&amp;ROW(T772)):INDIRECT("m"&amp;ROW(T772)))&lt;3,IF(INDIRECT("j"&amp;ROW(T772))="","INFORME O STATUS DA AÇÃO;    ",""),"")</f>
        <v/>
      </c>
      <c r="U772" s="21" t="str">
        <f t="shared" ca="1" si="94"/>
        <v/>
      </c>
      <c r="V772" s="21" t="str">
        <f t="shared" ca="1" si="95"/>
        <v/>
      </c>
      <c r="W772" s="1" t="str">
        <f ca="1">IF(J772="","",IF(ISERROR(VLOOKUP(INDIRECT("J"&amp;ROW(W772)),Config!F:F,1,0)),"INFORME UM STATUS VÁLIDO",""))</f>
        <v/>
      </c>
    </row>
    <row r="773" spans="2:23" ht="60" customHeight="1">
      <c r="B773" s="45"/>
      <c r="C773" s="35"/>
      <c r="D773" s="35"/>
      <c r="E773" s="35"/>
      <c r="F773" s="38"/>
      <c r="G773" s="35"/>
      <c r="H773" s="38"/>
      <c r="I773" s="46"/>
      <c r="J773" s="51"/>
      <c r="K773" s="52"/>
      <c r="L773" s="53"/>
      <c r="M773" s="51"/>
      <c r="N773" s="41" t="str">
        <f t="shared" si="88"/>
        <v/>
      </c>
      <c r="O773" s="21" t="str">
        <f t="shared" ca="1" si="89"/>
        <v/>
      </c>
      <c r="P773" s="21" t="str">
        <f t="shared" ca="1" si="90"/>
        <v/>
      </c>
      <c r="Q773" s="21" t="str">
        <f t="shared" ca="1" si="91"/>
        <v/>
      </c>
      <c r="R773" s="21" t="str">
        <f t="shared" ca="1" si="92"/>
        <v/>
      </c>
      <c r="S773" s="21" t="str">
        <f t="shared" ca="1" si="93"/>
        <v/>
      </c>
      <c r="T773" s="21" t="str">
        <f ca="1">IF(COUNTBLANK(INDIRECT("k"&amp;ROW(T773)):INDIRECT("m"&amp;ROW(T773)))&lt;3,IF(INDIRECT("j"&amp;ROW(T773))="","INFORME O STATUS DA AÇÃO;    ",""),"")</f>
        <v/>
      </c>
      <c r="U773" s="21" t="str">
        <f t="shared" ca="1" si="94"/>
        <v/>
      </c>
      <c r="V773" s="21" t="str">
        <f t="shared" ca="1" si="95"/>
        <v/>
      </c>
      <c r="W773" s="1" t="str">
        <f ca="1">IF(J773="","",IF(ISERROR(VLOOKUP(INDIRECT("J"&amp;ROW(W773)),Config!F:F,1,0)),"INFORME UM STATUS VÁLIDO",""))</f>
        <v/>
      </c>
    </row>
    <row r="774" spans="2:23" ht="60" customHeight="1">
      <c r="B774" s="45"/>
      <c r="C774" s="35"/>
      <c r="D774" s="35"/>
      <c r="E774" s="35"/>
      <c r="F774" s="38"/>
      <c r="G774" s="35"/>
      <c r="H774" s="38"/>
      <c r="I774" s="46"/>
      <c r="J774" s="51"/>
      <c r="K774" s="52"/>
      <c r="L774" s="53"/>
      <c r="M774" s="51"/>
      <c r="N774" s="41" t="str">
        <f t="shared" si="88"/>
        <v/>
      </c>
      <c r="O774" s="21" t="str">
        <f t="shared" ca="1" si="89"/>
        <v/>
      </c>
      <c r="P774" s="21" t="str">
        <f t="shared" ca="1" si="90"/>
        <v/>
      </c>
      <c r="Q774" s="21" t="str">
        <f t="shared" ca="1" si="91"/>
        <v/>
      </c>
      <c r="R774" s="21" t="str">
        <f t="shared" ca="1" si="92"/>
        <v/>
      </c>
      <c r="S774" s="21" t="str">
        <f t="shared" ca="1" si="93"/>
        <v/>
      </c>
      <c r="T774" s="21" t="str">
        <f ca="1">IF(COUNTBLANK(INDIRECT("k"&amp;ROW(T774)):INDIRECT("m"&amp;ROW(T774)))&lt;3,IF(INDIRECT("j"&amp;ROW(T774))="","INFORME O STATUS DA AÇÃO;    ",""),"")</f>
        <v/>
      </c>
      <c r="U774" s="21" t="str">
        <f t="shared" ca="1" si="94"/>
        <v/>
      </c>
      <c r="V774" s="21" t="str">
        <f t="shared" ca="1" si="95"/>
        <v/>
      </c>
      <c r="W774" s="1" t="str">
        <f ca="1">IF(J774="","",IF(ISERROR(VLOOKUP(INDIRECT("J"&amp;ROW(W774)),Config!F:F,1,0)),"INFORME UM STATUS VÁLIDO",""))</f>
        <v/>
      </c>
    </row>
    <row r="775" spans="2:23" ht="60" customHeight="1">
      <c r="B775" s="45"/>
      <c r="C775" s="35"/>
      <c r="D775" s="35"/>
      <c r="E775" s="35"/>
      <c r="F775" s="38"/>
      <c r="G775" s="35"/>
      <c r="H775" s="38"/>
      <c r="I775" s="46"/>
      <c r="J775" s="51"/>
      <c r="K775" s="52"/>
      <c r="L775" s="53"/>
      <c r="M775" s="51"/>
      <c r="N775" s="41" t="str">
        <f t="shared" si="88"/>
        <v/>
      </c>
      <c r="O775" s="21" t="str">
        <f t="shared" ca="1" si="89"/>
        <v/>
      </c>
      <c r="P775" s="21" t="str">
        <f t="shared" ca="1" si="90"/>
        <v/>
      </c>
      <c r="Q775" s="21" t="str">
        <f t="shared" ca="1" si="91"/>
        <v/>
      </c>
      <c r="R775" s="21" t="str">
        <f t="shared" ca="1" si="92"/>
        <v/>
      </c>
      <c r="S775" s="21" t="str">
        <f t="shared" ca="1" si="93"/>
        <v/>
      </c>
      <c r="T775" s="21" t="str">
        <f ca="1">IF(COUNTBLANK(INDIRECT("k"&amp;ROW(T775)):INDIRECT("m"&amp;ROW(T775)))&lt;3,IF(INDIRECT("j"&amp;ROW(T775))="","INFORME O STATUS DA AÇÃO;    ",""),"")</f>
        <v/>
      </c>
      <c r="U775" s="21" t="str">
        <f t="shared" ca="1" si="94"/>
        <v/>
      </c>
      <c r="V775" s="21" t="str">
        <f t="shared" ca="1" si="95"/>
        <v/>
      </c>
      <c r="W775" s="1" t="str">
        <f ca="1">IF(J775="","",IF(ISERROR(VLOOKUP(INDIRECT("J"&amp;ROW(W775)),Config!F:F,1,0)),"INFORME UM STATUS VÁLIDO",""))</f>
        <v/>
      </c>
    </row>
    <row r="776" spans="2:23" ht="60" customHeight="1">
      <c r="B776" s="45"/>
      <c r="C776" s="35"/>
      <c r="D776" s="35"/>
      <c r="E776" s="35"/>
      <c r="F776" s="38"/>
      <c r="G776" s="35"/>
      <c r="H776" s="38"/>
      <c r="I776" s="46"/>
      <c r="J776" s="51"/>
      <c r="K776" s="52"/>
      <c r="L776" s="53"/>
      <c r="M776" s="51"/>
      <c r="N776" s="41" t="str">
        <f t="shared" si="88"/>
        <v/>
      </c>
      <c r="O776" s="21" t="str">
        <f t="shared" ca="1" si="89"/>
        <v/>
      </c>
      <c r="P776" s="21" t="str">
        <f t="shared" ca="1" si="90"/>
        <v/>
      </c>
      <c r="Q776" s="21" t="str">
        <f t="shared" ca="1" si="91"/>
        <v/>
      </c>
      <c r="R776" s="21" t="str">
        <f t="shared" ca="1" si="92"/>
        <v/>
      </c>
      <c r="S776" s="21" t="str">
        <f t="shared" ca="1" si="93"/>
        <v/>
      </c>
      <c r="T776" s="21" t="str">
        <f ca="1">IF(COUNTBLANK(INDIRECT("k"&amp;ROW(T776)):INDIRECT("m"&amp;ROW(T776)))&lt;3,IF(INDIRECT("j"&amp;ROW(T776))="","INFORME O STATUS DA AÇÃO;    ",""),"")</f>
        <v/>
      </c>
      <c r="U776" s="21" t="str">
        <f t="shared" ca="1" si="94"/>
        <v/>
      </c>
      <c r="V776" s="21" t="str">
        <f t="shared" ca="1" si="95"/>
        <v/>
      </c>
      <c r="W776" s="1" t="str">
        <f ca="1">IF(J776="","",IF(ISERROR(VLOOKUP(INDIRECT("J"&amp;ROW(W776)),Config!F:F,1,0)),"INFORME UM STATUS VÁLIDO",""))</f>
        <v/>
      </c>
    </row>
    <row r="777" spans="2:23" ht="60" customHeight="1">
      <c r="B777" s="45"/>
      <c r="C777" s="35"/>
      <c r="D777" s="35"/>
      <c r="E777" s="35"/>
      <c r="F777" s="38"/>
      <c r="G777" s="35"/>
      <c r="H777" s="38"/>
      <c r="I777" s="46"/>
      <c r="J777" s="51"/>
      <c r="K777" s="52"/>
      <c r="L777" s="53"/>
      <c r="M777" s="51"/>
      <c r="N777" s="41" t="str">
        <f t="shared" ref="N777:N840" si="96">IF(B777&lt;&gt;"",""&amp;Q777&amp;R777&amp;S777&amp;T777&amp;U777&amp;V777&amp;W777,"")</f>
        <v/>
      </c>
      <c r="O777" s="21" t="str">
        <f t="shared" ref="O777:O840" ca="1" si="97">IF(INDIRECT("J"&amp;ROW(O777))="Contratada/Adquirida",INDIRECT("K"&amp;ROW(O777))/INDIRECT("H"&amp;ROW(O777)),"")</f>
        <v/>
      </c>
      <c r="P777" s="21" t="str">
        <f t="shared" ref="P777:P840" ca="1" si="98">IF(INDIRECT("J"&amp;ROW(P777))="Contratada/Adquirida",INDIRECT("L"&amp;ROW(P777)),"")</f>
        <v/>
      </c>
      <c r="Q777" s="21" t="str">
        <f t="shared" ref="Q777:Q840" ca="1" si="99">IF(OR(INDIRECT("J"&amp;ROW(Q777))="Cancelada",INDIRECT("J"&amp;ROW(Q777))="Suspensa"),IF(INDIRECT("M"&amp;ROW(Q777))="","INFORME O MOTIVO DO CANCELAMENTO/SUSPENSÃO;     ",""),"")</f>
        <v/>
      </c>
      <c r="R777" s="21" t="str">
        <f t="shared" ref="R777:R840" ca="1" si="100">IF(AND(INDIRECT("J"&amp;ROW(R777))="Contratada/Adquirida",OR(INDIRECT("K"&amp;ROW(R777))="",INDIRECT("K"&amp;ROW(R777))=0)),"INFORME A QUANTIDADE EXECUTADA;   ","")</f>
        <v/>
      </c>
      <c r="S777" s="21" t="str">
        <f t="shared" ref="S777:S840" ca="1" si="101">IF(AND(INDIRECT("J"&amp;ROW(S777))="Contratada/Adquirida",OR(INDIRECT("L"&amp;ROW(S777))="",INDIRECT("L"&amp;ROW(S777))=0)),"INFORME O VALOR EXECUTADO;   ","")</f>
        <v/>
      </c>
      <c r="T777" s="21" t="str">
        <f ca="1">IF(COUNTBLANK(INDIRECT("k"&amp;ROW(T777)):INDIRECT("m"&amp;ROW(T777)))&lt;3,IF(INDIRECT("j"&amp;ROW(T777))="","INFORME O STATUS DA AÇÃO;    ",""),"")</f>
        <v/>
      </c>
      <c r="U777" s="21" t="str">
        <f t="shared" ref="U777:U840" ca="1" si="102">IF(INDIRECT("j"&amp;ROW(U777))="Contratada/Adquirida",IF(INDIRECT("k"&amp;ROW(U777))&gt;INDIRECT("h"&amp;ROW(U777)),"A QUANTIDADE EXECUTADA ESTÁ MAIOR DO QUE A QUANTIDADE PLANEJADA;   ",""),"")</f>
        <v/>
      </c>
      <c r="V777" s="21" t="str">
        <f t="shared" ref="V777:V840" ca="1" si="103">IF(AND(AND(INDIRECT("j"&amp;ROW(V777))&lt;&gt;"Contratada/Adquirida",INDIRECT("j"&amp;ROW(V777))&lt;&gt;""),OR(INDIRECT("k"&amp;ROW(V777))&gt;0,INDIRECT("l"&amp;ROW(V777))&gt;0)),"O STATUS '"&amp;INDIRECT("j"&amp;ROW(V777))&amp;"' NÃO EXIGE QUE INFORME QUANTIDADE NEM VALOR;     ","")</f>
        <v/>
      </c>
      <c r="W777" s="1" t="str">
        <f ca="1">IF(J777="","",IF(ISERROR(VLOOKUP(INDIRECT("J"&amp;ROW(W777)),Config!F:F,1,0)),"INFORME UM STATUS VÁLIDO",""))</f>
        <v/>
      </c>
    </row>
    <row r="778" spans="2:23" ht="60" customHeight="1">
      <c r="B778" s="45"/>
      <c r="C778" s="35"/>
      <c r="D778" s="35"/>
      <c r="E778" s="35"/>
      <c r="F778" s="38"/>
      <c r="G778" s="35"/>
      <c r="H778" s="38"/>
      <c r="I778" s="46"/>
      <c r="J778" s="51"/>
      <c r="K778" s="52"/>
      <c r="L778" s="53"/>
      <c r="M778" s="51"/>
      <c r="N778" s="41" t="str">
        <f t="shared" si="96"/>
        <v/>
      </c>
      <c r="O778" s="21" t="str">
        <f t="shared" ca="1" si="97"/>
        <v/>
      </c>
      <c r="P778" s="21" t="str">
        <f t="shared" ca="1" si="98"/>
        <v/>
      </c>
      <c r="Q778" s="21" t="str">
        <f t="shared" ca="1" si="99"/>
        <v/>
      </c>
      <c r="R778" s="21" t="str">
        <f t="shared" ca="1" si="100"/>
        <v/>
      </c>
      <c r="S778" s="21" t="str">
        <f t="shared" ca="1" si="101"/>
        <v/>
      </c>
      <c r="T778" s="21" t="str">
        <f ca="1">IF(COUNTBLANK(INDIRECT("k"&amp;ROW(T778)):INDIRECT("m"&amp;ROW(T778)))&lt;3,IF(INDIRECT("j"&amp;ROW(T778))="","INFORME O STATUS DA AÇÃO;    ",""),"")</f>
        <v/>
      </c>
      <c r="U778" s="21" t="str">
        <f t="shared" ca="1" si="102"/>
        <v/>
      </c>
      <c r="V778" s="21" t="str">
        <f t="shared" ca="1" si="103"/>
        <v/>
      </c>
      <c r="W778" s="1" t="str">
        <f ca="1">IF(J778="","",IF(ISERROR(VLOOKUP(INDIRECT("J"&amp;ROW(W778)),Config!F:F,1,0)),"INFORME UM STATUS VÁLIDO",""))</f>
        <v/>
      </c>
    </row>
    <row r="779" spans="2:23" ht="60" customHeight="1">
      <c r="B779" s="45"/>
      <c r="C779" s="35"/>
      <c r="D779" s="35"/>
      <c r="E779" s="35"/>
      <c r="F779" s="38"/>
      <c r="G779" s="35"/>
      <c r="H779" s="38"/>
      <c r="I779" s="46"/>
      <c r="J779" s="51"/>
      <c r="K779" s="52"/>
      <c r="L779" s="53"/>
      <c r="M779" s="51"/>
      <c r="N779" s="41" t="str">
        <f t="shared" si="96"/>
        <v/>
      </c>
      <c r="O779" s="21" t="str">
        <f t="shared" ca="1" si="97"/>
        <v/>
      </c>
      <c r="P779" s="21" t="str">
        <f t="shared" ca="1" si="98"/>
        <v/>
      </c>
      <c r="Q779" s="21" t="str">
        <f t="shared" ca="1" si="99"/>
        <v/>
      </c>
      <c r="R779" s="21" t="str">
        <f t="shared" ca="1" si="100"/>
        <v/>
      </c>
      <c r="S779" s="21" t="str">
        <f t="shared" ca="1" si="101"/>
        <v/>
      </c>
      <c r="T779" s="21" t="str">
        <f ca="1">IF(COUNTBLANK(INDIRECT("k"&amp;ROW(T779)):INDIRECT("m"&amp;ROW(T779)))&lt;3,IF(INDIRECT("j"&amp;ROW(T779))="","INFORME O STATUS DA AÇÃO;    ",""),"")</f>
        <v/>
      </c>
      <c r="U779" s="21" t="str">
        <f t="shared" ca="1" si="102"/>
        <v/>
      </c>
      <c r="V779" s="21" t="str">
        <f t="shared" ca="1" si="103"/>
        <v/>
      </c>
      <c r="W779" s="1" t="str">
        <f ca="1">IF(J779="","",IF(ISERROR(VLOOKUP(INDIRECT("J"&amp;ROW(W779)),Config!F:F,1,0)),"INFORME UM STATUS VÁLIDO",""))</f>
        <v/>
      </c>
    </row>
    <row r="780" spans="2:23" ht="60" customHeight="1">
      <c r="B780" s="45"/>
      <c r="C780" s="35"/>
      <c r="D780" s="35"/>
      <c r="E780" s="35"/>
      <c r="F780" s="38"/>
      <c r="G780" s="35"/>
      <c r="H780" s="38"/>
      <c r="I780" s="46"/>
      <c r="J780" s="51"/>
      <c r="K780" s="52"/>
      <c r="L780" s="53"/>
      <c r="M780" s="51"/>
      <c r="N780" s="41" t="str">
        <f t="shared" si="96"/>
        <v/>
      </c>
      <c r="O780" s="21" t="str">
        <f t="shared" ca="1" si="97"/>
        <v/>
      </c>
      <c r="P780" s="21" t="str">
        <f t="shared" ca="1" si="98"/>
        <v/>
      </c>
      <c r="Q780" s="21" t="str">
        <f t="shared" ca="1" si="99"/>
        <v/>
      </c>
      <c r="R780" s="21" t="str">
        <f t="shared" ca="1" si="100"/>
        <v/>
      </c>
      <c r="S780" s="21" t="str">
        <f t="shared" ca="1" si="101"/>
        <v/>
      </c>
      <c r="T780" s="21" t="str">
        <f ca="1">IF(COUNTBLANK(INDIRECT("k"&amp;ROW(T780)):INDIRECT("m"&amp;ROW(T780)))&lt;3,IF(INDIRECT("j"&amp;ROW(T780))="","INFORME O STATUS DA AÇÃO;    ",""),"")</f>
        <v/>
      </c>
      <c r="U780" s="21" t="str">
        <f t="shared" ca="1" si="102"/>
        <v/>
      </c>
      <c r="V780" s="21" t="str">
        <f t="shared" ca="1" si="103"/>
        <v/>
      </c>
      <c r="W780" s="1" t="str">
        <f ca="1">IF(J780="","",IF(ISERROR(VLOOKUP(INDIRECT("J"&amp;ROW(W780)),Config!F:F,1,0)),"INFORME UM STATUS VÁLIDO",""))</f>
        <v/>
      </c>
    </row>
    <row r="781" spans="2:23" ht="60" customHeight="1">
      <c r="B781" s="45"/>
      <c r="C781" s="35"/>
      <c r="D781" s="35"/>
      <c r="E781" s="35"/>
      <c r="F781" s="38"/>
      <c r="G781" s="35"/>
      <c r="H781" s="38"/>
      <c r="I781" s="46"/>
      <c r="J781" s="51"/>
      <c r="K781" s="52"/>
      <c r="L781" s="53"/>
      <c r="M781" s="51"/>
      <c r="N781" s="41" t="str">
        <f t="shared" si="96"/>
        <v/>
      </c>
      <c r="O781" s="21" t="str">
        <f t="shared" ca="1" si="97"/>
        <v/>
      </c>
      <c r="P781" s="21" t="str">
        <f t="shared" ca="1" si="98"/>
        <v/>
      </c>
      <c r="Q781" s="21" t="str">
        <f t="shared" ca="1" si="99"/>
        <v/>
      </c>
      <c r="R781" s="21" t="str">
        <f t="shared" ca="1" si="100"/>
        <v/>
      </c>
      <c r="S781" s="21" t="str">
        <f t="shared" ca="1" si="101"/>
        <v/>
      </c>
      <c r="T781" s="21" t="str">
        <f ca="1">IF(COUNTBLANK(INDIRECT("k"&amp;ROW(T781)):INDIRECT("m"&amp;ROW(T781)))&lt;3,IF(INDIRECT("j"&amp;ROW(T781))="","INFORME O STATUS DA AÇÃO;    ",""),"")</f>
        <v/>
      </c>
      <c r="U781" s="21" t="str">
        <f t="shared" ca="1" si="102"/>
        <v/>
      </c>
      <c r="V781" s="21" t="str">
        <f t="shared" ca="1" si="103"/>
        <v/>
      </c>
      <c r="W781" s="1" t="str">
        <f ca="1">IF(J781="","",IF(ISERROR(VLOOKUP(INDIRECT("J"&amp;ROW(W781)),Config!F:F,1,0)),"INFORME UM STATUS VÁLIDO",""))</f>
        <v/>
      </c>
    </row>
    <row r="782" spans="2:23" ht="60" customHeight="1">
      <c r="B782" s="45"/>
      <c r="C782" s="35"/>
      <c r="D782" s="35"/>
      <c r="E782" s="35"/>
      <c r="F782" s="38"/>
      <c r="G782" s="35"/>
      <c r="H782" s="38"/>
      <c r="I782" s="46"/>
      <c r="J782" s="51"/>
      <c r="K782" s="52"/>
      <c r="L782" s="53"/>
      <c r="M782" s="51"/>
      <c r="N782" s="41" t="str">
        <f t="shared" si="96"/>
        <v/>
      </c>
      <c r="O782" s="21" t="str">
        <f t="shared" ca="1" si="97"/>
        <v/>
      </c>
      <c r="P782" s="21" t="str">
        <f t="shared" ca="1" si="98"/>
        <v/>
      </c>
      <c r="Q782" s="21" t="str">
        <f t="shared" ca="1" si="99"/>
        <v/>
      </c>
      <c r="R782" s="21" t="str">
        <f t="shared" ca="1" si="100"/>
        <v/>
      </c>
      <c r="S782" s="21" t="str">
        <f t="shared" ca="1" si="101"/>
        <v/>
      </c>
      <c r="T782" s="21" t="str">
        <f ca="1">IF(COUNTBLANK(INDIRECT("k"&amp;ROW(T782)):INDIRECT("m"&amp;ROW(T782)))&lt;3,IF(INDIRECT("j"&amp;ROW(T782))="","INFORME O STATUS DA AÇÃO;    ",""),"")</f>
        <v/>
      </c>
      <c r="U782" s="21" t="str">
        <f t="shared" ca="1" si="102"/>
        <v/>
      </c>
      <c r="V782" s="21" t="str">
        <f t="shared" ca="1" si="103"/>
        <v/>
      </c>
      <c r="W782" s="1" t="str">
        <f ca="1">IF(J782="","",IF(ISERROR(VLOOKUP(INDIRECT("J"&amp;ROW(W782)),Config!F:F,1,0)),"INFORME UM STATUS VÁLIDO",""))</f>
        <v/>
      </c>
    </row>
    <row r="783" spans="2:23" ht="60" customHeight="1">
      <c r="B783" s="45"/>
      <c r="C783" s="35"/>
      <c r="D783" s="35"/>
      <c r="E783" s="35"/>
      <c r="F783" s="38"/>
      <c r="G783" s="35"/>
      <c r="H783" s="38"/>
      <c r="I783" s="46"/>
      <c r="J783" s="51"/>
      <c r="K783" s="52"/>
      <c r="L783" s="53"/>
      <c r="M783" s="51"/>
      <c r="N783" s="41" t="str">
        <f t="shared" si="96"/>
        <v/>
      </c>
      <c r="O783" s="21" t="str">
        <f t="shared" ca="1" si="97"/>
        <v/>
      </c>
      <c r="P783" s="21" t="str">
        <f t="shared" ca="1" si="98"/>
        <v/>
      </c>
      <c r="Q783" s="21" t="str">
        <f t="shared" ca="1" si="99"/>
        <v/>
      </c>
      <c r="R783" s="21" t="str">
        <f t="shared" ca="1" si="100"/>
        <v/>
      </c>
      <c r="S783" s="21" t="str">
        <f t="shared" ca="1" si="101"/>
        <v/>
      </c>
      <c r="T783" s="21" t="str">
        <f ca="1">IF(COUNTBLANK(INDIRECT("k"&amp;ROW(T783)):INDIRECT("m"&amp;ROW(T783)))&lt;3,IF(INDIRECT("j"&amp;ROW(T783))="","INFORME O STATUS DA AÇÃO;    ",""),"")</f>
        <v/>
      </c>
      <c r="U783" s="21" t="str">
        <f t="shared" ca="1" si="102"/>
        <v/>
      </c>
      <c r="V783" s="21" t="str">
        <f t="shared" ca="1" si="103"/>
        <v/>
      </c>
      <c r="W783" s="1" t="str">
        <f ca="1">IF(J783="","",IF(ISERROR(VLOOKUP(INDIRECT("J"&amp;ROW(W783)),Config!F:F,1,0)),"INFORME UM STATUS VÁLIDO",""))</f>
        <v/>
      </c>
    </row>
    <row r="784" spans="2:23" ht="60" customHeight="1">
      <c r="B784" s="45"/>
      <c r="C784" s="35"/>
      <c r="D784" s="35"/>
      <c r="E784" s="35"/>
      <c r="F784" s="38"/>
      <c r="G784" s="35"/>
      <c r="H784" s="38"/>
      <c r="I784" s="46"/>
      <c r="J784" s="51"/>
      <c r="K784" s="52"/>
      <c r="L784" s="53"/>
      <c r="M784" s="51"/>
      <c r="N784" s="41" t="str">
        <f t="shared" si="96"/>
        <v/>
      </c>
      <c r="O784" s="21" t="str">
        <f t="shared" ca="1" si="97"/>
        <v/>
      </c>
      <c r="P784" s="21" t="str">
        <f t="shared" ca="1" si="98"/>
        <v/>
      </c>
      <c r="Q784" s="21" t="str">
        <f t="shared" ca="1" si="99"/>
        <v/>
      </c>
      <c r="R784" s="21" t="str">
        <f t="shared" ca="1" si="100"/>
        <v/>
      </c>
      <c r="S784" s="21" t="str">
        <f t="shared" ca="1" si="101"/>
        <v/>
      </c>
      <c r="T784" s="21" t="str">
        <f ca="1">IF(COUNTBLANK(INDIRECT("k"&amp;ROW(T784)):INDIRECT("m"&amp;ROW(T784)))&lt;3,IF(INDIRECT("j"&amp;ROW(T784))="","INFORME O STATUS DA AÇÃO;    ",""),"")</f>
        <v/>
      </c>
      <c r="U784" s="21" t="str">
        <f t="shared" ca="1" si="102"/>
        <v/>
      </c>
      <c r="V784" s="21" t="str">
        <f t="shared" ca="1" si="103"/>
        <v/>
      </c>
      <c r="W784" s="1" t="str">
        <f ca="1">IF(J784="","",IF(ISERROR(VLOOKUP(INDIRECT("J"&amp;ROW(W784)),Config!F:F,1,0)),"INFORME UM STATUS VÁLIDO",""))</f>
        <v/>
      </c>
    </row>
    <row r="785" spans="2:23" ht="60" customHeight="1">
      <c r="B785" s="45"/>
      <c r="C785" s="35"/>
      <c r="D785" s="35"/>
      <c r="E785" s="35"/>
      <c r="F785" s="38"/>
      <c r="G785" s="35"/>
      <c r="H785" s="38"/>
      <c r="I785" s="46"/>
      <c r="J785" s="51"/>
      <c r="K785" s="52"/>
      <c r="L785" s="53"/>
      <c r="M785" s="51"/>
      <c r="N785" s="41" t="str">
        <f t="shared" si="96"/>
        <v/>
      </c>
      <c r="O785" s="21" t="str">
        <f t="shared" ca="1" si="97"/>
        <v/>
      </c>
      <c r="P785" s="21" t="str">
        <f t="shared" ca="1" si="98"/>
        <v/>
      </c>
      <c r="Q785" s="21" t="str">
        <f t="shared" ca="1" si="99"/>
        <v/>
      </c>
      <c r="R785" s="21" t="str">
        <f t="shared" ca="1" si="100"/>
        <v/>
      </c>
      <c r="S785" s="21" t="str">
        <f t="shared" ca="1" si="101"/>
        <v/>
      </c>
      <c r="T785" s="21" t="str">
        <f ca="1">IF(COUNTBLANK(INDIRECT("k"&amp;ROW(T785)):INDIRECT("m"&amp;ROW(T785)))&lt;3,IF(INDIRECT("j"&amp;ROW(T785))="","INFORME O STATUS DA AÇÃO;    ",""),"")</f>
        <v/>
      </c>
      <c r="U785" s="21" t="str">
        <f t="shared" ca="1" si="102"/>
        <v/>
      </c>
      <c r="V785" s="21" t="str">
        <f t="shared" ca="1" si="103"/>
        <v/>
      </c>
      <c r="W785" s="1" t="str">
        <f ca="1">IF(J785="","",IF(ISERROR(VLOOKUP(INDIRECT("J"&amp;ROW(W785)),Config!F:F,1,0)),"INFORME UM STATUS VÁLIDO",""))</f>
        <v/>
      </c>
    </row>
    <row r="786" spans="2:23" ht="60" customHeight="1">
      <c r="B786" s="45"/>
      <c r="C786" s="35"/>
      <c r="D786" s="35"/>
      <c r="E786" s="35"/>
      <c r="F786" s="38"/>
      <c r="G786" s="35"/>
      <c r="H786" s="38"/>
      <c r="I786" s="46"/>
      <c r="J786" s="51"/>
      <c r="K786" s="52"/>
      <c r="L786" s="53"/>
      <c r="M786" s="51"/>
      <c r="N786" s="41" t="str">
        <f t="shared" si="96"/>
        <v/>
      </c>
      <c r="O786" s="21" t="str">
        <f t="shared" ca="1" si="97"/>
        <v/>
      </c>
      <c r="P786" s="21" t="str">
        <f t="shared" ca="1" si="98"/>
        <v/>
      </c>
      <c r="Q786" s="21" t="str">
        <f t="shared" ca="1" si="99"/>
        <v/>
      </c>
      <c r="R786" s="21" t="str">
        <f t="shared" ca="1" si="100"/>
        <v/>
      </c>
      <c r="S786" s="21" t="str">
        <f t="shared" ca="1" si="101"/>
        <v/>
      </c>
      <c r="T786" s="21" t="str">
        <f ca="1">IF(COUNTBLANK(INDIRECT("k"&amp;ROW(T786)):INDIRECT("m"&amp;ROW(T786)))&lt;3,IF(INDIRECT("j"&amp;ROW(T786))="","INFORME O STATUS DA AÇÃO;    ",""),"")</f>
        <v/>
      </c>
      <c r="U786" s="21" t="str">
        <f t="shared" ca="1" si="102"/>
        <v/>
      </c>
      <c r="V786" s="21" t="str">
        <f t="shared" ca="1" si="103"/>
        <v/>
      </c>
      <c r="W786" s="1" t="str">
        <f ca="1">IF(J786="","",IF(ISERROR(VLOOKUP(INDIRECT("J"&amp;ROW(W786)),Config!F:F,1,0)),"INFORME UM STATUS VÁLIDO",""))</f>
        <v/>
      </c>
    </row>
    <row r="787" spans="2:23" ht="60" customHeight="1">
      <c r="B787" s="45"/>
      <c r="C787" s="35"/>
      <c r="D787" s="35"/>
      <c r="E787" s="35"/>
      <c r="F787" s="38"/>
      <c r="G787" s="35"/>
      <c r="H787" s="38"/>
      <c r="I787" s="46"/>
      <c r="J787" s="51"/>
      <c r="K787" s="52"/>
      <c r="L787" s="53"/>
      <c r="M787" s="51"/>
      <c r="N787" s="41" t="str">
        <f t="shared" si="96"/>
        <v/>
      </c>
      <c r="O787" s="21" t="str">
        <f t="shared" ca="1" si="97"/>
        <v/>
      </c>
      <c r="P787" s="21" t="str">
        <f t="shared" ca="1" si="98"/>
        <v/>
      </c>
      <c r="Q787" s="21" t="str">
        <f t="shared" ca="1" si="99"/>
        <v/>
      </c>
      <c r="R787" s="21" t="str">
        <f t="shared" ca="1" si="100"/>
        <v/>
      </c>
      <c r="S787" s="21" t="str">
        <f t="shared" ca="1" si="101"/>
        <v/>
      </c>
      <c r="T787" s="21" t="str">
        <f ca="1">IF(COUNTBLANK(INDIRECT("k"&amp;ROW(T787)):INDIRECT("m"&amp;ROW(T787)))&lt;3,IF(INDIRECT("j"&amp;ROW(T787))="","INFORME O STATUS DA AÇÃO;    ",""),"")</f>
        <v/>
      </c>
      <c r="U787" s="21" t="str">
        <f t="shared" ca="1" si="102"/>
        <v/>
      </c>
      <c r="V787" s="21" t="str">
        <f t="shared" ca="1" si="103"/>
        <v/>
      </c>
      <c r="W787" s="1" t="str">
        <f ca="1">IF(J787="","",IF(ISERROR(VLOOKUP(INDIRECT("J"&amp;ROW(W787)),Config!F:F,1,0)),"INFORME UM STATUS VÁLIDO",""))</f>
        <v/>
      </c>
    </row>
    <row r="788" spans="2:23" ht="60" customHeight="1">
      <c r="B788" s="45"/>
      <c r="C788" s="35"/>
      <c r="D788" s="35"/>
      <c r="E788" s="35"/>
      <c r="F788" s="38"/>
      <c r="G788" s="35"/>
      <c r="H788" s="38"/>
      <c r="I788" s="46"/>
      <c r="J788" s="51"/>
      <c r="K788" s="52"/>
      <c r="L788" s="53"/>
      <c r="M788" s="51"/>
      <c r="N788" s="41" t="str">
        <f t="shared" si="96"/>
        <v/>
      </c>
      <c r="O788" s="21" t="str">
        <f t="shared" ca="1" si="97"/>
        <v/>
      </c>
      <c r="P788" s="21" t="str">
        <f t="shared" ca="1" si="98"/>
        <v/>
      </c>
      <c r="Q788" s="21" t="str">
        <f t="shared" ca="1" si="99"/>
        <v/>
      </c>
      <c r="R788" s="21" t="str">
        <f t="shared" ca="1" si="100"/>
        <v/>
      </c>
      <c r="S788" s="21" t="str">
        <f t="shared" ca="1" si="101"/>
        <v/>
      </c>
      <c r="T788" s="21" t="str">
        <f ca="1">IF(COUNTBLANK(INDIRECT("k"&amp;ROW(T788)):INDIRECT("m"&amp;ROW(T788)))&lt;3,IF(INDIRECT("j"&amp;ROW(T788))="","INFORME O STATUS DA AÇÃO;    ",""),"")</f>
        <v/>
      </c>
      <c r="U788" s="21" t="str">
        <f t="shared" ca="1" si="102"/>
        <v/>
      </c>
      <c r="V788" s="21" t="str">
        <f t="shared" ca="1" si="103"/>
        <v/>
      </c>
      <c r="W788" s="1" t="str">
        <f ca="1">IF(J788="","",IF(ISERROR(VLOOKUP(INDIRECT("J"&amp;ROW(W788)),Config!F:F,1,0)),"INFORME UM STATUS VÁLIDO",""))</f>
        <v/>
      </c>
    </row>
    <row r="789" spans="2:23" ht="60" customHeight="1">
      <c r="B789" s="45"/>
      <c r="C789" s="35"/>
      <c r="D789" s="35"/>
      <c r="E789" s="35"/>
      <c r="F789" s="38"/>
      <c r="G789" s="35"/>
      <c r="H789" s="38"/>
      <c r="I789" s="46"/>
      <c r="J789" s="51"/>
      <c r="K789" s="52"/>
      <c r="L789" s="53"/>
      <c r="M789" s="51"/>
      <c r="N789" s="41" t="str">
        <f t="shared" si="96"/>
        <v/>
      </c>
      <c r="O789" s="21" t="str">
        <f t="shared" ca="1" si="97"/>
        <v/>
      </c>
      <c r="P789" s="21" t="str">
        <f t="shared" ca="1" si="98"/>
        <v/>
      </c>
      <c r="Q789" s="21" t="str">
        <f t="shared" ca="1" si="99"/>
        <v/>
      </c>
      <c r="R789" s="21" t="str">
        <f t="shared" ca="1" si="100"/>
        <v/>
      </c>
      <c r="S789" s="21" t="str">
        <f t="shared" ca="1" si="101"/>
        <v/>
      </c>
      <c r="T789" s="21" t="str">
        <f ca="1">IF(COUNTBLANK(INDIRECT("k"&amp;ROW(T789)):INDIRECT("m"&amp;ROW(T789)))&lt;3,IF(INDIRECT("j"&amp;ROW(T789))="","INFORME O STATUS DA AÇÃO;    ",""),"")</f>
        <v/>
      </c>
      <c r="U789" s="21" t="str">
        <f t="shared" ca="1" si="102"/>
        <v/>
      </c>
      <c r="V789" s="21" t="str">
        <f t="shared" ca="1" si="103"/>
        <v/>
      </c>
      <c r="W789" s="1" t="str">
        <f ca="1">IF(J789="","",IF(ISERROR(VLOOKUP(INDIRECT("J"&amp;ROW(W789)),Config!F:F,1,0)),"INFORME UM STATUS VÁLIDO",""))</f>
        <v/>
      </c>
    </row>
    <row r="790" spans="2:23" ht="60" customHeight="1">
      <c r="B790" s="45"/>
      <c r="C790" s="35"/>
      <c r="D790" s="35"/>
      <c r="E790" s="35"/>
      <c r="F790" s="38"/>
      <c r="G790" s="35"/>
      <c r="H790" s="38"/>
      <c r="I790" s="46"/>
      <c r="J790" s="51"/>
      <c r="K790" s="52"/>
      <c r="L790" s="53"/>
      <c r="M790" s="51"/>
      <c r="N790" s="41" t="str">
        <f t="shared" si="96"/>
        <v/>
      </c>
      <c r="O790" s="21" t="str">
        <f t="shared" ca="1" si="97"/>
        <v/>
      </c>
      <c r="P790" s="21" t="str">
        <f t="shared" ca="1" si="98"/>
        <v/>
      </c>
      <c r="Q790" s="21" t="str">
        <f t="shared" ca="1" si="99"/>
        <v/>
      </c>
      <c r="R790" s="21" t="str">
        <f t="shared" ca="1" si="100"/>
        <v/>
      </c>
      <c r="S790" s="21" t="str">
        <f t="shared" ca="1" si="101"/>
        <v/>
      </c>
      <c r="T790" s="21" t="str">
        <f ca="1">IF(COUNTBLANK(INDIRECT("k"&amp;ROW(T790)):INDIRECT("m"&amp;ROW(T790)))&lt;3,IF(INDIRECT("j"&amp;ROW(T790))="","INFORME O STATUS DA AÇÃO;    ",""),"")</f>
        <v/>
      </c>
      <c r="U790" s="21" t="str">
        <f t="shared" ca="1" si="102"/>
        <v/>
      </c>
      <c r="V790" s="21" t="str">
        <f t="shared" ca="1" si="103"/>
        <v/>
      </c>
      <c r="W790" s="1" t="str">
        <f ca="1">IF(J790="","",IF(ISERROR(VLOOKUP(INDIRECT("J"&amp;ROW(W790)),Config!F:F,1,0)),"INFORME UM STATUS VÁLIDO",""))</f>
        <v/>
      </c>
    </row>
    <row r="791" spans="2:23" ht="60" customHeight="1">
      <c r="B791" s="45"/>
      <c r="C791" s="35"/>
      <c r="D791" s="35"/>
      <c r="E791" s="35"/>
      <c r="F791" s="38"/>
      <c r="G791" s="35"/>
      <c r="H791" s="38"/>
      <c r="I791" s="46"/>
      <c r="J791" s="51"/>
      <c r="K791" s="52"/>
      <c r="L791" s="53"/>
      <c r="M791" s="51"/>
      <c r="N791" s="41" t="str">
        <f t="shared" si="96"/>
        <v/>
      </c>
      <c r="O791" s="21" t="str">
        <f t="shared" ca="1" si="97"/>
        <v/>
      </c>
      <c r="P791" s="21" t="str">
        <f t="shared" ca="1" si="98"/>
        <v/>
      </c>
      <c r="Q791" s="21" t="str">
        <f t="shared" ca="1" si="99"/>
        <v/>
      </c>
      <c r="R791" s="21" t="str">
        <f t="shared" ca="1" si="100"/>
        <v/>
      </c>
      <c r="S791" s="21" t="str">
        <f t="shared" ca="1" si="101"/>
        <v/>
      </c>
      <c r="T791" s="21" t="str">
        <f ca="1">IF(COUNTBLANK(INDIRECT("k"&amp;ROW(T791)):INDIRECT("m"&amp;ROW(T791)))&lt;3,IF(INDIRECT("j"&amp;ROW(T791))="","INFORME O STATUS DA AÇÃO;    ",""),"")</f>
        <v/>
      </c>
      <c r="U791" s="21" t="str">
        <f t="shared" ca="1" si="102"/>
        <v/>
      </c>
      <c r="V791" s="21" t="str">
        <f t="shared" ca="1" si="103"/>
        <v/>
      </c>
      <c r="W791" s="1" t="str">
        <f ca="1">IF(J791="","",IF(ISERROR(VLOOKUP(INDIRECT("J"&amp;ROW(W791)),Config!F:F,1,0)),"INFORME UM STATUS VÁLIDO",""))</f>
        <v/>
      </c>
    </row>
    <row r="792" spans="2:23" ht="60" customHeight="1">
      <c r="B792" s="45"/>
      <c r="C792" s="35"/>
      <c r="D792" s="35"/>
      <c r="E792" s="35"/>
      <c r="F792" s="38"/>
      <c r="G792" s="35"/>
      <c r="H792" s="38"/>
      <c r="I792" s="46"/>
      <c r="J792" s="51"/>
      <c r="K792" s="52"/>
      <c r="L792" s="53"/>
      <c r="M792" s="51"/>
      <c r="N792" s="41" t="str">
        <f t="shared" si="96"/>
        <v/>
      </c>
      <c r="O792" s="21" t="str">
        <f t="shared" ca="1" si="97"/>
        <v/>
      </c>
      <c r="P792" s="21" t="str">
        <f t="shared" ca="1" si="98"/>
        <v/>
      </c>
      <c r="Q792" s="21" t="str">
        <f t="shared" ca="1" si="99"/>
        <v/>
      </c>
      <c r="R792" s="21" t="str">
        <f t="shared" ca="1" si="100"/>
        <v/>
      </c>
      <c r="S792" s="21" t="str">
        <f t="shared" ca="1" si="101"/>
        <v/>
      </c>
      <c r="T792" s="21" t="str">
        <f ca="1">IF(COUNTBLANK(INDIRECT("k"&amp;ROW(T792)):INDIRECT("m"&amp;ROW(T792)))&lt;3,IF(INDIRECT("j"&amp;ROW(T792))="","INFORME O STATUS DA AÇÃO;    ",""),"")</f>
        <v/>
      </c>
      <c r="U792" s="21" t="str">
        <f t="shared" ca="1" si="102"/>
        <v/>
      </c>
      <c r="V792" s="21" t="str">
        <f t="shared" ca="1" si="103"/>
        <v/>
      </c>
      <c r="W792" s="1" t="str">
        <f ca="1">IF(J792="","",IF(ISERROR(VLOOKUP(INDIRECT("J"&amp;ROW(W792)),Config!F:F,1,0)),"INFORME UM STATUS VÁLIDO",""))</f>
        <v/>
      </c>
    </row>
    <row r="793" spans="2:23" ht="60" customHeight="1">
      <c r="B793" s="45"/>
      <c r="C793" s="35"/>
      <c r="D793" s="35"/>
      <c r="E793" s="35"/>
      <c r="F793" s="38"/>
      <c r="G793" s="35"/>
      <c r="H793" s="38"/>
      <c r="I793" s="46"/>
      <c r="J793" s="51"/>
      <c r="K793" s="52"/>
      <c r="L793" s="53"/>
      <c r="M793" s="51"/>
      <c r="N793" s="41" t="str">
        <f t="shared" si="96"/>
        <v/>
      </c>
      <c r="O793" s="21" t="str">
        <f t="shared" ca="1" si="97"/>
        <v/>
      </c>
      <c r="P793" s="21" t="str">
        <f t="shared" ca="1" si="98"/>
        <v/>
      </c>
      <c r="Q793" s="21" t="str">
        <f t="shared" ca="1" si="99"/>
        <v/>
      </c>
      <c r="R793" s="21" t="str">
        <f t="shared" ca="1" si="100"/>
        <v/>
      </c>
      <c r="S793" s="21" t="str">
        <f t="shared" ca="1" si="101"/>
        <v/>
      </c>
      <c r="T793" s="21" t="str">
        <f ca="1">IF(COUNTBLANK(INDIRECT("k"&amp;ROW(T793)):INDIRECT("m"&amp;ROW(T793)))&lt;3,IF(INDIRECT("j"&amp;ROW(T793))="","INFORME O STATUS DA AÇÃO;    ",""),"")</f>
        <v/>
      </c>
      <c r="U793" s="21" t="str">
        <f t="shared" ca="1" si="102"/>
        <v/>
      </c>
      <c r="V793" s="21" t="str">
        <f t="shared" ca="1" si="103"/>
        <v/>
      </c>
      <c r="W793" s="1" t="str">
        <f ca="1">IF(J793="","",IF(ISERROR(VLOOKUP(INDIRECT("J"&amp;ROW(W793)),Config!F:F,1,0)),"INFORME UM STATUS VÁLIDO",""))</f>
        <v/>
      </c>
    </row>
    <row r="794" spans="2:23" ht="60" customHeight="1">
      <c r="B794" s="45"/>
      <c r="C794" s="35"/>
      <c r="D794" s="35"/>
      <c r="E794" s="35"/>
      <c r="F794" s="38"/>
      <c r="G794" s="35"/>
      <c r="H794" s="38"/>
      <c r="I794" s="46"/>
      <c r="J794" s="51"/>
      <c r="K794" s="52"/>
      <c r="L794" s="53"/>
      <c r="M794" s="51"/>
      <c r="N794" s="41" t="str">
        <f t="shared" si="96"/>
        <v/>
      </c>
      <c r="O794" s="21" t="str">
        <f t="shared" ca="1" si="97"/>
        <v/>
      </c>
      <c r="P794" s="21" t="str">
        <f t="shared" ca="1" si="98"/>
        <v/>
      </c>
      <c r="Q794" s="21" t="str">
        <f t="shared" ca="1" si="99"/>
        <v/>
      </c>
      <c r="R794" s="21" t="str">
        <f t="shared" ca="1" si="100"/>
        <v/>
      </c>
      <c r="S794" s="21" t="str">
        <f t="shared" ca="1" si="101"/>
        <v/>
      </c>
      <c r="T794" s="21" t="str">
        <f ca="1">IF(COUNTBLANK(INDIRECT("k"&amp;ROW(T794)):INDIRECT("m"&amp;ROW(T794)))&lt;3,IF(INDIRECT("j"&amp;ROW(T794))="","INFORME O STATUS DA AÇÃO;    ",""),"")</f>
        <v/>
      </c>
      <c r="U794" s="21" t="str">
        <f t="shared" ca="1" si="102"/>
        <v/>
      </c>
      <c r="V794" s="21" t="str">
        <f t="shared" ca="1" si="103"/>
        <v/>
      </c>
      <c r="W794" s="1" t="str">
        <f ca="1">IF(J794="","",IF(ISERROR(VLOOKUP(INDIRECT("J"&amp;ROW(W794)),Config!F:F,1,0)),"INFORME UM STATUS VÁLIDO",""))</f>
        <v/>
      </c>
    </row>
    <row r="795" spans="2:23" ht="60" customHeight="1">
      <c r="B795" s="45"/>
      <c r="C795" s="35"/>
      <c r="D795" s="35"/>
      <c r="E795" s="35"/>
      <c r="F795" s="38"/>
      <c r="G795" s="35"/>
      <c r="H795" s="38"/>
      <c r="I795" s="46"/>
      <c r="J795" s="51"/>
      <c r="K795" s="52"/>
      <c r="L795" s="53"/>
      <c r="M795" s="51"/>
      <c r="N795" s="41" t="str">
        <f t="shared" si="96"/>
        <v/>
      </c>
      <c r="O795" s="21" t="str">
        <f t="shared" ca="1" si="97"/>
        <v/>
      </c>
      <c r="P795" s="21" t="str">
        <f t="shared" ca="1" si="98"/>
        <v/>
      </c>
      <c r="Q795" s="21" t="str">
        <f t="shared" ca="1" si="99"/>
        <v/>
      </c>
      <c r="R795" s="21" t="str">
        <f t="shared" ca="1" si="100"/>
        <v/>
      </c>
      <c r="S795" s="21" t="str">
        <f t="shared" ca="1" si="101"/>
        <v/>
      </c>
      <c r="T795" s="21" t="str">
        <f ca="1">IF(COUNTBLANK(INDIRECT("k"&amp;ROW(T795)):INDIRECT("m"&amp;ROW(T795)))&lt;3,IF(INDIRECT("j"&amp;ROW(T795))="","INFORME O STATUS DA AÇÃO;    ",""),"")</f>
        <v/>
      </c>
      <c r="U795" s="21" t="str">
        <f t="shared" ca="1" si="102"/>
        <v/>
      </c>
      <c r="V795" s="21" t="str">
        <f t="shared" ca="1" si="103"/>
        <v/>
      </c>
      <c r="W795" s="1" t="str">
        <f ca="1">IF(J795="","",IF(ISERROR(VLOOKUP(INDIRECT("J"&amp;ROW(W795)),Config!F:F,1,0)),"INFORME UM STATUS VÁLIDO",""))</f>
        <v/>
      </c>
    </row>
    <row r="796" spans="2:23" ht="60" customHeight="1">
      <c r="B796" s="45"/>
      <c r="C796" s="35"/>
      <c r="D796" s="35"/>
      <c r="E796" s="35"/>
      <c r="F796" s="38"/>
      <c r="G796" s="35"/>
      <c r="H796" s="38"/>
      <c r="I796" s="46"/>
      <c r="J796" s="51"/>
      <c r="K796" s="52"/>
      <c r="L796" s="53"/>
      <c r="M796" s="51"/>
      <c r="N796" s="41" t="str">
        <f t="shared" si="96"/>
        <v/>
      </c>
      <c r="O796" s="21" t="str">
        <f t="shared" ca="1" si="97"/>
        <v/>
      </c>
      <c r="P796" s="21" t="str">
        <f t="shared" ca="1" si="98"/>
        <v/>
      </c>
      <c r="Q796" s="21" t="str">
        <f t="shared" ca="1" si="99"/>
        <v/>
      </c>
      <c r="R796" s="21" t="str">
        <f t="shared" ca="1" si="100"/>
        <v/>
      </c>
      <c r="S796" s="21" t="str">
        <f t="shared" ca="1" si="101"/>
        <v/>
      </c>
      <c r="T796" s="21" t="str">
        <f ca="1">IF(COUNTBLANK(INDIRECT("k"&amp;ROW(T796)):INDIRECT("m"&amp;ROW(T796)))&lt;3,IF(INDIRECT("j"&amp;ROW(T796))="","INFORME O STATUS DA AÇÃO;    ",""),"")</f>
        <v/>
      </c>
      <c r="U796" s="21" t="str">
        <f t="shared" ca="1" si="102"/>
        <v/>
      </c>
      <c r="V796" s="21" t="str">
        <f t="shared" ca="1" si="103"/>
        <v/>
      </c>
      <c r="W796" s="1" t="str">
        <f ca="1">IF(J796="","",IF(ISERROR(VLOOKUP(INDIRECT("J"&amp;ROW(W796)),Config!F:F,1,0)),"INFORME UM STATUS VÁLIDO",""))</f>
        <v/>
      </c>
    </row>
    <row r="797" spans="2:23" ht="60" customHeight="1">
      <c r="B797" s="45"/>
      <c r="C797" s="35"/>
      <c r="D797" s="35"/>
      <c r="E797" s="35"/>
      <c r="F797" s="38"/>
      <c r="G797" s="35"/>
      <c r="H797" s="38"/>
      <c r="I797" s="46"/>
      <c r="J797" s="51"/>
      <c r="K797" s="52"/>
      <c r="L797" s="53"/>
      <c r="M797" s="51"/>
      <c r="N797" s="41" t="str">
        <f t="shared" si="96"/>
        <v/>
      </c>
      <c r="O797" s="21" t="str">
        <f t="shared" ca="1" si="97"/>
        <v/>
      </c>
      <c r="P797" s="21" t="str">
        <f t="shared" ca="1" si="98"/>
        <v/>
      </c>
      <c r="Q797" s="21" t="str">
        <f t="shared" ca="1" si="99"/>
        <v/>
      </c>
      <c r="R797" s="21" t="str">
        <f t="shared" ca="1" si="100"/>
        <v/>
      </c>
      <c r="S797" s="21" t="str">
        <f t="shared" ca="1" si="101"/>
        <v/>
      </c>
      <c r="T797" s="21" t="str">
        <f ca="1">IF(COUNTBLANK(INDIRECT("k"&amp;ROW(T797)):INDIRECT("m"&amp;ROW(T797)))&lt;3,IF(INDIRECT("j"&amp;ROW(T797))="","INFORME O STATUS DA AÇÃO;    ",""),"")</f>
        <v/>
      </c>
      <c r="U797" s="21" t="str">
        <f t="shared" ca="1" si="102"/>
        <v/>
      </c>
      <c r="V797" s="21" t="str">
        <f t="shared" ca="1" si="103"/>
        <v/>
      </c>
      <c r="W797" s="1" t="str">
        <f ca="1">IF(J797="","",IF(ISERROR(VLOOKUP(INDIRECT("J"&amp;ROW(W797)),Config!F:F,1,0)),"INFORME UM STATUS VÁLIDO",""))</f>
        <v/>
      </c>
    </row>
    <row r="798" spans="2:23" ht="60" customHeight="1">
      <c r="B798" s="45"/>
      <c r="C798" s="35"/>
      <c r="D798" s="35"/>
      <c r="E798" s="35"/>
      <c r="F798" s="38"/>
      <c r="G798" s="35"/>
      <c r="H798" s="38"/>
      <c r="I798" s="46"/>
      <c r="J798" s="51"/>
      <c r="K798" s="52"/>
      <c r="L798" s="53"/>
      <c r="M798" s="51"/>
      <c r="N798" s="41" t="str">
        <f t="shared" si="96"/>
        <v/>
      </c>
      <c r="O798" s="21" t="str">
        <f t="shared" ca="1" si="97"/>
        <v/>
      </c>
      <c r="P798" s="21" t="str">
        <f t="shared" ca="1" si="98"/>
        <v/>
      </c>
      <c r="Q798" s="21" t="str">
        <f t="shared" ca="1" si="99"/>
        <v/>
      </c>
      <c r="R798" s="21" t="str">
        <f t="shared" ca="1" si="100"/>
        <v/>
      </c>
      <c r="S798" s="21" t="str">
        <f t="shared" ca="1" si="101"/>
        <v/>
      </c>
      <c r="T798" s="21" t="str">
        <f ca="1">IF(COUNTBLANK(INDIRECT("k"&amp;ROW(T798)):INDIRECT("m"&amp;ROW(T798)))&lt;3,IF(INDIRECT("j"&amp;ROW(T798))="","INFORME O STATUS DA AÇÃO;    ",""),"")</f>
        <v/>
      </c>
      <c r="U798" s="21" t="str">
        <f t="shared" ca="1" si="102"/>
        <v/>
      </c>
      <c r="V798" s="21" t="str">
        <f t="shared" ca="1" si="103"/>
        <v/>
      </c>
      <c r="W798" s="1" t="str">
        <f ca="1">IF(J798="","",IF(ISERROR(VLOOKUP(INDIRECT("J"&amp;ROW(W798)),Config!F:F,1,0)),"INFORME UM STATUS VÁLIDO",""))</f>
        <v/>
      </c>
    </row>
    <row r="799" spans="2:23" ht="60" customHeight="1">
      <c r="B799" s="45"/>
      <c r="C799" s="35"/>
      <c r="D799" s="35"/>
      <c r="E799" s="35"/>
      <c r="F799" s="38"/>
      <c r="G799" s="35"/>
      <c r="H799" s="38"/>
      <c r="I799" s="46"/>
      <c r="J799" s="51"/>
      <c r="K799" s="52"/>
      <c r="L799" s="53"/>
      <c r="M799" s="51"/>
      <c r="N799" s="41" t="str">
        <f t="shared" si="96"/>
        <v/>
      </c>
      <c r="O799" s="21" t="str">
        <f t="shared" ca="1" si="97"/>
        <v/>
      </c>
      <c r="P799" s="21" t="str">
        <f t="shared" ca="1" si="98"/>
        <v/>
      </c>
      <c r="Q799" s="21" t="str">
        <f t="shared" ca="1" si="99"/>
        <v/>
      </c>
      <c r="R799" s="21" t="str">
        <f t="shared" ca="1" si="100"/>
        <v/>
      </c>
      <c r="S799" s="21" t="str">
        <f t="shared" ca="1" si="101"/>
        <v/>
      </c>
      <c r="T799" s="21" t="str">
        <f ca="1">IF(COUNTBLANK(INDIRECT("k"&amp;ROW(T799)):INDIRECT("m"&amp;ROW(T799)))&lt;3,IF(INDIRECT("j"&amp;ROW(T799))="","INFORME O STATUS DA AÇÃO;    ",""),"")</f>
        <v/>
      </c>
      <c r="U799" s="21" t="str">
        <f t="shared" ca="1" si="102"/>
        <v/>
      </c>
      <c r="V799" s="21" t="str">
        <f t="shared" ca="1" si="103"/>
        <v/>
      </c>
      <c r="W799" s="1" t="str">
        <f ca="1">IF(J799="","",IF(ISERROR(VLOOKUP(INDIRECT("J"&amp;ROW(W799)),Config!F:F,1,0)),"INFORME UM STATUS VÁLIDO",""))</f>
        <v/>
      </c>
    </row>
    <row r="800" spans="2:23" ht="60" customHeight="1">
      <c r="B800" s="45"/>
      <c r="C800" s="35"/>
      <c r="D800" s="35"/>
      <c r="E800" s="35"/>
      <c r="F800" s="38"/>
      <c r="G800" s="35"/>
      <c r="H800" s="38"/>
      <c r="I800" s="46"/>
      <c r="J800" s="51"/>
      <c r="K800" s="52"/>
      <c r="L800" s="53"/>
      <c r="M800" s="51"/>
      <c r="N800" s="41" t="str">
        <f t="shared" si="96"/>
        <v/>
      </c>
      <c r="O800" s="21" t="str">
        <f t="shared" ca="1" si="97"/>
        <v/>
      </c>
      <c r="P800" s="21" t="str">
        <f t="shared" ca="1" si="98"/>
        <v/>
      </c>
      <c r="Q800" s="21" t="str">
        <f t="shared" ca="1" si="99"/>
        <v/>
      </c>
      <c r="R800" s="21" t="str">
        <f t="shared" ca="1" si="100"/>
        <v/>
      </c>
      <c r="S800" s="21" t="str">
        <f t="shared" ca="1" si="101"/>
        <v/>
      </c>
      <c r="T800" s="21" t="str">
        <f ca="1">IF(COUNTBLANK(INDIRECT("k"&amp;ROW(T800)):INDIRECT("m"&amp;ROW(T800)))&lt;3,IF(INDIRECT("j"&amp;ROW(T800))="","INFORME O STATUS DA AÇÃO;    ",""),"")</f>
        <v/>
      </c>
      <c r="U800" s="21" t="str">
        <f t="shared" ca="1" si="102"/>
        <v/>
      </c>
      <c r="V800" s="21" t="str">
        <f t="shared" ca="1" si="103"/>
        <v/>
      </c>
      <c r="W800" s="1" t="str">
        <f ca="1">IF(J800="","",IF(ISERROR(VLOOKUP(INDIRECT("J"&amp;ROW(W800)),Config!F:F,1,0)),"INFORME UM STATUS VÁLIDO",""))</f>
        <v/>
      </c>
    </row>
    <row r="801" spans="2:23" ht="60" customHeight="1">
      <c r="B801" s="45"/>
      <c r="C801" s="35"/>
      <c r="D801" s="35"/>
      <c r="E801" s="35"/>
      <c r="F801" s="38"/>
      <c r="G801" s="35"/>
      <c r="H801" s="38"/>
      <c r="I801" s="46"/>
      <c r="J801" s="51"/>
      <c r="K801" s="52"/>
      <c r="L801" s="53"/>
      <c r="M801" s="51"/>
      <c r="N801" s="41" t="str">
        <f t="shared" si="96"/>
        <v/>
      </c>
      <c r="O801" s="21" t="str">
        <f t="shared" ca="1" si="97"/>
        <v/>
      </c>
      <c r="P801" s="21" t="str">
        <f t="shared" ca="1" si="98"/>
        <v/>
      </c>
      <c r="Q801" s="21" t="str">
        <f t="shared" ca="1" si="99"/>
        <v/>
      </c>
      <c r="R801" s="21" t="str">
        <f t="shared" ca="1" si="100"/>
        <v/>
      </c>
      <c r="S801" s="21" t="str">
        <f t="shared" ca="1" si="101"/>
        <v/>
      </c>
      <c r="T801" s="21" t="str">
        <f ca="1">IF(COUNTBLANK(INDIRECT("k"&amp;ROW(T801)):INDIRECT("m"&amp;ROW(T801)))&lt;3,IF(INDIRECT("j"&amp;ROW(T801))="","INFORME O STATUS DA AÇÃO;    ",""),"")</f>
        <v/>
      </c>
      <c r="U801" s="21" t="str">
        <f t="shared" ca="1" si="102"/>
        <v/>
      </c>
      <c r="V801" s="21" t="str">
        <f t="shared" ca="1" si="103"/>
        <v/>
      </c>
      <c r="W801" s="1" t="str">
        <f ca="1">IF(J801="","",IF(ISERROR(VLOOKUP(INDIRECT("J"&amp;ROW(W801)),Config!F:F,1,0)),"INFORME UM STATUS VÁLIDO",""))</f>
        <v/>
      </c>
    </row>
    <row r="802" spans="2:23" ht="60" customHeight="1">
      <c r="B802" s="45"/>
      <c r="C802" s="35"/>
      <c r="D802" s="35"/>
      <c r="E802" s="35"/>
      <c r="F802" s="38"/>
      <c r="G802" s="35"/>
      <c r="H802" s="38"/>
      <c r="I802" s="46"/>
      <c r="J802" s="51"/>
      <c r="K802" s="52"/>
      <c r="L802" s="53"/>
      <c r="M802" s="51"/>
      <c r="N802" s="41" t="str">
        <f t="shared" si="96"/>
        <v/>
      </c>
      <c r="O802" s="21" t="str">
        <f t="shared" ca="1" si="97"/>
        <v/>
      </c>
      <c r="P802" s="21" t="str">
        <f t="shared" ca="1" si="98"/>
        <v/>
      </c>
      <c r="Q802" s="21" t="str">
        <f t="shared" ca="1" si="99"/>
        <v/>
      </c>
      <c r="R802" s="21" t="str">
        <f t="shared" ca="1" si="100"/>
        <v/>
      </c>
      <c r="S802" s="21" t="str">
        <f t="shared" ca="1" si="101"/>
        <v/>
      </c>
      <c r="T802" s="21" t="str">
        <f ca="1">IF(COUNTBLANK(INDIRECT("k"&amp;ROW(T802)):INDIRECT("m"&amp;ROW(T802)))&lt;3,IF(INDIRECT("j"&amp;ROW(T802))="","INFORME O STATUS DA AÇÃO;    ",""),"")</f>
        <v/>
      </c>
      <c r="U802" s="21" t="str">
        <f t="shared" ca="1" si="102"/>
        <v/>
      </c>
      <c r="V802" s="21" t="str">
        <f t="shared" ca="1" si="103"/>
        <v/>
      </c>
      <c r="W802" s="1" t="str">
        <f ca="1">IF(J802="","",IF(ISERROR(VLOOKUP(INDIRECT("J"&amp;ROW(W802)),Config!F:F,1,0)),"INFORME UM STATUS VÁLIDO",""))</f>
        <v/>
      </c>
    </row>
    <row r="803" spans="2:23" ht="60" customHeight="1">
      <c r="B803" s="45"/>
      <c r="C803" s="35"/>
      <c r="D803" s="35"/>
      <c r="E803" s="35"/>
      <c r="F803" s="38"/>
      <c r="G803" s="35"/>
      <c r="H803" s="38"/>
      <c r="I803" s="46"/>
      <c r="J803" s="51"/>
      <c r="K803" s="52"/>
      <c r="L803" s="53"/>
      <c r="M803" s="51"/>
      <c r="N803" s="41" t="str">
        <f t="shared" si="96"/>
        <v/>
      </c>
      <c r="O803" s="21" t="str">
        <f t="shared" ca="1" si="97"/>
        <v/>
      </c>
      <c r="P803" s="21" t="str">
        <f t="shared" ca="1" si="98"/>
        <v/>
      </c>
      <c r="Q803" s="21" t="str">
        <f t="shared" ca="1" si="99"/>
        <v/>
      </c>
      <c r="R803" s="21" t="str">
        <f t="shared" ca="1" si="100"/>
        <v/>
      </c>
      <c r="S803" s="21" t="str">
        <f t="shared" ca="1" si="101"/>
        <v/>
      </c>
      <c r="T803" s="21" t="str">
        <f ca="1">IF(COUNTBLANK(INDIRECT("k"&amp;ROW(T803)):INDIRECT("m"&amp;ROW(T803)))&lt;3,IF(INDIRECT("j"&amp;ROW(T803))="","INFORME O STATUS DA AÇÃO;    ",""),"")</f>
        <v/>
      </c>
      <c r="U803" s="21" t="str">
        <f t="shared" ca="1" si="102"/>
        <v/>
      </c>
      <c r="V803" s="21" t="str">
        <f t="shared" ca="1" si="103"/>
        <v/>
      </c>
      <c r="W803" s="1" t="str">
        <f ca="1">IF(J803="","",IF(ISERROR(VLOOKUP(INDIRECT("J"&amp;ROW(W803)),Config!F:F,1,0)),"INFORME UM STATUS VÁLIDO",""))</f>
        <v/>
      </c>
    </row>
    <row r="804" spans="2:23" ht="60" customHeight="1">
      <c r="B804" s="45"/>
      <c r="C804" s="35"/>
      <c r="D804" s="35"/>
      <c r="E804" s="35"/>
      <c r="F804" s="38"/>
      <c r="G804" s="35"/>
      <c r="H804" s="38"/>
      <c r="I804" s="46"/>
      <c r="J804" s="51"/>
      <c r="K804" s="52"/>
      <c r="L804" s="53"/>
      <c r="M804" s="51"/>
      <c r="N804" s="41" t="str">
        <f t="shared" si="96"/>
        <v/>
      </c>
      <c r="O804" s="21" t="str">
        <f t="shared" ca="1" si="97"/>
        <v/>
      </c>
      <c r="P804" s="21" t="str">
        <f t="shared" ca="1" si="98"/>
        <v/>
      </c>
      <c r="Q804" s="21" t="str">
        <f t="shared" ca="1" si="99"/>
        <v/>
      </c>
      <c r="R804" s="21" t="str">
        <f t="shared" ca="1" si="100"/>
        <v/>
      </c>
      <c r="S804" s="21" t="str">
        <f t="shared" ca="1" si="101"/>
        <v/>
      </c>
      <c r="T804" s="21" t="str">
        <f ca="1">IF(COUNTBLANK(INDIRECT("k"&amp;ROW(T804)):INDIRECT("m"&amp;ROW(T804)))&lt;3,IF(INDIRECT("j"&amp;ROW(T804))="","INFORME O STATUS DA AÇÃO;    ",""),"")</f>
        <v/>
      </c>
      <c r="U804" s="21" t="str">
        <f t="shared" ca="1" si="102"/>
        <v/>
      </c>
      <c r="V804" s="21" t="str">
        <f t="shared" ca="1" si="103"/>
        <v/>
      </c>
      <c r="W804" s="1" t="str">
        <f ca="1">IF(J804="","",IF(ISERROR(VLOOKUP(INDIRECT("J"&amp;ROW(W804)),Config!F:F,1,0)),"INFORME UM STATUS VÁLIDO",""))</f>
        <v/>
      </c>
    </row>
    <row r="805" spans="2:23" ht="60" customHeight="1">
      <c r="B805" s="45"/>
      <c r="C805" s="35"/>
      <c r="D805" s="35"/>
      <c r="E805" s="35"/>
      <c r="F805" s="38"/>
      <c r="G805" s="35"/>
      <c r="H805" s="38"/>
      <c r="I805" s="46"/>
      <c r="J805" s="51"/>
      <c r="K805" s="52"/>
      <c r="L805" s="53"/>
      <c r="M805" s="51"/>
      <c r="N805" s="41" t="str">
        <f t="shared" si="96"/>
        <v/>
      </c>
      <c r="O805" s="21" t="str">
        <f t="shared" ca="1" si="97"/>
        <v/>
      </c>
      <c r="P805" s="21" t="str">
        <f t="shared" ca="1" si="98"/>
        <v/>
      </c>
      <c r="Q805" s="21" t="str">
        <f t="shared" ca="1" si="99"/>
        <v/>
      </c>
      <c r="R805" s="21" t="str">
        <f t="shared" ca="1" si="100"/>
        <v/>
      </c>
      <c r="S805" s="21" t="str">
        <f t="shared" ca="1" si="101"/>
        <v/>
      </c>
      <c r="T805" s="21" t="str">
        <f ca="1">IF(COUNTBLANK(INDIRECT("k"&amp;ROW(T805)):INDIRECT("m"&amp;ROW(T805)))&lt;3,IF(INDIRECT("j"&amp;ROW(T805))="","INFORME O STATUS DA AÇÃO;    ",""),"")</f>
        <v/>
      </c>
      <c r="U805" s="21" t="str">
        <f t="shared" ca="1" si="102"/>
        <v/>
      </c>
      <c r="V805" s="21" t="str">
        <f t="shared" ca="1" si="103"/>
        <v/>
      </c>
      <c r="W805" s="1" t="str">
        <f ca="1">IF(J805="","",IF(ISERROR(VLOOKUP(INDIRECT("J"&amp;ROW(W805)),Config!F:F,1,0)),"INFORME UM STATUS VÁLIDO",""))</f>
        <v/>
      </c>
    </row>
    <row r="806" spans="2:23" ht="60" customHeight="1">
      <c r="B806" s="45"/>
      <c r="C806" s="35"/>
      <c r="D806" s="35"/>
      <c r="E806" s="35"/>
      <c r="F806" s="38"/>
      <c r="G806" s="35"/>
      <c r="H806" s="38"/>
      <c r="I806" s="46"/>
      <c r="J806" s="51"/>
      <c r="K806" s="52"/>
      <c r="L806" s="53"/>
      <c r="M806" s="51"/>
      <c r="N806" s="41" t="str">
        <f t="shared" si="96"/>
        <v/>
      </c>
      <c r="O806" s="21" t="str">
        <f t="shared" ca="1" si="97"/>
        <v/>
      </c>
      <c r="P806" s="21" t="str">
        <f t="shared" ca="1" si="98"/>
        <v/>
      </c>
      <c r="Q806" s="21" t="str">
        <f t="shared" ca="1" si="99"/>
        <v/>
      </c>
      <c r="R806" s="21" t="str">
        <f t="shared" ca="1" si="100"/>
        <v/>
      </c>
      <c r="S806" s="21" t="str">
        <f t="shared" ca="1" si="101"/>
        <v/>
      </c>
      <c r="T806" s="21" t="str">
        <f ca="1">IF(COUNTBLANK(INDIRECT("k"&amp;ROW(T806)):INDIRECT("m"&amp;ROW(T806)))&lt;3,IF(INDIRECT("j"&amp;ROW(T806))="","INFORME O STATUS DA AÇÃO;    ",""),"")</f>
        <v/>
      </c>
      <c r="U806" s="21" t="str">
        <f t="shared" ca="1" si="102"/>
        <v/>
      </c>
      <c r="V806" s="21" t="str">
        <f t="shared" ca="1" si="103"/>
        <v/>
      </c>
      <c r="W806" s="1" t="str">
        <f ca="1">IF(J806="","",IF(ISERROR(VLOOKUP(INDIRECT("J"&amp;ROW(W806)),Config!F:F,1,0)),"INFORME UM STATUS VÁLIDO",""))</f>
        <v/>
      </c>
    </row>
    <row r="807" spans="2:23" ht="60" customHeight="1">
      <c r="B807" s="45"/>
      <c r="C807" s="35"/>
      <c r="D807" s="35"/>
      <c r="E807" s="35"/>
      <c r="F807" s="38"/>
      <c r="G807" s="35"/>
      <c r="H807" s="38"/>
      <c r="I807" s="46"/>
      <c r="J807" s="51"/>
      <c r="K807" s="52"/>
      <c r="L807" s="53"/>
      <c r="M807" s="51"/>
      <c r="N807" s="41" t="str">
        <f t="shared" si="96"/>
        <v/>
      </c>
      <c r="O807" s="21" t="str">
        <f t="shared" ca="1" si="97"/>
        <v/>
      </c>
      <c r="P807" s="21" t="str">
        <f t="shared" ca="1" si="98"/>
        <v/>
      </c>
      <c r="Q807" s="21" t="str">
        <f t="shared" ca="1" si="99"/>
        <v/>
      </c>
      <c r="R807" s="21" t="str">
        <f t="shared" ca="1" si="100"/>
        <v/>
      </c>
      <c r="S807" s="21" t="str">
        <f t="shared" ca="1" si="101"/>
        <v/>
      </c>
      <c r="T807" s="21" t="str">
        <f ca="1">IF(COUNTBLANK(INDIRECT("k"&amp;ROW(T807)):INDIRECT("m"&amp;ROW(T807)))&lt;3,IF(INDIRECT("j"&amp;ROW(T807))="","INFORME O STATUS DA AÇÃO;    ",""),"")</f>
        <v/>
      </c>
      <c r="U807" s="21" t="str">
        <f t="shared" ca="1" si="102"/>
        <v/>
      </c>
      <c r="V807" s="21" t="str">
        <f t="shared" ca="1" si="103"/>
        <v/>
      </c>
      <c r="W807" s="1" t="str">
        <f ca="1">IF(J807="","",IF(ISERROR(VLOOKUP(INDIRECT("J"&amp;ROW(W807)),Config!F:F,1,0)),"INFORME UM STATUS VÁLIDO",""))</f>
        <v/>
      </c>
    </row>
    <row r="808" spans="2:23" ht="60" customHeight="1">
      <c r="B808" s="45"/>
      <c r="C808" s="35"/>
      <c r="D808" s="35"/>
      <c r="E808" s="35"/>
      <c r="F808" s="38"/>
      <c r="G808" s="35"/>
      <c r="H808" s="38"/>
      <c r="I808" s="46"/>
      <c r="J808" s="51"/>
      <c r="K808" s="52"/>
      <c r="L808" s="53"/>
      <c r="M808" s="51"/>
      <c r="N808" s="41" t="str">
        <f t="shared" si="96"/>
        <v/>
      </c>
      <c r="O808" s="21" t="str">
        <f t="shared" ca="1" si="97"/>
        <v/>
      </c>
      <c r="P808" s="21" t="str">
        <f t="shared" ca="1" si="98"/>
        <v/>
      </c>
      <c r="Q808" s="21" t="str">
        <f t="shared" ca="1" si="99"/>
        <v/>
      </c>
      <c r="R808" s="21" t="str">
        <f t="shared" ca="1" si="100"/>
        <v/>
      </c>
      <c r="S808" s="21" t="str">
        <f t="shared" ca="1" si="101"/>
        <v/>
      </c>
      <c r="T808" s="21" t="str">
        <f ca="1">IF(COUNTBLANK(INDIRECT("k"&amp;ROW(T808)):INDIRECT("m"&amp;ROW(T808)))&lt;3,IF(INDIRECT("j"&amp;ROW(T808))="","INFORME O STATUS DA AÇÃO;    ",""),"")</f>
        <v/>
      </c>
      <c r="U808" s="21" t="str">
        <f t="shared" ca="1" si="102"/>
        <v/>
      </c>
      <c r="V808" s="21" t="str">
        <f t="shared" ca="1" si="103"/>
        <v/>
      </c>
      <c r="W808" s="1" t="str">
        <f ca="1">IF(J808="","",IF(ISERROR(VLOOKUP(INDIRECT("J"&amp;ROW(W808)),Config!F:F,1,0)),"INFORME UM STATUS VÁLIDO",""))</f>
        <v/>
      </c>
    </row>
    <row r="809" spans="2:23" ht="60" customHeight="1">
      <c r="B809" s="45"/>
      <c r="C809" s="35"/>
      <c r="D809" s="35"/>
      <c r="E809" s="35"/>
      <c r="F809" s="38"/>
      <c r="G809" s="35"/>
      <c r="H809" s="38"/>
      <c r="I809" s="46"/>
      <c r="J809" s="51"/>
      <c r="K809" s="52"/>
      <c r="L809" s="53"/>
      <c r="M809" s="51"/>
      <c r="N809" s="41" t="str">
        <f t="shared" si="96"/>
        <v/>
      </c>
      <c r="O809" s="21" t="str">
        <f t="shared" ca="1" si="97"/>
        <v/>
      </c>
      <c r="P809" s="21" t="str">
        <f t="shared" ca="1" si="98"/>
        <v/>
      </c>
      <c r="Q809" s="21" t="str">
        <f t="shared" ca="1" si="99"/>
        <v/>
      </c>
      <c r="R809" s="21" t="str">
        <f t="shared" ca="1" si="100"/>
        <v/>
      </c>
      <c r="S809" s="21" t="str">
        <f t="shared" ca="1" si="101"/>
        <v/>
      </c>
      <c r="T809" s="21" t="str">
        <f ca="1">IF(COUNTBLANK(INDIRECT("k"&amp;ROW(T809)):INDIRECT("m"&amp;ROW(T809)))&lt;3,IF(INDIRECT("j"&amp;ROW(T809))="","INFORME O STATUS DA AÇÃO;    ",""),"")</f>
        <v/>
      </c>
      <c r="U809" s="21" t="str">
        <f t="shared" ca="1" si="102"/>
        <v/>
      </c>
      <c r="V809" s="21" t="str">
        <f t="shared" ca="1" si="103"/>
        <v/>
      </c>
      <c r="W809" s="1" t="str">
        <f ca="1">IF(J809="","",IF(ISERROR(VLOOKUP(INDIRECT("J"&amp;ROW(W809)),Config!F:F,1,0)),"INFORME UM STATUS VÁLIDO",""))</f>
        <v/>
      </c>
    </row>
    <row r="810" spans="2:23" ht="60" customHeight="1">
      <c r="B810" s="45"/>
      <c r="C810" s="35"/>
      <c r="D810" s="35"/>
      <c r="E810" s="35"/>
      <c r="F810" s="38"/>
      <c r="G810" s="35"/>
      <c r="H810" s="38"/>
      <c r="I810" s="46"/>
      <c r="J810" s="51"/>
      <c r="K810" s="52"/>
      <c r="L810" s="53"/>
      <c r="M810" s="51"/>
      <c r="N810" s="41" t="str">
        <f t="shared" si="96"/>
        <v/>
      </c>
      <c r="O810" s="21" t="str">
        <f t="shared" ca="1" si="97"/>
        <v/>
      </c>
      <c r="P810" s="21" t="str">
        <f t="shared" ca="1" si="98"/>
        <v/>
      </c>
      <c r="Q810" s="21" t="str">
        <f t="shared" ca="1" si="99"/>
        <v/>
      </c>
      <c r="R810" s="21" t="str">
        <f t="shared" ca="1" si="100"/>
        <v/>
      </c>
      <c r="S810" s="21" t="str">
        <f t="shared" ca="1" si="101"/>
        <v/>
      </c>
      <c r="T810" s="21" t="str">
        <f ca="1">IF(COUNTBLANK(INDIRECT("k"&amp;ROW(T810)):INDIRECT("m"&amp;ROW(T810)))&lt;3,IF(INDIRECT("j"&amp;ROW(T810))="","INFORME O STATUS DA AÇÃO;    ",""),"")</f>
        <v/>
      </c>
      <c r="U810" s="21" t="str">
        <f t="shared" ca="1" si="102"/>
        <v/>
      </c>
      <c r="V810" s="21" t="str">
        <f t="shared" ca="1" si="103"/>
        <v/>
      </c>
      <c r="W810" s="1" t="str">
        <f ca="1">IF(J810="","",IF(ISERROR(VLOOKUP(INDIRECT("J"&amp;ROW(W810)),Config!F:F,1,0)),"INFORME UM STATUS VÁLIDO",""))</f>
        <v/>
      </c>
    </row>
    <row r="811" spans="2:23" ht="60" customHeight="1">
      <c r="B811" s="45"/>
      <c r="C811" s="35"/>
      <c r="D811" s="35"/>
      <c r="E811" s="35"/>
      <c r="F811" s="38"/>
      <c r="G811" s="35"/>
      <c r="H811" s="38"/>
      <c r="I811" s="46"/>
      <c r="J811" s="51"/>
      <c r="K811" s="52"/>
      <c r="L811" s="53"/>
      <c r="M811" s="51"/>
      <c r="N811" s="41" t="str">
        <f t="shared" si="96"/>
        <v/>
      </c>
      <c r="O811" s="21" t="str">
        <f t="shared" ca="1" si="97"/>
        <v/>
      </c>
      <c r="P811" s="21" t="str">
        <f t="shared" ca="1" si="98"/>
        <v/>
      </c>
      <c r="Q811" s="21" t="str">
        <f t="shared" ca="1" si="99"/>
        <v/>
      </c>
      <c r="R811" s="21" t="str">
        <f t="shared" ca="1" si="100"/>
        <v/>
      </c>
      <c r="S811" s="21" t="str">
        <f t="shared" ca="1" si="101"/>
        <v/>
      </c>
      <c r="T811" s="21" t="str">
        <f ca="1">IF(COUNTBLANK(INDIRECT("k"&amp;ROW(T811)):INDIRECT("m"&amp;ROW(T811)))&lt;3,IF(INDIRECT("j"&amp;ROW(T811))="","INFORME O STATUS DA AÇÃO;    ",""),"")</f>
        <v/>
      </c>
      <c r="U811" s="21" t="str">
        <f t="shared" ca="1" si="102"/>
        <v/>
      </c>
      <c r="V811" s="21" t="str">
        <f t="shared" ca="1" si="103"/>
        <v/>
      </c>
      <c r="W811" s="1" t="str">
        <f ca="1">IF(J811="","",IF(ISERROR(VLOOKUP(INDIRECT("J"&amp;ROW(W811)),Config!F:F,1,0)),"INFORME UM STATUS VÁLIDO",""))</f>
        <v/>
      </c>
    </row>
    <row r="812" spans="2:23" ht="60" customHeight="1">
      <c r="B812" s="45"/>
      <c r="C812" s="35"/>
      <c r="D812" s="35"/>
      <c r="E812" s="35"/>
      <c r="F812" s="38"/>
      <c r="G812" s="35"/>
      <c r="H812" s="38"/>
      <c r="I812" s="46"/>
      <c r="J812" s="51"/>
      <c r="K812" s="52"/>
      <c r="L812" s="53"/>
      <c r="M812" s="51"/>
      <c r="N812" s="41" t="str">
        <f t="shared" si="96"/>
        <v/>
      </c>
      <c r="O812" s="21" t="str">
        <f t="shared" ca="1" si="97"/>
        <v/>
      </c>
      <c r="P812" s="21" t="str">
        <f t="shared" ca="1" si="98"/>
        <v/>
      </c>
      <c r="Q812" s="21" t="str">
        <f t="shared" ca="1" si="99"/>
        <v/>
      </c>
      <c r="R812" s="21" t="str">
        <f t="shared" ca="1" si="100"/>
        <v/>
      </c>
      <c r="S812" s="21" t="str">
        <f t="shared" ca="1" si="101"/>
        <v/>
      </c>
      <c r="T812" s="21" t="str">
        <f ca="1">IF(COUNTBLANK(INDIRECT("k"&amp;ROW(T812)):INDIRECT("m"&amp;ROW(T812)))&lt;3,IF(INDIRECT("j"&amp;ROW(T812))="","INFORME O STATUS DA AÇÃO;    ",""),"")</f>
        <v/>
      </c>
      <c r="U812" s="21" t="str">
        <f t="shared" ca="1" si="102"/>
        <v/>
      </c>
      <c r="V812" s="21" t="str">
        <f t="shared" ca="1" si="103"/>
        <v/>
      </c>
      <c r="W812" s="1" t="str">
        <f ca="1">IF(J812="","",IF(ISERROR(VLOOKUP(INDIRECT("J"&amp;ROW(W812)),Config!F:F,1,0)),"INFORME UM STATUS VÁLIDO",""))</f>
        <v/>
      </c>
    </row>
    <row r="813" spans="2:23" ht="60" customHeight="1">
      <c r="B813" s="45"/>
      <c r="C813" s="35"/>
      <c r="D813" s="35"/>
      <c r="E813" s="35"/>
      <c r="F813" s="38"/>
      <c r="G813" s="35"/>
      <c r="H813" s="38"/>
      <c r="I813" s="46"/>
      <c r="J813" s="51"/>
      <c r="K813" s="52"/>
      <c r="L813" s="53"/>
      <c r="M813" s="51"/>
      <c r="N813" s="41" t="str">
        <f t="shared" si="96"/>
        <v/>
      </c>
      <c r="O813" s="21" t="str">
        <f t="shared" ca="1" si="97"/>
        <v/>
      </c>
      <c r="P813" s="21" t="str">
        <f t="shared" ca="1" si="98"/>
        <v/>
      </c>
      <c r="Q813" s="21" t="str">
        <f t="shared" ca="1" si="99"/>
        <v/>
      </c>
      <c r="R813" s="21" t="str">
        <f t="shared" ca="1" si="100"/>
        <v/>
      </c>
      <c r="S813" s="21" t="str">
        <f t="shared" ca="1" si="101"/>
        <v/>
      </c>
      <c r="T813" s="21" t="str">
        <f ca="1">IF(COUNTBLANK(INDIRECT("k"&amp;ROW(T813)):INDIRECT("m"&amp;ROW(T813)))&lt;3,IF(INDIRECT("j"&amp;ROW(T813))="","INFORME O STATUS DA AÇÃO;    ",""),"")</f>
        <v/>
      </c>
      <c r="U813" s="21" t="str">
        <f t="shared" ca="1" si="102"/>
        <v/>
      </c>
      <c r="V813" s="21" t="str">
        <f t="shared" ca="1" si="103"/>
        <v/>
      </c>
      <c r="W813" s="1" t="str">
        <f ca="1">IF(J813="","",IF(ISERROR(VLOOKUP(INDIRECT("J"&amp;ROW(W813)),Config!F:F,1,0)),"INFORME UM STATUS VÁLIDO",""))</f>
        <v/>
      </c>
    </row>
    <row r="814" spans="2:23" ht="60" customHeight="1">
      <c r="B814" s="45"/>
      <c r="C814" s="35"/>
      <c r="D814" s="35"/>
      <c r="E814" s="35"/>
      <c r="F814" s="38"/>
      <c r="G814" s="35"/>
      <c r="H814" s="38"/>
      <c r="I814" s="46"/>
      <c r="J814" s="51"/>
      <c r="K814" s="52"/>
      <c r="L814" s="53"/>
      <c r="M814" s="51"/>
      <c r="N814" s="41" t="str">
        <f t="shared" si="96"/>
        <v/>
      </c>
      <c r="O814" s="21" t="str">
        <f t="shared" ca="1" si="97"/>
        <v/>
      </c>
      <c r="P814" s="21" t="str">
        <f t="shared" ca="1" si="98"/>
        <v/>
      </c>
      <c r="Q814" s="21" t="str">
        <f t="shared" ca="1" si="99"/>
        <v/>
      </c>
      <c r="R814" s="21" t="str">
        <f t="shared" ca="1" si="100"/>
        <v/>
      </c>
      <c r="S814" s="21" t="str">
        <f t="shared" ca="1" si="101"/>
        <v/>
      </c>
      <c r="T814" s="21" t="str">
        <f ca="1">IF(COUNTBLANK(INDIRECT("k"&amp;ROW(T814)):INDIRECT("m"&amp;ROW(T814)))&lt;3,IF(INDIRECT("j"&amp;ROW(T814))="","INFORME O STATUS DA AÇÃO;    ",""),"")</f>
        <v/>
      </c>
      <c r="U814" s="21" t="str">
        <f t="shared" ca="1" si="102"/>
        <v/>
      </c>
      <c r="V814" s="21" t="str">
        <f t="shared" ca="1" si="103"/>
        <v/>
      </c>
      <c r="W814" s="1" t="str">
        <f ca="1">IF(J814="","",IF(ISERROR(VLOOKUP(INDIRECT("J"&amp;ROW(W814)),Config!F:F,1,0)),"INFORME UM STATUS VÁLIDO",""))</f>
        <v/>
      </c>
    </row>
    <row r="815" spans="2:23" ht="60" customHeight="1">
      <c r="B815" s="45"/>
      <c r="C815" s="35"/>
      <c r="D815" s="35"/>
      <c r="E815" s="35"/>
      <c r="F815" s="38"/>
      <c r="G815" s="35"/>
      <c r="H815" s="38"/>
      <c r="I815" s="46"/>
      <c r="J815" s="51"/>
      <c r="K815" s="52"/>
      <c r="L815" s="53"/>
      <c r="M815" s="51"/>
      <c r="N815" s="41" t="str">
        <f t="shared" si="96"/>
        <v/>
      </c>
      <c r="O815" s="21" t="str">
        <f t="shared" ca="1" si="97"/>
        <v/>
      </c>
      <c r="P815" s="21" t="str">
        <f t="shared" ca="1" si="98"/>
        <v/>
      </c>
      <c r="Q815" s="21" t="str">
        <f t="shared" ca="1" si="99"/>
        <v/>
      </c>
      <c r="R815" s="21" t="str">
        <f t="shared" ca="1" si="100"/>
        <v/>
      </c>
      <c r="S815" s="21" t="str">
        <f t="shared" ca="1" si="101"/>
        <v/>
      </c>
      <c r="T815" s="21" t="str">
        <f ca="1">IF(COUNTBLANK(INDIRECT("k"&amp;ROW(T815)):INDIRECT("m"&amp;ROW(T815)))&lt;3,IF(INDIRECT("j"&amp;ROW(T815))="","INFORME O STATUS DA AÇÃO;    ",""),"")</f>
        <v/>
      </c>
      <c r="U815" s="21" t="str">
        <f t="shared" ca="1" si="102"/>
        <v/>
      </c>
      <c r="V815" s="21" t="str">
        <f t="shared" ca="1" si="103"/>
        <v/>
      </c>
      <c r="W815" s="1" t="str">
        <f ca="1">IF(J815="","",IF(ISERROR(VLOOKUP(INDIRECT("J"&amp;ROW(W815)),Config!F:F,1,0)),"INFORME UM STATUS VÁLIDO",""))</f>
        <v/>
      </c>
    </row>
    <row r="816" spans="2:23" ht="60" customHeight="1">
      <c r="B816" s="45"/>
      <c r="C816" s="35"/>
      <c r="D816" s="35"/>
      <c r="E816" s="35"/>
      <c r="F816" s="38"/>
      <c r="G816" s="35"/>
      <c r="H816" s="38"/>
      <c r="I816" s="46"/>
      <c r="J816" s="51"/>
      <c r="K816" s="52"/>
      <c r="L816" s="53"/>
      <c r="M816" s="51"/>
      <c r="N816" s="41" t="str">
        <f t="shared" si="96"/>
        <v/>
      </c>
      <c r="O816" s="21" t="str">
        <f t="shared" ca="1" si="97"/>
        <v/>
      </c>
      <c r="P816" s="21" t="str">
        <f t="shared" ca="1" si="98"/>
        <v/>
      </c>
      <c r="Q816" s="21" t="str">
        <f t="shared" ca="1" si="99"/>
        <v/>
      </c>
      <c r="R816" s="21" t="str">
        <f t="shared" ca="1" si="100"/>
        <v/>
      </c>
      <c r="S816" s="21" t="str">
        <f t="shared" ca="1" si="101"/>
        <v/>
      </c>
      <c r="T816" s="21" t="str">
        <f ca="1">IF(COUNTBLANK(INDIRECT("k"&amp;ROW(T816)):INDIRECT("m"&amp;ROW(T816)))&lt;3,IF(INDIRECT("j"&amp;ROW(T816))="","INFORME O STATUS DA AÇÃO;    ",""),"")</f>
        <v/>
      </c>
      <c r="U816" s="21" t="str">
        <f t="shared" ca="1" si="102"/>
        <v/>
      </c>
      <c r="V816" s="21" t="str">
        <f t="shared" ca="1" si="103"/>
        <v/>
      </c>
      <c r="W816" s="1" t="str">
        <f ca="1">IF(J816="","",IF(ISERROR(VLOOKUP(INDIRECT("J"&amp;ROW(W816)),Config!F:F,1,0)),"INFORME UM STATUS VÁLIDO",""))</f>
        <v/>
      </c>
    </row>
    <row r="817" spans="2:23" ht="60" customHeight="1">
      <c r="B817" s="45"/>
      <c r="C817" s="35"/>
      <c r="D817" s="35"/>
      <c r="E817" s="35"/>
      <c r="F817" s="38"/>
      <c r="G817" s="35"/>
      <c r="H817" s="38"/>
      <c r="I817" s="46"/>
      <c r="J817" s="51"/>
      <c r="K817" s="52"/>
      <c r="L817" s="53"/>
      <c r="M817" s="51"/>
      <c r="N817" s="41" t="str">
        <f t="shared" si="96"/>
        <v/>
      </c>
      <c r="O817" s="21" t="str">
        <f t="shared" ca="1" si="97"/>
        <v/>
      </c>
      <c r="P817" s="21" t="str">
        <f t="shared" ca="1" si="98"/>
        <v/>
      </c>
      <c r="Q817" s="21" t="str">
        <f t="shared" ca="1" si="99"/>
        <v/>
      </c>
      <c r="R817" s="21" t="str">
        <f t="shared" ca="1" si="100"/>
        <v/>
      </c>
      <c r="S817" s="21" t="str">
        <f t="shared" ca="1" si="101"/>
        <v/>
      </c>
      <c r="T817" s="21" t="str">
        <f ca="1">IF(COUNTBLANK(INDIRECT("k"&amp;ROW(T817)):INDIRECT("m"&amp;ROW(T817)))&lt;3,IF(INDIRECT("j"&amp;ROW(T817))="","INFORME O STATUS DA AÇÃO;    ",""),"")</f>
        <v/>
      </c>
      <c r="U817" s="21" t="str">
        <f t="shared" ca="1" si="102"/>
        <v/>
      </c>
      <c r="V817" s="21" t="str">
        <f t="shared" ca="1" si="103"/>
        <v/>
      </c>
      <c r="W817" s="1" t="str">
        <f ca="1">IF(J817="","",IF(ISERROR(VLOOKUP(INDIRECT("J"&amp;ROW(W817)),Config!F:F,1,0)),"INFORME UM STATUS VÁLIDO",""))</f>
        <v/>
      </c>
    </row>
    <row r="818" spans="2:23" ht="60" customHeight="1">
      <c r="B818" s="45"/>
      <c r="C818" s="35"/>
      <c r="D818" s="35"/>
      <c r="E818" s="35"/>
      <c r="F818" s="38"/>
      <c r="G818" s="35"/>
      <c r="H818" s="38"/>
      <c r="I818" s="46"/>
      <c r="J818" s="51"/>
      <c r="K818" s="52"/>
      <c r="L818" s="53"/>
      <c r="M818" s="51"/>
      <c r="N818" s="41" t="str">
        <f t="shared" si="96"/>
        <v/>
      </c>
      <c r="O818" s="21" t="str">
        <f t="shared" ca="1" si="97"/>
        <v/>
      </c>
      <c r="P818" s="21" t="str">
        <f t="shared" ca="1" si="98"/>
        <v/>
      </c>
      <c r="Q818" s="21" t="str">
        <f t="shared" ca="1" si="99"/>
        <v/>
      </c>
      <c r="R818" s="21" t="str">
        <f t="shared" ca="1" si="100"/>
        <v/>
      </c>
      <c r="S818" s="21" t="str">
        <f t="shared" ca="1" si="101"/>
        <v/>
      </c>
      <c r="T818" s="21" t="str">
        <f ca="1">IF(COUNTBLANK(INDIRECT("k"&amp;ROW(T818)):INDIRECT("m"&amp;ROW(T818)))&lt;3,IF(INDIRECT("j"&amp;ROW(T818))="","INFORME O STATUS DA AÇÃO;    ",""),"")</f>
        <v/>
      </c>
      <c r="U818" s="21" t="str">
        <f t="shared" ca="1" si="102"/>
        <v/>
      </c>
      <c r="V818" s="21" t="str">
        <f t="shared" ca="1" si="103"/>
        <v/>
      </c>
      <c r="W818" s="1" t="str">
        <f ca="1">IF(J818="","",IF(ISERROR(VLOOKUP(INDIRECT("J"&amp;ROW(W818)),Config!F:F,1,0)),"INFORME UM STATUS VÁLIDO",""))</f>
        <v/>
      </c>
    </row>
    <row r="819" spans="2:23" ht="60" customHeight="1">
      <c r="B819" s="45"/>
      <c r="C819" s="35"/>
      <c r="D819" s="35"/>
      <c r="E819" s="35"/>
      <c r="F819" s="38"/>
      <c r="G819" s="35"/>
      <c r="H819" s="38"/>
      <c r="I819" s="46"/>
      <c r="J819" s="51"/>
      <c r="K819" s="52"/>
      <c r="L819" s="53"/>
      <c r="M819" s="51"/>
      <c r="N819" s="41" t="str">
        <f t="shared" si="96"/>
        <v/>
      </c>
      <c r="O819" s="21" t="str">
        <f t="shared" ca="1" si="97"/>
        <v/>
      </c>
      <c r="P819" s="21" t="str">
        <f t="shared" ca="1" si="98"/>
        <v/>
      </c>
      <c r="Q819" s="21" t="str">
        <f t="shared" ca="1" si="99"/>
        <v/>
      </c>
      <c r="R819" s="21" t="str">
        <f t="shared" ca="1" si="100"/>
        <v/>
      </c>
      <c r="S819" s="21" t="str">
        <f t="shared" ca="1" si="101"/>
        <v/>
      </c>
      <c r="T819" s="21" t="str">
        <f ca="1">IF(COUNTBLANK(INDIRECT("k"&amp;ROW(T819)):INDIRECT("m"&amp;ROW(T819)))&lt;3,IF(INDIRECT("j"&amp;ROW(T819))="","INFORME O STATUS DA AÇÃO;    ",""),"")</f>
        <v/>
      </c>
      <c r="U819" s="21" t="str">
        <f t="shared" ca="1" si="102"/>
        <v/>
      </c>
      <c r="V819" s="21" t="str">
        <f t="shared" ca="1" si="103"/>
        <v/>
      </c>
      <c r="W819" s="1" t="str">
        <f ca="1">IF(J819="","",IF(ISERROR(VLOOKUP(INDIRECT("J"&amp;ROW(W819)),Config!F:F,1,0)),"INFORME UM STATUS VÁLIDO",""))</f>
        <v/>
      </c>
    </row>
    <row r="820" spans="2:23" ht="60" customHeight="1">
      <c r="B820" s="45"/>
      <c r="C820" s="35"/>
      <c r="D820" s="35"/>
      <c r="E820" s="35"/>
      <c r="F820" s="38"/>
      <c r="G820" s="35"/>
      <c r="H820" s="38"/>
      <c r="I820" s="46"/>
      <c r="J820" s="51"/>
      <c r="K820" s="52"/>
      <c r="L820" s="53"/>
      <c r="M820" s="51"/>
      <c r="N820" s="41" t="str">
        <f t="shared" si="96"/>
        <v/>
      </c>
      <c r="O820" s="21" t="str">
        <f t="shared" ca="1" si="97"/>
        <v/>
      </c>
      <c r="P820" s="21" t="str">
        <f t="shared" ca="1" si="98"/>
        <v/>
      </c>
      <c r="Q820" s="21" t="str">
        <f t="shared" ca="1" si="99"/>
        <v/>
      </c>
      <c r="R820" s="21" t="str">
        <f t="shared" ca="1" si="100"/>
        <v/>
      </c>
      <c r="S820" s="21" t="str">
        <f t="shared" ca="1" si="101"/>
        <v/>
      </c>
      <c r="T820" s="21" t="str">
        <f ca="1">IF(COUNTBLANK(INDIRECT("k"&amp;ROW(T820)):INDIRECT("m"&amp;ROW(T820)))&lt;3,IF(INDIRECT("j"&amp;ROW(T820))="","INFORME O STATUS DA AÇÃO;    ",""),"")</f>
        <v/>
      </c>
      <c r="U820" s="21" t="str">
        <f t="shared" ca="1" si="102"/>
        <v/>
      </c>
      <c r="V820" s="21" t="str">
        <f t="shared" ca="1" si="103"/>
        <v/>
      </c>
      <c r="W820" s="1" t="str">
        <f ca="1">IF(J820="","",IF(ISERROR(VLOOKUP(INDIRECT("J"&amp;ROW(W820)),Config!F:F,1,0)),"INFORME UM STATUS VÁLIDO",""))</f>
        <v/>
      </c>
    </row>
    <row r="821" spans="2:23" ht="60" customHeight="1">
      <c r="B821" s="45"/>
      <c r="C821" s="35"/>
      <c r="D821" s="35"/>
      <c r="E821" s="35"/>
      <c r="F821" s="38"/>
      <c r="G821" s="35"/>
      <c r="H821" s="38"/>
      <c r="I821" s="46"/>
      <c r="J821" s="51"/>
      <c r="K821" s="52"/>
      <c r="L821" s="53"/>
      <c r="M821" s="51"/>
      <c r="N821" s="41" t="str">
        <f t="shared" si="96"/>
        <v/>
      </c>
      <c r="O821" s="21" t="str">
        <f t="shared" ca="1" si="97"/>
        <v/>
      </c>
      <c r="P821" s="21" t="str">
        <f t="shared" ca="1" si="98"/>
        <v/>
      </c>
      <c r="Q821" s="21" t="str">
        <f t="shared" ca="1" si="99"/>
        <v/>
      </c>
      <c r="R821" s="21" t="str">
        <f t="shared" ca="1" si="100"/>
        <v/>
      </c>
      <c r="S821" s="21" t="str">
        <f t="shared" ca="1" si="101"/>
        <v/>
      </c>
      <c r="T821" s="21" t="str">
        <f ca="1">IF(COUNTBLANK(INDIRECT("k"&amp;ROW(T821)):INDIRECT("m"&amp;ROW(T821)))&lt;3,IF(INDIRECT("j"&amp;ROW(T821))="","INFORME O STATUS DA AÇÃO;    ",""),"")</f>
        <v/>
      </c>
      <c r="U821" s="21" t="str">
        <f t="shared" ca="1" si="102"/>
        <v/>
      </c>
      <c r="V821" s="21" t="str">
        <f t="shared" ca="1" si="103"/>
        <v/>
      </c>
      <c r="W821" s="1" t="str">
        <f ca="1">IF(J821="","",IF(ISERROR(VLOOKUP(INDIRECT("J"&amp;ROW(W821)),Config!F:F,1,0)),"INFORME UM STATUS VÁLIDO",""))</f>
        <v/>
      </c>
    </row>
    <row r="822" spans="2:23" ht="60" customHeight="1">
      <c r="B822" s="45"/>
      <c r="C822" s="35"/>
      <c r="D822" s="35"/>
      <c r="E822" s="35"/>
      <c r="F822" s="38"/>
      <c r="G822" s="35"/>
      <c r="H822" s="38"/>
      <c r="I822" s="46"/>
      <c r="J822" s="51"/>
      <c r="K822" s="52"/>
      <c r="L822" s="53"/>
      <c r="M822" s="51"/>
      <c r="N822" s="41" t="str">
        <f t="shared" si="96"/>
        <v/>
      </c>
      <c r="O822" s="21" t="str">
        <f t="shared" ca="1" si="97"/>
        <v/>
      </c>
      <c r="P822" s="21" t="str">
        <f t="shared" ca="1" si="98"/>
        <v/>
      </c>
      <c r="Q822" s="21" t="str">
        <f t="shared" ca="1" si="99"/>
        <v/>
      </c>
      <c r="R822" s="21" t="str">
        <f t="shared" ca="1" si="100"/>
        <v/>
      </c>
      <c r="S822" s="21" t="str">
        <f t="shared" ca="1" si="101"/>
        <v/>
      </c>
      <c r="T822" s="21" t="str">
        <f ca="1">IF(COUNTBLANK(INDIRECT("k"&amp;ROW(T822)):INDIRECT("m"&amp;ROW(T822)))&lt;3,IF(INDIRECT("j"&amp;ROW(T822))="","INFORME O STATUS DA AÇÃO;    ",""),"")</f>
        <v/>
      </c>
      <c r="U822" s="21" t="str">
        <f t="shared" ca="1" si="102"/>
        <v/>
      </c>
      <c r="V822" s="21" t="str">
        <f t="shared" ca="1" si="103"/>
        <v/>
      </c>
      <c r="W822" s="1" t="str">
        <f ca="1">IF(J822="","",IF(ISERROR(VLOOKUP(INDIRECT("J"&amp;ROW(W822)),Config!F:F,1,0)),"INFORME UM STATUS VÁLIDO",""))</f>
        <v/>
      </c>
    </row>
    <row r="823" spans="2:23" ht="60" customHeight="1">
      <c r="B823" s="45"/>
      <c r="C823" s="35"/>
      <c r="D823" s="35"/>
      <c r="E823" s="35"/>
      <c r="F823" s="38"/>
      <c r="G823" s="35"/>
      <c r="H823" s="38"/>
      <c r="I823" s="46"/>
      <c r="J823" s="51"/>
      <c r="K823" s="52"/>
      <c r="L823" s="53"/>
      <c r="M823" s="51"/>
      <c r="N823" s="41" t="str">
        <f t="shared" si="96"/>
        <v/>
      </c>
      <c r="O823" s="21" t="str">
        <f t="shared" ca="1" si="97"/>
        <v/>
      </c>
      <c r="P823" s="21" t="str">
        <f t="shared" ca="1" si="98"/>
        <v/>
      </c>
      <c r="Q823" s="21" t="str">
        <f t="shared" ca="1" si="99"/>
        <v/>
      </c>
      <c r="R823" s="21" t="str">
        <f t="shared" ca="1" si="100"/>
        <v/>
      </c>
      <c r="S823" s="21" t="str">
        <f t="shared" ca="1" si="101"/>
        <v/>
      </c>
      <c r="T823" s="21" t="str">
        <f ca="1">IF(COUNTBLANK(INDIRECT("k"&amp;ROW(T823)):INDIRECT("m"&amp;ROW(T823)))&lt;3,IF(INDIRECT("j"&amp;ROW(T823))="","INFORME O STATUS DA AÇÃO;    ",""),"")</f>
        <v/>
      </c>
      <c r="U823" s="21" t="str">
        <f t="shared" ca="1" si="102"/>
        <v/>
      </c>
      <c r="V823" s="21" t="str">
        <f t="shared" ca="1" si="103"/>
        <v/>
      </c>
      <c r="W823" s="1" t="str">
        <f ca="1">IF(J823="","",IF(ISERROR(VLOOKUP(INDIRECT("J"&amp;ROW(W823)),Config!F:F,1,0)),"INFORME UM STATUS VÁLIDO",""))</f>
        <v/>
      </c>
    </row>
    <row r="824" spans="2:23" ht="60" customHeight="1">
      <c r="B824" s="45"/>
      <c r="C824" s="35"/>
      <c r="D824" s="35"/>
      <c r="E824" s="35"/>
      <c r="F824" s="38"/>
      <c r="G824" s="35"/>
      <c r="H824" s="38"/>
      <c r="I824" s="46"/>
      <c r="J824" s="51"/>
      <c r="K824" s="52"/>
      <c r="L824" s="53"/>
      <c r="M824" s="51"/>
      <c r="N824" s="41" t="str">
        <f t="shared" si="96"/>
        <v/>
      </c>
      <c r="O824" s="21" t="str">
        <f t="shared" ca="1" si="97"/>
        <v/>
      </c>
      <c r="P824" s="21" t="str">
        <f t="shared" ca="1" si="98"/>
        <v/>
      </c>
      <c r="Q824" s="21" t="str">
        <f t="shared" ca="1" si="99"/>
        <v/>
      </c>
      <c r="R824" s="21" t="str">
        <f t="shared" ca="1" si="100"/>
        <v/>
      </c>
      <c r="S824" s="21" t="str">
        <f t="shared" ca="1" si="101"/>
        <v/>
      </c>
      <c r="T824" s="21" t="str">
        <f ca="1">IF(COUNTBLANK(INDIRECT("k"&amp;ROW(T824)):INDIRECT("m"&amp;ROW(T824)))&lt;3,IF(INDIRECT("j"&amp;ROW(T824))="","INFORME O STATUS DA AÇÃO;    ",""),"")</f>
        <v/>
      </c>
      <c r="U824" s="21" t="str">
        <f t="shared" ca="1" si="102"/>
        <v/>
      </c>
      <c r="V824" s="21" t="str">
        <f t="shared" ca="1" si="103"/>
        <v/>
      </c>
      <c r="W824" s="1" t="str">
        <f ca="1">IF(J824="","",IF(ISERROR(VLOOKUP(INDIRECT("J"&amp;ROW(W824)),Config!F:F,1,0)),"INFORME UM STATUS VÁLIDO",""))</f>
        <v/>
      </c>
    </row>
    <row r="825" spans="2:23" ht="60" customHeight="1">
      <c r="B825" s="45"/>
      <c r="C825" s="35"/>
      <c r="D825" s="35"/>
      <c r="E825" s="35"/>
      <c r="F825" s="38"/>
      <c r="G825" s="35"/>
      <c r="H825" s="38"/>
      <c r="I825" s="46"/>
      <c r="J825" s="51"/>
      <c r="K825" s="52"/>
      <c r="L825" s="53"/>
      <c r="M825" s="51"/>
      <c r="N825" s="41" t="str">
        <f t="shared" si="96"/>
        <v/>
      </c>
      <c r="O825" s="21" t="str">
        <f t="shared" ca="1" si="97"/>
        <v/>
      </c>
      <c r="P825" s="21" t="str">
        <f t="shared" ca="1" si="98"/>
        <v/>
      </c>
      <c r="Q825" s="21" t="str">
        <f t="shared" ca="1" si="99"/>
        <v/>
      </c>
      <c r="R825" s="21" t="str">
        <f t="shared" ca="1" si="100"/>
        <v/>
      </c>
      <c r="S825" s="21" t="str">
        <f t="shared" ca="1" si="101"/>
        <v/>
      </c>
      <c r="T825" s="21" t="str">
        <f ca="1">IF(COUNTBLANK(INDIRECT("k"&amp;ROW(T825)):INDIRECT("m"&amp;ROW(T825)))&lt;3,IF(INDIRECT("j"&amp;ROW(T825))="","INFORME O STATUS DA AÇÃO;    ",""),"")</f>
        <v/>
      </c>
      <c r="U825" s="21" t="str">
        <f t="shared" ca="1" si="102"/>
        <v/>
      </c>
      <c r="V825" s="21" t="str">
        <f t="shared" ca="1" si="103"/>
        <v/>
      </c>
      <c r="W825" s="1" t="str">
        <f ca="1">IF(J825="","",IF(ISERROR(VLOOKUP(INDIRECT("J"&amp;ROW(W825)),Config!F:F,1,0)),"INFORME UM STATUS VÁLIDO",""))</f>
        <v/>
      </c>
    </row>
    <row r="826" spans="2:23" ht="60" customHeight="1">
      <c r="B826" s="45"/>
      <c r="C826" s="35"/>
      <c r="D826" s="35"/>
      <c r="E826" s="35"/>
      <c r="F826" s="38"/>
      <c r="G826" s="35"/>
      <c r="H826" s="38"/>
      <c r="I826" s="46"/>
      <c r="J826" s="51"/>
      <c r="K826" s="52"/>
      <c r="L826" s="53"/>
      <c r="M826" s="51"/>
      <c r="N826" s="41" t="str">
        <f t="shared" si="96"/>
        <v/>
      </c>
      <c r="O826" s="21" t="str">
        <f t="shared" ca="1" si="97"/>
        <v/>
      </c>
      <c r="P826" s="21" t="str">
        <f t="shared" ca="1" si="98"/>
        <v/>
      </c>
      <c r="Q826" s="21" t="str">
        <f t="shared" ca="1" si="99"/>
        <v/>
      </c>
      <c r="R826" s="21" t="str">
        <f t="shared" ca="1" si="100"/>
        <v/>
      </c>
      <c r="S826" s="21" t="str">
        <f t="shared" ca="1" si="101"/>
        <v/>
      </c>
      <c r="T826" s="21" t="str">
        <f ca="1">IF(COUNTBLANK(INDIRECT("k"&amp;ROW(T826)):INDIRECT("m"&amp;ROW(T826)))&lt;3,IF(INDIRECT("j"&amp;ROW(T826))="","INFORME O STATUS DA AÇÃO;    ",""),"")</f>
        <v/>
      </c>
      <c r="U826" s="21" t="str">
        <f t="shared" ca="1" si="102"/>
        <v/>
      </c>
      <c r="V826" s="21" t="str">
        <f t="shared" ca="1" si="103"/>
        <v/>
      </c>
      <c r="W826" s="1" t="str">
        <f ca="1">IF(J826="","",IF(ISERROR(VLOOKUP(INDIRECT("J"&amp;ROW(W826)),Config!F:F,1,0)),"INFORME UM STATUS VÁLIDO",""))</f>
        <v/>
      </c>
    </row>
    <row r="827" spans="2:23" ht="60" customHeight="1">
      <c r="B827" s="45"/>
      <c r="C827" s="35"/>
      <c r="D827" s="35"/>
      <c r="E827" s="35"/>
      <c r="F827" s="38"/>
      <c r="G827" s="35"/>
      <c r="H827" s="38"/>
      <c r="I827" s="46"/>
      <c r="J827" s="51"/>
      <c r="K827" s="52"/>
      <c r="L827" s="53"/>
      <c r="M827" s="51"/>
      <c r="N827" s="41" t="str">
        <f t="shared" si="96"/>
        <v/>
      </c>
      <c r="O827" s="21" t="str">
        <f t="shared" ca="1" si="97"/>
        <v/>
      </c>
      <c r="P827" s="21" t="str">
        <f t="shared" ca="1" si="98"/>
        <v/>
      </c>
      <c r="Q827" s="21" t="str">
        <f t="shared" ca="1" si="99"/>
        <v/>
      </c>
      <c r="R827" s="21" t="str">
        <f t="shared" ca="1" si="100"/>
        <v/>
      </c>
      <c r="S827" s="21" t="str">
        <f t="shared" ca="1" si="101"/>
        <v/>
      </c>
      <c r="T827" s="21" t="str">
        <f ca="1">IF(COUNTBLANK(INDIRECT("k"&amp;ROW(T827)):INDIRECT("m"&amp;ROW(T827)))&lt;3,IF(INDIRECT("j"&amp;ROW(T827))="","INFORME O STATUS DA AÇÃO;    ",""),"")</f>
        <v/>
      </c>
      <c r="U827" s="21" t="str">
        <f t="shared" ca="1" si="102"/>
        <v/>
      </c>
      <c r="V827" s="21" t="str">
        <f t="shared" ca="1" si="103"/>
        <v/>
      </c>
      <c r="W827" s="1" t="str">
        <f ca="1">IF(J827="","",IF(ISERROR(VLOOKUP(INDIRECT("J"&amp;ROW(W827)),Config!F:F,1,0)),"INFORME UM STATUS VÁLIDO",""))</f>
        <v/>
      </c>
    </row>
    <row r="828" spans="2:23" ht="60" customHeight="1">
      <c r="B828" s="45"/>
      <c r="C828" s="35"/>
      <c r="D828" s="35"/>
      <c r="E828" s="35"/>
      <c r="F828" s="38"/>
      <c r="G828" s="35"/>
      <c r="H828" s="38"/>
      <c r="I828" s="46"/>
      <c r="J828" s="51"/>
      <c r="K828" s="52"/>
      <c r="L828" s="53"/>
      <c r="M828" s="51"/>
      <c r="N828" s="41" t="str">
        <f t="shared" si="96"/>
        <v/>
      </c>
      <c r="O828" s="21" t="str">
        <f t="shared" ca="1" si="97"/>
        <v/>
      </c>
      <c r="P828" s="21" t="str">
        <f t="shared" ca="1" si="98"/>
        <v/>
      </c>
      <c r="Q828" s="21" t="str">
        <f t="shared" ca="1" si="99"/>
        <v/>
      </c>
      <c r="R828" s="21" t="str">
        <f t="shared" ca="1" si="100"/>
        <v/>
      </c>
      <c r="S828" s="21" t="str">
        <f t="shared" ca="1" si="101"/>
        <v/>
      </c>
      <c r="T828" s="21" t="str">
        <f ca="1">IF(COUNTBLANK(INDIRECT("k"&amp;ROW(T828)):INDIRECT("m"&amp;ROW(T828)))&lt;3,IF(INDIRECT("j"&amp;ROW(T828))="","INFORME O STATUS DA AÇÃO;    ",""),"")</f>
        <v/>
      </c>
      <c r="U828" s="21" t="str">
        <f t="shared" ca="1" si="102"/>
        <v/>
      </c>
      <c r="V828" s="21" t="str">
        <f t="shared" ca="1" si="103"/>
        <v/>
      </c>
      <c r="W828" s="1" t="str">
        <f ca="1">IF(J828="","",IF(ISERROR(VLOOKUP(INDIRECT("J"&amp;ROW(W828)),Config!F:F,1,0)),"INFORME UM STATUS VÁLIDO",""))</f>
        <v/>
      </c>
    </row>
    <row r="829" spans="2:23" ht="60" customHeight="1">
      <c r="B829" s="45"/>
      <c r="C829" s="35"/>
      <c r="D829" s="35"/>
      <c r="E829" s="35"/>
      <c r="F829" s="38"/>
      <c r="G829" s="35"/>
      <c r="H829" s="38"/>
      <c r="I829" s="46"/>
      <c r="J829" s="51"/>
      <c r="K829" s="52"/>
      <c r="L829" s="53"/>
      <c r="M829" s="51"/>
      <c r="N829" s="41" t="str">
        <f t="shared" si="96"/>
        <v/>
      </c>
      <c r="O829" s="21" t="str">
        <f t="shared" ca="1" si="97"/>
        <v/>
      </c>
      <c r="P829" s="21" t="str">
        <f t="shared" ca="1" si="98"/>
        <v/>
      </c>
      <c r="Q829" s="21" t="str">
        <f t="shared" ca="1" si="99"/>
        <v/>
      </c>
      <c r="R829" s="21" t="str">
        <f t="shared" ca="1" si="100"/>
        <v/>
      </c>
      <c r="S829" s="21" t="str">
        <f t="shared" ca="1" si="101"/>
        <v/>
      </c>
      <c r="T829" s="21" t="str">
        <f ca="1">IF(COUNTBLANK(INDIRECT("k"&amp;ROW(T829)):INDIRECT("m"&amp;ROW(T829)))&lt;3,IF(INDIRECT("j"&amp;ROW(T829))="","INFORME O STATUS DA AÇÃO;    ",""),"")</f>
        <v/>
      </c>
      <c r="U829" s="21" t="str">
        <f t="shared" ca="1" si="102"/>
        <v/>
      </c>
      <c r="V829" s="21" t="str">
        <f t="shared" ca="1" si="103"/>
        <v/>
      </c>
      <c r="W829" s="1" t="str">
        <f ca="1">IF(J829="","",IF(ISERROR(VLOOKUP(INDIRECT("J"&amp;ROW(W829)),Config!F:F,1,0)),"INFORME UM STATUS VÁLIDO",""))</f>
        <v/>
      </c>
    </row>
    <row r="830" spans="2:23" ht="60" customHeight="1">
      <c r="B830" s="45"/>
      <c r="C830" s="35"/>
      <c r="D830" s="35"/>
      <c r="E830" s="35"/>
      <c r="F830" s="38"/>
      <c r="G830" s="35"/>
      <c r="H830" s="38"/>
      <c r="I830" s="46"/>
      <c r="J830" s="51"/>
      <c r="K830" s="52"/>
      <c r="L830" s="53"/>
      <c r="M830" s="51"/>
      <c r="N830" s="41" t="str">
        <f t="shared" si="96"/>
        <v/>
      </c>
      <c r="O830" s="21" t="str">
        <f t="shared" ca="1" si="97"/>
        <v/>
      </c>
      <c r="P830" s="21" t="str">
        <f t="shared" ca="1" si="98"/>
        <v/>
      </c>
      <c r="Q830" s="21" t="str">
        <f t="shared" ca="1" si="99"/>
        <v/>
      </c>
      <c r="R830" s="21" t="str">
        <f t="shared" ca="1" si="100"/>
        <v/>
      </c>
      <c r="S830" s="21" t="str">
        <f t="shared" ca="1" si="101"/>
        <v/>
      </c>
      <c r="T830" s="21" t="str">
        <f ca="1">IF(COUNTBLANK(INDIRECT("k"&amp;ROW(T830)):INDIRECT("m"&amp;ROW(T830)))&lt;3,IF(INDIRECT("j"&amp;ROW(T830))="","INFORME O STATUS DA AÇÃO;    ",""),"")</f>
        <v/>
      </c>
      <c r="U830" s="21" t="str">
        <f t="shared" ca="1" si="102"/>
        <v/>
      </c>
      <c r="V830" s="21" t="str">
        <f t="shared" ca="1" si="103"/>
        <v/>
      </c>
      <c r="W830" s="1" t="str">
        <f ca="1">IF(J830="","",IF(ISERROR(VLOOKUP(INDIRECT("J"&amp;ROW(W830)),Config!F:F,1,0)),"INFORME UM STATUS VÁLIDO",""))</f>
        <v/>
      </c>
    </row>
    <row r="831" spans="2:23" ht="60" customHeight="1">
      <c r="B831" s="45"/>
      <c r="C831" s="35"/>
      <c r="D831" s="35"/>
      <c r="E831" s="35"/>
      <c r="F831" s="38"/>
      <c r="G831" s="35"/>
      <c r="H831" s="38"/>
      <c r="I831" s="46"/>
      <c r="J831" s="51"/>
      <c r="K831" s="52"/>
      <c r="L831" s="53"/>
      <c r="M831" s="51"/>
      <c r="N831" s="41" t="str">
        <f t="shared" si="96"/>
        <v/>
      </c>
      <c r="O831" s="21" t="str">
        <f t="shared" ca="1" si="97"/>
        <v/>
      </c>
      <c r="P831" s="21" t="str">
        <f t="shared" ca="1" si="98"/>
        <v/>
      </c>
      <c r="Q831" s="21" t="str">
        <f t="shared" ca="1" si="99"/>
        <v/>
      </c>
      <c r="R831" s="21" t="str">
        <f t="shared" ca="1" si="100"/>
        <v/>
      </c>
      <c r="S831" s="21" t="str">
        <f t="shared" ca="1" si="101"/>
        <v/>
      </c>
      <c r="T831" s="21" t="str">
        <f ca="1">IF(COUNTBLANK(INDIRECT("k"&amp;ROW(T831)):INDIRECT("m"&amp;ROW(T831)))&lt;3,IF(INDIRECT("j"&amp;ROW(T831))="","INFORME O STATUS DA AÇÃO;    ",""),"")</f>
        <v/>
      </c>
      <c r="U831" s="21" t="str">
        <f t="shared" ca="1" si="102"/>
        <v/>
      </c>
      <c r="V831" s="21" t="str">
        <f t="shared" ca="1" si="103"/>
        <v/>
      </c>
      <c r="W831" s="1" t="str">
        <f ca="1">IF(J831="","",IF(ISERROR(VLOOKUP(INDIRECT("J"&amp;ROW(W831)),Config!F:F,1,0)),"INFORME UM STATUS VÁLIDO",""))</f>
        <v/>
      </c>
    </row>
    <row r="832" spans="2:23" ht="60" customHeight="1">
      <c r="B832" s="45"/>
      <c r="C832" s="35"/>
      <c r="D832" s="35"/>
      <c r="E832" s="35"/>
      <c r="F832" s="38"/>
      <c r="G832" s="35"/>
      <c r="H832" s="38"/>
      <c r="I832" s="46"/>
      <c r="J832" s="51"/>
      <c r="K832" s="52"/>
      <c r="L832" s="53"/>
      <c r="M832" s="51"/>
      <c r="N832" s="41" t="str">
        <f t="shared" si="96"/>
        <v/>
      </c>
      <c r="O832" s="21" t="str">
        <f t="shared" ca="1" si="97"/>
        <v/>
      </c>
      <c r="P832" s="21" t="str">
        <f t="shared" ca="1" si="98"/>
        <v/>
      </c>
      <c r="Q832" s="21" t="str">
        <f t="shared" ca="1" si="99"/>
        <v/>
      </c>
      <c r="R832" s="21" t="str">
        <f t="shared" ca="1" si="100"/>
        <v/>
      </c>
      <c r="S832" s="21" t="str">
        <f t="shared" ca="1" si="101"/>
        <v/>
      </c>
      <c r="T832" s="21" t="str">
        <f ca="1">IF(COUNTBLANK(INDIRECT("k"&amp;ROW(T832)):INDIRECT("m"&amp;ROW(T832)))&lt;3,IF(INDIRECT("j"&amp;ROW(T832))="","INFORME O STATUS DA AÇÃO;    ",""),"")</f>
        <v/>
      </c>
      <c r="U832" s="21" t="str">
        <f t="shared" ca="1" si="102"/>
        <v/>
      </c>
      <c r="V832" s="21" t="str">
        <f t="shared" ca="1" si="103"/>
        <v/>
      </c>
      <c r="W832" s="1" t="str">
        <f ca="1">IF(J832="","",IF(ISERROR(VLOOKUP(INDIRECT("J"&amp;ROW(W832)),Config!F:F,1,0)),"INFORME UM STATUS VÁLIDO",""))</f>
        <v/>
      </c>
    </row>
    <row r="833" spans="2:23" ht="60" customHeight="1">
      <c r="B833" s="45"/>
      <c r="C833" s="35"/>
      <c r="D833" s="35"/>
      <c r="E833" s="35"/>
      <c r="F833" s="38"/>
      <c r="G833" s="35"/>
      <c r="H833" s="38"/>
      <c r="I833" s="46"/>
      <c r="J833" s="51"/>
      <c r="K833" s="52"/>
      <c r="L833" s="53"/>
      <c r="M833" s="51"/>
      <c r="N833" s="41" t="str">
        <f t="shared" si="96"/>
        <v/>
      </c>
      <c r="O833" s="21" t="str">
        <f t="shared" ca="1" si="97"/>
        <v/>
      </c>
      <c r="P833" s="21" t="str">
        <f t="shared" ca="1" si="98"/>
        <v/>
      </c>
      <c r="Q833" s="21" t="str">
        <f t="shared" ca="1" si="99"/>
        <v/>
      </c>
      <c r="R833" s="21" t="str">
        <f t="shared" ca="1" si="100"/>
        <v/>
      </c>
      <c r="S833" s="21" t="str">
        <f t="shared" ca="1" si="101"/>
        <v/>
      </c>
      <c r="T833" s="21" t="str">
        <f ca="1">IF(COUNTBLANK(INDIRECT("k"&amp;ROW(T833)):INDIRECT("m"&amp;ROW(T833)))&lt;3,IF(INDIRECT("j"&amp;ROW(T833))="","INFORME O STATUS DA AÇÃO;    ",""),"")</f>
        <v/>
      </c>
      <c r="U833" s="21" t="str">
        <f t="shared" ca="1" si="102"/>
        <v/>
      </c>
      <c r="V833" s="21" t="str">
        <f t="shared" ca="1" si="103"/>
        <v/>
      </c>
      <c r="W833" s="1" t="str">
        <f ca="1">IF(J833="","",IF(ISERROR(VLOOKUP(INDIRECT("J"&amp;ROW(W833)),Config!F:F,1,0)),"INFORME UM STATUS VÁLIDO",""))</f>
        <v/>
      </c>
    </row>
    <row r="834" spans="2:23" ht="60" customHeight="1">
      <c r="B834" s="45"/>
      <c r="C834" s="35"/>
      <c r="D834" s="35"/>
      <c r="E834" s="35"/>
      <c r="F834" s="38"/>
      <c r="G834" s="35"/>
      <c r="H834" s="38"/>
      <c r="I834" s="46"/>
      <c r="J834" s="51"/>
      <c r="K834" s="52"/>
      <c r="L834" s="53"/>
      <c r="M834" s="51"/>
      <c r="N834" s="41" t="str">
        <f t="shared" si="96"/>
        <v/>
      </c>
      <c r="O834" s="21" t="str">
        <f t="shared" ca="1" si="97"/>
        <v/>
      </c>
      <c r="P834" s="21" t="str">
        <f t="shared" ca="1" si="98"/>
        <v/>
      </c>
      <c r="Q834" s="21" t="str">
        <f t="shared" ca="1" si="99"/>
        <v/>
      </c>
      <c r="R834" s="21" t="str">
        <f t="shared" ca="1" si="100"/>
        <v/>
      </c>
      <c r="S834" s="21" t="str">
        <f t="shared" ca="1" si="101"/>
        <v/>
      </c>
      <c r="T834" s="21" t="str">
        <f ca="1">IF(COUNTBLANK(INDIRECT("k"&amp;ROW(T834)):INDIRECT("m"&amp;ROW(T834)))&lt;3,IF(INDIRECT("j"&amp;ROW(T834))="","INFORME O STATUS DA AÇÃO;    ",""),"")</f>
        <v/>
      </c>
      <c r="U834" s="21" t="str">
        <f t="shared" ca="1" si="102"/>
        <v/>
      </c>
      <c r="V834" s="21" t="str">
        <f t="shared" ca="1" si="103"/>
        <v/>
      </c>
      <c r="W834" s="1" t="str">
        <f ca="1">IF(J834="","",IF(ISERROR(VLOOKUP(INDIRECT("J"&amp;ROW(W834)),Config!F:F,1,0)),"INFORME UM STATUS VÁLIDO",""))</f>
        <v/>
      </c>
    </row>
    <row r="835" spans="2:23" ht="60" customHeight="1">
      <c r="B835" s="45"/>
      <c r="C835" s="35"/>
      <c r="D835" s="35"/>
      <c r="E835" s="35"/>
      <c r="F835" s="38"/>
      <c r="G835" s="35"/>
      <c r="H835" s="38"/>
      <c r="I835" s="46"/>
      <c r="J835" s="51"/>
      <c r="K835" s="52"/>
      <c r="L835" s="53"/>
      <c r="M835" s="51"/>
      <c r="N835" s="41" t="str">
        <f t="shared" si="96"/>
        <v/>
      </c>
      <c r="O835" s="21" t="str">
        <f t="shared" ca="1" si="97"/>
        <v/>
      </c>
      <c r="P835" s="21" t="str">
        <f t="shared" ca="1" si="98"/>
        <v/>
      </c>
      <c r="Q835" s="21" t="str">
        <f t="shared" ca="1" si="99"/>
        <v/>
      </c>
      <c r="R835" s="21" t="str">
        <f t="shared" ca="1" si="100"/>
        <v/>
      </c>
      <c r="S835" s="21" t="str">
        <f t="shared" ca="1" si="101"/>
        <v/>
      </c>
      <c r="T835" s="21" t="str">
        <f ca="1">IF(COUNTBLANK(INDIRECT("k"&amp;ROW(T835)):INDIRECT("m"&amp;ROW(T835)))&lt;3,IF(INDIRECT("j"&amp;ROW(T835))="","INFORME O STATUS DA AÇÃO;    ",""),"")</f>
        <v/>
      </c>
      <c r="U835" s="21" t="str">
        <f t="shared" ca="1" si="102"/>
        <v/>
      </c>
      <c r="V835" s="21" t="str">
        <f t="shared" ca="1" si="103"/>
        <v/>
      </c>
      <c r="W835" s="1" t="str">
        <f ca="1">IF(J835="","",IF(ISERROR(VLOOKUP(INDIRECT("J"&amp;ROW(W835)),Config!F:F,1,0)),"INFORME UM STATUS VÁLIDO",""))</f>
        <v/>
      </c>
    </row>
    <row r="836" spans="2:23" ht="60" customHeight="1">
      <c r="B836" s="45"/>
      <c r="C836" s="35"/>
      <c r="D836" s="35"/>
      <c r="E836" s="35"/>
      <c r="F836" s="38"/>
      <c r="G836" s="35"/>
      <c r="H836" s="38"/>
      <c r="I836" s="46"/>
      <c r="J836" s="51"/>
      <c r="K836" s="52"/>
      <c r="L836" s="53"/>
      <c r="M836" s="51"/>
      <c r="N836" s="41" t="str">
        <f t="shared" si="96"/>
        <v/>
      </c>
      <c r="O836" s="21" t="str">
        <f t="shared" ca="1" si="97"/>
        <v/>
      </c>
      <c r="P836" s="21" t="str">
        <f t="shared" ca="1" si="98"/>
        <v/>
      </c>
      <c r="Q836" s="21" t="str">
        <f t="shared" ca="1" si="99"/>
        <v/>
      </c>
      <c r="R836" s="21" t="str">
        <f t="shared" ca="1" si="100"/>
        <v/>
      </c>
      <c r="S836" s="21" t="str">
        <f t="shared" ca="1" si="101"/>
        <v/>
      </c>
      <c r="T836" s="21" t="str">
        <f ca="1">IF(COUNTBLANK(INDIRECT("k"&amp;ROW(T836)):INDIRECT("m"&amp;ROW(T836)))&lt;3,IF(INDIRECT("j"&amp;ROW(T836))="","INFORME O STATUS DA AÇÃO;    ",""),"")</f>
        <v/>
      </c>
      <c r="U836" s="21" t="str">
        <f t="shared" ca="1" si="102"/>
        <v/>
      </c>
      <c r="V836" s="21" t="str">
        <f t="shared" ca="1" si="103"/>
        <v/>
      </c>
      <c r="W836" s="1" t="str">
        <f ca="1">IF(J836="","",IF(ISERROR(VLOOKUP(INDIRECT("J"&amp;ROW(W836)),Config!F:F,1,0)),"INFORME UM STATUS VÁLIDO",""))</f>
        <v/>
      </c>
    </row>
    <row r="837" spans="2:23" ht="60" customHeight="1">
      <c r="B837" s="45"/>
      <c r="C837" s="35"/>
      <c r="D837" s="35"/>
      <c r="E837" s="35"/>
      <c r="F837" s="38"/>
      <c r="G837" s="35"/>
      <c r="H837" s="38"/>
      <c r="I837" s="46"/>
      <c r="J837" s="51"/>
      <c r="K837" s="52"/>
      <c r="L837" s="53"/>
      <c r="M837" s="51"/>
      <c r="N837" s="41" t="str">
        <f t="shared" si="96"/>
        <v/>
      </c>
      <c r="O837" s="21" t="str">
        <f t="shared" ca="1" si="97"/>
        <v/>
      </c>
      <c r="P837" s="21" t="str">
        <f t="shared" ca="1" si="98"/>
        <v/>
      </c>
      <c r="Q837" s="21" t="str">
        <f t="shared" ca="1" si="99"/>
        <v/>
      </c>
      <c r="R837" s="21" t="str">
        <f t="shared" ca="1" si="100"/>
        <v/>
      </c>
      <c r="S837" s="21" t="str">
        <f t="shared" ca="1" si="101"/>
        <v/>
      </c>
      <c r="T837" s="21" t="str">
        <f ca="1">IF(COUNTBLANK(INDIRECT("k"&amp;ROW(T837)):INDIRECT("m"&amp;ROW(T837)))&lt;3,IF(INDIRECT("j"&amp;ROW(T837))="","INFORME O STATUS DA AÇÃO;    ",""),"")</f>
        <v/>
      </c>
      <c r="U837" s="21" t="str">
        <f t="shared" ca="1" si="102"/>
        <v/>
      </c>
      <c r="V837" s="21" t="str">
        <f t="shared" ca="1" si="103"/>
        <v/>
      </c>
      <c r="W837" s="1" t="str">
        <f ca="1">IF(J837="","",IF(ISERROR(VLOOKUP(INDIRECT("J"&amp;ROW(W837)),Config!F:F,1,0)),"INFORME UM STATUS VÁLIDO",""))</f>
        <v/>
      </c>
    </row>
    <row r="838" spans="2:23" ht="60" customHeight="1">
      <c r="B838" s="45"/>
      <c r="C838" s="35"/>
      <c r="D838" s="35"/>
      <c r="E838" s="35"/>
      <c r="F838" s="38"/>
      <c r="G838" s="35"/>
      <c r="H838" s="38"/>
      <c r="I838" s="46"/>
      <c r="J838" s="51"/>
      <c r="K838" s="52"/>
      <c r="L838" s="53"/>
      <c r="M838" s="51"/>
      <c r="N838" s="41" t="str">
        <f t="shared" si="96"/>
        <v/>
      </c>
      <c r="O838" s="21" t="str">
        <f t="shared" ca="1" si="97"/>
        <v/>
      </c>
      <c r="P838" s="21" t="str">
        <f t="shared" ca="1" si="98"/>
        <v/>
      </c>
      <c r="Q838" s="21" t="str">
        <f t="shared" ca="1" si="99"/>
        <v/>
      </c>
      <c r="R838" s="21" t="str">
        <f t="shared" ca="1" si="100"/>
        <v/>
      </c>
      <c r="S838" s="21" t="str">
        <f t="shared" ca="1" si="101"/>
        <v/>
      </c>
      <c r="T838" s="21" t="str">
        <f ca="1">IF(COUNTBLANK(INDIRECT("k"&amp;ROW(T838)):INDIRECT("m"&amp;ROW(T838)))&lt;3,IF(INDIRECT("j"&amp;ROW(T838))="","INFORME O STATUS DA AÇÃO;    ",""),"")</f>
        <v/>
      </c>
      <c r="U838" s="21" t="str">
        <f t="shared" ca="1" si="102"/>
        <v/>
      </c>
      <c r="V838" s="21" t="str">
        <f t="shared" ca="1" si="103"/>
        <v/>
      </c>
      <c r="W838" s="1" t="str">
        <f ca="1">IF(J838="","",IF(ISERROR(VLOOKUP(INDIRECT("J"&amp;ROW(W838)),Config!F:F,1,0)),"INFORME UM STATUS VÁLIDO",""))</f>
        <v/>
      </c>
    </row>
    <row r="839" spans="2:23" ht="60" customHeight="1">
      <c r="B839" s="45"/>
      <c r="C839" s="35"/>
      <c r="D839" s="35"/>
      <c r="E839" s="35"/>
      <c r="F839" s="38"/>
      <c r="G839" s="35"/>
      <c r="H839" s="38"/>
      <c r="I839" s="46"/>
      <c r="J839" s="51"/>
      <c r="K839" s="52"/>
      <c r="L839" s="53"/>
      <c r="M839" s="51"/>
      <c r="N839" s="41" t="str">
        <f t="shared" si="96"/>
        <v/>
      </c>
      <c r="O839" s="21" t="str">
        <f t="shared" ca="1" si="97"/>
        <v/>
      </c>
      <c r="P839" s="21" t="str">
        <f t="shared" ca="1" si="98"/>
        <v/>
      </c>
      <c r="Q839" s="21" t="str">
        <f t="shared" ca="1" si="99"/>
        <v/>
      </c>
      <c r="R839" s="21" t="str">
        <f t="shared" ca="1" si="100"/>
        <v/>
      </c>
      <c r="S839" s="21" t="str">
        <f t="shared" ca="1" si="101"/>
        <v/>
      </c>
      <c r="T839" s="21" t="str">
        <f ca="1">IF(COUNTBLANK(INDIRECT("k"&amp;ROW(T839)):INDIRECT("m"&amp;ROW(T839)))&lt;3,IF(INDIRECT("j"&amp;ROW(T839))="","INFORME O STATUS DA AÇÃO;    ",""),"")</f>
        <v/>
      </c>
      <c r="U839" s="21" t="str">
        <f t="shared" ca="1" si="102"/>
        <v/>
      </c>
      <c r="V839" s="21" t="str">
        <f t="shared" ca="1" si="103"/>
        <v/>
      </c>
      <c r="W839" s="1" t="str">
        <f ca="1">IF(J839="","",IF(ISERROR(VLOOKUP(INDIRECT("J"&amp;ROW(W839)),Config!F:F,1,0)),"INFORME UM STATUS VÁLIDO",""))</f>
        <v/>
      </c>
    </row>
    <row r="840" spans="2:23" ht="60" customHeight="1">
      <c r="B840" s="45"/>
      <c r="C840" s="35"/>
      <c r="D840" s="35"/>
      <c r="E840" s="35"/>
      <c r="F840" s="38"/>
      <c r="G840" s="35"/>
      <c r="H840" s="38"/>
      <c r="I840" s="46"/>
      <c r="J840" s="51"/>
      <c r="K840" s="52"/>
      <c r="L840" s="53"/>
      <c r="M840" s="51"/>
      <c r="N840" s="41" t="str">
        <f t="shared" si="96"/>
        <v/>
      </c>
      <c r="O840" s="21" t="str">
        <f t="shared" ca="1" si="97"/>
        <v/>
      </c>
      <c r="P840" s="21" t="str">
        <f t="shared" ca="1" si="98"/>
        <v/>
      </c>
      <c r="Q840" s="21" t="str">
        <f t="shared" ca="1" si="99"/>
        <v/>
      </c>
      <c r="R840" s="21" t="str">
        <f t="shared" ca="1" si="100"/>
        <v/>
      </c>
      <c r="S840" s="21" t="str">
        <f t="shared" ca="1" si="101"/>
        <v/>
      </c>
      <c r="T840" s="21" t="str">
        <f ca="1">IF(COUNTBLANK(INDIRECT("k"&amp;ROW(T840)):INDIRECT("m"&amp;ROW(T840)))&lt;3,IF(INDIRECT("j"&amp;ROW(T840))="","INFORME O STATUS DA AÇÃO;    ",""),"")</f>
        <v/>
      </c>
      <c r="U840" s="21" t="str">
        <f t="shared" ca="1" si="102"/>
        <v/>
      </c>
      <c r="V840" s="21" t="str">
        <f t="shared" ca="1" si="103"/>
        <v/>
      </c>
      <c r="W840" s="1" t="str">
        <f ca="1">IF(J840="","",IF(ISERROR(VLOOKUP(INDIRECT("J"&amp;ROW(W840)),Config!F:F,1,0)),"INFORME UM STATUS VÁLIDO",""))</f>
        <v/>
      </c>
    </row>
    <row r="841" spans="2:23" ht="60" customHeight="1">
      <c r="B841" s="45"/>
      <c r="C841" s="35"/>
      <c r="D841" s="35"/>
      <c r="E841" s="35"/>
      <c r="F841" s="38"/>
      <c r="G841" s="35"/>
      <c r="H841" s="38"/>
      <c r="I841" s="46"/>
      <c r="J841" s="51"/>
      <c r="K841" s="52"/>
      <c r="L841" s="53"/>
      <c r="M841" s="51"/>
      <c r="N841" s="41" t="str">
        <f t="shared" ref="N841:N904" si="104">IF(B841&lt;&gt;"",""&amp;Q841&amp;R841&amp;S841&amp;T841&amp;U841&amp;V841&amp;W841,"")</f>
        <v/>
      </c>
      <c r="O841" s="21" t="str">
        <f t="shared" ref="O841:O904" ca="1" si="105">IF(INDIRECT("J"&amp;ROW(O841))="Contratada/Adquirida",INDIRECT("K"&amp;ROW(O841))/INDIRECT("H"&amp;ROW(O841)),"")</f>
        <v/>
      </c>
      <c r="P841" s="21" t="str">
        <f t="shared" ref="P841:P904" ca="1" si="106">IF(INDIRECT("J"&amp;ROW(P841))="Contratada/Adquirida",INDIRECT("L"&amp;ROW(P841)),"")</f>
        <v/>
      </c>
      <c r="Q841" s="21" t="str">
        <f t="shared" ref="Q841:Q904" ca="1" si="107">IF(OR(INDIRECT("J"&amp;ROW(Q841))="Cancelada",INDIRECT("J"&amp;ROW(Q841))="Suspensa"),IF(INDIRECT("M"&amp;ROW(Q841))="","INFORME O MOTIVO DO CANCELAMENTO/SUSPENSÃO;     ",""),"")</f>
        <v/>
      </c>
      <c r="R841" s="21" t="str">
        <f t="shared" ref="R841:R904" ca="1" si="108">IF(AND(INDIRECT("J"&amp;ROW(R841))="Contratada/Adquirida",OR(INDIRECT("K"&amp;ROW(R841))="",INDIRECT("K"&amp;ROW(R841))=0)),"INFORME A QUANTIDADE EXECUTADA;   ","")</f>
        <v/>
      </c>
      <c r="S841" s="21" t="str">
        <f t="shared" ref="S841:S904" ca="1" si="109">IF(AND(INDIRECT("J"&amp;ROW(S841))="Contratada/Adquirida",OR(INDIRECT("L"&amp;ROW(S841))="",INDIRECT("L"&amp;ROW(S841))=0)),"INFORME O VALOR EXECUTADO;   ","")</f>
        <v/>
      </c>
      <c r="T841" s="21" t="str">
        <f ca="1">IF(COUNTBLANK(INDIRECT("k"&amp;ROW(T841)):INDIRECT("m"&amp;ROW(T841)))&lt;3,IF(INDIRECT("j"&amp;ROW(T841))="","INFORME O STATUS DA AÇÃO;    ",""),"")</f>
        <v/>
      </c>
      <c r="U841" s="21" t="str">
        <f t="shared" ref="U841:U904" ca="1" si="110">IF(INDIRECT("j"&amp;ROW(U841))="Contratada/Adquirida",IF(INDIRECT("k"&amp;ROW(U841))&gt;INDIRECT("h"&amp;ROW(U841)),"A QUANTIDADE EXECUTADA ESTÁ MAIOR DO QUE A QUANTIDADE PLANEJADA;   ",""),"")</f>
        <v/>
      </c>
      <c r="V841" s="21" t="str">
        <f t="shared" ref="V841:V904" ca="1" si="111">IF(AND(AND(INDIRECT("j"&amp;ROW(V841))&lt;&gt;"Contratada/Adquirida",INDIRECT("j"&amp;ROW(V841))&lt;&gt;""),OR(INDIRECT("k"&amp;ROW(V841))&gt;0,INDIRECT("l"&amp;ROW(V841))&gt;0)),"O STATUS '"&amp;INDIRECT("j"&amp;ROW(V841))&amp;"' NÃO EXIGE QUE INFORME QUANTIDADE NEM VALOR;     ","")</f>
        <v/>
      </c>
      <c r="W841" s="1" t="str">
        <f ca="1">IF(J841="","",IF(ISERROR(VLOOKUP(INDIRECT("J"&amp;ROW(W841)),Config!F:F,1,0)),"INFORME UM STATUS VÁLIDO",""))</f>
        <v/>
      </c>
    </row>
    <row r="842" spans="2:23" ht="60" customHeight="1">
      <c r="B842" s="45"/>
      <c r="C842" s="35"/>
      <c r="D842" s="35"/>
      <c r="E842" s="35"/>
      <c r="F842" s="38"/>
      <c r="G842" s="35"/>
      <c r="H842" s="38"/>
      <c r="I842" s="46"/>
      <c r="J842" s="51"/>
      <c r="K842" s="52"/>
      <c r="L842" s="53"/>
      <c r="M842" s="51"/>
      <c r="N842" s="41" t="str">
        <f t="shared" si="104"/>
        <v/>
      </c>
      <c r="O842" s="21" t="str">
        <f t="shared" ca="1" si="105"/>
        <v/>
      </c>
      <c r="P842" s="21" t="str">
        <f t="shared" ca="1" si="106"/>
        <v/>
      </c>
      <c r="Q842" s="21" t="str">
        <f t="shared" ca="1" si="107"/>
        <v/>
      </c>
      <c r="R842" s="21" t="str">
        <f t="shared" ca="1" si="108"/>
        <v/>
      </c>
      <c r="S842" s="21" t="str">
        <f t="shared" ca="1" si="109"/>
        <v/>
      </c>
      <c r="T842" s="21" t="str">
        <f ca="1">IF(COUNTBLANK(INDIRECT("k"&amp;ROW(T842)):INDIRECT("m"&amp;ROW(T842)))&lt;3,IF(INDIRECT("j"&amp;ROW(T842))="","INFORME O STATUS DA AÇÃO;    ",""),"")</f>
        <v/>
      </c>
      <c r="U842" s="21" t="str">
        <f t="shared" ca="1" si="110"/>
        <v/>
      </c>
      <c r="V842" s="21" t="str">
        <f t="shared" ca="1" si="111"/>
        <v/>
      </c>
      <c r="W842" s="1" t="str">
        <f ca="1">IF(J842="","",IF(ISERROR(VLOOKUP(INDIRECT("J"&amp;ROW(W842)),Config!F:F,1,0)),"INFORME UM STATUS VÁLIDO",""))</f>
        <v/>
      </c>
    </row>
    <row r="843" spans="2:23" ht="60" customHeight="1">
      <c r="B843" s="45"/>
      <c r="C843" s="35"/>
      <c r="D843" s="35"/>
      <c r="E843" s="35"/>
      <c r="F843" s="38"/>
      <c r="G843" s="35"/>
      <c r="H843" s="38"/>
      <c r="I843" s="46"/>
      <c r="J843" s="51"/>
      <c r="K843" s="52"/>
      <c r="L843" s="53"/>
      <c r="M843" s="51"/>
      <c r="N843" s="41" t="str">
        <f t="shared" si="104"/>
        <v/>
      </c>
      <c r="O843" s="21" t="str">
        <f t="shared" ca="1" si="105"/>
        <v/>
      </c>
      <c r="P843" s="21" t="str">
        <f t="shared" ca="1" si="106"/>
        <v/>
      </c>
      <c r="Q843" s="21" t="str">
        <f t="shared" ca="1" si="107"/>
        <v/>
      </c>
      <c r="R843" s="21" t="str">
        <f t="shared" ca="1" si="108"/>
        <v/>
      </c>
      <c r="S843" s="21" t="str">
        <f t="shared" ca="1" si="109"/>
        <v/>
      </c>
      <c r="T843" s="21" t="str">
        <f ca="1">IF(COUNTBLANK(INDIRECT("k"&amp;ROW(T843)):INDIRECT("m"&amp;ROW(T843)))&lt;3,IF(INDIRECT("j"&amp;ROW(T843))="","INFORME O STATUS DA AÇÃO;    ",""),"")</f>
        <v/>
      </c>
      <c r="U843" s="21" t="str">
        <f t="shared" ca="1" si="110"/>
        <v/>
      </c>
      <c r="V843" s="21" t="str">
        <f t="shared" ca="1" si="111"/>
        <v/>
      </c>
      <c r="W843" s="1" t="str">
        <f ca="1">IF(J843="","",IF(ISERROR(VLOOKUP(INDIRECT("J"&amp;ROW(W843)),Config!F:F,1,0)),"INFORME UM STATUS VÁLIDO",""))</f>
        <v/>
      </c>
    </row>
    <row r="844" spans="2:23" ht="60" customHeight="1">
      <c r="B844" s="45"/>
      <c r="C844" s="35"/>
      <c r="D844" s="35"/>
      <c r="E844" s="35"/>
      <c r="F844" s="38"/>
      <c r="G844" s="35"/>
      <c r="H844" s="38"/>
      <c r="I844" s="46"/>
      <c r="J844" s="51"/>
      <c r="K844" s="52"/>
      <c r="L844" s="53"/>
      <c r="M844" s="51"/>
      <c r="N844" s="41" t="str">
        <f t="shared" si="104"/>
        <v/>
      </c>
      <c r="O844" s="21" t="str">
        <f t="shared" ca="1" si="105"/>
        <v/>
      </c>
      <c r="P844" s="21" t="str">
        <f t="shared" ca="1" si="106"/>
        <v/>
      </c>
      <c r="Q844" s="21" t="str">
        <f t="shared" ca="1" si="107"/>
        <v/>
      </c>
      <c r="R844" s="21" t="str">
        <f t="shared" ca="1" si="108"/>
        <v/>
      </c>
      <c r="S844" s="21" t="str">
        <f t="shared" ca="1" si="109"/>
        <v/>
      </c>
      <c r="T844" s="21" t="str">
        <f ca="1">IF(COUNTBLANK(INDIRECT("k"&amp;ROW(T844)):INDIRECT("m"&amp;ROW(T844)))&lt;3,IF(INDIRECT("j"&amp;ROW(T844))="","INFORME O STATUS DA AÇÃO;    ",""),"")</f>
        <v/>
      </c>
      <c r="U844" s="21" t="str">
        <f t="shared" ca="1" si="110"/>
        <v/>
      </c>
      <c r="V844" s="21" t="str">
        <f t="shared" ca="1" si="111"/>
        <v/>
      </c>
      <c r="W844" s="1" t="str">
        <f ca="1">IF(J844="","",IF(ISERROR(VLOOKUP(INDIRECT("J"&amp;ROW(W844)),Config!F:F,1,0)),"INFORME UM STATUS VÁLIDO",""))</f>
        <v/>
      </c>
    </row>
    <row r="845" spans="2:23" ht="60" customHeight="1">
      <c r="B845" s="45"/>
      <c r="C845" s="35"/>
      <c r="D845" s="35"/>
      <c r="E845" s="35"/>
      <c r="F845" s="38"/>
      <c r="G845" s="35"/>
      <c r="H845" s="38"/>
      <c r="I845" s="46"/>
      <c r="J845" s="51"/>
      <c r="K845" s="52"/>
      <c r="L845" s="53"/>
      <c r="M845" s="51"/>
      <c r="N845" s="41" t="str">
        <f t="shared" si="104"/>
        <v/>
      </c>
      <c r="O845" s="21" t="str">
        <f t="shared" ca="1" si="105"/>
        <v/>
      </c>
      <c r="P845" s="21" t="str">
        <f t="shared" ca="1" si="106"/>
        <v/>
      </c>
      <c r="Q845" s="21" t="str">
        <f t="shared" ca="1" si="107"/>
        <v/>
      </c>
      <c r="R845" s="21" t="str">
        <f t="shared" ca="1" si="108"/>
        <v/>
      </c>
      <c r="S845" s="21" t="str">
        <f t="shared" ca="1" si="109"/>
        <v/>
      </c>
      <c r="T845" s="21" t="str">
        <f ca="1">IF(COUNTBLANK(INDIRECT("k"&amp;ROW(T845)):INDIRECT("m"&amp;ROW(T845)))&lt;3,IF(INDIRECT("j"&amp;ROW(T845))="","INFORME O STATUS DA AÇÃO;    ",""),"")</f>
        <v/>
      </c>
      <c r="U845" s="21" t="str">
        <f t="shared" ca="1" si="110"/>
        <v/>
      </c>
      <c r="V845" s="21" t="str">
        <f t="shared" ca="1" si="111"/>
        <v/>
      </c>
      <c r="W845" s="1" t="str">
        <f ca="1">IF(J845="","",IF(ISERROR(VLOOKUP(INDIRECT("J"&amp;ROW(W845)),Config!F:F,1,0)),"INFORME UM STATUS VÁLIDO",""))</f>
        <v/>
      </c>
    </row>
    <row r="846" spans="2:23" ht="60" customHeight="1">
      <c r="B846" s="45"/>
      <c r="C846" s="35"/>
      <c r="D846" s="35"/>
      <c r="E846" s="35"/>
      <c r="F846" s="38"/>
      <c r="G846" s="35"/>
      <c r="H846" s="38"/>
      <c r="I846" s="46"/>
      <c r="J846" s="51"/>
      <c r="K846" s="52"/>
      <c r="L846" s="53"/>
      <c r="M846" s="51"/>
      <c r="N846" s="41" t="str">
        <f t="shared" si="104"/>
        <v/>
      </c>
      <c r="O846" s="21" t="str">
        <f t="shared" ca="1" si="105"/>
        <v/>
      </c>
      <c r="P846" s="21" t="str">
        <f t="shared" ca="1" si="106"/>
        <v/>
      </c>
      <c r="Q846" s="21" t="str">
        <f t="shared" ca="1" si="107"/>
        <v/>
      </c>
      <c r="R846" s="21" t="str">
        <f t="shared" ca="1" si="108"/>
        <v/>
      </c>
      <c r="S846" s="21" t="str">
        <f t="shared" ca="1" si="109"/>
        <v/>
      </c>
      <c r="T846" s="21" t="str">
        <f ca="1">IF(COUNTBLANK(INDIRECT("k"&amp;ROW(T846)):INDIRECT("m"&amp;ROW(T846)))&lt;3,IF(INDIRECT("j"&amp;ROW(T846))="","INFORME O STATUS DA AÇÃO;    ",""),"")</f>
        <v/>
      </c>
      <c r="U846" s="21" t="str">
        <f t="shared" ca="1" si="110"/>
        <v/>
      </c>
      <c r="V846" s="21" t="str">
        <f t="shared" ca="1" si="111"/>
        <v/>
      </c>
      <c r="W846" s="1" t="str">
        <f ca="1">IF(J846="","",IF(ISERROR(VLOOKUP(INDIRECT("J"&amp;ROW(W846)),Config!F:F,1,0)),"INFORME UM STATUS VÁLIDO",""))</f>
        <v/>
      </c>
    </row>
    <row r="847" spans="2:23" ht="60" customHeight="1">
      <c r="B847" s="45"/>
      <c r="C847" s="35"/>
      <c r="D847" s="35"/>
      <c r="E847" s="35"/>
      <c r="F847" s="38"/>
      <c r="G847" s="35"/>
      <c r="H847" s="38"/>
      <c r="I847" s="46"/>
      <c r="J847" s="51"/>
      <c r="K847" s="52"/>
      <c r="L847" s="53"/>
      <c r="M847" s="51"/>
      <c r="N847" s="41" t="str">
        <f t="shared" si="104"/>
        <v/>
      </c>
      <c r="O847" s="21" t="str">
        <f t="shared" ca="1" si="105"/>
        <v/>
      </c>
      <c r="P847" s="21" t="str">
        <f t="shared" ca="1" si="106"/>
        <v/>
      </c>
      <c r="Q847" s="21" t="str">
        <f t="shared" ca="1" si="107"/>
        <v/>
      </c>
      <c r="R847" s="21" t="str">
        <f t="shared" ca="1" si="108"/>
        <v/>
      </c>
      <c r="S847" s="21" t="str">
        <f t="shared" ca="1" si="109"/>
        <v/>
      </c>
      <c r="T847" s="21" t="str">
        <f ca="1">IF(COUNTBLANK(INDIRECT("k"&amp;ROW(T847)):INDIRECT("m"&amp;ROW(T847)))&lt;3,IF(INDIRECT("j"&amp;ROW(T847))="","INFORME O STATUS DA AÇÃO;    ",""),"")</f>
        <v/>
      </c>
      <c r="U847" s="21" t="str">
        <f t="shared" ca="1" si="110"/>
        <v/>
      </c>
      <c r="V847" s="21" t="str">
        <f t="shared" ca="1" si="111"/>
        <v/>
      </c>
      <c r="W847" s="1" t="str">
        <f ca="1">IF(J847="","",IF(ISERROR(VLOOKUP(INDIRECT("J"&amp;ROW(W847)),Config!F:F,1,0)),"INFORME UM STATUS VÁLIDO",""))</f>
        <v/>
      </c>
    </row>
    <row r="848" spans="2:23" ht="60" customHeight="1">
      <c r="B848" s="45"/>
      <c r="C848" s="35"/>
      <c r="D848" s="35"/>
      <c r="E848" s="35"/>
      <c r="F848" s="38"/>
      <c r="G848" s="35"/>
      <c r="H848" s="38"/>
      <c r="I848" s="46"/>
      <c r="J848" s="51"/>
      <c r="K848" s="52"/>
      <c r="L848" s="53"/>
      <c r="M848" s="51"/>
      <c r="N848" s="41" t="str">
        <f t="shared" si="104"/>
        <v/>
      </c>
      <c r="O848" s="21" t="str">
        <f t="shared" ca="1" si="105"/>
        <v/>
      </c>
      <c r="P848" s="21" t="str">
        <f t="shared" ca="1" si="106"/>
        <v/>
      </c>
      <c r="Q848" s="21" t="str">
        <f t="shared" ca="1" si="107"/>
        <v/>
      </c>
      <c r="R848" s="21" t="str">
        <f t="shared" ca="1" si="108"/>
        <v/>
      </c>
      <c r="S848" s="21" t="str">
        <f t="shared" ca="1" si="109"/>
        <v/>
      </c>
      <c r="T848" s="21" t="str">
        <f ca="1">IF(COUNTBLANK(INDIRECT("k"&amp;ROW(T848)):INDIRECT("m"&amp;ROW(T848)))&lt;3,IF(INDIRECT("j"&amp;ROW(T848))="","INFORME O STATUS DA AÇÃO;    ",""),"")</f>
        <v/>
      </c>
      <c r="U848" s="21" t="str">
        <f t="shared" ca="1" si="110"/>
        <v/>
      </c>
      <c r="V848" s="21" t="str">
        <f t="shared" ca="1" si="111"/>
        <v/>
      </c>
      <c r="W848" s="1" t="str">
        <f ca="1">IF(J848="","",IF(ISERROR(VLOOKUP(INDIRECT("J"&amp;ROW(W848)),Config!F:F,1,0)),"INFORME UM STATUS VÁLIDO",""))</f>
        <v/>
      </c>
    </row>
    <row r="849" spans="2:23" ht="60" customHeight="1">
      <c r="B849" s="45"/>
      <c r="C849" s="35"/>
      <c r="D849" s="35"/>
      <c r="E849" s="35"/>
      <c r="F849" s="38"/>
      <c r="G849" s="35"/>
      <c r="H849" s="38"/>
      <c r="I849" s="46"/>
      <c r="J849" s="51"/>
      <c r="K849" s="52"/>
      <c r="L849" s="53"/>
      <c r="M849" s="51"/>
      <c r="N849" s="41" t="str">
        <f t="shared" si="104"/>
        <v/>
      </c>
      <c r="O849" s="21" t="str">
        <f t="shared" ca="1" si="105"/>
        <v/>
      </c>
      <c r="P849" s="21" t="str">
        <f t="shared" ca="1" si="106"/>
        <v/>
      </c>
      <c r="Q849" s="21" t="str">
        <f t="shared" ca="1" si="107"/>
        <v/>
      </c>
      <c r="R849" s="21" t="str">
        <f t="shared" ca="1" si="108"/>
        <v/>
      </c>
      <c r="S849" s="21" t="str">
        <f t="shared" ca="1" si="109"/>
        <v/>
      </c>
      <c r="T849" s="21" t="str">
        <f ca="1">IF(COUNTBLANK(INDIRECT("k"&amp;ROW(T849)):INDIRECT("m"&amp;ROW(T849)))&lt;3,IF(INDIRECT("j"&amp;ROW(T849))="","INFORME O STATUS DA AÇÃO;    ",""),"")</f>
        <v/>
      </c>
      <c r="U849" s="21" t="str">
        <f t="shared" ca="1" si="110"/>
        <v/>
      </c>
      <c r="V849" s="21" t="str">
        <f t="shared" ca="1" si="111"/>
        <v/>
      </c>
      <c r="W849" s="1" t="str">
        <f ca="1">IF(J849="","",IF(ISERROR(VLOOKUP(INDIRECT("J"&amp;ROW(W849)),Config!F:F,1,0)),"INFORME UM STATUS VÁLIDO",""))</f>
        <v/>
      </c>
    </row>
    <row r="850" spans="2:23" ht="60" customHeight="1">
      <c r="B850" s="45"/>
      <c r="C850" s="35"/>
      <c r="D850" s="35"/>
      <c r="E850" s="35"/>
      <c r="F850" s="38"/>
      <c r="G850" s="35"/>
      <c r="H850" s="38"/>
      <c r="I850" s="46"/>
      <c r="J850" s="51"/>
      <c r="K850" s="52"/>
      <c r="L850" s="53"/>
      <c r="M850" s="51"/>
      <c r="N850" s="41" t="str">
        <f t="shared" si="104"/>
        <v/>
      </c>
      <c r="O850" s="21" t="str">
        <f t="shared" ca="1" si="105"/>
        <v/>
      </c>
      <c r="P850" s="21" t="str">
        <f t="shared" ca="1" si="106"/>
        <v/>
      </c>
      <c r="Q850" s="21" t="str">
        <f t="shared" ca="1" si="107"/>
        <v/>
      </c>
      <c r="R850" s="21" t="str">
        <f t="shared" ca="1" si="108"/>
        <v/>
      </c>
      <c r="S850" s="21" t="str">
        <f t="shared" ca="1" si="109"/>
        <v/>
      </c>
      <c r="T850" s="21" t="str">
        <f ca="1">IF(COUNTBLANK(INDIRECT("k"&amp;ROW(T850)):INDIRECT("m"&amp;ROW(T850)))&lt;3,IF(INDIRECT("j"&amp;ROW(T850))="","INFORME O STATUS DA AÇÃO;    ",""),"")</f>
        <v/>
      </c>
      <c r="U850" s="21" t="str">
        <f t="shared" ca="1" si="110"/>
        <v/>
      </c>
      <c r="V850" s="21" t="str">
        <f t="shared" ca="1" si="111"/>
        <v/>
      </c>
      <c r="W850" s="1" t="str">
        <f ca="1">IF(J850="","",IF(ISERROR(VLOOKUP(INDIRECT("J"&amp;ROW(W850)),Config!F:F,1,0)),"INFORME UM STATUS VÁLIDO",""))</f>
        <v/>
      </c>
    </row>
    <row r="851" spans="2:23" ht="60" customHeight="1">
      <c r="B851" s="45"/>
      <c r="C851" s="35"/>
      <c r="D851" s="35"/>
      <c r="E851" s="35"/>
      <c r="F851" s="38"/>
      <c r="G851" s="35"/>
      <c r="H851" s="38"/>
      <c r="I851" s="46"/>
      <c r="J851" s="51"/>
      <c r="K851" s="52"/>
      <c r="L851" s="53"/>
      <c r="M851" s="51"/>
      <c r="N851" s="41" t="str">
        <f t="shared" si="104"/>
        <v/>
      </c>
      <c r="O851" s="21" t="str">
        <f t="shared" ca="1" si="105"/>
        <v/>
      </c>
      <c r="P851" s="21" t="str">
        <f t="shared" ca="1" si="106"/>
        <v/>
      </c>
      <c r="Q851" s="21" t="str">
        <f t="shared" ca="1" si="107"/>
        <v/>
      </c>
      <c r="R851" s="21" t="str">
        <f t="shared" ca="1" si="108"/>
        <v/>
      </c>
      <c r="S851" s="21" t="str">
        <f t="shared" ca="1" si="109"/>
        <v/>
      </c>
      <c r="T851" s="21" t="str">
        <f ca="1">IF(COUNTBLANK(INDIRECT("k"&amp;ROW(T851)):INDIRECT("m"&amp;ROW(T851)))&lt;3,IF(INDIRECT("j"&amp;ROW(T851))="","INFORME O STATUS DA AÇÃO;    ",""),"")</f>
        <v/>
      </c>
      <c r="U851" s="21" t="str">
        <f t="shared" ca="1" si="110"/>
        <v/>
      </c>
      <c r="V851" s="21" t="str">
        <f t="shared" ca="1" si="111"/>
        <v/>
      </c>
      <c r="W851" s="1" t="str">
        <f ca="1">IF(J851="","",IF(ISERROR(VLOOKUP(INDIRECT("J"&amp;ROW(W851)),Config!F:F,1,0)),"INFORME UM STATUS VÁLIDO",""))</f>
        <v/>
      </c>
    </row>
    <row r="852" spans="2:23" ht="60" customHeight="1">
      <c r="B852" s="45"/>
      <c r="C852" s="35"/>
      <c r="D852" s="35"/>
      <c r="E852" s="35"/>
      <c r="F852" s="38"/>
      <c r="G852" s="35"/>
      <c r="H852" s="38"/>
      <c r="I852" s="46"/>
      <c r="J852" s="51"/>
      <c r="K852" s="52"/>
      <c r="L852" s="53"/>
      <c r="M852" s="51"/>
      <c r="N852" s="41" t="str">
        <f t="shared" si="104"/>
        <v/>
      </c>
      <c r="O852" s="21" t="str">
        <f t="shared" ca="1" si="105"/>
        <v/>
      </c>
      <c r="P852" s="21" t="str">
        <f t="shared" ca="1" si="106"/>
        <v/>
      </c>
      <c r="Q852" s="21" t="str">
        <f t="shared" ca="1" si="107"/>
        <v/>
      </c>
      <c r="R852" s="21" t="str">
        <f t="shared" ca="1" si="108"/>
        <v/>
      </c>
      <c r="S852" s="21" t="str">
        <f t="shared" ca="1" si="109"/>
        <v/>
      </c>
      <c r="T852" s="21" t="str">
        <f ca="1">IF(COUNTBLANK(INDIRECT("k"&amp;ROW(T852)):INDIRECT("m"&amp;ROW(T852)))&lt;3,IF(INDIRECT("j"&amp;ROW(T852))="","INFORME O STATUS DA AÇÃO;    ",""),"")</f>
        <v/>
      </c>
      <c r="U852" s="21" t="str">
        <f t="shared" ca="1" si="110"/>
        <v/>
      </c>
      <c r="V852" s="21" t="str">
        <f t="shared" ca="1" si="111"/>
        <v/>
      </c>
      <c r="W852" s="1" t="str">
        <f ca="1">IF(J852="","",IF(ISERROR(VLOOKUP(INDIRECT("J"&amp;ROW(W852)),Config!F:F,1,0)),"INFORME UM STATUS VÁLIDO",""))</f>
        <v/>
      </c>
    </row>
    <row r="853" spans="2:23" ht="60" customHeight="1">
      <c r="B853" s="45"/>
      <c r="C853" s="35"/>
      <c r="D853" s="35"/>
      <c r="E853" s="35"/>
      <c r="F853" s="38"/>
      <c r="G853" s="35"/>
      <c r="H853" s="38"/>
      <c r="I853" s="46"/>
      <c r="J853" s="51"/>
      <c r="K853" s="52"/>
      <c r="L853" s="53"/>
      <c r="M853" s="51"/>
      <c r="N853" s="41" t="str">
        <f t="shared" si="104"/>
        <v/>
      </c>
      <c r="O853" s="21" t="str">
        <f t="shared" ca="1" si="105"/>
        <v/>
      </c>
      <c r="P853" s="21" t="str">
        <f t="shared" ca="1" si="106"/>
        <v/>
      </c>
      <c r="Q853" s="21" t="str">
        <f t="shared" ca="1" si="107"/>
        <v/>
      </c>
      <c r="R853" s="21" t="str">
        <f t="shared" ca="1" si="108"/>
        <v/>
      </c>
      <c r="S853" s="21" t="str">
        <f t="shared" ca="1" si="109"/>
        <v/>
      </c>
      <c r="T853" s="21" t="str">
        <f ca="1">IF(COUNTBLANK(INDIRECT("k"&amp;ROW(T853)):INDIRECT("m"&amp;ROW(T853)))&lt;3,IF(INDIRECT("j"&amp;ROW(T853))="","INFORME O STATUS DA AÇÃO;    ",""),"")</f>
        <v/>
      </c>
      <c r="U853" s="21" t="str">
        <f t="shared" ca="1" si="110"/>
        <v/>
      </c>
      <c r="V853" s="21" t="str">
        <f t="shared" ca="1" si="111"/>
        <v/>
      </c>
      <c r="W853" s="1" t="str">
        <f ca="1">IF(J853="","",IF(ISERROR(VLOOKUP(INDIRECT("J"&amp;ROW(W853)),Config!F:F,1,0)),"INFORME UM STATUS VÁLIDO",""))</f>
        <v/>
      </c>
    </row>
    <row r="854" spans="2:23" ht="60" customHeight="1">
      <c r="B854" s="45"/>
      <c r="C854" s="35"/>
      <c r="D854" s="35"/>
      <c r="E854" s="35"/>
      <c r="F854" s="38"/>
      <c r="G854" s="35"/>
      <c r="H854" s="38"/>
      <c r="I854" s="46"/>
      <c r="J854" s="51"/>
      <c r="K854" s="52"/>
      <c r="L854" s="53"/>
      <c r="M854" s="51"/>
      <c r="N854" s="41" t="str">
        <f t="shared" si="104"/>
        <v/>
      </c>
      <c r="O854" s="21" t="str">
        <f t="shared" ca="1" si="105"/>
        <v/>
      </c>
      <c r="P854" s="21" t="str">
        <f t="shared" ca="1" si="106"/>
        <v/>
      </c>
      <c r="Q854" s="21" t="str">
        <f t="shared" ca="1" si="107"/>
        <v/>
      </c>
      <c r="R854" s="21" t="str">
        <f t="shared" ca="1" si="108"/>
        <v/>
      </c>
      <c r="S854" s="21" t="str">
        <f t="shared" ca="1" si="109"/>
        <v/>
      </c>
      <c r="T854" s="21" t="str">
        <f ca="1">IF(COUNTBLANK(INDIRECT("k"&amp;ROW(T854)):INDIRECT("m"&amp;ROW(T854)))&lt;3,IF(INDIRECT("j"&amp;ROW(T854))="","INFORME O STATUS DA AÇÃO;    ",""),"")</f>
        <v/>
      </c>
      <c r="U854" s="21" t="str">
        <f t="shared" ca="1" si="110"/>
        <v/>
      </c>
      <c r="V854" s="21" t="str">
        <f t="shared" ca="1" si="111"/>
        <v/>
      </c>
      <c r="W854" s="1" t="str">
        <f ca="1">IF(J854="","",IF(ISERROR(VLOOKUP(INDIRECT("J"&amp;ROW(W854)),Config!F:F,1,0)),"INFORME UM STATUS VÁLIDO",""))</f>
        <v/>
      </c>
    </row>
    <row r="855" spans="2:23" ht="60" customHeight="1">
      <c r="B855" s="45"/>
      <c r="C855" s="35"/>
      <c r="D855" s="35"/>
      <c r="E855" s="35"/>
      <c r="F855" s="38"/>
      <c r="G855" s="35"/>
      <c r="H855" s="38"/>
      <c r="I855" s="46"/>
      <c r="J855" s="51"/>
      <c r="K855" s="52"/>
      <c r="L855" s="53"/>
      <c r="M855" s="51"/>
      <c r="N855" s="41" t="str">
        <f t="shared" si="104"/>
        <v/>
      </c>
      <c r="O855" s="21" t="str">
        <f t="shared" ca="1" si="105"/>
        <v/>
      </c>
      <c r="P855" s="21" t="str">
        <f t="shared" ca="1" si="106"/>
        <v/>
      </c>
      <c r="Q855" s="21" t="str">
        <f t="shared" ca="1" si="107"/>
        <v/>
      </c>
      <c r="R855" s="21" t="str">
        <f t="shared" ca="1" si="108"/>
        <v/>
      </c>
      <c r="S855" s="21" t="str">
        <f t="shared" ca="1" si="109"/>
        <v/>
      </c>
      <c r="T855" s="21" t="str">
        <f ca="1">IF(COUNTBLANK(INDIRECT("k"&amp;ROW(T855)):INDIRECT("m"&amp;ROW(T855)))&lt;3,IF(INDIRECT("j"&amp;ROW(T855))="","INFORME O STATUS DA AÇÃO;    ",""),"")</f>
        <v/>
      </c>
      <c r="U855" s="21" t="str">
        <f t="shared" ca="1" si="110"/>
        <v/>
      </c>
      <c r="V855" s="21" t="str">
        <f t="shared" ca="1" si="111"/>
        <v/>
      </c>
      <c r="W855" s="1" t="str">
        <f ca="1">IF(J855="","",IF(ISERROR(VLOOKUP(INDIRECT("J"&amp;ROW(W855)),Config!F:F,1,0)),"INFORME UM STATUS VÁLIDO",""))</f>
        <v/>
      </c>
    </row>
    <row r="856" spans="2:23" ht="60" customHeight="1">
      <c r="B856" s="45"/>
      <c r="C856" s="35"/>
      <c r="D856" s="35"/>
      <c r="E856" s="35"/>
      <c r="F856" s="38"/>
      <c r="G856" s="35"/>
      <c r="H856" s="38"/>
      <c r="I856" s="46"/>
      <c r="J856" s="51"/>
      <c r="K856" s="52"/>
      <c r="L856" s="53"/>
      <c r="M856" s="51"/>
      <c r="N856" s="41" t="str">
        <f t="shared" si="104"/>
        <v/>
      </c>
      <c r="O856" s="21" t="str">
        <f t="shared" ca="1" si="105"/>
        <v/>
      </c>
      <c r="P856" s="21" t="str">
        <f t="shared" ca="1" si="106"/>
        <v/>
      </c>
      <c r="Q856" s="21" t="str">
        <f t="shared" ca="1" si="107"/>
        <v/>
      </c>
      <c r="R856" s="21" t="str">
        <f t="shared" ca="1" si="108"/>
        <v/>
      </c>
      <c r="S856" s="21" t="str">
        <f t="shared" ca="1" si="109"/>
        <v/>
      </c>
      <c r="T856" s="21" t="str">
        <f ca="1">IF(COUNTBLANK(INDIRECT("k"&amp;ROW(T856)):INDIRECT("m"&amp;ROW(T856)))&lt;3,IF(INDIRECT("j"&amp;ROW(T856))="","INFORME O STATUS DA AÇÃO;    ",""),"")</f>
        <v/>
      </c>
      <c r="U856" s="21" t="str">
        <f t="shared" ca="1" si="110"/>
        <v/>
      </c>
      <c r="V856" s="21" t="str">
        <f t="shared" ca="1" si="111"/>
        <v/>
      </c>
      <c r="W856" s="1" t="str">
        <f ca="1">IF(J856="","",IF(ISERROR(VLOOKUP(INDIRECT("J"&amp;ROW(W856)),Config!F:F,1,0)),"INFORME UM STATUS VÁLIDO",""))</f>
        <v/>
      </c>
    </row>
    <row r="857" spans="2:23" ht="60" customHeight="1">
      <c r="B857" s="45"/>
      <c r="C857" s="35"/>
      <c r="D857" s="35"/>
      <c r="E857" s="35"/>
      <c r="F857" s="38"/>
      <c r="G857" s="35"/>
      <c r="H857" s="38"/>
      <c r="I857" s="46"/>
      <c r="J857" s="51"/>
      <c r="K857" s="52"/>
      <c r="L857" s="53"/>
      <c r="M857" s="51"/>
      <c r="N857" s="41" t="str">
        <f t="shared" si="104"/>
        <v/>
      </c>
      <c r="O857" s="21" t="str">
        <f t="shared" ca="1" si="105"/>
        <v/>
      </c>
      <c r="P857" s="21" t="str">
        <f t="shared" ca="1" si="106"/>
        <v/>
      </c>
      <c r="Q857" s="21" t="str">
        <f t="shared" ca="1" si="107"/>
        <v/>
      </c>
      <c r="R857" s="21" t="str">
        <f t="shared" ca="1" si="108"/>
        <v/>
      </c>
      <c r="S857" s="21" t="str">
        <f t="shared" ca="1" si="109"/>
        <v/>
      </c>
      <c r="T857" s="21" t="str">
        <f ca="1">IF(COUNTBLANK(INDIRECT("k"&amp;ROW(T857)):INDIRECT("m"&amp;ROW(T857)))&lt;3,IF(INDIRECT("j"&amp;ROW(T857))="","INFORME O STATUS DA AÇÃO;    ",""),"")</f>
        <v/>
      </c>
      <c r="U857" s="21" t="str">
        <f t="shared" ca="1" si="110"/>
        <v/>
      </c>
      <c r="V857" s="21" t="str">
        <f t="shared" ca="1" si="111"/>
        <v/>
      </c>
      <c r="W857" s="1" t="str">
        <f ca="1">IF(J857="","",IF(ISERROR(VLOOKUP(INDIRECT("J"&amp;ROW(W857)),Config!F:F,1,0)),"INFORME UM STATUS VÁLIDO",""))</f>
        <v/>
      </c>
    </row>
    <row r="858" spans="2:23" ht="60" customHeight="1">
      <c r="B858" s="45"/>
      <c r="C858" s="35"/>
      <c r="D858" s="35"/>
      <c r="E858" s="35"/>
      <c r="F858" s="38"/>
      <c r="G858" s="35"/>
      <c r="H858" s="38"/>
      <c r="I858" s="46"/>
      <c r="J858" s="51"/>
      <c r="K858" s="52"/>
      <c r="L858" s="53"/>
      <c r="M858" s="51"/>
      <c r="N858" s="41" t="str">
        <f t="shared" si="104"/>
        <v/>
      </c>
      <c r="O858" s="21" t="str">
        <f t="shared" ca="1" si="105"/>
        <v/>
      </c>
      <c r="P858" s="21" t="str">
        <f t="shared" ca="1" si="106"/>
        <v/>
      </c>
      <c r="Q858" s="21" t="str">
        <f t="shared" ca="1" si="107"/>
        <v/>
      </c>
      <c r="R858" s="21" t="str">
        <f t="shared" ca="1" si="108"/>
        <v/>
      </c>
      <c r="S858" s="21" t="str">
        <f t="shared" ca="1" si="109"/>
        <v/>
      </c>
      <c r="T858" s="21" t="str">
        <f ca="1">IF(COUNTBLANK(INDIRECT("k"&amp;ROW(T858)):INDIRECT("m"&amp;ROW(T858)))&lt;3,IF(INDIRECT("j"&amp;ROW(T858))="","INFORME O STATUS DA AÇÃO;    ",""),"")</f>
        <v/>
      </c>
      <c r="U858" s="21" t="str">
        <f t="shared" ca="1" si="110"/>
        <v/>
      </c>
      <c r="V858" s="21" t="str">
        <f t="shared" ca="1" si="111"/>
        <v/>
      </c>
      <c r="W858" s="1" t="str">
        <f ca="1">IF(J858="","",IF(ISERROR(VLOOKUP(INDIRECT("J"&amp;ROW(W858)),Config!F:F,1,0)),"INFORME UM STATUS VÁLIDO",""))</f>
        <v/>
      </c>
    </row>
    <row r="859" spans="2:23" ht="60" customHeight="1">
      <c r="B859" s="45"/>
      <c r="C859" s="35"/>
      <c r="D859" s="35"/>
      <c r="E859" s="35"/>
      <c r="F859" s="38"/>
      <c r="G859" s="35"/>
      <c r="H859" s="38"/>
      <c r="I859" s="46"/>
      <c r="J859" s="51"/>
      <c r="K859" s="52"/>
      <c r="L859" s="53"/>
      <c r="M859" s="51"/>
      <c r="N859" s="41" t="str">
        <f t="shared" si="104"/>
        <v/>
      </c>
      <c r="O859" s="21" t="str">
        <f t="shared" ca="1" si="105"/>
        <v/>
      </c>
      <c r="P859" s="21" t="str">
        <f t="shared" ca="1" si="106"/>
        <v/>
      </c>
      <c r="Q859" s="21" t="str">
        <f t="shared" ca="1" si="107"/>
        <v/>
      </c>
      <c r="R859" s="21" t="str">
        <f t="shared" ca="1" si="108"/>
        <v/>
      </c>
      <c r="S859" s="21" t="str">
        <f t="shared" ca="1" si="109"/>
        <v/>
      </c>
      <c r="T859" s="21" t="str">
        <f ca="1">IF(COUNTBLANK(INDIRECT("k"&amp;ROW(T859)):INDIRECT("m"&amp;ROW(T859)))&lt;3,IF(INDIRECT("j"&amp;ROW(T859))="","INFORME O STATUS DA AÇÃO;    ",""),"")</f>
        <v/>
      </c>
      <c r="U859" s="21" t="str">
        <f t="shared" ca="1" si="110"/>
        <v/>
      </c>
      <c r="V859" s="21" t="str">
        <f t="shared" ca="1" si="111"/>
        <v/>
      </c>
      <c r="W859" s="1" t="str">
        <f ca="1">IF(J859="","",IF(ISERROR(VLOOKUP(INDIRECT("J"&amp;ROW(W859)),Config!F:F,1,0)),"INFORME UM STATUS VÁLIDO",""))</f>
        <v/>
      </c>
    </row>
    <row r="860" spans="2:23" ht="60" customHeight="1">
      <c r="B860" s="45"/>
      <c r="C860" s="35"/>
      <c r="D860" s="35"/>
      <c r="E860" s="35"/>
      <c r="F860" s="38"/>
      <c r="G860" s="35"/>
      <c r="H860" s="38"/>
      <c r="I860" s="46"/>
      <c r="J860" s="51"/>
      <c r="K860" s="52"/>
      <c r="L860" s="53"/>
      <c r="M860" s="51"/>
      <c r="N860" s="41" t="str">
        <f t="shared" si="104"/>
        <v/>
      </c>
      <c r="O860" s="21" t="str">
        <f t="shared" ca="1" si="105"/>
        <v/>
      </c>
      <c r="P860" s="21" t="str">
        <f t="shared" ca="1" si="106"/>
        <v/>
      </c>
      <c r="Q860" s="21" t="str">
        <f t="shared" ca="1" si="107"/>
        <v/>
      </c>
      <c r="R860" s="21" t="str">
        <f t="shared" ca="1" si="108"/>
        <v/>
      </c>
      <c r="S860" s="21" t="str">
        <f t="shared" ca="1" si="109"/>
        <v/>
      </c>
      <c r="T860" s="21" t="str">
        <f ca="1">IF(COUNTBLANK(INDIRECT("k"&amp;ROW(T860)):INDIRECT("m"&amp;ROW(T860)))&lt;3,IF(INDIRECT("j"&amp;ROW(T860))="","INFORME O STATUS DA AÇÃO;    ",""),"")</f>
        <v/>
      </c>
      <c r="U860" s="21" t="str">
        <f t="shared" ca="1" si="110"/>
        <v/>
      </c>
      <c r="V860" s="21" t="str">
        <f t="shared" ca="1" si="111"/>
        <v/>
      </c>
      <c r="W860" s="1" t="str">
        <f ca="1">IF(J860="","",IF(ISERROR(VLOOKUP(INDIRECT("J"&amp;ROW(W860)),Config!F:F,1,0)),"INFORME UM STATUS VÁLIDO",""))</f>
        <v/>
      </c>
    </row>
    <row r="861" spans="2:23" ht="60" customHeight="1">
      <c r="B861" s="45"/>
      <c r="C861" s="35"/>
      <c r="D861" s="35"/>
      <c r="E861" s="35"/>
      <c r="F861" s="38"/>
      <c r="G861" s="35"/>
      <c r="H861" s="38"/>
      <c r="I861" s="46"/>
      <c r="J861" s="51"/>
      <c r="K861" s="52"/>
      <c r="L861" s="53"/>
      <c r="M861" s="51"/>
      <c r="N861" s="41" t="str">
        <f t="shared" si="104"/>
        <v/>
      </c>
      <c r="O861" s="21" t="str">
        <f t="shared" ca="1" si="105"/>
        <v/>
      </c>
      <c r="P861" s="21" t="str">
        <f t="shared" ca="1" si="106"/>
        <v/>
      </c>
      <c r="Q861" s="21" t="str">
        <f t="shared" ca="1" si="107"/>
        <v/>
      </c>
      <c r="R861" s="21" t="str">
        <f t="shared" ca="1" si="108"/>
        <v/>
      </c>
      <c r="S861" s="21" t="str">
        <f t="shared" ca="1" si="109"/>
        <v/>
      </c>
      <c r="T861" s="21" t="str">
        <f ca="1">IF(COUNTBLANK(INDIRECT("k"&amp;ROW(T861)):INDIRECT("m"&amp;ROW(T861)))&lt;3,IF(INDIRECT("j"&amp;ROW(T861))="","INFORME O STATUS DA AÇÃO;    ",""),"")</f>
        <v/>
      </c>
      <c r="U861" s="21" t="str">
        <f t="shared" ca="1" si="110"/>
        <v/>
      </c>
      <c r="V861" s="21" t="str">
        <f t="shared" ca="1" si="111"/>
        <v/>
      </c>
      <c r="W861" s="1" t="str">
        <f ca="1">IF(J861="","",IF(ISERROR(VLOOKUP(INDIRECT("J"&amp;ROW(W861)),Config!F:F,1,0)),"INFORME UM STATUS VÁLIDO",""))</f>
        <v/>
      </c>
    </row>
    <row r="862" spans="2:23" ht="60" customHeight="1">
      <c r="B862" s="45"/>
      <c r="C862" s="35"/>
      <c r="D862" s="35"/>
      <c r="E862" s="35"/>
      <c r="F862" s="38"/>
      <c r="G862" s="35"/>
      <c r="H862" s="38"/>
      <c r="I862" s="46"/>
      <c r="J862" s="51"/>
      <c r="K862" s="52"/>
      <c r="L862" s="53"/>
      <c r="M862" s="51"/>
      <c r="N862" s="41" t="str">
        <f t="shared" si="104"/>
        <v/>
      </c>
      <c r="O862" s="21" t="str">
        <f t="shared" ca="1" si="105"/>
        <v/>
      </c>
      <c r="P862" s="21" t="str">
        <f t="shared" ca="1" si="106"/>
        <v/>
      </c>
      <c r="Q862" s="21" t="str">
        <f t="shared" ca="1" si="107"/>
        <v/>
      </c>
      <c r="R862" s="21" t="str">
        <f t="shared" ca="1" si="108"/>
        <v/>
      </c>
      <c r="S862" s="21" t="str">
        <f t="shared" ca="1" si="109"/>
        <v/>
      </c>
      <c r="T862" s="21" t="str">
        <f ca="1">IF(COUNTBLANK(INDIRECT("k"&amp;ROW(T862)):INDIRECT("m"&amp;ROW(T862)))&lt;3,IF(INDIRECT("j"&amp;ROW(T862))="","INFORME O STATUS DA AÇÃO;    ",""),"")</f>
        <v/>
      </c>
      <c r="U862" s="21" t="str">
        <f t="shared" ca="1" si="110"/>
        <v/>
      </c>
      <c r="V862" s="21" t="str">
        <f t="shared" ca="1" si="111"/>
        <v/>
      </c>
      <c r="W862" s="1" t="str">
        <f ca="1">IF(J862="","",IF(ISERROR(VLOOKUP(INDIRECT("J"&amp;ROW(W862)),Config!F:F,1,0)),"INFORME UM STATUS VÁLIDO",""))</f>
        <v/>
      </c>
    </row>
    <row r="863" spans="2:23" ht="60" customHeight="1">
      <c r="B863" s="45"/>
      <c r="C863" s="35"/>
      <c r="D863" s="35"/>
      <c r="E863" s="35"/>
      <c r="F863" s="38"/>
      <c r="G863" s="35"/>
      <c r="H863" s="38"/>
      <c r="I863" s="46"/>
      <c r="J863" s="51"/>
      <c r="K863" s="52"/>
      <c r="L863" s="53"/>
      <c r="M863" s="51"/>
      <c r="N863" s="41" t="str">
        <f t="shared" si="104"/>
        <v/>
      </c>
      <c r="O863" s="21" t="str">
        <f t="shared" ca="1" si="105"/>
        <v/>
      </c>
      <c r="P863" s="21" t="str">
        <f t="shared" ca="1" si="106"/>
        <v/>
      </c>
      <c r="Q863" s="21" t="str">
        <f t="shared" ca="1" si="107"/>
        <v/>
      </c>
      <c r="R863" s="21" t="str">
        <f t="shared" ca="1" si="108"/>
        <v/>
      </c>
      <c r="S863" s="21" t="str">
        <f t="shared" ca="1" si="109"/>
        <v/>
      </c>
      <c r="T863" s="21" t="str">
        <f ca="1">IF(COUNTBLANK(INDIRECT("k"&amp;ROW(T863)):INDIRECT("m"&amp;ROW(T863)))&lt;3,IF(INDIRECT("j"&amp;ROW(T863))="","INFORME O STATUS DA AÇÃO;    ",""),"")</f>
        <v/>
      </c>
      <c r="U863" s="21" t="str">
        <f t="shared" ca="1" si="110"/>
        <v/>
      </c>
      <c r="V863" s="21" t="str">
        <f t="shared" ca="1" si="111"/>
        <v/>
      </c>
      <c r="W863" s="1" t="str">
        <f ca="1">IF(J863="","",IF(ISERROR(VLOOKUP(INDIRECT("J"&amp;ROW(W863)),Config!F:F,1,0)),"INFORME UM STATUS VÁLIDO",""))</f>
        <v/>
      </c>
    </row>
    <row r="864" spans="2:23" ht="60" customHeight="1">
      <c r="B864" s="45"/>
      <c r="C864" s="35"/>
      <c r="D864" s="35"/>
      <c r="E864" s="35"/>
      <c r="F864" s="38"/>
      <c r="G864" s="35"/>
      <c r="H864" s="38"/>
      <c r="I864" s="46"/>
      <c r="J864" s="51"/>
      <c r="K864" s="52"/>
      <c r="L864" s="53"/>
      <c r="M864" s="51"/>
      <c r="N864" s="41" t="str">
        <f t="shared" si="104"/>
        <v/>
      </c>
      <c r="O864" s="21" t="str">
        <f t="shared" ca="1" si="105"/>
        <v/>
      </c>
      <c r="P864" s="21" t="str">
        <f t="shared" ca="1" si="106"/>
        <v/>
      </c>
      <c r="Q864" s="21" t="str">
        <f t="shared" ca="1" si="107"/>
        <v/>
      </c>
      <c r="R864" s="21" t="str">
        <f t="shared" ca="1" si="108"/>
        <v/>
      </c>
      <c r="S864" s="21" t="str">
        <f t="shared" ca="1" si="109"/>
        <v/>
      </c>
      <c r="T864" s="21" t="str">
        <f ca="1">IF(COUNTBLANK(INDIRECT("k"&amp;ROW(T864)):INDIRECT("m"&amp;ROW(T864)))&lt;3,IF(INDIRECT("j"&amp;ROW(T864))="","INFORME O STATUS DA AÇÃO;    ",""),"")</f>
        <v/>
      </c>
      <c r="U864" s="21" t="str">
        <f t="shared" ca="1" si="110"/>
        <v/>
      </c>
      <c r="V864" s="21" t="str">
        <f t="shared" ca="1" si="111"/>
        <v/>
      </c>
      <c r="W864" s="1" t="str">
        <f ca="1">IF(J864="","",IF(ISERROR(VLOOKUP(INDIRECT("J"&amp;ROW(W864)),Config!F:F,1,0)),"INFORME UM STATUS VÁLIDO",""))</f>
        <v/>
      </c>
    </row>
    <row r="865" spans="2:23" ht="60" customHeight="1">
      <c r="B865" s="45"/>
      <c r="C865" s="35"/>
      <c r="D865" s="35"/>
      <c r="E865" s="35"/>
      <c r="F865" s="38"/>
      <c r="G865" s="35"/>
      <c r="H865" s="38"/>
      <c r="I865" s="46"/>
      <c r="J865" s="51"/>
      <c r="K865" s="52"/>
      <c r="L865" s="53"/>
      <c r="M865" s="51"/>
      <c r="N865" s="41" t="str">
        <f t="shared" si="104"/>
        <v/>
      </c>
      <c r="O865" s="21" t="str">
        <f t="shared" ca="1" si="105"/>
        <v/>
      </c>
      <c r="P865" s="21" t="str">
        <f t="shared" ca="1" si="106"/>
        <v/>
      </c>
      <c r="Q865" s="21" t="str">
        <f t="shared" ca="1" si="107"/>
        <v/>
      </c>
      <c r="R865" s="21" t="str">
        <f t="shared" ca="1" si="108"/>
        <v/>
      </c>
      <c r="S865" s="21" t="str">
        <f t="shared" ca="1" si="109"/>
        <v/>
      </c>
      <c r="T865" s="21" t="str">
        <f ca="1">IF(COUNTBLANK(INDIRECT("k"&amp;ROW(T865)):INDIRECT("m"&amp;ROW(T865)))&lt;3,IF(INDIRECT("j"&amp;ROW(T865))="","INFORME O STATUS DA AÇÃO;    ",""),"")</f>
        <v/>
      </c>
      <c r="U865" s="21" t="str">
        <f t="shared" ca="1" si="110"/>
        <v/>
      </c>
      <c r="V865" s="21" t="str">
        <f t="shared" ca="1" si="111"/>
        <v/>
      </c>
      <c r="W865" s="1" t="str">
        <f ca="1">IF(J865="","",IF(ISERROR(VLOOKUP(INDIRECT("J"&amp;ROW(W865)),Config!F:F,1,0)),"INFORME UM STATUS VÁLIDO",""))</f>
        <v/>
      </c>
    </row>
    <row r="866" spans="2:23" ht="60" customHeight="1">
      <c r="B866" s="45"/>
      <c r="C866" s="35"/>
      <c r="D866" s="35"/>
      <c r="E866" s="35"/>
      <c r="F866" s="38"/>
      <c r="G866" s="35"/>
      <c r="H866" s="38"/>
      <c r="I866" s="46"/>
      <c r="J866" s="51"/>
      <c r="K866" s="52"/>
      <c r="L866" s="53"/>
      <c r="M866" s="51"/>
      <c r="N866" s="41" t="str">
        <f t="shared" si="104"/>
        <v/>
      </c>
      <c r="O866" s="21" t="str">
        <f t="shared" ca="1" si="105"/>
        <v/>
      </c>
      <c r="P866" s="21" t="str">
        <f t="shared" ca="1" si="106"/>
        <v/>
      </c>
      <c r="Q866" s="21" t="str">
        <f t="shared" ca="1" si="107"/>
        <v/>
      </c>
      <c r="R866" s="21" t="str">
        <f t="shared" ca="1" si="108"/>
        <v/>
      </c>
      <c r="S866" s="21" t="str">
        <f t="shared" ca="1" si="109"/>
        <v/>
      </c>
      <c r="T866" s="21" t="str">
        <f ca="1">IF(COUNTBLANK(INDIRECT("k"&amp;ROW(T866)):INDIRECT("m"&amp;ROW(T866)))&lt;3,IF(INDIRECT("j"&amp;ROW(T866))="","INFORME O STATUS DA AÇÃO;    ",""),"")</f>
        <v/>
      </c>
      <c r="U866" s="21" t="str">
        <f t="shared" ca="1" si="110"/>
        <v/>
      </c>
      <c r="V866" s="21" t="str">
        <f t="shared" ca="1" si="111"/>
        <v/>
      </c>
      <c r="W866" s="1" t="str">
        <f ca="1">IF(J866="","",IF(ISERROR(VLOOKUP(INDIRECT("J"&amp;ROW(W866)),Config!F:F,1,0)),"INFORME UM STATUS VÁLIDO",""))</f>
        <v/>
      </c>
    </row>
    <row r="867" spans="2:23" ht="60" customHeight="1">
      <c r="B867" s="45"/>
      <c r="C867" s="35"/>
      <c r="D867" s="35"/>
      <c r="E867" s="35"/>
      <c r="F867" s="38"/>
      <c r="G867" s="35"/>
      <c r="H867" s="38"/>
      <c r="I867" s="46"/>
      <c r="J867" s="51"/>
      <c r="K867" s="52"/>
      <c r="L867" s="53"/>
      <c r="M867" s="51"/>
      <c r="N867" s="41" t="str">
        <f t="shared" si="104"/>
        <v/>
      </c>
      <c r="O867" s="21" t="str">
        <f t="shared" ca="1" si="105"/>
        <v/>
      </c>
      <c r="P867" s="21" t="str">
        <f t="shared" ca="1" si="106"/>
        <v/>
      </c>
      <c r="Q867" s="21" t="str">
        <f t="shared" ca="1" si="107"/>
        <v/>
      </c>
      <c r="R867" s="21" t="str">
        <f t="shared" ca="1" si="108"/>
        <v/>
      </c>
      <c r="S867" s="21" t="str">
        <f t="shared" ca="1" si="109"/>
        <v/>
      </c>
      <c r="T867" s="21" t="str">
        <f ca="1">IF(COUNTBLANK(INDIRECT("k"&amp;ROW(T867)):INDIRECT("m"&amp;ROW(T867)))&lt;3,IF(INDIRECT("j"&amp;ROW(T867))="","INFORME O STATUS DA AÇÃO;    ",""),"")</f>
        <v/>
      </c>
      <c r="U867" s="21" t="str">
        <f t="shared" ca="1" si="110"/>
        <v/>
      </c>
      <c r="V867" s="21" t="str">
        <f t="shared" ca="1" si="111"/>
        <v/>
      </c>
      <c r="W867" s="1" t="str">
        <f ca="1">IF(J867="","",IF(ISERROR(VLOOKUP(INDIRECT("J"&amp;ROW(W867)),Config!F:F,1,0)),"INFORME UM STATUS VÁLIDO",""))</f>
        <v/>
      </c>
    </row>
    <row r="868" spans="2:23" ht="60" customHeight="1">
      <c r="B868" s="45"/>
      <c r="C868" s="35"/>
      <c r="D868" s="35"/>
      <c r="E868" s="35"/>
      <c r="F868" s="38"/>
      <c r="G868" s="35"/>
      <c r="H868" s="38"/>
      <c r="I868" s="46"/>
      <c r="J868" s="51"/>
      <c r="K868" s="52"/>
      <c r="L868" s="53"/>
      <c r="M868" s="51"/>
      <c r="N868" s="41" t="str">
        <f t="shared" si="104"/>
        <v/>
      </c>
      <c r="O868" s="21" t="str">
        <f t="shared" ca="1" si="105"/>
        <v/>
      </c>
      <c r="P868" s="21" t="str">
        <f t="shared" ca="1" si="106"/>
        <v/>
      </c>
      <c r="Q868" s="21" t="str">
        <f t="shared" ca="1" si="107"/>
        <v/>
      </c>
      <c r="R868" s="21" t="str">
        <f t="shared" ca="1" si="108"/>
        <v/>
      </c>
      <c r="S868" s="21" t="str">
        <f t="shared" ca="1" si="109"/>
        <v/>
      </c>
      <c r="T868" s="21" t="str">
        <f ca="1">IF(COUNTBLANK(INDIRECT("k"&amp;ROW(T868)):INDIRECT("m"&amp;ROW(T868)))&lt;3,IF(INDIRECT("j"&amp;ROW(T868))="","INFORME O STATUS DA AÇÃO;    ",""),"")</f>
        <v/>
      </c>
      <c r="U868" s="21" t="str">
        <f t="shared" ca="1" si="110"/>
        <v/>
      </c>
      <c r="V868" s="21" t="str">
        <f t="shared" ca="1" si="111"/>
        <v/>
      </c>
      <c r="W868" s="1" t="str">
        <f ca="1">IF(J868="","",IF(ISERROR(VLOOKUP(INDIRECT("J"&amp;ROW(W868)),Config!F:F,1,0)),"INFORME UM STATUS VÁLIDO",""))</f>
        <v/>
      </c>
    </row>
    <row r="869" spans="2:23" ht="60" customHeight="1">
      <c r="B869" s="45"/>
      <c r="C869" s="35"/>
      <c r="D869" s="35"/>
      <c r="E869" s="35"/>
      <c r="F869" s="38"/>
      <c r="G869" s="35"/>
      <c r="H869" s="38"/>
      <c r="I869" s="46"/>
      <c r="J869" s="51"/>
      <c r="K869" s="52"/>
      <c r="L869" s="53"/>
      <c r="M869" s="51"/>
      <c r="N869" s="41" t="str">
        <f t="shared" si="104"/>
        <v/>
      </c>
      <c r="O869" s="21" t="str">
        <f t="shared" ca="1" si="105"/>
        <v/>
      </c>
      <c r="P869" s="21" t="str">
        <f t="shared" ca="1" si="106"/>
        <v/>
      </c>
      <c r="Q869" s="21" t="str">
        <f t="shared" ca="1" si="107"/>
        <v/>
      </c>
      <c r="R869" s="21" t="str">
        <f t="shared" ca="1" si="108"/>
        <v/>
      </c>
      <c r="S869" s="21" t="str">
        <f t="shared" ca="1" si="109"/>
        <v/>
      </c>
      <c r="T869" s="21" t="str">
        <f ca="1">IF(COUNTBLANK(INDIRECT("k"&amp;ROW(T869)):INDIRECT("m"&amp;ROW(T869)))&lt;3,IF(INDIRECT("j"&amp;ROW(T869))="","INFORME O STATUS DA AÇÃO;    ",""),"")</f>
        <v/>
      </c>
      <c r="U869" s="21" t="str">
        <f t="shared" ca="1" si="110"/>
        <v/>
      </c>
      <c r="V869" s="21" t="str">
        <f t="shared" ca="1" si="111"/>
        <v/>
      </c>
      <c r="W869" s="1" t="str">
        <f ca="1">IF(J869="","",IF(ISERROR(VLOOKUP(INDIRECT("J"&amp;ROW(W869)),Config!F:F,1,0)),"INFORME UM STATUS VÁLIDO",""))</f>
        <v/>
      </c>
    </row>
    <row r="870" spans="2:23" ht="60" customHeight="1">
      <c r="B870" s="45"/>
      <c r="C870" s="35"/>
      <c r="D870" s="35"/>
      <c r="E870" s="35"/>
      <c r="F870" s="38"/>
      <c r="G870" s="35"/>
      <c r="H870" s="38"/>
      <c r="I870" s="46"/>
      <c r="J870" s="51"/>
      <c r="K870" s="52"/>
      <c r="L870" s="53"/>
      <c r="M870" s="51"/>
      <c r="N870" s="41" t="str">
        <f t="shared" si="104"/>
        <v/>
      </c>
      <c r="O870" s="21" t="str">
        <f t="shared" ca="1" si="105"/>
        <v/>
      </c>
      <c r="P870" s="21" t="str">
        <f t="shared" ca="1" si="106"/>
        <v/>
      </c>
      <c r="Q870" s="21" t="str">
        <f t="shared" ca="1" si="107"/>
        <v/>
      </c>
      <c r="R870" s="21" t="str">
        <f t="shared" ca="1" si="108"/>
        <v/>
      </c>
      <c r="S870" s="21" t="str">
        <f t="shared" ca="1" si="109"/>
        <v/>
      </c>
      <c r="T870" s="21" t="str">
        <f ca="1">IF(COUNTBLANK(INDIRECT("k"&amp;ROW(T870)):INDIRECT("m"&amp;ROW(T870)))&lt;3,IF(INDIRECT("j"&amp;ROW(T870))="","INFORME O STATUS DA AÇÃO;    ",""),"")</f>
        <v/>
      </c>
      <c r="U870" s="21" t="str">
        <f t="shared" ca="1" si="110"/>
        <v/>
      </c>
      <c r="V870" s="21" t="str">
        <f t="shared" ca="1" si="111"/>
        <v/>
      </c>
      <c r="W870" s="1" t="str">
        <f ca="1">IF(J870="","",IF(ISERROR(VLOOKUP(INDIRECT("J"&amp;ROW(W870)),Config!F:F,1,0)),"INFORME UM STATUS VÁLIDO",""))</f>
        <v/>
      </c>
    </row>
    <row r="871" spans="2:23" ht="60" customHeight="1">
      <c r="B871" s="45"/>
      <c r="C871" s="35"/>
      <c r="D871" s="35"/>
      <c r="E871" s="35"/>
      <c r="F871" s="38"/>
      <c r="G871" s="35"/>
      <c r="H871" s="38"/>
      <c r="I871" s="46"/>
      <c r="J871" s="51"/>
      <c r="K871" s="52"/>
      <c r="L871" s="53"/>
      <c r="M871" s="51"/>
      <c r="N871" s="41" t="str">
        <f t="shared" si="104"/>
        <v/>
      </c>
      <c r="O871" s="21" t="str">
        <f t="shared" ca="1" si="105"/>
        <v/>
      </c>
      <c r="P871" s="21" t="str">
        <f t="shared" ca="1" si="106"/>
        <v/>
      </c>
      <c r="Q871" s="21" t="str">
        <f t="shared" ca="1" si="107"/>
        <v/>
      </c>
      <c r="R871" s="21" t="str">
        <f t="shared" ca="1" si="108"/>
        <v/>
      </c>
      <c r="S871" s="21" t="str">
        <f t="shared" ca="1" si="109"/>
        <v/>
      </c>
      <c r="T871" s="21" t="str">
        <f ca="1">IF(COUNTBLANK(INDIRECT("k"&amp;ROW(T871)):INDIRECT("m"&amp;ROW(T871)))&lt;3,IF(INDIRECT("j"&amp;ROW(T871))="","INFORME O STATUS DA AÇÃO;    ",""),"")</f>
        <v/>
      </c>
      <c r="U871" s="21" t="str">
        <f t="shared" ca="1" si="110"/>
        <v/>
      </c>
      <c r="V871" s="21" t="str">
        <f t="shared" ca="1" si="111"/>
        <v/>
      </c>
      <c r="W871" s="1" t="str">
        <f ca="1">IF(J871="","",IF(ISERROR(VLOOKUP(INDIRECT("J"&amp;ROW(W871)),Config!F:F,1,0)),"INFORME UM STATUS VÁLIDO",""))</f>
        <v/>
      </c>
    </row>
    <row r="872" spans="2:23" ht="60" customHeight="1">
      <c r="B872" s="45"/>
      <c r="C872" s="35"/>
      <c r="D872" s="35"/>
      <c r="E872" s="35"/>
      <c r="F872" s="38"/>
      <c r="G872" s="35"/>
      <c r="H872" s="38"/>
      <c r="I872" s="46"/>
      <c r="J872" s="51"/>
      <c r="K872" s="52"/>
      <c r="L872" s="53"/>
      <c r="M872" s="51"/>
      <c r="N872" s="41" t="str">
        <f t="shared" si="104"/>
        <v/>
      </c>
      <c r="O872" s="21" t="str">
        <f t="shared" ca="1" si="105"/>
        <v/>
      </c>
      <c r="P872" s="21" t="str">
        <f t="shared" ca="1" si="106"/>
        <v/>
      </c>
      <c r="Q872" s="21" t="str">
        <f t="shared" ca="1" si="107"/>
        <v/>
      </c>
      <c r="R872" s="21" t="str">
        <f t="shared" ca="1" si="108"/>
        <v/>
      </c>
      <c r="S872" s="21" t="str">
        <f t="shared" ca="1" si="109"/>
        <v/>
      </c>
      <c r="T872" s="21" t="str">
        <f ca="1">IF(COUNTBLANK(INDIRECT("k"&amp;ROW(T872)):INDIRECT("m"&amp;ROW(T872)))&lt;3,IF(INDIRECT("j"&amp;ROW(T872))="","INFORME O STATUS DA AÇÃO;    ",""),"")</f>
        <v/>
      </c>
      <c r="U872" s="21" t="str">
        <f t="shared" ca="1" si="110"/>
        <v/>
      </c>
      <c r="V872" s="21" t="str">
        <f t="shared" ca="1" si="111"/>
        <v/>
      </c>
      <c r="W872" s="1" t="str">
        <f ca="1">IF(J872="","",IF(ISERROR(VLOOKUP(INDIRECT("J"&amp;ROW(W872)),Config!F:F,1,0)),"INFORME UM STATUS VÁLIDO",""))</f>
        <v/>
      </c>
    </row>
    <row r="873" spans="2:23" ht="60" customHeight="1">
      <c r="B873" s="45"/>
      <c r="C873" s="35"/>
      <c r="D873" s="35"/>
      <c r="E873" s="35"/>
      <c r="F873" s="38"/>
      <c r="G873" s="35"/>
      <c r="H873" s="38"/>
      <c r="I873" s="46"/>
      <c r="J873" s="51"/>
      <c r="K873" s="52"/>
      <c r="L873" s="53"/>
      <c r="M873" s="51"/>
      <c r="N873" s="41" t="str">
        <f t="shared" si="104"/>
        <v/>
      </c>
      <c r="O873" s="21" t="str">
        <f t="shared" ca="1" si="105"/>
        <v/>
      </c>
      <c r="P873" s="21" t="str">
        <f t="shared" ca="1" si="106"/>
        <v/>
      </c>
      <c r="Q873" s="21" t="str">
        <f t="shared" ca="1" si="107"/>
        <v/>
      </c>
      <c r="R873" s="21" t="str">
        <f t="shared" ca="1" si="108"/>
        <v/>
      </c>
      <c r="S873" s="21" t="str">
        <f t="shared" ca="1" si="109"/>
        <v/>
      </c>
      <c r="T873" s="21" t="str">
        <f ca="1">IF(COUNTBLANK(INDIRECT("k"&amp;ROW(T873)):INDIRECT("m"&amp;ROW(T873)))&lt;3,IF(INDIRECT("j"&amp;ROW(T873))="","INFORME O STATUS DA AÇÃO;    ",""),"")</f>
        <v/>
      </c>
      <c r="U873" s="21" t="str">
        <f t="shared" ca="1" si="110"/>
        <v/>
      </c>
      <c r="V873" s="21" t="str">
        <f t="shared" ca="1" si="111"/>
        <v/>
      </c>
      <c r="W873" s="1" t="str">
        <f ca="1">IF(J873="","",IF(ISERROR(VLOOKUP(INDIRECT("J"&amp;ROW(W873)),Config!F:F,1,0)),"INFORME UM STATUS VÁLIDO",""))</f>
        <v/>
      </c>
    </row>
    <row r="874" spans="2:23" ht="60" customHeight="1">
      <c r="B874" s="45"/>
      <c r="C874" s="35"/>
      <c r="D874" s="35"/>
      <c r="E874" s="35"/>
      <c r="F874" s="38"/>
      <c r="G874" s="35"/>
      <c r="H874" s="38"/>
      <c r="I874" s="46"/>
      <c r="J874" s="51"/>
      <c r="K874" s="52"/>
      <c r="L874" s="53"/>
      <c r="M874" s="51"/>
      <c r="N874" s="41" t="str">
        <f t="shared" si="104"/>
        <v/>
      </c>
      <c r="O874" s="21" t="str">
        <f t="shared" ca="1" si="105"/>
        <v/>
      </c>
      <c r="P874" s="21" t="str">
        <f t="shared" ca="1" si="106"/>
        <v/>
      </c>
      <c r="Q874" s="21" t="str">
        <f t="shared" ca="1" si="107"/>
        <v/>
      </c>
      <c r="R874" s="21" t="str">
        <f t="shared" ca="1" si="108"/>
        <v/>
      </c>
      <c r="S874" s="21" t="str">
        <f t="shared" ca="1" si="109"/>
        <v/>
      </c>
      <c r="T874" s="21" t="str">
        <f ca="1">IF(COUNTBLANK(INDIRECT("k"&amp;ROW(T874)):INDIRECT("m"&amp;ROW(T874)))&lt;3,IF(INDIRECT("j"&amp;ROW(T874))="","INFORME O STATUS DA AÇÃO;    ",""),"")</f>
        <v/>
      </c>
      <c r="U874" s="21" t="str">
        <f t="shared" ca="1" si="110"/>
        <v/>
      </c>
      <c r="V874" s="21" t="str">
        <f t="shared" ca="1" si="111"/>
        <v/>
      </c>
      <c r="W874" s="1" t="str">
        <f ca="1">IF(J874="","",IF(ISERROR(VLOOKUP(INDIRECT("J"&amp;ROW(W874)),Config!F:F,1,0)),"INFORME UM STATUS VÁLIDO",""))</f>
        <v/>
      </c>
    </row>
    <row r="875" spans="2:23" ht="60" customHeight="1">
      <c r="B875" s="45"/>
      <c r="C875" s="35"/>
      <c r="D875" s="35"/>
      <c r="E875" s="35"/>
      <c r="F875" s="38"/>
      <c r="G875" s="35"/>
      <c r="H875" s="38"/>
      <c r="I875" s="46"/>
      <c r="J875" s="51"/>
      <c r="K875" s="52"/>
      <c r="L875" s="53"/>
      <c r="M875" s="51"/>
      <c r="N875" s="41" t="str">
        <f t="shared" si="104"/>
        <v/>
      </c>
      <c r="O875" s="21" t="str">
        <f t="shared" ca="1" si="105"/>
        <v/>
      </c>
      <c r="P875" s="21" t="str">
        <f t="shared" ca="1" si="106"/>
        <v/>
      </c>
      <c r="Q875" s="21" t="str">
        <f t="shared" ca="1" si="107"/>
        <v/>
      </c>
      <c r="R875" s="21" t="str">
        <f t="shared" ca="1" si="108"/>
        <v/>
      </c>
      <c r="S875" s="21" t="str">
        <f t="shared" ca="1" si="109"/>
        <v/>
      </c>
      <c r="T875" s="21" t="str">
        <f ca="1">IF(COUNTBLANK(INDIRECT("k"&amp;ROW(T875)):INDIRECT("m"&amp;ROW(T875)))&lt;3,IF(INDIRECT("j"&amp;ROW(T875))="","INFORME O STATUS DA AÇÃO;    ",""),"")</f>
        <v/>
      </c>
      <c r="U875" s="21" t="str">
        <f t="shared" ca="1" si="110"/>
        <v/>
      </c>
      <c r="V875" s="21" t="str">
        <f t="shared" ca="1" si="111"/>
        <v/>
      </c>
      <c r="W875" s="1" t="str">
        <f ca="1">IF(J875="","",IF(ISERROR(VLOOKUP(INDIRECT("J"&amp;ROW(W875)),Config!F:F,1,0)),"INFORME UM STATUS VÁLIDO",""))</f>
        <v/>
      </c>
    </row>
    <row r="876" spans="2:23" ht="60" customHeight="1">
      <c r="B876" s="45"/>
      <c r="C876" s="35"/>
      <c r="D876" s="35"/>
      <c r="E876" s="35"/>
      <c r="F876" s="38"/>
      <c r="G876" s="35"/>
      <c r="H876" s="38"/>
      <c r="I876" s="46"/>
      <c r="J876" s="51"/>
      <c r="K876" s="52"/>
      <c r="L876" s="53"/>
      <c r="M876" s="51"/>
      <c r="N876" s="41" t="str">
        <f t="shared" si="104"/>
        <v/>
      </c>
      <c r="O876" s="21" t="str">
        <f t="shared" ca="1" si="105"/>
        <v/>
      </c>
      <c r="P876" s="21" t="str">
        <f t="shared" ca="1" si="106"/>
        <v/>
      </c>
      <c r="Q876" s="21" t="str">
        <f t="shared" ca="1" si="107"/>
        <v/>
      </c>
      <c r="R876" s="21" t="str">
        <f t="shared" ca="1" si="108"/>
        <v/>
      </c>
      <c r="S876" s="21" t="str">
        <f t="shared" ca="1" si="109"/>
        <v/>
      </c>
      <c r="T876" s="21" t="str">
        <f ca="1">IF(COUNTBLANK(INDIRECT("k"&amp;ROW(T876)):INDIRECT("m"&amp;ROW(T876)))&lt;3,IF(INDIRECT("j"&amp;ROW(T876))="","INFORME O STATUS DA AÇÃO;    ",""),"")</f>
        <v/>
      </c>
      <c r="U876" s="21" t="str">
        <f t="shared" ca="1" si="110"/>
        <v/>
      </c>
      <c r="V876" s="21" t="str">
        <f t="shared" ca="1" si="111"/>
        <v/>
      </c>
      <c r="W876" s="1" t="str">
        <f ca="1">IF(J876="","",IF(ISERROR(VLOOKUP(INDIRECT("J"&amp;ROW(W876)),Config!F:F,1,0)),"INFORME UM STATUS VÁLIDO",""))</f>
        <v/>
      </c>
    </row>
    <row r="877" spans="2:23" ht="60" customHeight="1">
      <c r="B877" s="45"/>
      <c r="C877" s="35"/>
      <c r="D877" s="35"/>
      <c r="E877" s="35"/>
      <c r="F877" s="38"/>
      <c r="G877" s="35"/>
      <c r="H877" s="38"/>
      <c r="I877" s="46"/>
      <c r="J877" s="51"/>
      <c r="K877" s="52"/>
      <c r="L877" s="53"/>
      <c r="M877" s="51"/>
      <c r="N877" s="41" t="str">
        <f t="shared" si="104"/>
        <v/>
      </c>
      <c r="O877" s="21" t="str">
        <f t="shared" ca="1" si="105"/>
        <v/>
      </c>
      <c r="P877" s="21" t="str">
        <f t="shared" ca="1" si="106"/>
        <v/>
      </c>
      <c r="Q877" s="21" t="str">
        <f t="shared" ca="1" si="107"/>
        <v/>
      </c>
      <c r="R877" s="21" t="str">
        <f t="shared" ca="1" si="108"/>
        <v/>
      </c>
      <c r="S877" s="21" t="str">
        <f t="shared" ca="1" si="109"/>
        <v/>
      </c>
      <c r="T877" s="21" t="str">
        <f ca="1">IF(COUNTBLANK(INDIRECT("k"&amp;ROW(T877)):INDIRECT("m"&amp;ROW(T877)))&lt;3,IF(INDIRECT("j"&amp;ROW(T877))="","INFORME O STATUS DA AÇÃO;    ",""),"")</f>
        <v/>
      </c>
      <c r="U877" s="21" t="str">
        <f t="shared" ca="1" si="110"/>
        <v/>
      </c>
      <c r="V877" s="21" t="str">
        <f t="shared" ca="1" si="111"/>
        <v/>
      </c>
      <c r="W877" s="1" t="str">
        <f ca="1">IF(J877="","",IF(ISERROR(VLOOKUP(INDIRECT("J"&amp;ROW(W877)),Config!F:F,1,0)),"INFORME UM STATUS VÁLIDO",""))</f>
        <v/>
      </c>
    </row>
    <row r="878" spans="2:23" ht="60" customHeight="1">
      <c r="B878" s="45"/>
      <c r="C878" s="35"/>
      <c r="D878" s="35"/>
      <c r="E878" s="35"/>
      <c r="F878" s="38"/>
      <c r="G878" s="35"/>
      <c r="H878" s="38"/>
      <c r="I878" s="46"/>
      <c r="J878" s="51"/>
      <c r="K878" s="52"/>
      <c r="L878" s="53"/>
      <c r="M878" s="51"/>
      <c r="N878" s="41" t="str">
        <f t="shared" si="104"/>
        <v/>
      </c>
      <c r="O878" s="21" t="str">
        <f t="shared" ca="1" si="105"/>
        <v/>
      </c>
      <c r="P878" s="21" t="str">
        <f t="shared" ca="1" si="106"/>
        <v/>
      </c>
      <c r="Q878" s="21" t="str">
        <f t="shared" ca="1" si="107"/>
        <v/>
      </c>
      <c r="R878" s="21" t="str">
        <f t="shared" ca="1" si="108"/>
        <v/>
      </c>
      <c r="S878" s="21" t="str">
        <f t="shared" ca="1" si="109"/>
        <v/>
      </c>
      <c r="T878" s="21" t="str">
        <f ca="1">IF(COUNTBLANK(INDIRECT("k"&amp;ROW(T878)):INDIRECT("m"&amp;ROW(T878)))&lt;3,IF(INDIRECT("j"&amp;ROW(T878))="","INFORME O STATUS DA AÇÃO;    ",""),"")</f>
        <v/>
      </c>
      <c r="U878" s="21" t="str">
        <f t="shared" ca="1" si="110"/>
        <v/>
      </c>
      <c r="V878" s="21" t="str">
        <f t="shared" ca="1" si="111"/>
        <v/>
      </c>
      <c r="W878" s="1" t="str">
        <f ca="1">IF(J878="","",IF(ISERROR(VLOOKUP(INDIRECT("J"&amp;ROW(W878)),Config!F:F,1,0)),"INFORME UM STATUS VÁLIDO",""))</f>
        <v/>
      </c>
    </row>
    <row r="879" spans="2:23" ht="60" customHeight="1">
      <c r="B879" s="45"/>
      <c r="C879" s="35"/>
      <c r="D879" s="35"/>
      <c r="E879" s="35"/>
      <c r="F879" s="38"/>
      <c r="G879" s="35"/>
      <c r="H879" s="38"/>
      <c r="I879" s="46"/>
      <c r="J879" s="51"/>
      <c r="K879" s="52"/>
      <c r="L879" s="53"/>
      <c r="M879" s="51"/>
      <c r="N879" s="41" t="str">
        <f t="shared" si="104"/>
        <v/>
      </c>
      <c r="O879" s="21" t="str">
        <f t="shared" ca="1" si="105"/>
        <v/>
      </c>
      <c r="P879" s="21" t="str">
        <f t="shared" ca="1" si="106"/>
        <v/>
      </c>
      <c r="Q879" s="21" t="str">
        <f t="shared" ca="1" si="107"/>
        <v/>
      </c>
      <c r="R879" s="21" t="str">
        <f t="shared" ca="1" si="108"/>
        <v/>
      </c>
      <c r="S879" s="21" t="str">
        <f t="shared" ca="1" si="109"/>
        <v/>
      </c>
      <c r="T879" s="21" t="str">
        <f ca="1">IF(COUNTBLANK(INDIRECT("k"&amp;ROW(T879)):INDIRECT("m"&amp;ROW(T879)))&lt;3,IF(INDIRECT("j"&amp;ROW(T879))="","INFORME O STATUS DA AÇÃO;    ",""),"")</f>
        <v/>
      </c>
      <c r="U879" s="21" t="str">
        <f t="shared" ca="1" si="110"/>
        <v/>
      </c>
      <c r="V879" s="21" t="str">
        <f t="shared" ca="1" si="111"/>
        <v/>
      </c>
      <c r="W879" s="1" t="str">
        <f ca="1">IF(J879="","",IF(ISERROR(VLOOKUP(INDIRECT("J"&amp;ROW(W879)),Config!F:F,1,0)),"INFORME UM STATUS VÁLIDO",""))</f>
        <v/>
      </c>
    </row>
    <row r="880" spans="2:23" ht="60" customHeight="1">
      <c r="B880" s="45"/>
      <c r="C880" s="35"/>
      <c r="D880" s="35"/>
      <c r="E880" s="35"/>
      <c r="F880" s="38"/>
      <c r="G880" s="35"/>
      <c r="H880" s="38"/>
      <c r="I880" s="46"/>
      <c r="J880" s="51"/>
      <c r="K880" s="52"/>
      <c r="L880" s="53"/>
      <c r="M880" s="51"/>
      <c r="N880" s="41" t="str">
        <f t="shared" si="104"/>
        <v/>
      </c>
      <c r="O880" s="21" t="str">
        <f t="shared" ca="1" si="105"/>
        <v/>
      </c>
      <c r="P880" s="21" t="str">
        <f t="shared" ca="1" si="106"/>
        <v/>
      </c>
      <c r="Q880" s="21" t="str">
        <f t="shared" ca="1" si="107"/>
        <v/>
      </c>
      <c r="R880" s="21" t="str">
        <f t="shared" ca="1" si="108"/>
        <v/>
      </c>
      <c r="S880" s="21" t="str">
        <f t="shared" ca="1" si="109"/>
        <v/>
      </c>
      <c r="T880" s="21" t="str">
        <f ca="1">IF(COUNTBLANK(INDIRECT("k"&amp;ROW(T880)):INDIRECT("m"&amp;ROW(T880)))&lt;3,IF(INDIRECT("j"&amp;ROW(T880))="","INFORME O STATUS DA AÇÃO;    ",""),"")</f>
        <v/>
      </c>
      <c r="U880" s="21" t="str">
        <f t="shared" ca="1" si="110"/>
        <v/>
      </c>
      <c r="V880" s="21" t="str">
        <f t="shared" ca="1" si="111"/>
        <v/>
      </c>
      <c r="W880" s="1" t="str">
        <f ca="1">IF(J880="","",IF(ISERROR(VLOOKUP(INDIRECT("J"&amp;ROW(W880)),Config!F:F,1,0)),"INFORME UM STATUS VÁLIDO",""))</f>
        <v/>
      </c>
    </row>
    <row r="881" spans="2:23" ht="60" customHeight="1">
      <c r="B881" s="45"/>
      <c r="C881" s="35"/>
      <c r="D881" s="35"/>
      <c r="E881" s="35"/>
      <c r="F881" s="38"/>
      <c r="G881" s="35"/>
      <c r="H881" s="38"/>
      <c r="I881" s="46"/>
      <c r="J881" s="51"/>
      <c r="K881" s="52"/>
      <c r="L881" s="53"/>
      <c r="M881" s="51"/>
      <c r="N881" s="41" t="str">
        <f t="shared" si="104"/>
        <v/>
      </c>
      <c r="O881" s="21" t="str">
        <f t="shared" ca="1" si="105"/>
        <v/>
      </c>
      <c r="P881" s="21" t="str">
        <f t="shared" ca="1" si="106"/>
        <v/>
      </c>
      <c r="Q881" s="21" t="str">
        <f t="shared" ca="1" si="107"/>
        <v/>
      </c>
      <c r="R881" s="21" t="str">
        <f t="shared" ca="1" si="108"/>
        <v/>
      </c>
      <c r="S881" s="21" t="str">
        <f t="shared" ca="1" si="109"/>
        <v/>
      </c>
      <c r="T881" s="21" t="str">
        <f ca="1">IF(COUNTBLANK(INDIRECT("k"&amp;ROW(T881)):INDIRECT("m"&amp;ROW(T881)))&lt;3,IF(INDIRECT("j"&amp;ROW(T881))="","INFORME O STATUS DA AÇÃO;    ",""),"")</f>
        <v/>
      </c>
      <c r="U881" s="21" t="str">
        <f t="shared" ca="1" si="110"/>
        <v/>
      </c>
      <c r="V881" s="21" t="str">
        <f t="shared" ca="1" si="111"/>
        <v/>
      </c>
      <c r="W881" s="1" t="str">
        <f ca="1">IF(J881="","",IF(ISERROR(VLOOKUP(INDIRECT("J"&amp;ROW(W881)),Config!F:F,1,0)),"INFORME UM STATUS VÁLIDO",""))</f>
        <v/>
      </c>
    </row>
    <row r="882" spans="2:23" ht="60" customHeight="1">
      <c r="B882" s="45"/>
      <c r="C882" s="35"/>
      <c r="D882" s="35"/>
      <c r="E882" s="35"/>
      <c r="F882" s="38"/>
      <c r="G882" s="35"/>
      <c r="H882" s="38"/>
      <c r="I882" s="46"/>
      <c r="J882" s="51"/>
      <c r="K882" s="52"/>
      <c r="L882" s="53"/>
      <c r="M882" s="51"/>
      <c r="N882" s="41" t="str">
        <f t="shared" si="104"/>
        <v/>
      </c>
      <c r="O882" s="21" t="str">
        <f t="shared" ca="1" si="105"/>
        <v/>
      </c>
      <c r="P882" s="21" t="str">
        <f t="shared" ca="1" si="106"/>
        <v/>
      </c>
      <c r="Q882" s="21" t="str">
        <f t="shared" ca="1" si="107"/>
        <v/>
      </c>
      <c r="R882" s="21" t="str">
        <f t="shared" ca="1" si="108"/>
        <v/>
      </c>
      <c r="S882" s="21" t="str">
        <f t="shared" ca="1" si="109"/>
        <v/>
      </c>
      <c r="T882" s="21" t="str">
        <f ca="1">IF(COUNTBLANK(INDIRECT("k"&amp;ROW(T882)):INDIRECT("m"&amp;ROW(T882)))&lt;3,IF(INDIRECT("j"&amp;ROW(T882))="","INFORME O STATUS DA AÇÃO;    ",""),"")</f>
        <v/>
      </c>
      <c r="U882" s="21" t="str">
        <f t="shared" ca="1" si="110"/>
        <v/>
      </c>
      <c r="V882" s="21" t="str">
        <f t="shared" ca="1" si="111"/>
        <v/>
      </c>
      <c r="W882" s="1" t="str">
        <f ca="1">IF(J882="","",IF(ISERROR(VLOOKUP(INDIRECT("J"&amp;ROW(W882)),Config!F:F,1,0)),"INFORME UM STATUS VÁLIDO",""))</f>
        <v/>
      </c>
    </row>
    <row r="883" spans="2:23" ht="60" customHeight="1">
      <c r="B883" s="45"/>
      <c r="C883" s="35"/>
      <c r="D883" s="35"/>
      <c r="E883" s="35"/>
      <c r="F883" s="38"/>
      <c r="G883" s="35"/>
      <c r="H883" s="38"/>
      <c r="I883" s="46"/>
      <c r="J883" s="51"/>
      <c r="K883" s="52"/>
      <c r="L883" s="53"/>
      <c r="M883" s="51"/>
      <c r="N883" s="41" t="str">
        <f t="shared" si="104"/>
        <v/>
      </c>
      <c r="O883" s="21" t="str">
        <f t="shared" ca="1" si="105"/>
        <v/>
      </c>
      <c r="P883" s="21" t="str">
        <f t="shared" ca="1" si="106"/>
        <v/>
      </c>
      <c r="Q883" s="21" t="str">
        <f t="shared" ca="1" si="107"/>
        <v/>
      </c>
      <c r="R883" s="21" t="str">
        <f t="shared" ca="1" si="108"/>
        <v/>
      </c>
      <c r="S883" s="21" t="str">
        <f t="shared" ca="1" si="109"/>
        <v/>
      </c>
      <c r="T883" s="21" t="str">
        <f ca="1">IF(COUNTBLANK(INDIRECT("k"&amp;ROW(T883)):INDIRECT("m"&amp;ROW(T883)))&lt;3,IF(INDIRECT("j"&amp;ROW(T883))="","INFORME O STATUS DA AÇÃO;    ",""),"")</f>
        <v/>
      </c>
      <c r="U883" s="21" t="str">
        <f t="shared" ca="1" si="110"/>
        <v/>
      </c>
      <c r="V883" s="21" t="str">
        <f t="shared" ca="1" si="111"/>
        <v/>
      </c>
      <c r="W883" s="1" t="str">
        <f ca="1">IF(J883="","",IF(ISERROR(VLOOKUP(INDIRECT("J"&amp;ROW(W883)),Config!F:F,1,0)),"INFORME UM STATUS VÁLIDO",""))</f>
        <v/>
      </c>
    </row>
    <row r="884" spans="2:23" ht="60" customHeight="1">
      <c r="B884" s="45"/>
      <c r="C884" s="35"/>
      <c r="D884" s="35"/>
      <c r="E884" s="35"/>
      <c r="F884" s="38"/>
      <c r="G884" s="35"/>
      <c r="H884" s="38"/>
      <c r="I884" s="46"/>
      <c r="J884" s="51"/>
      <c r="K884" s="52"/>
      <c r="L884" s="53"/>
      <c r="M884" s="51"/>
      <c r="N884" s="41" t="str">
        <f t="shared" si="104"/>
        <v/>
      </c>
      <c r="O884" s="21" t="str">
        <f t="shared" ca="1" si="105"/>
        <v/>
      </c>
      <c r="P884" s="21" t="str">
        <f t="shared" ca="1" si="106"/>
        <v/>
      </c>
      <c r="Q884" s="21" t="str">
        <f t="shared" ca="1" si="107"/>
        <v/>
      </c>
      <c r="R884" s="21" t="str">
        <f t="shared" ca="1" si="108"/>
        <v/>
      </c>
      <c r="S884" s="21" t="str">
        <f t="shared" ca="1" si="109"/>
        <v/>
      </c>
      <c r="T884" s="21" t="str">
        <f ca="1">IF(COUNTBLANK(INDIRECT("k"&amp;ROW(T884)):INDIRECT("m"&amp;ROW(T884)))&lt;3,IF(INDIRECT("j"&amp;ROW(T884))="","INFORME O STATUS DA AÇÃO;    ",""),"")</f>
        <v/>
      </c>
      <c r="U884" s="21" t="str">
        <f t="shared" ca="1" si="110"/>
        <v/>
      </c>
      <c r="V884" s="21" t="str">
        <f t="shared" ca="1" si="111"/>
        <v/>
      </c>
      <c r="W884" s="1" t="str">
        <f ca="1">IF(J884="","",IF(ISERROR(VLOOKUP(INDIRECT("J"&amp;ROW(W884)),Config!F:F,1,0)),"INFORME UM STATUS VÁLIDO",""))</f>
        <v/>
      </c>
    </row>
    <row r="885" spans="2:23" ht="60" customHeight="1">
      <c r="B885" s="45"/>
      <c r="C885" s="35"/>
      <c r="D885" s="35"/>
      <c r="E885" s="35"/>
      <c r="F885" s="38"/>
      <c r="G885" s="35"/>
      <c r="H885" s="38"/>
      <c r="I885" s="46"/>
      <c r="J885" s="51"/>
      <c r="K885" s="52"/>
      <c r="L885" s="53"/>
      <c r="M885" s="51"/>
      <c r="N885" s="41" t="str">
        <f t="shared" si="104"/>
        <v/>
      </c>
      <c r="O885" s="21" t="str">
        <f t="shared" ca="1" si="105"/>
        <v/>
      </c>
      <c r="P885" s="21" t="str">
        <f t="shared" ca="1" si="106"/>
        <v/>
      </c>
      <c r="Q885" s="21" t="str">
        <f t="shared" ca="1" si="107"/>
        <v/>
      </c>
      <c r="R885" s="21" t="str">
        <f t="shared" ca="1" si="108"/>
        <v/>
      </c>
      <c r="S885" s="21" t="str">
        <f t="shared" ca="1" si="109"/>
        <v/>
      </c>
      <c r="T885" s="21" t="str">
        <f ca="1">IF(COUNTBLANK(INDIRECT("k"&amp;ROW(T885)):INDIRECT("m"&amp;ROW(T885)))&lt;3,IF(INDIRECT("j"&amp;ROW(T885))="","INFORME O STATUS DA AÇÃO;    ",""),"")</f>
        <v/>
      </c>
      <c r="U885" s="21" t="str">
        <f t="shared" ca="1" si="110"/>
        <v/>
      </c>
      <c r="V885" s="21" t="str">
        <f t="shared" ca="1" si="111"/>
        <v/>
      </c>
      <c r="W885" s="1" t="str">
        <f ca="1">IF(J885="","",IF(ISERROR(VLOOKUP(INDIRECT("J"&amp;ROW(W885)),Config!F:F,1,0)),"INFORME UM STATUS VÁLIDO",""))</f>
        <v/>
      </c>
    </row>
    <row r="886" spans="2:23" ht="60" customHeight="1">
      <c r="B886" s="45"/>
      <c r="C886" s="35"/>
      <c r="D886" s="35"/>
      <c r="E886" s="35"/>
      <c r="F886" s="38"/>
      <c r="G886" s="35"/>
      <c r="H886" s="38"/>
      <c r="I886" s="46"/>
      <c r="J886" s="51"/>
      <c r="K886" s="52"/>
      <c r="L886" s="53"/>
      <c r="M886" s="51"/>
      <c r="N886" s="41" t="str">
        <f t="shared" si="104"/>
        <v/>
      </c>
      <c r="O886" s="21" t="str">
        <f t="shared" ca="1" si="105"/>
        <v/>
      </c>
      <c r="P886" s="21" t="str">
        <f t="shared" ca="1" si="106"/>
        <v/>
      </c>
      <c r="Q886" s="21" t="str">
        <f t="shared" ca="1" si="107"/>
        <v/>
      </c>
      <c r="R886" s="21" t="str">
        <f t="shared" ca="1" si="108"/>
        <v/>
      </c>
      <c r="S886" s="21" t="str">
        <f t="shared" ca="1" si="109"/>
        <v/>
      </c>
      <c r="T886" s="21" t="str">
        <f ca="1">IF(COUNTBLANK(INDIRECT("k"&amp;ROW(T886)):INDIRECT("m"&amp;ROW(T886)))&lt;3,IF(INDIRECT("j"&amp;ROW(T886))="","INFORME O STATUS DA AÇÃO;    ",""),"")</f>
        <v/>
      </c>
      <c r="U886" s="21" t="str">
        <f t="shared" ca="1" si="110"/>
        <v/>
      </c>
      <c r="V886" s="21" t="str">
        <f t="shared" ca="1" si="111"/>
        <v/>
      </c>
      <c r="W886" s="1" t="str">
        <f ca="1">IF(J886="","",IF(ISERROR(VLOOKUP(INDIRECT("J"&amp;ROW(W886)),Config!F:F,1,0)),"INFORME UM STATUS VÁLIDO",""))</f>
        <v/>
      </c>
    </row>
    <row r="887" spans="2:23" ht="60" customHeight="1">
      <c r="B887" s="45"/>
      <c r="C887" s="35"/>
      <c r="D887" s="35"/>
      <c r="E887" s="35"/>
      <c r="F887" s="38"/>
      <c r="G887" s="35"/>
      <c r="H887" s="38"/>
      <c r="I887" s="46"/>
      <c r="J887" s="51"/>
      <c r="K887" s="52"/>
      <c r="L887" s="53"/>
      <c r="M887" s="51"/>
      <c r="N887" s="41" t="str">
        <f t="shared" si="104"/>
        <v/>
      </c>
      <c r="O887" s="21" t="str">
        <f t="shared" ca="1" si="105"/>
        <v/>
      </c>
      <c r="P887" s="21" t="str">
        <f t="shared" ca="1" si="106"/>
        <v/>
      </c>
      <c r="Q887" s="21" t="str">
        <f t="shared" ca="1" si="107"/>
        <v/>
      </c>
      <c r="R887" s="21" t="str">
        <f t="shared" ca="1" si="108"/>
        <v/>
      </c>
      <c r="S887" s="21" t="str">
        <f t="shared" ca="1" si="109"/>
        <v/>
      </c>
      <c r="T887" s="21" t="str">
        <f ca="1">IF(COUNTBLANK(INDIRECT("k"&amp;ROW(T887)):INDIRECT("m"&amp;ROW(T887)))&lt;3,IF(INDIRECT("j"&amp;ROW(T887))="","INFORME O STATUS DA AÇÃO;    ",""),"")</f>
        <v/>
      </c>
      <c r="U887" s="21" t="str">
        <f t="shared" ca="1" si="110"/>
        <v/>
      </c>
      <c r="V887" s="21" t="str">
        <f t="shared" ca="1" si="111"/>
        <v/>
      </c>
      <c r="W887" s="1" t="str">
        <f ca="1">IF(J887="","",IF(ISERROR(VLOOKUP(INDIRECT("J"&amp;ROW(W887)),Config!F:F,1,0)),"INFORME UM STATUS VÁLIDO",""))</f>
        <v/>
      </c>
    </row>
    <row r="888" spans="2:23" ht="60" customHeight="1">
      <c r="B888" s="45"/>
      <c r="C888" s="35"/>
      <c r="D888" s="35"/>
      <c r="E888" s="35"/>
      <c r="F888" s="38"/>
      <c r="G888" s="35"/>
      <c r="H888" s="38"/>
      <c r="I888" s="46"/>
      <c r="J888" s="51"/>
      <c r="K888" s="52"/>
      <c r="L888" s="53"/>
      <c r="M888" s="51"/>
      <c r="N888" s="41" t="str">
        <f t="shared" si="104"/>
        <v/>
      </c>
      <c r="O888" s="21" t="str">
        <f t="shared" ca="1" si="105"/>
        <v/>
      </c>
      <c r="P888" s="21" t="str">
        <f t="shared" ca="1" si="106"/>
        <v/>
      </c>
      <c r="Q888" s="21" t="str">
        <f t="shared" ca="1" si="107"/>
        <v/>
      </c>
      <c r="R888" s="21" t="str">
        <f t="shared" ca="1" si="108"/>
        <v/>
      </c>
      <c r="S888" s="21" t="str">
        <f t="shared" ca="1" si="109"/>
        <v/>
      </c>
      <c r="T888" s="21" t="str">
        <f ca="1">IF(COUNTBLANK(INDIRECT("k"&amp;ROW(T888)):INDIRECT("m"&amp;ROW(T888)))&lt;3,IF(INDIRECT("j"&amp;ROW(T888))="","INFORME O STATUS DA AÇÃO;    ",""),"")</f>
        <v/>
      </c>
      <c r="U888" s="21" t="str">
        <f t="shared" ca="1" si="110"/>
        <v/>
      </c>
      <c r="V888" s="21" t="str">
        <f t="shared" ca="1" si="111"/>
        <v/>
      </c>
      <c r="W888" s="1" t="str">
        <f ca="1">IF(J888="","",IF(ISERROR(VLOOKUP(INDIRECT("J"&amp;ROW(W888)),Config!F:F,1,0)),"INFORME UM STATUS VÁLIDO",""))</f>
        <v/>
      </c>
    </row>
    <row r="889" spans="2:23" ht="60" customHeight="1">
      <c r="B889" s="45"/>
      <c r="C889" s="35"/>
      <c r="D889" s="35"/>
      <c r="E889" s="35"/>
      <c r="F889" s="38"/>
      <c r="G889" s="35"/>
      <c r="H889" s="38"/>
      <c r="I889" s="46"/>
      <c r="J889" s="51"/>
      <c r="K889" s="52"/>
      <c r="L889" s="53"/>
      <c r="M889" s="51"/>
      <c r="N889" s="41" t="str">
        <f t="shared" si="104"/>
        <v/>
      </c>
      <c r="O889" s="21" t="str">
        <f t="shared" ca="1" si="105"/>
        <v/>
      </c>
      <c r="P889" s="21" t="str">
        <f t="shared" ca="1" si="106"/>
        <v/>
      </c>
      <c r="Q889" s="21" t="str">
        <f t="shared" ca="1" si="107"/>
        <v/>
      </c>
      <c r="R889" s="21" t="str">
        <f t="shared" ca="1" si="108"/>
        <v/>
      </c>
      <c r="S889" s="21" t="str">
        <f t="shared" ca="1" si="109"/>
        <v/>
      </c>
      <c r="T889" s="21" t="str">
        <f ca="1">IF(COUNTBLANK(INDIRECT("k"&amp;ROW(T889)):INDIRECT("m"&amp;ROW(T889)))&lt;3,IF(INDIRECT("j"&amp;ROW(T889))="","INFORME O STATUS DA AÇÃO;    ",""),"")</f>
        <v/>
      </c>
      <c r="U889" s="21" t="str">
        <f t="shared" ca="1" si="110"/>
        <v/>
      </c>
      <c r="V889" s="21" t="str">
        <f t="shared" ca="1" si="111"/>
        <v/>
      </c>
      <c r="W889" s="1" t="str">
        <f ca="1">IF(J889="","",IF(ISERROR(VLOOKUP(INDIRECT("J"&amp;ROW(W889)),Config!F:F,1,0)),"INFORME UM STATUS VÁLIDO",""))</f>
        <v/>
      </c>
    </row>
    <row r="890" spans="2:23" ht="60" customHeight="1">
      <c r="B890" s="45"/>
      <c r="C890" s="35"/>
      <c r="D890" s="35"/>
      <c r="E890" s="35"/>
      <c r="F890" s="38"/>
      <c r="G890" s="35"/>
      <c r="H890" s="38"/>
      <c r="I890" s="46"/>
      <c r="J890" s="51"/>
      <c r="K890" s="52"/>
      <c r="L890" s="53"/>
      <c r="M890" s="51"/>
      <c r="N890" s="41" t="str">
        <f t="shared" si="104"/>
        <v/>
      </c>
      <c r="O890" s="21" t="str">
        <f t="shared" ca="1" si="105"/>
        <v/>
      </c>
      <c r="P890" s="21" t="str">
        <f t="shared" ca="1" si="106"/>
        <v/>
      </c>
      <c r="Q890" s="21" t="str">
        <f t="shared" ca="1" si="107"/>
        <v/>
      </c>
      <c r="R890" s="21" t="str">
        <f t="shared" ca="1" si="108"/>
        <v/>
      </c>
      <c r="S890" s="21" t="str">
        <f t="shared" ca="1" si="109"/>
        <v/>
      </c>
      <c r="T890" s="21" t="str">
        <f ca="1">IF(COUNTBLANK(INDIRECT("k"&amp;ROW(T890)):INDIRECT("m"&amp;ROW(T890)))&lt;3,IF(INDIRECT("j"&amp;ROW(T890))="","INFORME O STATUS DA AÇÃO;    ",""),"")</f>
        <v/>
      </c>
      <c r="U890" s="21" t="str">
        <f t="shared" ca="1" si="110"/>
        <v/>
      </c>
      <c r="V890" s="21" t="str">
        <f t="shared" ca="1" si="111"/>
        <v/>
      </c>
      <c r="W890" s="1" t="str">
        <f ca="1">IF(J890="","",IF(ISERROR(VLOOKUP(INDIRECT("J"&amp;ROW(W890)),Config!F:F,1,0)),"INFORME UM STATUS VÁLIDO",""))</f>
        <v/>
      </c>
    </row>
    <row r="891" spans="2:23" ht="60" customHeight="1">
      <c r="B891" s="45"/>
      <c r="C891" s="35"/>
      <c r="D891" s="35"/>
      <c r="E891" s="35"/>
      <c r="F891" s="38"/>
      <c r="G891" s="35"/>
      <c r="H891" s="38"/>
      <c r="I891" s="46"/>
      <c r="J891" s="51"/>
      <c r="K891" s="52"/>
      <c r="L891" s="53"/>
      <c r="M891" s="51"/>
      <c r="N891" s="41" t="str">
        <f t="shared" si="104"/>
        <v/>
      </c>
      <c r="O891" s="21" t="str">
        <f t="shared" ca="1" si="105"/>
        <v/>
      </c>
      <c r="P891" s="21" t="str">
        <f t="shared" ca="1" si="106"/>
        <v/>
      </c>
      <c r="Q891" s="21" t="str">
        <f t="shared" ca="1" si="107"/>
        <v/>
      </c>
      <c r="R891" s="21" t="str">
        <f t="shared" ca="1" si="108"/>
        <v/>
      </c>
      <c r="S891" s="21" t="str">
        <f t="shared" ca="1" si="109"/>
        <v/>
      </c>
      <c r="T891" s="21" t="str">
        <f ca="1">IF(COUNTBLANK(INDIRECT("k"&amp;ROW(T891)):INDIRECT("m"&amp;ROW(T891)))&lt;3,IF(INDIRECT("j"&amp;ROW(T891))="","INFORME O STATUS DA AÇÃO;    ",""),"")</f>
        <v/>
      </c>
      <c r="U891" s="21" t="str">
        <f t="shared" ca="1" si="110"/>
        <v/>
      </c>
      <c r="V891" s="21" t="str">
        <f t="shared" ca="1" si="111"/>
        <v/>
      </c>
      <c r="W891" s="1" t="str">
        <f ca="1">IF(J891="","",IF(ISERROR(VLOOKUP(INDIRECT("J"&amp;ROW(W891)),Config!F:F,1,0)),"INFORME UM STATUS VÁLIDO",""))</f>
        <v/>
      </c>
    </row>
    <row r="892" spans="2:23" ht="60" customHeight="1">
      <c r="B892" s="45"/>
      <c r="C892" s="35"/>
      <c r="D892" s="35"/>
      <c r="E892" s="35"/>
      <c r="F892" s="38"/>
      <c r="G892" s="35"/>
      <c r="H892" s="38"/>
      <c r="I892" s="46"/>
      <c r="J892" s="51"/>
      <c r="K892" s="52"/>
      <c r="L892" s="53"/>
      <c r="M892" s="51"/>
      <c r="N892" s="41" t="str">
        <f t="shared" si="104"/>
        <v/>
      </c>
      <c r="O892" s="21" t="str">
        <f t="shared" ca="1" si="105"/>
        <v/>
      </c>
      <c r="P892" s="21" t="str">
        <f t="shared" ca="1" si="106"/>
        <v/>
      </c>
      <c r="Q892" s="21" t="str">
        <f t="shared" ca="1" si="107"/>
        <v/>
      </c>
      <c r="R892" s="21" t="str">
        <f t="shared" ca="1" si="108"/>
        <v/>
      </c>
      <c r="S892" s="21" t="str">
        <f t="shared" ca="1" si="109"/>
        <v/>
      </c>
      <c r="T892" s="21" t="str">
        <f ca="1">IF(COUNTBLANK(INDIRECT("k"&amp;ROW(T892)):INDIRECT("m"&amp;ROW(T892)))&lt;3,IF(INDIRECT("j"&amp;ROW(T892))="","INFORME O STATUS DA AÇÃO;    ",""),"")</f>
        <v/>
      </c>
      <c r="U892" s="21" t="str">
        <f t="shared" ca="1" si="110"/>
        <v/>
      </c>
      <c r="V892" s="21" t="str">
        <f t="shared" ca="1" si="111"/>
        <v/>
      </c>
      <c r="W892" s="1" t="str">
        <f ca="1">IF(J892="","",IF(ISERROR(VLOOKUP(INDIRECT("J"&amp;ROW(W892)),Config!F:F,1,0)),"INFORME UM STATUS VÁLIDO",""))</f>
        <v/>
      </c>
    </row>
    <row r="893" spans="2:23" ht="60" customHeight="1">
      <c r="B893" s="45"/>
      <c r="C893" s="35"/>
      <c r="D893" s="35"/>
      <c r="E893" s="35"/>
      <c r="F893" s="38"/>
      <c r="G893" s="35"/>
      <c r="H893" s="38"/>
      <c r="I893" s="46"/>
      <c r="J893" s="51"/>
      <c r="K893" s="52"/>
      <c r="L893" s="53"/>
      <c r="M893" s="51"/>
      <c r="N893" s="41" t="str">
        <f t="shared" si="104"/>
        <v/>
      </c>
      <c r="O893" s="21" t="str">
        <f t="shared" ca="1" si="105"/>
        <v/>
      </c>
      <c r="P893" s="21" t="str">
        <f t="shared" ca="1" si="106"/>
        <v/>
      </c>
      <c r="Q893" s="21" t="str">
        <f t="shared" ca="1" si="107"/>
        <v/>
      </c>
      <c r="R893" s="21" t="str">
        <f t="shared" ca="1" si="108"/>
        <v/>
      </c>
      <c r="S893" s="21" t="str">
        <f t="shared" ca="1" si="109"/>
        <v/>
      </c>
      <c r="T893" s="21" t="str">
        <f ca="1">IF(COUNTBLANK(INDIRECT("k"&amp;ROW(T893)):INDIRECT("m"&amp;ROW(T893)))&lt;3,IF(INDIRECT("j"&amp;ROW(T893))="","INFORME O STATUS DA AÇÃO;    ",""),"")</f>
        <v/>
      </c>
      <c r="U893" s="21" t="str">
        <f t="shared" ca="1" si="110"/>
        <v/>
      </c>
      <c r="V893" s="21" t="str">
        <f t="shared" ca="1" si="111"/>
        <v/>
      </c>
      <c r="W893" s="1" t="str">
        <f ca="1">IF(J893="","",IF(ISERROR(VLOOKUP(INDIRECT("J"&amp;ROW(W893)),Config!F:F,1,0)),"INFORME UM STATUS VÁLIDO",""))</f>
        <v/>
      </c>
    </row>
    <row r="894" spans="2:23" ht="60" customHeight="1">
      <c r="B894" s="45"/>
      <c r="C894" s="35"/>
      <c r="D894" s="35"/>
      <c r="E894" s="35"/>
      <c r="F894" s="38"/>
      <c r="G894" s="35"/>
      <c r="H894" s="38"/>
      <c r="I894" s="46"/>
      <c r="J894" s="51"/>
      <c r="K894" s="52"/>
      <c r="L894" s="53"/>
      <c r="M894" s="51"/>
      <c r="N894" s="41" t="str">
        <f t="shared" si="104"/>
        <v/>
      </c>
      <c r="O894" s="21" t="str">
        <f t="shared" ca="1" si="105"/>
        <v/>
      </c>
      <c r="P894" s="21" t="str">
        <f t="shared" ca="1" si="106"/>
        <v/>
      </c>
      <c r="Q894" s="21" t="str">
        <f t="shared" ca="1" si="107"/>
        <v/>
      </c>
      <c r="R894" s="21" t="str">
        <f t="shared" ca="1" si="108"/>
        <v/>
      </c>
      <c r="S894" s="21" t="str">
        <f t="shared" ca="1" si="109"/>
        <v/>
      </c>
      <c r="T894" s="21" t="str">
        <f ca="1">IF(COUNTBLANK(INDIRECT("k"&amp;ROW(T894)):INDIRECT("m"&amp;ROW(T894)))&lt;3,IF(INDIRECT("j"&amp;ROW(T894))="","INFORME O STATUS DA AÇÃO;    ",""),"")</f>
        <v/>
      </c>
      <c r="U894" s="21" t="str">
        <f t="shared" ca="1" si="110"/>
        <v/>
      </c>
      <c r="V894" s="21" t="str">
        <f t="shared" ca="1" si="111"/>
        <v/>
      </c>
      <c r="W894" s="1" t="str">
        <f ca="1">IF(J894="","",IF(ISERROR(VLOOKUP(INDIRECT("J"&amp;ROW(W894)),Config!F:F,1,0)),"INFORME UM STATUS VÁLIDO",""))</f>
        <v/>
      </c>
    </row>
    <row r="895" spans="2:23" ht="60" customHeight="1">
      <c r="B895" s="45"/>
      <c r="C895" s="35"/>
      <c r="D895" s="35"/>
      <c r="E895" s="35"/>
      <c r="F895" s="38"/>
      <c r="G895" s="35"/>
      <c r="H895" s="38"/>
      <c r="I895" s="46"/>
      <c r="J895" s="51"/>
      <c r="K895" s="52"/>
      <c r="L895" s="53"/>
      <c r="M895" s="51"/>
      <c r="N895" s="41" t="str">
        <f t="shared" si="104"/>
        <v/>
      </c>
      <c r="O895" s="21" t="str">
        <f t="shared" ca="1" si="105"/>
        <v/>
      </c>
      <c r="P895" s="21" t="str">
        <f t="shared" ca="1" si="106"/>
        <v/>
      </c>
      <c r="Q895" s="21" t="str">
        <f t="shared" ca="1" si="107"/>
        <v/>
      </c>
      <c r="R895" s="21" t="str">
        <f t="shared" ca="1" si="108"/>
        <v/>
      </c>
      <c r="S895" s="21" t="str">
        <f t="shared" ca="1" si="109"/>
        <v/>
      </c>
      <c r="T895" s="21" t="str">
        <f ca="1">IF(COUNTBLANK(INDIRECT("k"&amp;ROW(T895)):INDIRECT("m"&amp;ROW(T895)))&lt;3,IF(INDIRECT("j"&amp;ROW(T895))="","INFORME O STATUS DA AÇÃO;    ",""),"")</f>
        <v/>
      </c>
      <c r="U895" s="21" t="str">
        <f t="shared" ca="1" si="110"/>
        <v/>
      </c>
      <c r="V895" s="21" t="str">
        <f t="shared" ca="1" si="111"/>
        <v/>
      </c>
      <c r="W895" s="1" t="str">
        <f ca="1">IF(J895="","",IF(ISERROR(VLOOKUP(INDIRECT("J"&amp;ROW(W895)),Config!F:F,1,0)),"INFORME UM STATUS VÁLIDO",""))</f>
        <v/>
      </c>
    </row>
    <row r="896" spans="2:23" ht="60" customHeight="1">
      <c r="B896" s="45"/>
      <c r="C896" s="35"/>
      <c r="D896" s="35"/>
      <c r="E896" s="35"/>
      <c r="F896" s="38"/>
      <c r="G896" s="35"/>
      <c r="H896" s="38"/>
      <c r="I896" s="46"/>
      <c r="J896" s="51"/>
      <c r="K896" s="52"/>
      <c r="L896" s="53"/>
      <c r="M896" s="51"/>
      <c r="N896" s="41" t="str">
        <f t="shared" si="104"/>
        <v/>
      </c>
      <c r="O896" s="21" t="str">
        <f t="shared" ca="1" si="105"/>
        <v/>
      </c>
      <c r="P896" s="21" t="str">
        <f t="shared" ca="1" si="106"/>
        <v/>
      </c>
      <c r="Q896" s="21" t="str">
        <f t="shared" ca="1" si="107"/>
        <v/>
      </c>
      <c r="R896" s="21" t="str">
        <f t="shared" ca="1" si="108"/>
        <v/>
      </c>
      <c r="S896" s="21" t="str">
        <f t="shared" ca="1" si="109"/>
        <v/>
      </c>
      <c r="T896" s="21" t="str">
        <f ca="1">IF(COUNTBLANK(INDIRECT("k"&amp;ROW(T896)):INDIRECT("m"&amp;ROW(T896)))&lt;3,IF(INDIRECT("j"&amp;ROW(T896))="","INFORME O STATUS DA AÇÃO;    ",""),"")</f>
        <v/>
      </c>
      <c r="U896" s="21" t="str">
        <f t="shared" ca="1" si="110"/>
        <v/>
      </c>
      <c r="V896" s="21" t="str">
        <f t="shared" ca="1" si="111"/>
        <v/>
      </c>
      <c r="W896" s="1" t="str">
        <f ca="1">IF(J896="","",IF(ISERROR(VLOOKUP(INDIRECT("J"&amp;ROW(W896)),Config!F:F,1,0)),"INFORME UM STATUS VÁLIDO",""))</f>
        <v/>
      </c>
    </row>
    <row r="897" spans="2:23" ht="60" customHeight="1">
      <c r="B897" s="45"/>
      <c r="C897" s="35"/>
      <c r="D897" s="35"/>
      <c r="E897" s="35"/>
      <c r="F897" s="38"/>
      <c r="G897" s="35"/>
      <c r="H897" s="38"/>
      <c r="I897" s="46"/>
      <c r="J897" s="51"/>
      <c r="K897" s="52"/>
      <c r="L897" s="53"/>
      <c r="M897" s="51"/>
      <c r="N897" s="41" t="str">
        <f t="shared" si="104"/>
        <v/>
      </c>
      <c r="O897" s="21" t="str">
        <f t="shared" ca="1" si="105"/>
        <v/>
      </c>
      <c r="P897" s="21" t="str">
        <f t="shared" ca="1" si="106"/>
        <v/>
      </c>
      <c r="Q897" s="21" t="str">
        <f t="shared" ca="1" si="107"/>
        <v/>
      </c>
      <c r="R897" s="21" t="str">
        <f t="shared" ca="1" si="108"/>
        <v/>
      </c>
      <c r="S897" s="21" t="str">
        <f t="shared" ca="1" si="109"/>
        <v/>
      </c>
      <c r="T897" s="21" t="str">
        <f ca="1">IF(COUNTBLANK(INDIRECT("k"&amp;ROW(T897)):INDIRECT("m"&amp;ROW(T897)))&lt;3,IF(INDIRECT("j"&amp;ROW(T897))="","INFORME O STATUS DA AÇÃO;    ",""),"")</f>
        <v/>
      </c>
      <c r="U897" s="21" t="str">
        <f t="shared" ca="1" si="110"/>
        <v/>
      </c>
      <c r="V897" s="21" t="str">
        <f t="shared" ca="1" si="111"/>
        <v/>
      </c>
      <c r="W897" s="1" t="str">
        <f ca="1">IF(J897="","",IF(ISERROR(VLOOKUP(INDIRECT("J"&amp;ROW(W897)),Config!F:F,1,0)),"INFORME UM STATUS VÁLIDO",""))</f>
        <v/>
      </c>
    </row>
    <row r="898" spans="2:23" ht="60" customHeight="1">
      <c r="B898" s="45"/>
      <c r="C898" s="35"/>
      <c r="D898" s="35"/>
      <c r="E898" s="35"/>
      <c r="F898" s="38"/>
      <c r="G898" s="35"/>
      <c r="H898" s="38"/>
      <c r="I898" s="46"/>
      <c r="J898" s="51"/>
      <c r="K898" s="52"/>
      <c r="L898" s="53"/>
      <c r="M898" s="51"/>
      <c r="N898" s="41" t="str">
        <f t="shared" si="104"/>
        <v/>
      </c>
      <c r="O898" s="21" t="str">
        <f t="shared" ca="1" si="105"/>
        <v/>
      </c>
      <c r="P898" s="21" t="str">
        <f t="shared" ca="1" si="106"/>
        <v/>
      </c>
      <c r="Q898" s="21" t="str">
        <f t="shared" ca="1" si="107"/>
        <v/>
      </c>
      <c r="R898" s="21" t="str">
        <f t="shared" ca="1" si="108"/>
        <v/>
      </c>
      <c r="S898" s="21" t="str">
        <f t="shared" ca="1" si="109"/>
        <v/>
      </c>
      <c r="T898" s="21" t="str">
        <f ca="1">IF(COUNTBLANK(INDIRECT("k"&amp;ROW(T898)):INDIRECT("m"&amp;ROW(T898)))&lt;3,IF(INDIRECT("j"&amp;ROW(T898))="","INFORME O STATUS DA AÇÃO;    ",""),"")</f>
        <v/>
      </c>
      <c r="U898" s="21" t="str">
        <f t="shared" ca="1" si="110"/>
        <v/>
      </c>
      <c r="V898" s="21" t="str">
        <f t="shared" ca="1" si="111"/>
        <v/>
      </c>
      <c r="W898" s="1" t="str">
        <f ca="1">IF(J898="","",IF(ISERROR(VLOOKUP(INDIRECT("J"&amp;ROW(W898)),Config!F:F,1,0)),"INFORME UM STATUS VÁLIDO",""))</f>
        <v/>
      </c>
    </row>
    <row r="899" spans="2:23" ht="60" customHeight="1">
      <c r="B899" s="45"/>
      <c r="C899" s="35"/>
      <c r="D899" s="35"/>
      <c r="E899" s="35"/>
      <c r="F899" s="38"/>
      <c r="G899" s="35"/>
      <c r="H899" s="38"/>
      <c r="I899" s="46"/>
      <c r="J899" s="51"/>
      <c r="K899" s="52"/>
      <c r="L899" s="53"/>
      <c r="M899" s="51"/>
      <c r="N899" s="41" t="str">
        <f t="shared" si="104"/>
        <v/>
      </c>
      <c r="O899" s="21" t="str">
        <f t="shared" ca="1" si="105"/>
        <v/>
      </c>
      <c r="P899" s="21" t="str">
        <f t="shared" ca="1" si="106"/>
        <v/>
      </c>
      <c r="Q899" s="21" t="str">
        <f t="shared" ca="1" si="107"/>
        <v/>
      </c>
      <c r="R899" s="21" t="str">
        <f t="shared" ca="1" si="108"/>
        <v/>
      </c>
      <c r="S899" s="21" t="str">
        <f t="shared" ca="1" si="109"/>
        <v/>
      </c>
      <c r="T899" s="21" t="str">
        <f ca="1">IF(COUNTBLANK(INDIRECT("k"&amp;ROW(T899)):INDIRECT("m"&amp;ROW(T899)))&lt;3,IF(INDIRECT("j"&amp;ROW(T899))="","INFORME O STATUS DA AÇÃO;    ",""),"")</f>
        <v/>
      </c>
      <c r="U899" s="21" t="str">
        <f t="shared" ca="1" si="110"/>
        <v/>
      </c>
      <c r="V899" s="21" t="str">
        <f t="shared" ca="1" si="111"/>
        <v/>
      </c>
      <c r="W899" s="1" t="str">
        <f ca="1">IF(J899="","",IF(ISERROR(VLOOKUP(INDIRECT("J"&amp;ROW(W899)),Config!F:F,1,0)),"INFORME UM STATUS VÁLIDO",""))</f>
        <v/>
      </c>
    </row>
    <row r="900" spans="2:23" ht="60" customHeight="1">
      <c r="B900" s="45"/>
      <c r="C900" s="35"/>
      <c r="D900" s="35"/>
      <c r="E900" s="35"/>
      <c r="F900" s="38"/>
      <c r="G900" s="35"/>
      <c r="H900" s="38"/>
      <c r="I900" s="46"/>
      <c r="J900" s="51"/>
      <c r="K900" s="52"/>
      <c r="L900" s="53"/>
      <c r="M900" s="51"/>
      <c r="N900" s="41" t="str">
        <f t="shared" si="104"/>
        <v/>
      </c>
      <c r="O900" s="21" t="str">
        <f t="shared" ca="1" si="105"/>
        <v/>
      </c>
      <c r="P900" s="21" t="str">
        <f t="shared" ca="1" si="106"/>
        <v/>
      </c>
      <c r="Q900" s="21" t="str">
        <f t="shared" ca="1" si="107"/>
        <v/>
      </c>
      <c r="R900" s="21" t="str">
        <f t="shared" ca="1" si="108"/>
        <v/>
      </c>
      <c r="S900" s="21" t="str">
        <f t="shared" ca="1" si="109"/>
        <v/>
      </c>
      <c r="T900" s="21" t="str">
        <f ca="1">IF(COUNTBLANK(INDIRECT("k"&amp;ROW(T900)):INDIRECT("m"&amp;ROW(T900)))&lt;3,IF(INDIRECT("j"&amp;ROW(T900))="","INFORME O STATUS DA AÇÃO;    ",""),"")</f>
        <v/>
      </c>
      <c r="U900" s="21" t="str">
        <f t="shared" ca="1" si="110"/>
        <v/>
      </c>
      <c r="V900" s="21" t="str">
        <f t="shared" ca="1" si="111"/>
        <v/>
      </c>
      <c r="W900" s="1" t="str">
        <f ca="1">IF(J900="","",IF(ISERROR(VLOOKUP(INDIRECT("J"&amp;ROW(W900)),Config!F:F,1,0)),"INFORME UM STATUS VÁLIDO",""))</f>
        <v/>
      </c>
    </row>
    <row r="901" spans="2:23" ht="60" customHeight="1">
      <c r="B901" s="45"/>
      <c r="C901" s="35"/>
      <c r="D901" s="35"/>
      <c r="E901" s="35"/>
      <c r="F901" s="38"/>
      <c r="G901" s="35"/>
      <c r="H901" s="38"/>
      <c r="I901" s="46"/>
      <c r="J901" s="51"/>
      <c r="K901" s="52"/>
      <c r="L901" s="53"/>
      <c r="M901" s="51"/>
      <c r="N901" s="41" t="str">
        <f t="shared" si="104"/>
        <v/>
      </c>
      <c r="O901" s="21" t="str">
        <f t="shared" ca="1" si="105"/>
        <v/>
      </c>
      <c r="P901" s="21" t="str">
        <f t="shared" ca="1" si="106"/>
        <v/>
      </c>
      <c r="Q901" s="21" t="str">
        <f t="shared" ca="1" si="107"/>
        <v/>
      </c>
      <c r="R901" s="21" t="str">
        <f t="shared" ca="1" si="108"/>
        <v/>
      </c>
      <c r="S901" s="21" t="str">
        <f t="shared" ca="1" si="109"/>
        <v/>
      </c>
      <c r="T901" s="21" t="str">
        <f ca="1">IF(COUNTBLANK(INDIRECT("k"&amp;ROW(T901)):INDIRECT("m"&amp;ROW(T901)))&lt;3,IF(INDIRECT("j"&amp;ROW(T901))="","INFORME O STATUS DA AÇÃO;    ",""),"")</f>
        <v/>
      </c>
      <c r="U901" s="21" t="str">
        <f t="shared" ca="1" si="110"/>
        <v/>
      </c>
      <c r="V901" s="21" t="str">
        <f t="shared" ca="1" si="111"/>
        <v/>
      </c>
      <c r="W901" s="1" t="str">
        <f ca="1">IF(J901="","",IF(ISERROR(VLOOKUP(INDIRECT("J"&amp;ROW(W901)),Config!F:F,1,0)),"INFORME UM STATUS VÁLIDO",""))</f>
        <v/>
      </c>
    </row>
    <row r="902" spans="2:23" ht="60" customHeight="1">
      <c r="B902" s="45"/>
      <c r="C902" s="35"/>
      <c r="D902" s="35"/>
      <c r="E902" s="35"/>
      <c r="F902" s="38"/>
      <c r="G902" s="35"/>
      <c r="H902" s="38"/>
      <c r="I902" s="46"/>
      <c r="J902" s="51"/>
      <c r="K902" s="52"/>
      <c r="L902" s="53"/>
      <c r="M902" s="51"/>
      <c r="N902" s="41" t="str">
        <f t="shared" si="104"/>
        <v/>
      </c>
      <c r="O902" s="21" t="str">
        <f t="shared" ca="1" si="105"/>
        <v/>
      </c>
      <c r="P902" s="21" t="str">
        <f t="shared" ca="1" si="106"/>
        <v/>
      </c>
      <c r="Q902" s="21" t="str">
        <f t="shared" ca="1" si="107"/>
        <v/>
      </c>
      <c r="R902" s="21" t="str">
        <f t="shared" ca="1" si="108"/>
        <v/>
      </c>
      <c r="S902" s="21" t="str">
        <f t="shared" ca="1" si="109"/>
        <v/>
      </c>
      <c r="T902" s="21" t="str">
        <f ca="1">IF(COUNTBLANK(INDIRECT("k"&amp;ROW(T902)):INDIRECT("m"&amp;ROW(T902)))&lt;3,IF(INDIRECT("j"&amp;ROW(T902))="","INFORME O STATUS DA AÇÃO;    ",""),"")</f>
        <v/>
      </c>
      <c r="U902" s="21" t="str">
        <f t="shared" ca="1" si="110"/>
        <v/>
      </c>
      <c r="V902" s="21" t="str">
        <f t="shared" ca="1" si="111"/>
        <v/>
      </c>
      <c r="W902" s="1" t="str">
        <f ca="1">IF(J902="","",IF(ISERROR(VLOOKUP(INDIRECT("J"&amp;ROW(W902)),Config!F:F,1,0)),"INFORME UM STATUS VÁLIDO",""))</f>
        <v/>
      </c>
    </row>
    <row r="903" spans="2:23" ht="60" customHeight="1">
      <c r="B903" s="45"/>
      <c r="C903" s="35"/>
      <c r="D903" s="35"/>
      <c r="E903" s="35"/>
      <c r="F903" s="38"/>
      <c r="G903" s="35"/>
      <c r="H903" s="38"/>
      <c r="I903" s="46"/>
      <c r="J903" s="51"/>
      <c r="K903" s="52"/>
      <c r="L903" s="53"/>
      <c r="M903" s="51"/>
      <c r="N903" s="41" t="str">
        <f t="shared" si="104"/>
        <v/>
      </c>
      <c r="O903" s="21" t="str">
        <f t="shared" ca="1" si="105"/>
        <v/>
      </c>
      <c r="P903" s="21" t="str">
        <f t="shared" ca="1" si="106"/>
        <v/>
      </c>
      <c r="Q903" s="21" t="str">
        <f t="shared" ca="1" si="107"/>
        <v/>
      </c>
      <c r="R903" s="21" t="str">
        <f t="shared" ca="1" si="108"/>
        <v/>
      </c>
      <c r="S903" s="21" t="str">
        <f t="shared" ca="1" si="109"/>
        <v/>
      </c>
      <c r="T903" s="21" t="str">
        <f ca="1">IF(COUNTBLANK(INDIRECT("k"&amp;ROW(T903)):INDIRECT("m"&amp;ROW(T903)))&lt;3,IF(INDIRECT("j"&amp;ROW(T903))="","INFORME O STATUS DA AÇÃO;    ",""),"")</f>
        <v/>
      </c>
      <c r="U903" s="21" t="str">
        <f t="shared" ca="1" si="110"/>
        <v/>
      </c>
      <c r="V903" s="21" t="str">
        <f t="shared" ca="1" si="111"/>
        <v/>
      </c>
      <c r="W903" s="1" t="str">
        <f ca="1">IF(J903="","",IF(ISERROR(VLOOKUP(INDIRECT("J"&amp;ROW(W903)),Config!F:F,1,0)),"INFORME UM STATUS VÁLIDO",""))</f>
        <v/>
      </c>
    </row>
    <row r="904" spans="2:23" ht="60" customHeight="1">
      <c r="B904" s="45"/>
      <c r="C904" s="35"/>
      <c r="D904" s="35"/>
      <c r="E904" s="35"/>
      <c r="F904" s="38"/>
      <c r="G904" s="35"/>
      <c r="H904" s="38"/>
      <c r="I904" s="46"/>
      <c r="J904" s="51"/>
      <c r="K904" s="52"/>
      <c r="L904" s="53"/>
      <c r="M904" s="51"/>
      <c r="N904" s="41" t="str">
        <f t="shared" si="104"/>
        <v/>
      </c>
      <c r="O904" s="21" t="str">
        <f t="shared" ca="1" si="105"/>
        <v/>
      </c>
      <c r="P904" s="21" t="str">
        <f t="shared" ca="1" si="106"/>
        <v/>
      </c>
      <c r="Q904" s="21" t="str">
        <f t="shared" ca="1" si="107"/>
        <v/>
      </c>
      <c r="R904" s="21" t="str">
        <f t="shared" ca="1" si="108"/>
        <v/>
      </c>
      <c r="S904" s="21" t="str">
        <f t="shared" ca="1" si="109"/>
        <v/>
      </c>
      <c r="T904" s="21" t="str">
        <f ca="1">IF(COUNTBLANK(INDIRECT("k"&amp;ROW(T904)):INDIRECT("m"&amp;ROW(T904)))&lt;3,IF(INDIRECT("j"&amp;ROW(T904))="","INFORME O STATUS DA AÇÃO;    ",""),"")</f>
        <v/>
      </c>
      <c r="U904" s="21" t="str">
        <f t="shared" ca="1" si="110"/>
        <v/>
      </c>
      <c r="V904" s="21" t="str">
        <f t="shared" ca="1" si="111"/>
        <v/>
      </c>
      <c r="W904" s="1" t="str">
        <f ca="1">IF(J904="","",IF(ISERROR(VLOOKUP(INDIRECT("J"&amp;ROW(W904)),Config!F:F,1,0)),"INFORME UM STATUS VÁLIDO",""))</f>
        <v/>
      </c>
    </row>
    <row r="905" spans="2:23" ht="60" customHeight="1">
      <c r="B905" s="45"/>
      <c r="C905" s="35"/>
      <c r="D905" s="35"/>
      <c r="E905" s="35"/>
      <c r="F905" s="38"/>
      <c r="G905" s="35"/>
      <c r="H905" s="38"/>
      <c r="I905" s="46"/>
      <c r="J905" s="51"/>
      <c r="K905" s="52"/>
      <c r="L905" s="53"/>
      <c r="M905" s="51"/>
      <c r="N905" s="41" t="str">
        <f t="shared" ref="N905:N968" si="112">IF(B905&lt;&gt;"",""&amp;Q905&amp;R905&amp;S905&amp;T905&amp;U905&amp;V905&amp;W905,"")</f>
        <v/>
      </c>
      <c r="O905" s="21" t="str">
        <f t="shared" ref="O905:O968" ca="1" si="113">IF(INDIRECT("J"&amp;ROW(O905))="Contratada/Adquirida",INDIRECT("K"&amp;ROW(O905))/INDIRECT("H"&amp;ROW(O905)),"")</f>
        <v/>
      </c>
      <c r="P905" s="21" t="str">
        <f t="shared" ref="P905:P968" ca="1" si="114">IF(INDIRECT("J"&amp;ROW(P905))="Contratada/Adquirida",INDIRECT("L"&amp;ROW(P905)),"")</f>
        <v/>
      </c>
      <c r="Q905" s="21" t="str">
        <f t="shared" ref="Q905:Q968" ca="1" si="115">IF(OR(INDIRECT("J"&amp;ROW(Q905))="Cancelada",INDIRECT("J"&amp;ROW(Q905))="Suspensa"),IF(INDIRECT("M"&amp;ROW(Q905))="","INFORME O MOTIVO DO CANCELAMENTO/SUSPENSÃO;     ",""),"")</f>
        <v/>
      </c>
      <c r="R905" s="21" t="str">
        <f t="shared" ref="R905:R968" ca="1" si="116">IF(AND(INDIRECT("J"&amp;ROW(R905))="Contratada/Adquirida",OR(INDIRECT("K"&amp;ROW(R905))="",INDIRECT("K"&amp;ROW(R905))=0)),"INFORME A QUANTIDADE EXECUTADA;   ","")</f>
        <v/>
      </c>
      <c r="S905" s="21" t="str">
        <f t="shared" ref="S905:S968" ca="1" si="117">IF(AND(INDIRECT("J"&amp;ROW(S905))="Contratada/Adquirida",OR(INDIRECT("L"&amp;ROW(S905))="",INDIRECT("L"&amp;ROW(S905))=0)),"INFORME O VALOR EXECUTADO;   ","")</f>
        <v/>
      </c>
      <c r="T905" s="21" t="str">
        <f ca="1">IF(COUNTBLANK(INDIRECT("k"&amp;ROW(T905)):INDIRECT("m"&amp;ROW(T905)))&lt;3,IF(INDIRECT("j"&amp;ROW(T905))="","INFORME O STATUS DA AÇÃO;    ",""),"")</f>
        <v/>
      </c>
      <c r="U905" s="21" t="str">
        <f t="shared" ref="U905:U968" ca="1" si="118">IF(INDIRECT("j"&amp;ROW(U905))="Contratada/Adquirida",IF(INDIRECT("k"&amp;ROW(U905))&gt;INDIRECT("h"&amp;ROW(U905)),"A QUANTIDADE EXECUTADA ESTÁ MAIOR DO QUE A QUANTIDADE PLANEJADA;   ",""),"")</f>
        <v/>
      </c>
      <c r="V905" s="21" t="str">
        <f t="shared" ref="V905:V968" ca="1" si="119">IF(AND(AND(INDIRECT("j"&amp;ROW(V905))&lt;&gt;"Contratada/Adquirida",INDIRECT("j"&amp;ROW(V905))&lt;&gt;""),OR(INDIRECT("k"&amp;ROW(V905))&gt;0,INDIRECT("l"&amp;ROW(V905))&gt;0)),"O STATUS '"&amp;INDIRECT("j"&amp;ROW(V905))&amp;"' NÃO EXIGE QUE INFORME QUANTIDADE NEM VALOR;     ","")</f>
        <v/>
      </c>
      <c r="W905" s="1" t="str">
        <f ca="1">IF(J905="","",IF(ISERROR(VLOOKUP(INDIRECT("J"&amp;ROW(W905)),Config!F:F,1,0)),"INFORME UM STATUS VÁLIDO",""))</f>
        <v/>
      </c>
    </row>
    <row r="906" spans="2:23" ht="60" customHeight="1">
      <c r="B906" s="45"/>
      <c r="C906" s="35"/>
      <c r="D906" s="35"/>
      <c r="E906" s="35"/>
      <c r="F906" s="38"/>
      <c r="G906" s="35"/>
      <c r="H906" s="38"/>
      <c r="I906" s="46"/>
      <c r="J906" s="51"/>
      <c r="K906" s="52"/>
      <c r="L906" s="53"/>
      <c r="M906" s="51"/>
      <c r="N906" s="41" t="str">
        <f t="shared" si="112"/>
        <v/>
      </c>
      <c r="O906" s="21" t="str">
        <f t="shared" ca="1" si="113"/>
        <v/>
      </c>
      <c r="P906" s="21" t="str">
        <f t="shared" ca="1" si="114"/>
        <v/>
      </c>
      <c r="Q906" s="21" t="str">
        <f t="shared" ca="1" si="115"/>
        <v/>
      </c>
      <c r="R906" s="21" t="str">
        <f t="shared" ca="1" si="116"/>
        <v/>
      </c>
      <c r="S906" s="21" t="str">
        <f t="shared" ca="1" si="117"/>
        <v/>
      </c>
      <c r="T906" s="21" t="str">
        <f ca="1">IF(COUNTBLANK(INDIRECT("k"&amp;ROW(T906)):INDIRECT("m"&amp;ROW(T906)))&lt;3,IF(INDIRECT("j"&amp;ROW(T906))="","INFORME O STATUS DA AÇÃO;    ",""),"")</f>
        <v/>
      </c>
      <c r="U906" s="21" t="str">
        <f t="shared" ca="1" si="118"/>
        <v/>
      </c>
      <c r="V906" s="21" t="str">
        <f t="shared" ca="1" si="119"/>
        <v/>
      </c>
      <c r="W906" s="1" t="str">
        <f ca="1">IF(J906="","",IF(ISERROR(VLOOKUP(INDIRECT("J"&amp;ROW(W906)),Config!F:F,1,0)),"INFORME UM STATUS VÁLIDO",""))</f>
        <v/>
      </c>
    </row>
    <row r="907" spans="2:23" ht="60" customHeight="1">
      <c r="B907" s="45"/>
      <c r="C907" s="35"/>
      <c r="D907" s="35"/>
      <c r="E907" s="35"/>
      <c r="F907" s="38"/>
      <c r="G907" s="35"/>
      <c r="H907" s="38"/>
      <c r="I907" s="46"/>
      <c r="J907" s="51"/>
      <c r="K907" s="52"/>
      <c r="L907" s="53"/>
      <c r="M907" s="51"/>
      <c r="N907" s="41" t="str">
        <f t="shared" si="112"/>
        <v/>
      </c>
      <c r="O907" s="21" t="str">
        <f t="shared" ca="1" si="113"/>
        <v/>
      </c>
      <c r="P907" s="21" t="str">
        <f t="shared" ca="1" si="114"/>
        <v/>
      </c>
      <c r="Q907" s="21" t="str">
        <f t="shared" ca="1" si="115"/>
        <v/>
      </c>
      <c r="R907" s="21" t="str">
        <f t="shared" ca="1" si="116"/>
        <v/>
      </c>
      <c r="S907" s="21" t="str">
        <f t="shared" ca="1" si="117"/>
        <v/>
      </c>
      <c r="T907" s="21" t="str">
        <f ca="1">IF(COUNTBLANK(INDIRECT("k"&amp;ROW(T907)):INDIRECT("m"&amp;ROW(T907)))&lt;3,IF(INDIRECT("j"&amp;ROW(T907))="","INFORME O STATUS DA AÇÃO;    ",""),"")</f>
        <v/>
      </c>
      <c r="U907" s="21" t="str">
        <f t="shared" ca="1" si="118"/>
        <v/>
      </c>
      <c r="V907" s="21" t="str">
        <f t="shared" ca="1" si="119"/>
        <v/>
      </c>
      <c r="W907" s="1" t="str">
        <f ca="1">IF(J907="","",IF(ISERROR(VLOOKUP(INDIRECT("J"&amp;ROW(W907)),Config!F:F,1,0)),"INFORME UM STATUS VÁLIDO",""))</f>
        <v/>
      </c>
    </row>
    <row r="908" spans="2:23" ht="60" customHeight="1">
      <c r="B908" s="45"/>
      <c r="C908" s="35"/>
      <c r="D908" s="35"/>
      <c r="E908" s="35"/>
      <c r="F908" s="38"/>
      <c r="G908" s="35"/>
      <c r="H908" s="38"/>
      <c r="I908" s="46"/>
      <c r="J908" s="51"/>
      <c r="K908" s="52"/>
      <c r="L908" s="53"/>
      <c r="M908" s="51"/>
      <c r="N908" s="41" t="str">
        <f t="shared" si="112"/>
        <v/>
      </c>
      <c r="O908" s="21" t="str">
        <f t="shared" ca="1" si="113"/>
        <v/>
      </c>
      <c r="P908" s="21" t="str">
        <f t="shared" ca="1" si="114"/>
        <v/>
      </c>
      <c r="Q908" s="21" t="str">
        <f t="shared" ca="1" si="115"/>
        <v/>
      </c>
      <c r="R908" s="21" t="str">
        <f t="shared" ca="1" si="116"/>
        <v/>
      </c>
      <c r="S908" s="21" t="str">
        <f t="shared" ca="1" si="117"/>
        <v/>
      </c>
      <c r="T908" s="21" t="str">
        <f ca="1">IF(COUNTBLANK(INDIRECT("k"&amp;ROW(T908)):INDIRECT("m"&amp;ROW(T908)))&lt;3,IF(INDIRECT("j"&amp;ROW(T908))="","INFORME O STATUS DA AÇÃO;    ",""),"")</f>
        <v/>
      </c>
      <c r="U908" s="21" t="str">
        <f t="shared" ca="1" si="118"/>
        <v/>
      </c>
      <c r="V908" s="21" t="str">
        <f t="shared" ca="1" si="119"/>
        <v/>
      </c>
      <c r="W908" s="1" t="str">
        <f ca="1">IF(J908="","",IF(ISERROR(VLOOKUP(INDIRECT("J"&amp;ROW(W908)),Config!F:F,1,0)),"INFORME UM STATUS VÁLIDO",""))</f>
        <v/>
      </c>
    </row>
    <row r="909" spans="2:23" ht="60" customHeight="1">
      <c r="B909" s="45"/>
      <c r="C909" s="35"/>
      <c r="D909" s="35"/>
      <c r="E909" s="35"/>
      <c r="F909" s="38"/>
      <c r="G909" s="35"/>
      <c r="H909" s="38"/>
      <c r="I909" s="46"/>
      <c r="J909" s="51"/>
      <c r="K909" s="52"/>
      <c r="L909" s="53"/>
      <c r="M909" s="51"/>
      <c r="N909" s="41" t="str">
        <f t="shared" si="112"/>
        <v/>
      </c>
      <c r="O909" s="21" t="str">
        <f t="shared" ca="1" si="113"/>
        <v/>
      </c>
      <c r="P909" s="21" t="str">
        <f t="shared" ca="1" si="114"/>
        <v/>
      </c>
      <c r="Q909" s="21" t="str">
        <f t="shared" ca="1" si="115"/>
        <v/>
      </c>
      <c r="R909" s="21" t="str">
        <f t="shared" ca="1" si="116"/>
        <v/>
      </c>
      <c r="S909" s="21" t="str">
        <f t="shared" ca="1" si="117"/>
        <v/>
      </c>
      <c r="T909" s="21" t="str">
        <f ca="1">IF(COUNTBLANK(INDIRECT("k"&amp;ROW(T909)):INDIRECT("m"&amp;ROW(T909)))&lt;3,IF(INDIRECT("j"&amp;ROW(T909))="","INFORME O STATUS DA AÇÃO;    ",""),"")</f>
        <v/>
      </c>
      <c r="U909" s="21" t="str">
        <f t="shared" ca="1" si="118"/>
        <v/>
      </c>
      <c r="V909" s="21" t="str">
        <f t="shared" ca="1" si="119"/>
        <v/>
      </c>
      <c r="W909" s="1" t="str">
        <f ca="1">IF(J909="","",IF(ISERROR(VLOOKUP(INDIRECT("J"&amp;ROW(W909)),Config!F:F,1,0)),"INFORME UM STATUS VÁLIDO",""))</f>
        <v/>
      </c>
    </row>
    <row r="910" spans="2:23" ht="60" customHeight="1">
      <c r="B910" s="45"/>
      <c r="C910" s="35"/>
      <c r="D910" s="35"/>
      <c r="E910" s="35"/>
      <c r="F910" s="38"/>
      <c r="G910" s="35"/>
      <c r="H910" s="38"/>
      <c r="I910" s="46"/>
      <c r="J910" s="51"/>
      <c r="K910" s="52"/>
      <c r="L910" s="53"/>
      <c r="M910" s="51"/>
      <c r="N910" s="41" t="str">
        <f t="shared" si="112"/>
        <v/>
      </c>
      <c r="O910" s="21" t="str">
        <f t="shared" ca="1" si="113"/>
        <v/>
      </c>
      <c r="P910" s="21" t="str">
        <f t="shared" ca="1" si="114"/>
        <v/>
      </c>
      <c r="Q910" s="21" t="str">
        <f t="shared" ca="1" si="115"/>
        <v/>
      </c>
      <c r="R910" s="21" t="str">
        <f t="shared" ca="1" si="116"/>
        <v/>
      </c>
      <c r="S910" s="21" t="str">
        <f t="shared" ca="1" si="117"/>
        <v/>
      </c>
      <c r="T910" s="21" t="str">
        <f ca="1">IF(COUNTBLANK(INDIRECT("k"&amp;ROW(T910)):INDIRECT("m"&amp;ROW(T910)))&lt;3,IF(INDIRECT("j"&amp;ROW(T910))="","INFORME O STATUS DA AÇÃO;    ",""),"")</f>
        <v/>
      </c>
      <c r="U910" s="21" t="str">
        <f t="shared" ca="1" si="118"/>
        <v/>
      </c>
      <c r="V910" s="21" t="str">
        <f t="shared" ca="1" si="119"/>
        <v/>
      </c>
      <c r="W910" s="1" t="str">
        <f ca="1">IF(J910="","",IF(ISERROR(VLOOKUP(INDIRECT("J"&amp;ROW(W910)),Config!F:F,1,0)),"INFORME UM STATUS VÁLIDO",""))</f>
        <v/>
      </c>
    </row>
    <row r="911" spans="2:23" ht="60" customHeight="1">
      <c r="B911" s="45"/>
      <c r="C911" s="35"/>
      <c r="D911" s="35"/>
      <c r="E911" s="35"/>
      <c r="F911" s="38"/>
      <c r="G911" s="35"/>
      <c r="H911" s="38"/>
      <c r="I911" s="46"/>
      <c r="J911" s="51"/>
      <c r="K911" s="52"/>
      <c r="L911" s="53"/>
      <c r="M911" s="51"/>
      <c r="N911" s="41" t="str">
        <f t="shared" si="112"/>
        <v/>
      </c>
      <c r="O911" s="21" t="str">
        <f t="shared" ca="1" si="113"/>
        <v/>
      </c>
      <c r="P911" s="21" t="str">
        <f t="shared" ca="1" si="114"/>
        <v/>
      </c>
      <c r="Q911" s="21" t="str">
        <f t="shared" ca="1" si="115"/>
        <v/>
      </c>
      <c r="R911" s="21" t="str">
        <f t="shared" ca="1" si="116"/>
        <v/>
      </c>
      <c r="S911" s="21" t="str">
        <f t="shared" ca="1" si="117"/>
        <v/>
      </c>
      <c r="T911" s="21" t="str">
        <f ca="1">IF(COUNTBLANK(INDIRECT("k"&amp;ROW(T911)):INDIRECT("m"&amp;ROW(T911)))&lt;3,IF(INDIRECT("j"&amp;ROW(T911))="","INFORME O STATUS DA AÇÃO;    ",""),"")</f>
        <v/>
      </c>
      <c r="U911" s="21" t="str">
        <f t="shared" ca="1" si="118"/>
        <v/>
      </c>
      <c r="V911" s="21" t="str">
        <f t="shared" ca="1" si="119"/>
        <v/>
      </c>
      <c r="W911" s="1" t="str">
        <f ca="1">IF(J911="","",IF(ISERROR(VLOOKUP(INDIRECT("J"&amp;ROW(W911)),Config!F:F,1,0)),"INFORME UM STATUS VÁLIDO",""))</f>
        <v/>
      </c>
    </row>
    <row r="912" spans="2:23" ht="60" customHeight="1">
      <c r="B912" s="45"/>
      <c r="C912" s="35"/>
      <c r="D912" s="35"/>
      <c r="E912" s="35"/>
      <c r="F912" s="38"/>
      <c r="G912" s="35"/>
      <c r="H912" s="38"/>
      <c r="I912" s="46"/>
      <c r="J912" s="51"/>
      <c r="K912" s="52"/>
      <c r="L912" s="53"/>
      <c r="M912" s="51"/>
      <c r="N912" s="41" t="str">
        <f t="shared" si="112"/>
        <v/>
      </c>
      <c r="O912" s="21" t="str">
        <f t="shared" ca="1" si="113"/>
        <v/>
      </c>
      <c r="P912" s="21" t="str">
        <f t="shared" ca="1" si="114"/>
        <v/>
      </c>
      <c r="Q912" s="21" t="str">
        <f t="shared" ca="1" si="115"/>
        <v/>
      </c>
      <c r="R912" s="21" t="str">
        <f t="shared" ca="1" si="116"/>
        <v/>
      </c>
      <c r="S912" s="21" t="str">
        <f t="shared" ca="1" si="117"/>
        <v/>
      </c>
      <c r="T912" s="21" t="str">
        <f ca="1">IF(COUNTBLANK(INDIRECT("k"&amp;ROW(T912)):INDIRECT("m"&amp;ROW(T912)))&lt;3,IF(INDIRECT("j"&amp;ROW(T912))="","INFORME O STATUS DA AÇÃO;    ",""),"")</f>
        <v/>
      </c>
      <c r="U912" s="21" t="str">
        <f t="shared" ca="1" si="118"/>
        <v/>
      </c>
      <c r="V912" s="21" t="str">
        <f t="shared" ca="1" si="119"/>
        <v/>
      </c>
      <c r="W912" s="1" t="str">
        <f ca="1">IF(J912="","",IF(ISERROR(VLOOKUP(INDIRECT("J"&amp;ROW(W912)),Config!F:F,1,0)),"INFORME UM STATUS VÁLIDO",""))</f>
        <v/>
      </c>
    </row>
    <row r="913" spans="2:23" ht="60" customHeight="1">
      <c r="B913" s="45"/>
      <c r="C913" s="35"/>
      <c r="D913" s="35"/>
      <c r="E913" s="35"/>
      <c r="F913" s="38"/>
      <c r="G913" s="35"/>
      <c r="H913" s="38"/>
      <c r="I913" s="46"/>
      <c r="J913" s="51"/>
      <c r="K913" s="52"/>
      <c r="L913" s="53"/>
      <c r="M913" s="51"/>
      <c r="N913" s="41" t="str">
        <f t="shared" si="112"/>
        <v/>
      </c>
      <c r="O913" s="21" t="str">
        <f t="shared" ca="1" si="113"/>
        <v/>
      </c>
      <c r="P913" s="21" t="str">
        <f t="shared" ca="1" si="114"/>
        <v/>
      </c>
      <c r="Q913" s="21" t="str">
        <f t="shared" ca="1" si="115"/>
        <v/>
      </c>
      <c r="R913" s="21" t="str">
        <f t="shared" ca="1" si="116"/>
        <v/>
      </c>
      <c r="S913" s="21" t="str">
        <f t="shared" ca="1" si="117"/>
        <v/>
      </c>
      <c r="T913" s="21" t="str">
        <f ca="1">IF(COUNTBLANK(INDIRECT("k"&amp;ROW(T913)):INDIRECT("m"&amp;ROW(T913)))&lt;3,IF(INDIRECT("j"&amp;ROW(T913))="","INFORME O STATUS DA AÇÃO;    ",""),"")</f>
        <v/>
      </c>
      <c r="U913" s="21" t="str">
        <f t="shared" ca="1" si="118"/>
        <v/>
      </c>
      <c r="V913" s="21" t="str">
        <f t="shared" ca="1" si="119"/>
        <v/>
      </c>
      <c r="W913" s="1" t="str">
        <f ca="1">IF(J913="","",IF(ISERROR(VLOOKUP(INDIRECT("J"&amp;ROW(W913)),Config!F:F,1,0)),"INFORME UM STATUS VÁLIDO",""))</f>
        <v/>
      </c>
    </row>
    <row r="914" spans="2:23" ht="60" customHeight="1">
      <c r="B914" s="45"/>
      <c r="C914" s="35"/>
      <c r="D914" s="35"/>
      <c r="E914" s="35"/>
      <c r="F914" s="38"/>
      <c r="G914" s="35"/>
      <c r="H914" s="38"/>
      <c r="I914" s="46"/>
      <c r="J914" s="51"/>
      <c r="K914" s="52"/>
      <c r="L914" s="53"/>
      <c r="M914" s="51"/>
      <c r="N914" s="41" t="str">
        <f t="shared" si="112"/>
        <v/>
      </c>
      <c r="O914" s="21" t="str">
        <f t="shared" ca="1" si="113"/>
        <v/>
      </c>
      <c r="P914" s="21" t="str">
        <f t="shared" ca="1" si="114"/>
        <v/>
      </c>
      <c r="Q914" s="21" t="str">
        <f t="shared" ca="1" si="115"/>
        <v/>
      </c>
      <c r="R914" s="21" t="str">
        <f t="shared" ca="1" si="116"/>
        <v/>
      </c>
      <c r="S914" s="21" t="str">
        <f t="shared" ca="1" si="117"/>
        <v/>
      </c>
      <c r="T914" s="21" t="str">
        <f ca="1">IF(COUNTBLANK(INDIRECT("k"&amp;ROW(T914)):INDIRECT("m"&amp;ROW(T914)))&lt;3,IF(INDIRECT("j"&amp;ROW(T914))="","INFORME O STATUS DA AÇÃO;    ",""),"")</f>
        <v/>
      </c>
      <c r="U914" s="21" t="str">
        <f t="shared" ca="1" si="118"/>
        <v/>
      </c>
      <c r="V914" s="21" t="str">
        <f t="shared" ca="1" si="119"/>
        <v/>
      </c>
      <c r="W914" s="1" t="str">
        <f ca="1">IF(J914="","",IF(ISERROR(VLOOKUP(INDIRECT("J"&amp;ROW(W914)),Config!F:F,1,0)),"INFORME UM STATUS VÁLIDO",""))</f>
        <v/>
      </c>
    </row>
    <row r="915" spans="2:23" ht="60" customHeight="1">
      <c r="B915" s="45"/>
      <c r="C915" s="35"/>
      <c r="D915" s="35"/>
      <c r="E915" s="35"/>
      <c r="F915" s="38"/>
      <c r="G915" s="35"/>
      <c r="H915" s="38"/>
      <c r="I915" s="46"/>
      <c r="J915" s="51"/>
      <c r="K915" s="52"/>
      <c r="L915" s="53"/>
      <c r="M915" s="51"/>
      <c r="N915" s="41" t="str">
        <f t="shared" si="112"/>
        <v/>
      </c>
      <c r="O915" s="21" t="str">
        <f t="shared" ca="1" si="113"/>
        <v/>
      </c>
      <c r="P915" s="21" t="str">
        <f t="shared" ca="1" si="114"/>
        <v/>
      </c>
      <c r="Q915" s="21" t="str">
        <f t="shared" ca="1" si="115"/>
        <v/>
      </c>
      <c r="R915" s="21" t="str">
        <f t="shared" ca="1" si="116"/>
        <v/>
      </c>
      <c r="S915" s="21" t="str">
        <f t="shared" ca="1" si="117"/>
        <v/>
      </c>
      <c r="T915" s="21" t="str">
        <f ca="1">IF(COUNTBLANK(INDIRECT("k"&amp;ROW(T915)):INDIRECT("m"&amp;ROW(T915)))&lt;3,IF(INDIRECT("j"&amp;ROW(T915))="","INFORME O STATUS DA AÇÃO;    ",""),"")</f>
        <v/>
      </c>
      <c r="U915" s="21" t="str">
        <f t="shared" ca="1" si="118"/>
        <v/>
      </c>
      <c r="V915" s="21" t="str">
        <f t="shared" ca="1" si="119"/>
        <v/>
      </c>
      <c r="W915" s="1" t="str">
        <f ca="1">IF(J915="","",IF(ISERROR(VLOOKUP(INDIRECT("J"&amp;ROW(W915)),Config!F:F,1,0)),"INFORME UM STATUS VÁLIDO",""))</f>
        <v/>
      </c>
    </row>
    <row r="916" spans="2:23" ht="60" customHeight="1">
      <c r="B916" s="45"/>
      <c r="C916" s="35"/>
      <c r="D916" s="35"/>
      <c r="E916" s="35"/>
      <c r="F916" s="38"/>
      <c r="G916" s="35"/>
      <c r="H916" s="38"/>
      <c r="I916" s="46"/>
      <c r="J916" s="51"/>
      <c r="K916" s="52"/>
      <c r="L916" s="53"/>
      <c r="M916" s="51"/>
      <c r="N916" s="41" t="str">
        <f t="shared" si="112"/>
        <v/>
      </c>
      <c r="O916" s="21" t="str">
        <f t="shared" ca="1" si="113"/>
        <v/>
      </c>
      <c r="P916" s="21" t="str">
        <f t="shared" ca="1" si="114"/>
        <v/>
      </c>
      <c r="Q916" s="21" t="str">
        <f t="shared" ca="1" si="115"/>
        <v/>
      </c>
      <c r="R916" s="21" t="str">
        <f t="shared" ca="1" si="116"/>
        <v/>
      </c>
      <c r="S916" s="21" t="str">
        <f t="shared" ca="1" si="117"/>
        <v/>
      </c>
      <c r="T916" s="21" t="str">
        <f ca="1">IF(COUNTBLANK(INDIRECT("k"&amp;ROW(T916)):INDIRECT("m"&amp;ROW(T916)))&lt;3,IF(INDIRECT("j"&amp;ROW(T916))="","INFORME O STATUS DA AÇÃO;    ",""),"")</f>
        <v/>
      </c>
      <c r="U916" s="21" t="str">
        <f t="shared" ca="1" si="118"/>
        <v/>
      </c>
      <c r="V916" s="21" t="str">
        <f t="shared" ca="1" si="119"/>
        <v/>
      </c>
      <c r="W916" s="1" t="str">
        <f ca="1">IF(J916="","",IF(ISERROR(VLOOKUP(INDIRECT("J"&amp;ROW(W916)),Config!F:F,1,0)),"INFORME UM STATUS VÁLIDO",""))</f>
        <v/>
      </c>
    </row>
    <row r="917" spans="2:23" ht="60" customHeight="1">
      <c r="B917" s="45"/>
      <c r="C917" s="35"/>
      <c r="D917" s="35"/>
      <c r="E917" s="35"/>
      <c r="F917" s="38"/>
      <c r="G917" s="35"/>
      <c r="H917" s="38"/>
      <c r="I917" s="46"/>
      <c r="J917" s="51"/>
      <c r="K917" s="52"/>
      <c r="L917" s="53"/>
      <c r="M917" s="51"/>
      <c r="N917" s="41" t="str">
        <f t="shared" si="112"/>
        <v/>
      </c>
      <c r="O917" s="21" t="str">
        <f t="shared" ca="1" si="113"/>
        <v/>
      </c>
      <c r="P917" s="21" t="str">
        <f t="shared" ca="1" si="114"/>
        <v/>
      </c>
      <c r="Q917" s="21" t="str">
        <f t="shared" ca="1" si="115"/>
        <v/>
      </c>
      <c r="R917" s="21" t="str">
        <f t="shared" ca="1" si="116"/>
        <v/>
      </c>
      <c r="S917" s="21" t="str">
        <f t="shared" ca="1" si="117"/>
        <v/>
      </c>
      <c r="T917" s="21" t="str">
        <f ca="1">IF(COUNTBLANK(INDIRECT("k"&amp;ROW(T917)):INDIRECT("m"&amp;ROW(T917)))&lt;3,IF(INDIRECT("j"&amp;ROW(T917))="","INFORME O STATUS DA AÇÃO;    ",""),"")</f>
        <v/>
      </c>
      <c r="U917" s="21" t="str">
        <f t="shared" ca="1" si="118"/>
        <v/>
      </c>
      <c r="V917" s="21" t="str">
        <f t="shared" ca="1" si="119"/>
        <v/>
      </c>
      <c r="W917" s="1" t="str">
        <f ca="1">IF(J917="","",IF(ISERROR(VLOOKUP(INDIRECT("J"&amp;ROW(W917)),Config!F:F,1,0)),"INFORME UM STATUS VÁLIDO",""))</f>
        <v/>
      </c>
    </row>
    <row r="918" spans="2:23" ht="60" customHeight="1">
      <c r="B918" s="45"/>
      <c r="C918" s="35"/>
      <c r="D918" s="35"/>
      <c r="E918" s="35"/>
      <c r="F918" s="38"/>
      <c r="G918" s="35"/>
      <c r="H918" s="38"/>
      <c r="I918" s="46"/>
      <c r="J918" s="51"/>
      <c r="K918" s="52"/>
      <c r="L918" s="53"/>
      <c r="M918" s="51"/>
      <c r="N918" s="41" t="str">
        <f t="shared" si="112"/>
        <v/>
      </c>
      <c r="O918" s="21" t="str">
        <f t="shared" ca="1" si="113"/>
        <v/>
      </c>
      <c r="P918" s="21" t="str">
        <f t="shared" ca="1" si="114"/>
        <v/>
      </c>
      <c r="Q918" s="21" t="str">
        <f t="shared" ca="1" si="115"/>
        <v/>
      </c>
      <c r="R918" s="21" t="str">
        <f t="shared" ca="1" si="116"/>
        <v/>
      </c>
      <c r="S918" s="21" t="str">
        <f t="shared" ca="1" si="117"/>
        <v/>
      </c>
      <c r="T918" s="21" t="str">
        <f ca="1">IF(COUNTBLANK(INDIRECT("k"&amp;ROW(T918)):INDIRECT("m"&amp;ROW(T918)))&lt;3,IF(INDIRECT("j"&amp;ROW(T918))="","INFORME O STATUS DA AÇÃO;    ",""),"")</f>
        <v/>
      </c>
      <c r="U918" s="21" t="str">
        <f t="shared" ca="1" si="118"/>
        <v/>
      </c>
      <c r="V918" s="21" t="str">
        <f t="shared" ca="1" si="119"/>
        <v/>
      </c>
      <c r="W918" s="1" t="str">
        <f ca="1">IF(J918="","",IF(ISERROR(VLOOKUP(INDIRECT("J"&amp;ROW(W918)),Config!F:F,1,0)),"INFORME UM STATUS VÁLIDO",""))</f>
        <v/>
      </c>
    </row>
    <row r="919" spans="2:23" ht="60" customHeight="1">
      <c r="B919" s="45"/>
      <c r="C919" s="35"/>
      <c r="D919" s="35"/>
      <c r="E919" s="35"/>
      <c r="F919" s="38"/>
      <c r="G919" s="35"/>
      <c r="H919" s="38"/>
      <c r="I919" s="46"/>
      <c r="J919" s="51"/>
      <c r="K919" s="52"/>
      <c r="L919" s="53"/>
      <c r="M919" s="51"/>
      <c r="N919" s="41" t="str">
        <f t="shared" si="112"/>
        <v/>
      </c>
      <c r="O919" s="21" t="str">
        <f t="shared" ca="1" si="113"/>
        <v/>
      </c>
      <c r="P919" s="21" t="str">
        <f t="shared" ca="1" si="114"/>
        <v/>
      </c>
      <c r="Q919" s="21" t="str">
        <f t="shared" ca="1" si="115"/>
        <v/>
      </c>
      <c r="R919" s="21" t="str">
        <f t="shared" ca="1" si="116"/>
        <v/>
      </c>
      <c r="S919" s="21" t="str">
        <f t="shared" ca="1" si="117"/>
        <v/>
      </c>
      <c r="T919" s="21" t="str">
        <f ca="1">IF(COUNTBLANK(INDIRECT("k"&amp;ROW(T919)):INDIRECT("m"&amp;ROW(T919)))&lt;3,IF(INDIRECT("j"&amp;ROW(T919))="","INFORME O STATUS DA AÇÃO;    ",""),"")</f>
        <v/>
      </c>
      <c r="U919" s="21" t="str">
        <f t="shared" ca="1" si="118"/>
        <v/>
      </c>
      <c r="V919" s="21" t="str">
        <f t="shared" ca="1" si="119"/>
        <v/>
      </c>
      <c r="W919" s="1" t="str">
        <f ca="1">IF(J919="","",IF(ISERROR(VLOOKUP(INDIRECT("J"&amp;ROW(W919)),Config!F:F,1,0)),"INFORME UM STATUS VÁLIDO",""))</f>
        <v/>
      </c>
    </row>
    <row r="920" spans="2:23" ht="60" customHeight="1">
      <c r="B920" s="45"/>
      <c r="C920" s="35"/>
      <c r="D920" s="35"/>
      <c r="E920" s="35"/>
      <c r="F920" s="38"/>
      <c r="G920" s="35"/>
      <c r="H920" s="38"/>
      <c r="I920" s="46"/>
      <c r="J920" s="51"/>
      <c r="K920" s="52"/>
      <c r="L920" s="53"/>
      <c r="M920" s="51"/>
      <c r="N920" s="41" t="str">
        <f t="shared" si="112"/>
        <v/>
      </c>
      <c r="O920" s="21" t="str">
        <f t="shared" ca="1" si="113"/>
        <v/>
      </c>
      <c r="P920" s="21" t="str">
        <f t="shared" ca="1" si="114"/>
        <v/>
      </c>
      <c r="Q920" s="21" t="str">
        <f t="shared" ca="1" si="115"/>
        <v/>
      </c>
      <c r="R920" s="21" t="str">
        <f t="shared" ca="1" si="116"/>
        <v/>
      </c>
      <c r="S920" s="21" t="str">
        <f t="shared" ca="1" si="117"/>
        <v/>
      </c>
      <c r="T920" s="21" t="str">
        <f ca="1">IF(COUNTBLANK(INDIRECT("k"&amp;ROW(T920)):INDIRECT("m"&amp;ROW(T920)))&lt;3,IF(INDIRECT("j"&amp;ROW(T920))="","INFORME O STATUS DA AÇÃO;    ",""),"")</f>
        <v/>
      </c>
      <c r="U920" s="21" t="str">
        <f t="shared" ca="1" si="118"/>
        <v/>
      </c>
      <c r="V920" s="21" t="str">
        <f t="shared" ca="1" si="119"/>
        <v/>
      </c>
      <c r="W920" s="1" t="str">
        <f ca="1">IF(J920="","",IF(ISERROR(VLOOKUP(INDIRECT("J"&amp;ROW(W920)),Config!F:F,1,0)),"INFORME UM STATUS VÁLIDO",""))</f>
        <v/>
      </c>
    </row>
    <row r="921" spans="2:23" ht="60" customHeight="1">
      <c r="B921" s="45"/>
      <c r="C921" s="35"/>
      <c r="D921" s="35"/>
      <c r="E921" s="35"/>
      <c r="F921" s="38"/>
      <c r="G921" s="35"/>
      <c r="H921" s="38"/>
      <c r="I921" s="46"/>
      <c r="J921" s="51"/>
      <c r="K921" s="52"/>
      <c r="L921" s="53"/>
      <c r="M921" s="51"/>
      <c r="N921" s="41" t="str">
        <f t="shared" si="112"/>
        <v/>
      </c>
      <c r="O921" s="21" t="str">
        <f t="shared" ca="1" si="113"/>
        <v/>
      </c>
      <c r="P921" s="21" t="str">
        <f t="shared" ca="1" si="114"/>
        <v/>
      </c>
      <c r="Q921" s="21" t="str">
        <f t="shared" ca="1" si="115"/>
        <v/>
      </c>
      <c r="R921" s="21" t="str">
        <f t="shared" ca="1" si="116"/>
        <v/>
      </c>
      <c r="S921" s="21" t="str">
        <f t="shared" ca="1" si="117"/>
        <v/>
      </c>
      <c r="T921" s="21" t="str">
        <f ca="1">IF(COUNTBLANK(INDIRECT("k"&amp;ROW(T921)):INDIRECT("m"&amp;ROW(T921)))&lt;3,IF(INDIRECT("j"&amp;ROW(T921))="","INFORME O STATUS DA AÇÃO;    ",""),"")</f>
        <v/>
      </c>
      <c r="U921" s="21" t="str">
        <f t="shared" ca="1" si="118"/>
        <v/>
      </c>
      <c r="V921" s="21" t="str">
        <f t="shared" ca="1" si="119"/>
        <v/>
      </c>
      <c r="W921" s="1" t="str">
        <f ca="1">IF(J921="","",IF(ISERROR(VLOOKUP(INDIRECT("J"&amp;ROW(W921)),Config!F:F,1,0)),"INFORME UM STATUS VÁLIDO",""))</f>
        <v/>
      </c>
    </row>
    <row r="922" spans="2:23" ht="60" customHeight="1">
      <c r="B922" s="45"/>
      <c r="C922" s="35"/>
      <c r="D922" s="35"/>
      <c r="E922" s="35"/>
      <c r="F922" s="38"/>
      <c r="G922" s="35"/>
      <c r="H922" s="38"/>
      <c r="I922" s="46"/>
      <c r="J922" s="51"/>
      <c r="K922" s="52"/>
      <c r="L922" s="53"/>
      <c r="M922" s="51"/>
      <c r="N922" s="41" t="str">
        <f t="shared" si="112"/>
        <v/>
      </c>
      <c r="O922" s="21" t="str">
        <f t="shared" ca="1" si="113"/>
        <v/>
      </c>
      <c r="P922" s="21" t="str">
        <f t="shared" ca="1" si="114"/>
        <v/>
      </c>
      <c r="Q922" s="21" t="str">
        <f t="shared" ca="1" si="115"/>
        <v/>
      </c>
      <c r="R922" s="21" t="str">
        <f t="shared" ca="1" si="116"/>
        <v/>
      </c>
      <c r="S922" s="21" t="str">
        <f t="shared" ca="1" si="117"/>
        <v/>
      </c>
      <c r="T922" s="21" t="str">
        <f ca="1">IF(COUNTBLANK(INDIRECT("k"&amp;ROW(T922)):INDIRECT("m"&amp;ROW(T922)))&lt;3,IF(INDIRECT("j"&amp;ROW(T922))="","INFORME O STATUS DA AÇÃO;    ",""),"")</f>
        <v/>
      </c>
      <c r="U922" s="21" t="str">
        <f t="shared" ca="1" si="118"/>
        <v/>
      </c>
      <c r="V922" s="21" t="str">
        <f t="shared" ca="1" si="119"/>
        <v/>
      </c>
      <c r="W922" s="1" t="str">
        <f ca="1">IF(J922="","",IF(ISERROR(VLOOKUP(INDIRECT("J"&amp;ROW(W922)),Config!F:F,1,0)),"INFORME UM STATUS VÁLIDO",""))</f>
        <v/>
      </c>
    </row>
    <row r="923" spans="2:23" ht="60" customHeight="1">
      <c r="B923" s="45"/>
      <c r="C923" s="35"/>
      <c r="D923" s="35"/>
      <c r="E923" s="35"/>
      <c r="F923" s="38"/>
      <c r="G923" s="35"/>
      <c r="H923" s="38"/>
      <c r="I923" s="46"/>
      <c r="J923" s="51"/>
      <c r="K923" s="52"/>
      <c r="L923" s="53"/>
      <c r="M923" s="51"/>
      <c r="N923" s="41" t="str">
        <f t="shared" si="112"/>
        <v/>
      </c>
      <c r="O923" s="21" t="str">
        <f t="shared" ca="1" si="113"/>
        <v/>
      </c>
      <c r="P923" s="21" t="str">
        <f t="shared" ca="1" si="114"/>
        <v/>
      </c>
      <c r="Q923" s="21" t="str">
        <f t="shared" ca="1" si="115"/>
        <v/>
      </c>
      <c r="R923" s="21" t="str">
        <f t="shared" ca="1" si="116"/>
        <v/>
      </c>
      <c r="S923" s="21" t="str">
        <f t="shared" ca="1" si="117"/>
        <v/>
      </c>
      <c r="T923" s="21" t="str">
        <f ca="1">IF(COUNTBLANK(INDIRECT("k"&amp;ROW(T923)):INDIRECT("m"&amp;ROW(T923)))&lt;3,IF(INDIRECT("j"&amp;ROW(T923))="","INFORME O STATUS DA AÇÃO;    ",""),"")</f>
        <v/>
      </c>
      <c r="U923" s="21" t="str">
        <f t="shared" ca="1" si="118"/>
        <v/>
      </c>
      <c r="V923" s="21" t="str">
        <f t="shared" ca="1" si="119"/>
        <v/>
      </c>
      <c r="W923" s="1" t="str">
        <f ca="1">IF(J923="","",IF(ISERROR(VLOOKUP(INDIRECT("J"&amp;ROW(W923)),Config!F:F,1,0)),"INFORME UM STATUS VÁLIDO",""))</f>
        <v/>
      </c>
    </row>
    <row r="924" spans="2:23" ht="60" customHeight="1">
      <c r="B924" s="45"/>
      <c r="C924" s="35"/>
      <c r="D924" s="35"/>
      <c r="E924" s="35"/>
      <c r="F924" s="38"/>
      <c r="G924" s="35"/>
      <c r="H924" s="38"/>
      <c r="I924" s="46"/>
      <c r="J924" s="51"/>
      <c r="K924" s="52"/>
      <c r="L924" s="53"/>
      <c r="M924" s="51"/>
      <c r="N924" s="41" t="str">
        <f t="shared" si="112"/>
        <v/>
      </c>
      <c r="O924" s="21" t="str">
        <f t="shared" ca="1" si="113"/>
        <v/>
      </c>
      <c r="P924" s="21" t="str">
        <f t="shared" ca="1" si="114"/>
        <v/>
      </c>
      <c r="Q924" s="21" t="str">
        <f t="shared" ca="1" si="115"/>
        <v/>
      </c>
      <c r="R924" s="21" t="str">
        <f t="shared" ca="1" si="116"/>
        <v/>
      </c>
      <c r="S924" s="21" t="str">
        <f t="shared" ca="1" si="117"/>
        <v/>
      </c>
      <c r="T924" s="21" t="str">
        <f ca="1">IF(COUNTBLANK(INDIRECT("k"&amp;ROW(T924)):INDIRECT("m"&amp;ROW(T924)))&lt;3,IF(INDIRECT("j"&amp;ROW(T924))="","INFORME O STATUS DA AÇÃO;    ",""),"")</f>
        <v/>
      </c>
      <c r="U924" s="21" t="str">
        <f t="shared" ca="1" si="118"/>
        <v/>
      </c>
      <c r="V924" s="21" t="str">
        <f t="shared" ca="1" si="119"/>
        <v/>
      </c>
      <c r="W924" s="1" t="str">
        <f ca="1">IF(J924="","",IF(ISERROR(VLOOKUP(INDIRECT("J"&amp;ROW(W924)),Config!F:F,1,0)),"INFORME UM STATUS VÁLIDO",""))</f>
        <v/>
      </c>
    </row>
    <row r="925" spans="2:23" ht="60" customHeight="1">
      <c r="B925" s="45"/>
      <c r="C925" s="35"/>
      <c r="D925" s="35"/>
      <c r="E925" s="35"/>
      <c r="F925" s="38"/>
      <c r="G925" s="35"/>
      <c r="H925" s="38"/>
      <c r="I925" s="46"/>
      <c r="J925" s="51"/>
      <c r="K925" s="52"/>
      <c r="L925" s="53"/>
      <c r="M925" s="51"/>
      <c r="N925" s="41" t="str">
        <f t="shared" si="112"/>
        <v/>
      </c>
      <c r="O925" s="21" t="str">
        <f t="shared" ca="1" si="113"/>
        <v/>
      </c>
      <c r="P925" s="21" t="str">
        <f t="shared" ca="1" si="114"/>
        <v/>
      </c>
      <c r="Q925" s="21" t="str">
        <f t="shared" ca="1" si="115"/>
        <v/>
      </c>
      <c r="R925" s="21" t="str">
        <f t="shared" ca="1" si="116"/>
        <v/>
      </c>
      <c r="S925" s="21" t="str">
        <f t="shared" ca="1" si="117"/>
        <v/>
      </c>
      <c r="T925" s="21" t="str">
        <f ca="1">IF(COUNTBLANK(INDIRECT("k"&amp;ROW(T925)):INDIRECT("m"&amp;ROW(T925)))&lt;3,IF(INDIRECT("j"&amp;ROW(T925))="","INFORME O STATUS DA AÇÃO;    ",""),"")</f>
        <v/>
      </c>
      <c r="U925" s="21" t="str">
        <f t="shared" ca="1" si="118"/>
        <v/>
      </c>
      <c r="V925" s="21" t="str">
        <f t="shared" ca="1" si="119"/>
        <v/>
      </c>
      <c r="W925" s="1" t="str">
        <f ca="1">IF(J925="","",IF(ISERROR(VLOOKUP(INDIRECT("J"&amp;ROW(W925)),Config!F:F,1,0)),"INFORME UM STATUS VÁLIDO",""))</f>
        <v/>
      </c>
    </row>
    <row r="926" spans="2:23" ht="60" customHeight="1">
      <c r="B926" s="45"/>
      <c r="C926" s="35"/>
      <c r="D926" s="35"/>
      <c r="E926" s="35"/>
      <c r="F926" s="38"/>
      <c r="G926" s="35"/>
      <c r="H926" s="38"/>
      <c r="I926" s="46"/>
      <c r="J926" s="51"/>
      <c r="K926" s="52"/>
      <c r="L926" s="53"/>
      <c r="M926" s="51"/>
      <c r="N926" s="41" t="str">
        <f t="shared" si="112"/>
        <v/>
      </c>
      <c r="O926" s="21" t="str">
        <f t="shared" ca="1" si="113"/>
        <v/>
      </c>
      <c r="P926" s="21" t="str">
        <f t="shared" ca="1" si="114"/>
        <v/>
      </c>
      <c r="Q926" s="21" t="str">
        <f t="shared" ca="1" si="115"/>
        <v/>
      </c>
      <c r="R926" s="21" t="str">
        <f t="shared" ca="1" si="116"/>
        <v/>
      </c>
      <c r="S926" s="21" t="str">
        <f t="shared" ca="1" si="117"/>
        <v/>
      </c>
      <c r="T926" s="21" t="str">
        <f ca="1">IF(COUNTBLANK(INDIRECT("k"&amp;ROW(T926)):INDIRECT("m"&amp;ROW(T926)))&lt;3,IF(INDIRECT("j"&amp;ROW(T926))="","INFORME O STATUS DA AÇÃO;    ",""),"")</f>
        <v/>
      </c>
      <c r="U926" s="21" t="str">
        <f t="shared" ca="1" si="118"/>
        <v/>
      </c>
      <c r="V926" s="21" t="str">
        <f t="shared" ca="1" si="119"/>
        <v/>
      </c>
      <c r="W926" s="1" t="str">
        <f ca="1">IF(J926="","",IF(ISERROR(VLOOKUP(INDIRECT("J"&amp;ROW(W926)),Config!F:F,1,0)),"INFORME UM STATUS VÁLIDO",""))</f>
        <v/>
      </c>
    </row>
    <row r="927" spans="2:23" ht="60" customHeight="1">
      <c r="B927" s="45"/>
      <c r="C927" s="35"/>
      <c r="D927" s="35"/>
      <c r="E927" s="35"/>
      <c r="F927" s="38"/>
      <c r="G927" s="35"/>
      <c r="H927" s="38"/>
      <c r="I927" s="46"/>
      <c r="J927" s="51"/>
      <c r="K927" s="52"/>
      <c r="L927" s="53"/>
      <c r="M927" s="51"/>
      <c r="N927" s="41" t="str">
        <f t="shared" si="112"/>
        <v/>
      </c>
      <c r="O927" s="21" t="str">
        <f t="shared" ca="1" si="113"/>
        <v/>
      </c>
      <c r="P927" s="21" t="str">
        <f t="shared" ca="1" si="114"/>
        <v/>
      </c>
      <c r="Q927" s="21" t="str">
        <f t="shared" ca="1" si="115"/>
        <v/>
      </c>
      <c r="R927" s="21" t="str">
        <f t="shared" ca="1" si="116"/>
        <v/>
      </c>
      <c r="S927" s="21" t="str">
        <f t="shared" ca="1" si="117"/>
        <v/>
      </c>
      <c r="T927" s="21" t="str">
        <f ca="1">IF(COUNTBLANK(INDIRECT("k"&amp;ROW(T927)):INDIRECT("m"&amp;ROW(T927)))&lt;3,IF(INDIRECT("j"&amp;ROW(T927))="","INFORME O STATUS DA AÇÃO;    ",""),"")</f>
        <v/>
      </c>
      <c r="U927" s="21" t="str">
        <f t="shared" ca="1" si="118"/>
        <v/>
      </c>
      <c r="V927" s="21" t="str">
        <f t="shared" ca="1" si="119"/>
        <v/>
      </c>
      <c r="W927" s="1" t="str">
        <f ca="1">IF(J927="","",IF(ISERROR(VLOOKUP(INDIRECT("J"&amp;ROW(W927)),Config!F:F,1,0)),"INFORME UM STATUS VÁLIDO",""))</f>
        <v/>
      </c>
    </row>
    <row r="928" spans="2:23" ht="60" customHeight="1">
      <c r="B928" s="45"/>
      <c r="C928" s="35"/>
      <c r="D928" s="35"/>
      <c r="E928" s="35"/>
      <c r="F928" s="38"/>
      <c r="G928" s="35"/>
      <c r="H928" s="38"/>
      <c r="I928" s="46"/>
      <c r="J928" s="51"/>
      <c r="K928" s="52"/>
      <c r="L928" s="53"/>
      <c r="M928" s="51"/>
      <c r="N928" s="41" t="str">
        <f t="shared" si="112"/>
        <v/>
      </c>
      <c r="O928" s="21" t="str">
        <f t="shared" ca="1" si="113"/>
        <v/>
      </c>
      <c r="P928" s="21" t="str">
        <f t="shared" ca="1" si="114"/>
        <v/>
      </c>
      <c r="Q928" s="21" t="str">
        <f t="shared" ca="1" si="115"/>
        <v/>
      </c>
      <c r="R928" s="21" t="str">
        <f t="shared" ca="1" si="116"/>
        <v/>
      </c>
      <c r="S928" s="21" t="str">
        <f t="shared" ca="1" si="117"/>
        <v/>
      </c>
      <c r="T928" s="21" t="str">
        <f ca="1">IF(COUNTBLANK(INDIRECT("k"&amp;ROW(T928)):INDIRECT("m"&amp;ROW(T928)))&lt;3,IF(INDIRECT("j"&amp;ROW(T928))="","INFORME O STATUS DA AÇÃO;    ",""),"")</f>
        <v/>
      </c>
      <c r="U928" s="21" t="str">
        <f t="shared" ca="1" si="118"/>
        <v/>
      </c>
      <c r="V928" s="21" t="str">
        <f t="shared" ca="1" si="119"/>
        <v/>
      </c>
      <c r="W928" s="1" t="str">
        <f ca="1">IF(J928="","",IF(ISERROR(VLOOKUP(INDIRECT("J"&amp;ROW(W928)),Config!F:F,1,0)),"INFORME UM STATUS VÁLIDO",""))</f>
        <v/>
      </c>
    </row>
    <row r="929" spans="2:23" ht="60" customHeight="1">
      <c r="B929" s="45"/>
      <c r="C929" s="35"/>
      <c r="D929" s="35"/>
      <c r="E929" s="35"/>
      <c r="F929" s="38"/>
      <c r="G929" s="35"/>
      <c r="H929" s="38"/>
      <c r="I929" s="46"/>
      <c r="J929" s="51"/>
      <c r="K929" s="52"/>
      <c r="L929" s="53"/>
      <c r="M929" s="51"/>
      <c r="N929" s="41" t="str">
        <f t="shared" si="112"/>
        <v/>
      </c>
      <c r="O929" s="21" t="str">
        <f t="shared" ca="1" si="113"/>
        <v/>
      </c>
      <c r="P929" s="21" t="str">
        <f t="shared" ca="1" si="114"/>
        <v/>
      </c>
      <c r="Q929" s="21" t="str">
        <f t="shared" ca="1" si="115"/>
        <v/>
      </c>
      <c r="R929" s="21" t="str">
        <f t="shared" ca="1" si="116"/>
        <v/>
      </c>
      <c r="S929" s="21" t="str">
        <f t="shared" ca="1" si="117"/>
        <v/>
      </c>
      <c r="T929" s="21" t="str">
        <f ca="1">IF(COUNTBLANK(INDIRECT("k"&amp;ROW(T929)):INDIRECT("m"&amp;ROW(T929)))&lt;3,IF(INDIRECT("j"&amp;ROW(T929))="","INFORME O STATUS DA AÇÃO;    ",""),"")</f>
        <v/>
      </c>
      <c r="U929" s="21" t="str">
        <f t="shared" ca="1" si="118"/>
        <v/>
      </c>
      <c r="V929" s="21" t="str">
        <f t="shared" ca="1" si="119"/>
        <v/>
      </c>
      <c r="W929" s="1" t="str">
        <f ca="1">IF(J929="","",IF(ISERROR(VLOOKUP(INDIRECT("J"&amp;ROW(W929)),Config!F:F,1,0)),"INFORME UM STATUS VÁLIDO",""))</f>
        <v/>
      </c>
    </row>
    <row r="930" spans="2:23" ht="60" customHeight="1">
      <c r="B930" s="45"/>
      <c r="C930" s="35"/>
      <c r="D930" s="35"/>
      <c r="E930" s="35"/>
      <c r="F930" s="38"/>
      <c r="G930" s="35"/>
      <c r="H930" s="38"/>
      <c r="I930" s="46"/>
      <c r="J930" s="51"/>
      <c r="K930" s="52"/>
      <c r="L930" s="53"/>
      <c r="M930" s="51"/>
      <c r="N930" s="41" t="str">
        <f t="shared" si="112"/>
        <v/>
      </c>
      <c r="O930" s="21" t="str">
        <f t="shared" ca="1" si="113"/>
        <v/>
      </c>
      <c r="P930" s="21" t="str">
        <f t="shared" ca="1" si="114"/>
        <v/>
      </c>
      <c r="Q930" s="21" t="str">
        <f t="shared" ca="1" si="115"/>
        <v/>
      </c>
      <c r="R930" s="21" t="str">
        <f t="shared" ca="1" si="116"/>
        <v/>
      </c>
      <c r="S930" s="21" t="str">
        <f t="shared" ca="1" si="117"/>
        <v/>
      </c>
      <c r="T930" s="21" t="str">
        <f ca="1">IF(COUNTBLANK(INDIRECT("k"&amp;ROW(T930)):INDIRECT("m"&amp;ROW(T930)))&lt;3,IF(INDIRECT("j"&amp;ROW(T930))="","INFORME O STATUS DA AÇÃO;    ",""),"")</f>
        <v/>
      </c>
      <c r="U930" s="21" t="str">
        <f t="shared" ca="1" si="118"/>
        <v/>
      </c>
      <c r="V930" s="21" t="str">
        <f t="shared" ca="1" si="119"/>
        <v/>
      </c>
      <c r="W930" s="1" t="str">
        <f ca="1">IF(J930="","",IF(ISERROR(VLOOKUP(INDIRECT("J"&amp;ROW(W930)),Config!F:F,1,0)),"INFORME UM STATUS VÁLIDO",""))</f>
        <v/>
      </c>
    </row>
    <row r="931" spans="2:23" ht="60" customHeight="1">
      <c r="B931" s="45"/>
      <c r="C931" s="35"/>
      <c r="D931" s="35"/>
      <c r="E931" s="35"/>
      <c r="F931" s="38"/>
      <c r="G931" s="35"/>
      <c r="H931" s="38"/>
      <c r="I931" s="46"/>
      <c r="J931" s="51"/>
      <c r="K931" s="52"/>
      <c r="L931" s="53"/>
      <c r="M931" s="51"/>
      <c r="N931" s="41" t="str">
        <f t="shared" si="112"/>
        <v/>
      </c>
      <c r="O931" s="21" t="str">
        <f t="shared" ca="1" si="113"/>
        <v/>
      </c>
      <c r="P931" s="21" t="str">
        <f t="shared" ca="1" si="114"/>
        <v/>
      </c>
      <c r="Q931" s="21" t="str">
        <f t="shared" ca="1" si="115"/>
        <v/>
      </c>
      <c r="R931" s="21" t="str">
        <f t="shared" ca="1" si="116"/>
        <v/>
      </c>
      <c r="S931" s="21" t="str">
        <f t="shared" ca="1" si="117"/>
        <v/>
      </c>
      <c r="T931" s="21" t="str">
        <f ca="1">IF(COUNTBLANK(INDIRECT("k"&amp;ROW(T931)):INDIRECT("m"&amp;ROW(T931)))&lt;3,IF(INDIRECT("j"&amp;ROW(T931))="","INFORME O STATUS DA AÇÃO;    ",""),"")</f>
        <v/>
      </c>
      <c r="U931" s="21" t="str">
        <f t="shared" ca="1" si="118"/>
        <v/>
      </c>
      <c r="V931" s="21" t="str">
        <f t="shared" ca="1" si="119"/>
        <v/>
      </c>
      <c r="W931" s="1" t="str">
        <f ca="1">IF(J931="","",IF(ISERROR(VLOOKUP(INDIRECT("J"&amp;ROW(W931)),Config!F:F,1,0)),"INFORME UM STATUS VÁLIDO",""))</f>
        <v/>
      </c>
    </row>
    <row r="932" spans="2:23" ht="60" customHeight="1">
      <c r="B932" s="45"/>
      <c r="C932" s="35"/>
      <c r="D932" s="35"/>
      <c r="E932" s="35"/>
      <c r="F932" s="38"/>
      <c r="G932" s="35"/>
      <c r="H932" s="38"/>
      <c r="I932" s="46"/>
      <c r="J932" s="51"/>
      <c r="K932" s="52"/>
      <c r="L932" s="53"/>
      <c r="M932" s="51"/>
      <c r="N932" s="41" t="str">
        <f t="shared" si="112"/>
        <v/>
      </c>
      <c r="O932" s="21" t="str">
        <f t="shared" ca="1" si="113"/>
        <v/>
      </c>
      <c r="P932" s="21" t="str">
        <f t="shared" ca="1" si="114"/>
        <v/>
      </c>
      <c r="Q932" s="21" t="str">
        <f t="shared" ca="1" si="115"/>
        <v/>
      </c>
      <c r="R932" s="21" t="str">
        <f t="shared" ca="1" si="116"/>
        <v/>
      </c>
      <c r="S932" s="21" t="str">
        <f t="shared" ca="1" si="117"/>
        <v/>
      </c>
      <c r="T932" s="21" t="str">
        <f ca="1">IF(COUNTBLANK(INDIRECT("k"&amp;ROW(T932)):INDIRECT("m"&amp;ROW(T932)))&lt;3,IF(INDIRECT("j"&amp;ROW(T932))="","INFORME O STATUS DA AÇÃO;    ",""),"")</f>
        <v/>
      </c>
      <c r="U932" s="21" t="str">
        <f t="shared" ca="1" si="118"/>
        <v/>
      </c>
      <c r="V932" s="21" t="str">
        <f t="shared" ca="1" si="119"/>
        <v/>
      </c>
      <c r="W932" s="1" t="str">
        <f ca="1">IF(J932="","",IF(ISERROR(VLOOKUP(INDIRECT("J"&amp;ROW(W932)),Config!F:F,1,0)),"INFORME UM STATUS VÁLIDO",""))</f>
        <v/>
      </c>
    </row>
    <row r="933" spans="2:23" ht="60" customHeight="1">
      <c r="B933" s="45"/>
      <c r="C933" s="35"/>
      <c r="D933" s="35"/>
      <c r="E933" s="35"/>
      <c r="F933" s="38"/>
      <c r="G933" s="35"/>
      <c r="H933" s="38"/>
      <c r="I933" s="46"/>
      <c r="J933" s="51"/>
      <c r="K933" s="52"/>
      <c r="L933" s="53"/>
      <c r="M933" s="51"/>
      <c r="N933" s="41" t="str">
        <f t="shared" si="112"/>
        <v/>
      </c>
      <c r="O933" s="21" t="str">
        <f t="shared" ca="1" si="113"/>
        <v/>
      </c>
      <c r="P933" s="21" t="str">
        <f t="shared" ca="1" si="114"/>
        <v/>
      </c>
      <c r="Q933" s="21" t="str">
        <f t="shared" ca="1" si="115"/>
        <v/>
      </c>
      <c r="R933" s="21" t="str">
        <f t="shared" ca="1" si="116"/>
        <v/>
      </c>
      <c r="S933" s="21" t="str">
        <f t="shared" ca="1" si="117"/>
        <v/>
      </c>
      <c r="T933" s="21" t="str">
        <f ca="1">IF(COUNTBLANK(INDIRECT("k"&amp;ROW(T933)):INDIRECT("m"&amp;ROW(T933)))&lt;3,IF(INDIRECT("j"&amp;ROW(T933))="","INFORME O STATUS DA AÇÃO;    ",""),"")</f>
        <v/>
      </c>
      <c r="U933" s="21" t="str">
        <f t="shared" ca="1" si="118"/>
        <v/>
      </c>
      <c r="V933" s="21" t="str">
        <f t="shared" ca="1" si="119"/>
        <v/>
      </c>
      <c r="W933" s="1" t="str">
        <f ca="1">IF(J933="","",IF(ISERROR(VLOOKUP(INDIRECT("J"&amp;ROW(W933)),Config!F:F,1,0)),"INFORME UM STATUS VÁLIDO",""))</f>
        <v/>
      </c>
    </row>
    <row r="934" spans="2:23" ht="60" customHeight="1">
      <c r="B934" s="45"/>
      <c r="C934" s="35"/>
      <c r="D934" s="35"/>
      <c r="E934" s="35"/>
      <c r="F934" s="38"/>
      <c r="G934" s="35"/>
      <c r="H934" s="38"/>
      <c r="I934" s="46"/>
      <c r="J934" s="51"/>
      <c r="K934" s="52"/>
      <c r="L934" s="53"/>
      <c r="M934" s="51"/>
      <c r="N934" s="41" t="str">
        <f t="shared" si="112"/>
        <v/>
      </c>
      <c r="O934" s="21" t="str">
        <f t="shared" ca="1" si="113"/>
        <v/>
      </c>
      <c r="P934" s="21" t="str">
        <f t="shared" ca="1" si="114"/>
        <v/>
      </c>
      <c r="Q934" s="21" t="str">
        <f t="shared" ca="1" si="115"/>
        <v/>
      </c>
      <c r="R934" s="21" t="str">
        <f t="shared" ca="1" si="116"/>
        <v/>
      </c>
      <c r="S934" s="21" t="str">
        <f t="shared" ca="1" si="117"/>
        <v/>
      </c>
      <c r="T934" s="21" t="str">
        <f ca="1">IF(COUNTBLANK(INDIRECT("k"&amp;ROW(T934)):INDIRECT("m"&amp;ROW(T934)))&lt;3,IF(INDIRECT("j"&amp;ROW(T934))="","INFORME O STATUS DA AÇÃO;    ",""),"")</f>
        <v/>
      </c>
      <c r="U934" s="21" t="str">
        <f t="shared" ca="1" si="118"/>
        <v/>
      </c>
      <c r="V934" s="21" t="str">
        <f t="shared" ca="1" si="119"/>
        <v/>
      </c>
      <c r="W934" s="1" t="str">
        <f ca="1">IF(J934="","",IF(ISERROR(VLOOKUP(INDIRECT("J"&amp;ROW(W934)),Config!F:F,1,0)),"INFORME UM STATUS VÁLIDO",""))</f>
        <v/>
      </c>
    </row>
    <row r="935" spans="2:23" ht="60" customHeight="1">
      <c r="B935" s="45"/>
      <c r="C935" s="35"/>
      <c r="D935" s="35"/>
      <c r="E935" s="35"/>
      <c r="F935" s="38"/>
      <c r="G935" s="35"/>
      <c r="H935" s="38"/>
      <c r="I935" s="46"/>
      <c r="J935" s="51"/>
      <c r="K935" s="52"/>
      <c r="L935" s="53"/>
      <c r="M935" s="51"/>
      <c r="N935" s="41" t="str">
        <f t="shared" si="112"/>
        <v/>
      </c>
      <c r="O935" s="21" t="str">
        <f t="shared" ca="1" si="113"/>
        <v/>
      </c>
      <c r="P935" s="21" t="str">
        <f t="shared" ca="1" si="114"/>
        <v/>
      </c>
      <c r="Q935" s="21" t="str">
        <f t="shared" ca="1" si="115"/>
        <v/>
      </c>
      <c r="R935" s="21" t="str">
        <f t="shared" ca="1" si="116"/>
        <v/>
      </c>
      <c r="S935" s="21" t="str">
        <f t="shared" ca="1" si="117"/>
        <v/>
      </c>
      <c r="T935" s="21" t="str">
        <f ca="1">IF(COUNTBLANK(INDIRECT("k"&amp;ROW(T935)):INDIRECT("m"&amp;ROW(T935)))&lt;3,IF(INDIRECT("j"&amp;ROW(T935))="","INFORME O STATUS DA AÇÃO;    ",""),"")</f>
        <v/>
      </c>
      <c r="U935" s="21" t="str">
        <f t="shared" ca="1" si="118"/>
        <v/>
      </c>
      <c r="V935" s="21" t="str">
        <f t="shared" ca="1" si="119"/>
        <v/>
      </c>
      <c r="W935" s="1" t="str">
        <f ca="1">IF(J935="","",IF(ISERROR(VLOOKUP(INDIRECT("J"&amp;ROW(W935)),Config!F:F,1,0)),"INFORME UM STATUS VÁLIDO",""))</f>
        <v/>
      </c>
    </row>
    <row r="936" spans="2:23" ht="60" customHeight="1">
      <c r="B936" s="45"/>
      <c r="C936" s="35"/>
      <c r="D936" s="35"/>
      <c r="E936" s="35"/>
      <c r="F936" s="38"/>
      <c r="G936" s="35"/>
      <c r="H936" s="38"/>
      <c r="I936" s="46"/>
      <c r="J936" s="51"/>
      <c r="K936" s="52"/>
      <c r="L936" s="53"/>
      <c r="M936" s="51"/>
      <c r="N936" s="41" t="str">
        <f t="shared" si="112"/>
        <v/>
      </c>
      <c r="O936" s="21" t="str">
        <f t="shared" ca="1" si="113"/>
        <v/>
      </c>
      <c r="P936" s="21" t="str">
        <f t="shared" ca="1" si="114"/>
        <v/>
      </c>
      <c r="Q936" s="21" t="str">
        <f t="shared" ca="1" si="115"/>
        <v/>
      </c>
      <c r="R936" s="21" t="str">
        <f t="shared" ca="1" si="116"/>
        <v/>
      </c>
      <c r="S936" s="21" t="str">
        <f t="shared" ca="1" si="117"/>
        <v/>
      </c>
      <c r="T936" s="21" t="str">
        <f ca="1">IF(COUNTBLANK(INDIRECT("k"&amp;ROW(T936)):INDIRECT("m"&amp;ROW(T936)))&lt;3,IF(INDIRECT("j"&amp;ROW(T936))="","INFORME O STATUS DA AÇÃO;    ",""),"")</f>
        <v/>
      </c>
      <c r="U936" s="21" t="str">
        <f t="shared" ca="1" si="118"/>
        <v/>
      </c>
      <c r="V936" s="21" t="str">
        <f t="shared" ca="1" si="119"/>
        <v/>
      </c>
      <c r="W936" s="1" t="str">
        <f ca="1">IF(J936="","",IF(ISERROR(VLOOKUP(INDIRECT("J"&amp;ROW(W936)),Config!F:F,1,0)),"INFORME UM STATUS VÁLIDO",""))</f>
        <v/>
      </c>
    </row>
    <row r="937" spans="2:23" ht="60" customHeight="1">
      <c r="B937" s="45"/>
      <c r="C937" s="35"/>
      <c r="D937" s="35"/>
      <c r="E937" s="35"/>
      <c r="F937" s="38"/>
      <c r="G937" s="35"/>
      <c r="H937" s="38"/>
      <c r="I937" s="46"/>
      <c r="J937" s="51"/>
      <c r="K937" s="52"/>
      <c r="L937" s="53"/>
      <c r="M937" s="51"/>
      <c r="N937" s="41" t="str">
        <f t="shared" si="112"/>
        <v/>
      </c>
      <c r="O937" s="21" t="str">
        <f t="shared" ca="1" si="113"/>
        <v/>
      </c>
      <c r="P937" s="21" t="str">
        <f t="shared" ca="1" si="114"/>
        <v/>
      </c>
      <c r="Q937" s="21" t="str">
        <f t="shared" ca="1" si="115"/>
        <v/>
      </c>
      <c r="R937" s="21" t="str">
        <f t="shared" ca="1" si="116"/>
        <v/>
      </c>
      <c r="S937" s="21" t="str">
        <f t="shared" ca="1" si="117"/>
        <v/>
      </c>
      <c r="T937" s="21" t="str">
        <f ca="1">IF(COUNTBLANK(INDIRECT("k"&amp;ROW(T937)):INDIRECT("m"&amp;ROW(T937)))&lt;3,IF(INDIRECT("j"&amp;ROW(T937))="","INFORME O STATUS DA AÇÃO;    ",""),"")</f>
        <v/>
      </c>
      <c r="U937" s="21" t="str">
        <f t="shared" ca="1" si="118"/>
        <v/>
      </c>
      <c r="V937" s="21" t="str">
        <f t="shared" ca="1" si="119"/>
        <v/>
      </c>
      <c r="W937" s="1" t="str">
        <f ca="1">IF(J937="","",IF(ISERROR(VLOOKUP(INDIRECT("J"&amp;ROW(W937)),Config!F:F,1,0)),"INFORME UM STATUS VÁLIDO",""))</f>
        <v/>
      </c>
    </row>
    <row r="938" spans="2:23" ht="60" customHeight="1">
      <c r="B938" s="45"/>
      <c r="C938" s="35"/>
      <c r="D938" s="35"/>
      <c r="E938" s="35"/>
      <c r="F938" s="38"/>
      <c r="G938" s="35"/>
      <c r="H938" s="38"/>
      <c r="I938" s="46"/>
      <c r="J938" s="51"/>
      <c r="K938" s="52"/>
      <c r="L938" s="53"/>
      <c r="M938" s="51"/>
      <c r="N938" s="41" t="str">
        <f t="shared" si="112"/>
        <v/>
      </c>
      <c r="O938" s="21" t="str">
        <f t="shared" ca="1" si="113"/>
        <v/>
      </c>
      <c r="P938" s="21" t="str">
        <f t="shared" ca="1" si="114"/>
        <v/>
      </c>
      <c r="Q938" s="21" t="str">
        <f t="shared" ca="1" si="115"/>
        <v/>
      </c>
      <c r="R938" s="21" t="str">
        <f t="shared" ca="1" si="116"/>
        <v/>
      </c>
      <c r="S938" s="21" t="str">
        <f t="shared" ca="1" si="117"/>
        <v/>
      </c>
      <c r="T938" s="21" t="str">
        <f ca="1">IF(COUNTBLANK(INDIRECT("k"&amp;ROW(T938)):INDIRECT("m"&amp;ROW(T938)))&lt;3,IF(INDIRECT("j"&amp;ROW(T938))="","INFORME O STATUS DA AÇÃO;    ",""),"")</f>
        <v/>
      </c>
      <c r="U938" s="21" t="str">
        <f t="shared" ca="1" si="118"/>
        <v/>
      </c>
      <c r="V938" s="21" t="str">
        <f t="shared" ca="1" si="119"/>
        <v/>
      </c>
      <c r="W938" s="1" t="str">
        <f ca="1">IF(J938="","",IF(ISERROR(VLOOKUP(INDIRECT("J"&amp;ROW(W938)),Config!F:F,1,0)),"INFORME UM STATUS VÁLIDO",""))</f>
        <v/>
      </c>
    </row>
    <row r="939" spans="2:23" ht="60" customHeight="1">
      <c r="B939" s="45"/>
      <c r="C939" s="35"/>
      <c r="D939" s="35"/>
      <c r="E939" s="35"/>
      <c r="F939" s="38"/>
      <c r="G939" s="35"/>
      <c r="H939" s="38"/>
      <c r="I939" s="46"/>
      <c r="J939" s="51"/>
      <c r="K939" s="52"/>
      <c r="L939" s="53"/>
      <c r="M939" s="51"/>
      <c r="N939" s="41" t="str">
        <f t="shared" si="112"/>
        <v/>
      </c>
      <c r="O939" s="21" t="str">
        <f t="shared" ca="1" si="113"/>
        <v/>
      </c>
      <c r="P939" s="21" t="str">
        <f t="shared" ca="1" si="114"/>
        <v/>
      </c>
      <c r="Q939" s="21" t="str">
        <f t="shared" ca="1" si="115"/>
        <v/>
      </c>
      <c r="R939" s="21" t="str">
        <f t="shared" ca="1" si="116"/>
        <v/>
      </c>
      <c r="S939" s="21" t="str">
        <f t="shared" ca="1" si="117"/>
        <v/>
      </c>
      <c r="T939" s="21" t="str">
        <f ca="1">IF(COUNTBLANK(INDIRECT("k"&amp;ROW(T939)):INDIRECT("m"&amp;ROW(T939)))&lt;3,IF(INDIRECT("j"&amp;ROW(T939))="","INFORME O STATUS DA AÇÃO;    ",""),"")</f>
        <v/>
      </c>
      <c r="U939" s="21" t="str">
        <f t="shared" ca="1" si="118"/>
        <v/>
      </c>
      <c r="V939" s="21" t="str">
        <f t="shared" ca="1" si="119"/>
        <v/>
      </c>
      <c r="W939" s="1" t="str">
        <f ca="1">IF(J939="","",IF(ISERROR(VLOOKUP(INDIRECT("J"&amp;ROW(W939)),Config!F:F,1,0)),"INFORME UM STATUS VÁLIDO",""))</f>
        <v/>
      </c>
    </row>
    <row r="940" spans="2:23" ht="60" customHeight="1">
      <c r="B940" s="45"/>
      <c r="C940" s="35"/>
      <c r="D940" s="35"/>
      <c r="E940" s="35"/>
      <c r="F940" s="38"/>
      <c r="G940" s="35"/>
      <c r="H940" s="38"/>
      <c r="I940" s="46"/>
      <c r="J940" s="51"/>
      <c r="K940" s="52"/>
      <c r="L940" s="53"/>
      <c r="M940" s="51"/>
      <c r="N940" s="41" t="str">
        <f t="shared" si="112"/>
        <v/>
      </c>
      <c r="O940" s="21" t="str">
        <f t="shared" ca="1" si="113"/>
        <v/>
      </c>
      <c r="P940" s="21" t="str">
        <f t="shared" ca="1" si="114"/>
        <v/>
      </c>
      <c r="Q940" s="21" t="str">
        <f t="shared" ca="1" si="115"/>
        <v/>
      </c>
      <c r="R940" s="21" t="str">
        <f t="shared" ca="1" si="116"/>
        <v/>
      </c>
      <c r="S940" s="21" t="str">
        <f t="shared" ca="1" si="117"/>
        <v/>
      </c>
      <c r="T940" s="21" t="str">
        <f ca="1">IF(COUNTBLANK(INDIRECT("k"&amp;ROW(T940)):INDIRECT("m"&amp;ROW(T940)))&lt;3,IF(INDIRECT("j"&amp;ROW(T940))="","INFORME O STATUS DA AÇÃO;    ",""),"")</f>
        <v/>
      </c>
      <c r="U940" s="21" t="str">
        <f t="shared" ca="1" si="118"/>
        <v/>
      </c>
      <c r="V940" s="21" t="str">
        <f t="shared" ca="1" si="119"/>
        <v/>
      </c>
      <c r="W940" s="1" t="str">
        <f ca="1">IF(J940="","",IF(ISERROR(VLOOKUP(INDIRECT("J"&amp;ROW(W940)),Config!F:F,1,0)),"INFORME UM STATUS VÁLIDO",""))</f>
        <v/>
      </c>
    </row>
    <row r="941" spans="2:23" ht="60" customHeight="1">
      <c r="B941" s="45"/>
      <c r="C941" s="35"/>
      <c r="D941" s="35"/>
      <c r="E941" s="35"/>
      <c r="F941" s="38"/>
      <c r="G941" s="35"/>
      <c r="H941" s="38"/>
      <c r="I941" s="46"/>
      <c r="J941" s="51"/>
      <c r="K941" s="52"/>
      <c r="L941" s="53"/>
      <c r="M941" s="51"/>
      <c r="N941" s="41" t="str">
        <f t="shared" si="112"/>
        <v/>
      </c>
      <c r="O941" s="21" t="str">
        <f t="shared" ca="1" si="113"/>
        <v/>
      </c>
      <c r="P941" s="21" t="str">
        <f t="shared" ca="1" si="114"/>
        <v/>
      </c>
      <c r="Q941" s="21" t="str">
        <f t="shared" ca="1" si="115"/>
        <v/>
      </c>
      <c r="R941" s="21" t="str">
        <f t="shared" ca="1" si="116"/>
        <v/>
      </c>
      <c r="S941" s="21" t="str">
        <f t="shared" ca="1" si="117"/>
        <v/>
      </c>
      <c r="T941" s="21" t="str">
        <f ca="1">IF(COUNTBLANK(INDIRECT("k"&amp;ROW(T941)):INDIRECT("m"&amp;ROW(T941)))&lt;3,IF(INDIRECT("j"&amp;ROW(T941))="","INFORME O STATUS DA AÇÃO;    ",""),"")</f>
        <v/>
      </c>
      <c r="U941" s="21" t="str">
        <f t="shared" ca="1" si="118"/>
        <v/>
      </c>
      <c r="V941" s="21" t="str">
        <f t="shared" ca="1" si="119"/>
        <v/>
      </c>
      <c r="W941" s="1" t="str">
        <f ca="1">IF(J941="","",IF(ISERROR(VLOOKUP(INDIRECT("J"&amp;ROW(W941)),Config!F:F,1,0)),"INFORME UM STATUS VÁLIDO",""))</f>
        <v/>
      </c>
    </row>
    <row r="942" spans="2:23" ht="60" customHeight="1">
      <c r="B942" s="45"/>
      <c r="C942" s="35"/>
      <c r="D942" s="35"/>
      <c r="E942" s="35"/>
      <c r="F942" s="38"/>
      <c r="G942" s="35"/>
      <c r="H942" s="38"/>
      <c r="I942" s="46"/>
      <c r="J942" s="51"/>
      <c r="K942" s="52"/>
      <c r="L942" s="53"/>
      <c r="M942" s="51"/>
      <c r="N942" s="41" t="str">
        <f t="shared" si="112"/>
        <v/>
      </c>
      <c r="O942" s="21" t="str">
        <f t="shared" ca="1" si="113"/>
        <v/>
      </c>
      <c r="P942" s="21" t="str">
        <f t="shared" ca="1" si="114"/>
        <v/>
      </c>
      <c r="Q942" s="21" t="str">
        <f t="shared" ca="1" si="115"/>
        <v/>
      </c>
      <c r="R942" s="21" t="str">
        <f t="shared" ca="1" si="116"/>
        <v/>
      </c>
      <c r="S942" s="21" t="str">
        <f t="shared" ca="1" si="117"/>
        <v/>
      </c>
      <c r="T942" s="21" t="str">
        <f ca="1">IF(COUNTBLANK(INDIRECT("k"&amp;ROW(T942)):INDIRECT("m"&amp;ROW(T942)))&lt;3,IF(INDIRECT("j"&amp;ROW(T942))="","INFORME O STATUS DA AÇÃO;    ",""),"")</f>
        <v/>
      </c>
      <c r="U942" s="21" t="str">
        <f t="shared" ca="1" si="118"/>
        <v/>
      </c>
      <c r="V942" s="21" t="str">
        <f t="shared" ca="1" si="119"/>
        <v/>
      </c>
      <c r="W942" s="1" t="str">
        <f ca="1">IF(J942="","",IF(ISERROR(VLOOKUP(INDIRECT("J"&amp;ROW(W942)),Config!F:F,1,0)),"INFORME UM STATUS VÁLIDO",""))</f>
        <v/>
      </c>
    </row>
    <row r="943" spans="2:23" ht="60" customHeight="1">
      <c r="B943" s="45"/>
      <c r="C943" s="35"/>
      <c r="D943" s="35"/>
      <c r="E943" s="35"/>
      <c r="F943" s="38"/>
      <c r="G943" s="35"/>
      <c r="H943" s="38"/>
      <c r="I943" s="46"/>
      <c r="J943" s="51"/>
      <c r="K943" s="52"/>
      <c r="L943" s="53"/>
      <c r="M943" s="51"/>
      <c r="N943" s="41" t="str">
        <f t="shared" si="112"/>
        <v/>
      </c>
      <c r="O943" s="21" t="str">
        <f t="shared" ca="1" si="113"/>
        <v/>
      </c>
      <c r="P943" s="21" t="str">
        <f t="shared" ca="1" si="114"/>
        <v/>
      </c>
      <c r="Q943" s="21" t="str">
        <f t="shared" ca="1" si="115"/>
        <v/>
      </c>
      <c r="R943" s="21" t="str">
        <f t="shared" ca="1" si="116"/>
        <v/>
      </c>
      <c r="S943" s="21" t="str">
        <f t="shared" ca="1" si="117"/>
        <v/>
      </c>
      <c r="T943" s="21" t="str">
        <f ca="1">IF(COUNTBLANK(INDIRECT("k"&amp;ROW(T943)):INDIRECT("m"&amp;ROW(T943)))&lt;3,IF(INDIRECT("j"&amp;ROW(T943))="","INFORME O STATUS DA AÇÃO;    ",""),"")</f>
        <v/>
      </c>
      <c r="U943" s="21" t="str">
        <f t="shared" ca="1" si="118"/>
        <v/>
      </c>
      <c r="V943" s="21" t="str">
        <f t="shared" ca="1" si="119"/>
        <v/>
      </c>
      <c r="W943" s="1" t="str">
        <f ca="1">IF(J943="","",IF(ISERROR(VLOOKUP(INDIRECT("J"&amp;ROW(W943)),Config!F:F,1,0)),"INFORME UM STATUS VÁLIDO",""))</f>
        <v/>
      </c>
    </row>
    <row r="944" spans="2:23" ht="60" customHeight="1">
      <c r="B944" s="45"/>
      <c r="C944" s="35"/>
      <c r="D944" s="35"/>
      <c r="E944" s="35"/>
      <c r="F944" s="38"/>
      <c r="G944" s="35"/>
      <c r="H944" s="38"/>
      <c r="I944" s="46"/>
      <c r="J944" s="51"/>
      <c r="K944" s="52"/>
      <c r="L944" s="53"/>
      <c r="M944" s="51"/>
      <c r="N944" s="41" t="str">
        <f t="shared" si="112"/>
        <v/>
      </c>
      <c r="O944" s="21" t="str">
        <f t="shared" ca="1" si="113"/>
        <v/>
      </c>
      <c r="P944" s="21" t="str">
        <f t="shared" ca="1" si="114"/>
        <v/>
      </c>
      <c r="Q944" s="21" t="str">
        <f t="shared" ca="1" si="115"/>
        <v/>
      </c>
      <c r="R944" s="21" t="str">
        <f t="shared" ca="1" si="116"/>
        <v/>
      </c>
      <c r="S944" s="21" t="str">
        <f t="shared" ca="1" si="117"/>
        <v/>
      </c>
      <c r="T944" s="21" t="str">
        <f ca="1">IF(COUNTBLANK(INDIRECT("k"&amp;ROW(T944)):INDIRECT("m"&amp;ROW(T944)))&lt;3,IF(INDIRECT("j"&amp;ROW(T944))="","INFORME O STATUS DA AÇÃO;    ",""),"")</f>
        <v/>
      </c>
      <c r="U944" s="21" t="str">
        <f t="shared" ca="1" si="118"/>
        <v/>
      </c>
      <c r="V944" s="21" t="str">
        <f t="shared" ca="1" si="119"/>
        <v/>
      </c>
      <c r="W944" s="1" t="str">
        <f ca="1">IF(J944="","",IF(ISERROR(VLOOKUP(INDIRECT("J"&amp;ROW(W944)),Config!F:F,1,0)),"INFORME UM STATUS VÁLIDO",""))</f>
        <v/>
      </c>
    </row>
    <row r="945" spans="2:23" ht="60" customHeight="1">
      <c r="B945" s="45"/>
      <c r="C945" s="35"/>
      <c r="D945" s="35"/>
      <c r="E945" s="35"/>
      <c r="F945" s="38"/>
      <c r="G945" s="35"/>
      <c r="H945" s="38"/>
      <c r="I945" s="46"/>
      <c r="J945" s="51"/>
      <c r="K945" s="52"/>
      <c r="L945" s="53"/>
      <c r="M945" s="51"/>
      <c r="N945" s="41" t="str">
        <f t="shared" si="112"/>
        <v/>
      </c>
      <c r="O945" s="21" t="str">
        <f t="shared" ca="1" si="113"/>
        <v/>
      </c>
      <c r="P945" s="21" t="str">
        <f t="shared" ca="1" si="114"/>
        <v/>
      </c>
      <c r="Q945" s="21" t="str">
        <f t="shared" ca="1" si="115"/>
        <v/>
      </c>
      <c r="R945" s="21" t="str">
        <f t="shared" ca="1" si="116"/>
        <v/>
      </c>
      <c r="S945" s="21" t="str">
        <f t="shared" ca="1" si="117"/>
        <v/>
      </c>
      <c r="T945" s="21" t="str">
        <f ca="1">IF(COUNTBLANK(INDIRECT("k"&amp;ROW(T945)):INDIRECT("m"&amp;ROW(T945)))&lt;3,IF(INDIRECT("j"&amp;ROW(T945))="","INFORME O STATUS DA AÇÃO;    ",""),"")</f>
        <v/>
      </c>
      <c r="U945" s="21" t="str">
        <f t="shared" ca="1" si="118"/>
        <v/>
      </c>
      <c r="V945" s="21" t="str">
        <f t="shared" ca="1" si="119"/>
        <v/>
      </c>
      <c r="W945" s="1" t="str">
        <f ca="1">IF(J945="","",IF(ISERROR(VLOOKUP(INDIRECT("J"&amp;ROW(W945)),Config!F:F,1,0)),"INFORME UM STATUS VÁLIDO",""))</f>
        <v/>
      </c>
    </row>
    <row r="946" spans="2:23" ht="60" customHeight="1">
      <c r="B946" s="45"/>
      <c r="C946" s="35"/>
      <c r="D946" s="35"/>
      <c r="E946" s="35"/>
      <c r="F946" s="38"/>
      <c r="G946" s="35"/>
      <c r="H946" s="38"/>
      <c r="I946" s="46"/>
      <c r="J946" s="51"/>
      <c r="K946" s="52"/>
      <c r="L946" s="53"/>
      <c r="M946" s="51"/>
      <c r="N946" s="41" t="str">
        <f t="shared" si="112"/>
        <v/>
      </c>
      <c r="O946" s="21" t="str">
        <f t="shared" ca="1" si="113"/>
        <v/>
      </c>
      <c r="P946" s="21" t="str">
        <f t="shared" ca="1" si="114"/>
        <v/>
      </c>
      <c r="Q946" s="21" t="str">
        <f t="shared" ca="1" si="115"/>
        <v/>
      </c>
      <c r="R946" s="21" t="str">
        <f t="shared" ca="1" si="116"/>
        <v/>
      </c>
      <c r="S946" s="21" t="str">
        <f t="shared" ca="1" si="117"/>
        <v/>
      </c>
      <c r="T946" s="21" t="str">
        <f ca="1">IF(COUNTBLANK(INDIRECT("k"&amp;ROW(T946)):INDIRECT("m"&amp;ROW(T946)))&lt;3,IF(INDIRECT("j"&amp;ROW(T946))="","INFORME O STATUS DA AÇÃO;    ",""),"")</f>
        <v/>
      </c>
      <c r="U946" s="21" t="str">
        <f t="shared" ca="1" si="118"/>
        <v/>
      </c>
      <c r="V946" s="21" t="str">
        <f t="shared" ca="1" si="119"/>
        <v/>
      </c>
      <c r="W946" s="1" t="str">
        <f ca="1">IF(J946="","",IF(ISERROR(VLOOKUP(INDIRECT("J"&amp;ROW(W946)),Config!F:F,1,0)),"INFORME UM STATUS VÁLIDO",""))</f>
        <v/>
      </c>
    </row>
    <row r="947" spans="2:23" ht="60" customHeight="1">
      <c r="B947" s="45"/>
      <c r="C947" s="35"/>
      <c r="D947" s="35"/>
      <c r="E947" s="35"/>
      <c r="F947" s="38"/>
      <c r="G947" s="35"/>
      <c r="H947" s="38"/>
      <c r="I947" s="46"/>
      <c r="J947" s="51"/>
      <c r="K947" s="52"/>
      <c r="L947" s="53"/>
      <c r="M947" s="51"/>
      <c r="N947" s="41" t="str">
        <f t="shared" si="112"/>
        <v/>
      </c>
      <c r="O947" s="21" t="str">
        <f t="shared" ca="1" si="113"/>
        <v/>
      </c>
      <c r="P947" s="21" t="str">
        <f t="shared" ca="1" si="114"/>
        <v/>
      </c>
      <c r="Q947" s="21" t="str">
        <f t="shared" ca="1" si="115"/>
        <v/>
      </c>
      <c r="R947" s="21" t="str">
        <f t="shared" ca="1" si="116"/>
        <v/>
      </c>
      <c r="S947" s="21" t="str">
        <f t="shared" ca="1" si="117"/>
        <v/>
      </c>
      <c r="T947" s="21" t="str">
        <f ca="1">IF(COUNTBLANK(INDIRECT("k"&amp;ROW(T947)):INDIRECT("m"&amp;ROW(T947)))&lt;3,IF(INDIRECT("j"&amp;ROW(T947))="","INFORME O STATUS DA AÇÃO;    ",""),"")</f>
        <v/>
      </c>
      <c r="U947" s="21" t="str">
        <f t="shared" ca="1" si="118"/>
        <v/>
      </c>
      <c r="V947" s="21" t="str">
        <f t="shared" ca="1" si="119"/>
        <v/>
      </c>
      <c r="W947" s="1" t="str">
        <f ca="1">IF(J947="","",IF(ISERROR(VLOOKUP(INDIRECT("J"&amp;ROW(W947)),Config!F:F,1,0)),"INFORME UM STATUS VÁLIDO",""))</f>
        <v/>
      </c>
    </row>
    <row r="948" spans="2:23" ht="60" customHeight="1">
      <c r="B948" s="45"/>
      <c r="C948" s="35"/>
      <c r="D948" s="35"/>
      <c r="E948" s="35"/>
      <c r="F948" s="38"/>
      <c r="G948" s="35"/>
      <c r="H948" s="38"/>
      <c r="I948" s="46"/>
      <c r="J948" s="51"/>
      <c r="K948" s="52"/>
      <c r="L948" s="53"/>
      <c r="M948" s="51"/>
      <c r="N948" s="41" t="str">
        <f t="shared" si="112"/>
        <v/>
      </c>
      <c r="O948" s="21" t="str">
        <f t="shared" ca="1" si="113"/>
        <v/>
      </c>
      <c r="P948" s="21" t="str">
        <f t="shared" ca="1" si="114"/>
        <v/>
      </c>
      <c r="Q948" s="21" t="str">
        <f t="shared" ca="1" si="115"/>
        <v/>
      </c>
      <c r="R948" s="21" t="str">
        <f t="shared" ca="1" si="116"/>
        <v/>
      </c>
      <c r="S948" s="21" t="str">
        <f t="shared" ca="1" si="117"/>
        <v/>
      </c>
      <c r="T948" s="21" t="str">
        <f ca="1">IF(COUNTBLANK(INDIRECT("k"&amp;ROW(T948)):INDIRECT("m"&amp;ROW(T948)))&lt;3,IF(INDIRECT("j"&amp;ROW(T948))="","INFORME O STATUS DA AÇÃO;    ",""),"")</f>
        <v/>
      </c>
      <c r="U948" s="21" t="str">
        <f t="shared" ca="1" si="118"/>
        <v/>
      </c>
      <c r="V948" s="21" t="str">
        <f t="shared" ca="1" si="119"/>
        <v/>
      </c>
      <c r="W948" s="1" t="str">
        <f ca="1">IF(J948="","",IF(ISERROR(VLOOKUP(INDIRECT("J"&amp;ROW(W948)),Config!F:F,1,0)),"INFORME UM STATUS VÁLIDO",""))</f>
        <v/>
      </c>
    </row>
    <row r="949" spans="2:23" ht="60" customHeight="1">
      <c r="B949" s="45"/>
      <c r="C949" s="35"/>
      <c r="D949" s="35"/>
      <c r="E949" s="35"/>
      <c r="F949" s="38"/>
      <c r="G949" s="35"/>
      <c r="H949" s="38"/>
      <c r="I949" s="46"/>
      <c r="J949" s="51"/>
      <c r="K949" s="52"/>
      <c r="L949" s="53"/>
      <c r="M949" s="51"/>
      <c r="N949" s="41" t="str">
        <f t="shared" si="112"/>
        <v/>
      </c>
      <c r="O949" s="21" t="str">
        <f t="shared" ca="1" si="113"/>
        <v/>
      </c>
      <c r="P949" s="21" t="str">
        <f t="shared" ca="1" si="114"/>
        <v/>
      </c>
      <c r="Q949" s="21" t="str">
        <f t="shared" ca="1" si="115"/>
        <v/>
      </c>
      <c r="R949" s="21" t="str">
        <f t="shared" ca="1" si="116"/>
        <v/>
      </c>
      <c r="S949" s="21" t="str">
        <f t="shared" ca="1" si="117"/>
        <v/>
      </c>
      <c r="T949" s="21" t="str">
        <f ca="1">IF(COUNTBLANK(INDIRECT("k"&amp;ROW(T949)):INDIRECT("m"&amp;ROW(T949)))&lt;3,IF(INDIRECT("j"&amp;ROW(T949))="","INFORME O STATUS DA AÇÃO;    ",""),"")</f>
        <v/>
      </c>
      <c r="U949" s="21" t="str">
        <f t="shared" ca="1" si="118"/>
        <v/>
      </c>
      <c r="V949" s="21" t="str">
        <f t="shared" ca="1" si="119"/>
        <v/>
      </c>
      <c r="W949" s="1" t="str">
        <f ca="1">IF(J949="","",IF(ISERROR(VLOOKUP(INDIRECT("J"&amp;ROW(W949)),Config!F:F,1,0)),"INFORME UM STATUS VÁLIDO",""))</f>
        <v/>
      </c>
    </row>
    <row r="950" spans="2:23" ht="60" customHeight="1">
      <c r="B950" s="45"/>
      <c r="C950" s="35"/>
      <c r="D950" s="35"/>
      <c r="E950" s="35"/>
      <c r="F950" s="38"/>
      <c r="G950" s="35"/>
      <c r="H950" s="38"/>
      <c r="I950" s="46"/>
      <c r="J950" s="51"/>
      <c r="K950" s="52"/>
      <c r="L950" s="53"/>
      <c r="M950" s="51"/>
      <c r="N950" s="41" t="str">
        <f t="shared" si="112"/>
        <v/>
      </c>
      <c r="O950" s="21" t="str">
        <f t="shared" ca="1" si="113"/>
        <v/>
      </c>
      <c r="P950" s="21" t="str">
        <f t="shared" ca="1" si="114"/>
        <v/>
      </c>
      <c r="Q950" s="21" t="str">
        <f t="shared" ca="1" si="115"/>
        <v/>
      </c>
      <c r="R950" s="21" t="str">
        <f t="shared" ca="1" si="116"/>
        <v/>
      </c>
      <c r="S950" s="21" t="str">
        <f t="shared" ca="1" si="117"/>
        <v/>
      </c>
      <c r="T950" s="21" t="str">
        <f ca="1">IF(COUNTBLANK(INDIRECT("k"&amp;ROW(T950)):INDIRECT("m"&amp;ROW(T950)))&lt;3,IF(INDIRECT("j"&amp;ROW(T950))="","INFORME O STATUS DA AÇÃO;    ",""),"")</f>
        <v/>
      </c>
      <c r="U950" s="21" t="str">
        <f t="shared" ca="1" si="118"/>
        <v/>
      </c>
      <c r="V950" s="21" t="str">
        <f t="shared" ca="1" si="119"/>
        <v/>
      </c>
      <c r="W950" s="1" t="str">
        <f ca="1">IF(J950="","",IF(ISERROR(VLOOKUP(INDIRECT("J"&amp;ROW(W950)),Config!F:F,1,0)),"INFORME UM STATUS VÁLIDO",""))</f>
        <v/>
      </c>
    </row>
    <row r="951" spans="2:23" ht="60" customHeight="1">
      <c r="B951" s="45"/>
      <c r="C951" s="35"/>
      <c r="D951" s="35"/>
      <c r="E951" s="35"/>
      <c r="F951" s="38"/>
      <c r="G951" s="35"/>
      <c r="H951" s="38"/>
      <c r="I951" s="46"/>
      <c r="J951" s="51"/>
      <c r="K951" s="52"/>
      <c r="L951" s="53"/>
      <c r="M951" s="51"/>
      <c r="N951" s="41" t="str">
        <f t="shared" si="112"/>
        <v/>
      </c>
      <c r="O951" s="21" t="str">
        <f t="shared" ca="1" si="113"/>
        <v/>
      </c>
      <c r="P951" s="21" t="str">
        <f t="shared" ca="1" si="114"/>
        <v/>
      </c>
      <c r="Q951" s="21" t="str">
        <f t="shared" ca="1" si="115"/>
        <v/>
      </c>
      <c r="R951" s="21" t="str">
        <f t="shared" ca="1" si="116"/>
        <v/>
      </c>
      <c r="S951" s="21" t="str">
        <f t="shared" ca="1" si="117"/>
        <v/>
      </c>
      <c r="T951" s="21" t="str">
        <f ca="1">IF(COUNTBLANK(INDIRECT("k"&amp;ROW(T951)):INDIRECT("m"&amp;ROW(T951)))&lt;3,IF(INDIRECT("j"&amp;ROW(T951))="","INFORME O STATUS DA AÇÃO;    ",""),"")</f>
        <v/>
      </c>
      <c r="U951" s="21" t="str">
        <f t="shared" ca="1" si="118"/>
        <v/>
      </c>
      <c r="V951" s="21" t="str">
        <f t="shared" ca="1" si="119"/>
        <v/>
      </c>
      <c r="W951" s="1" t="str">
        <f ca="1">IF(J951="","",IF(ISERROR(VLOOKUP(INDIRECT("J"&amp;ROW(W951)),Config!F:F,1,0)),"INFORME UM STATUS VÁLIDO",""))</f>
        <v/>
      </c>
    </row>
    <row r="952" spans="2:23" ht="60" customHeight="1">
      <c r="B952" s="45"/>
      <c r="C952" s="35"/>
      <c r="D952" s="35"/>
      <c r="E952" s="35"/>
      <c r="F952" s="38"/>
      <c r="G952" s="35"/>
      <c r="H952" s="38"/>
      <c r="I952" s="46"/>
      <c r="J952" s="51"/>
      <c r="K952" s="52"/>
      <c r="L952" s="53"/>
      <c r="M952" s="51"/>
      <c r="N952" s="41" t="str">
        <f t="shared" si="112"/>
        <v/>
      </c>
      <c r="O952" s="21" t="str">
        <f t="shared" ca="1" si="113"/>
        <v/>
      </c>
      <c r="P952" s="21" t="str">
        <f t="shared" ca="1" si="114"/>
        <v/>
      </c>
      <c r="Q952" s="21" t="str">
        <f t="shared" ca="1" si="115"/>
        <v/>
      </c>
      <c r="R952" s="21" t="str">
        <f t="shared" ca="1" si="116"/>
        <v/>
      </c>
      <c r="S952" s="21" t="str">
        <f t="shared" ca="1" si="117"/>
        <v/>
      </c>
      <c r="T952" s="21" t="str">
        <f ca="1">IF(COUNTBLANK(INDIRECT("k"&amp;ROW(T952)):INDIRECT("m"&amp;ROW(T952)))&lt;3,IF(INDIRECT("j"&amp;ROW(T952))="","INFORME O STATUS DA AÇÃO;    ",""),"")</f>
        <v/>
      </c>
      <c r="U952" s="21" t="str">
        <f t="shared" ca="1" si="118"/>
        <v/>
      </c>
      <c r="V952" s="21" t="str">
        <f t="shared" ca="1" si="119"/>
        <v/>
      </c>
      <c r="W952" s="1" t="str">
        <f ca="1">IF(J952="","",IF(ISERROR(VLOOKUP(INDIRECT("J"&amp;ROW(W952)),Config!F:F,1,0)),"INFORME UM STATUS VÁLIDO",""))</f>
        <v/>
      </c>
    </row>
    <row r="953" spans="2:23" ht="60" customHeight="1">
      <c r="B953" s="45"/>
      <c r="C953" s="35"/>
      <c r="D953" s="35"/>
      <c r="E953" s="35"/>
      <c r="F953" s="38"/>
      <c r="G953" s="35"/>
      <c r="H953" s="38"/>
      <c r="I953" s="46"/>
      <c r="J953" s="51"/>
      <c r="K953" s="52"/>
      <c r="L953" s="53"/>
      <c r="M953" s="51"/>
      <c r="N953" s="41" t="str">
        <f t="shared" si="112"/>
        <v/>
      </c>
      <c r="O953" s="21" t="str">
        <f t="shared" ca="1" si="113"/>
        <v/>
      </c>
      <c r="P953" s="21" t="str">
        <f t="shared" ca="1" si="114"/>
        <v/>
      </c>
      <c r="Q953" s="21" t="str">
        <f t="shared" ca="1" si="115"/>
        <v/>
      </c>
      <c r="R953" s="21" t="str">
        <f t="shared" ca="1" si="116"/>
        <v/>
      </c>
      <c r="S953" s="21" t="str">
        <f t="shared" ca="1" si="117"/>
        <v/>
      </c>
      <c r="T953" s="21" t="str">
        <f ca="1">IF(COUNTBLANK(INDIRECT("k"&amp;ROW(T953)):INDIRECT("m"&amp;ROW(T953)))&lt;3,IF(INDIRECT("j"&amp;ROW(T953))="","INFORME O STATUS DA AÇÃO;    ",""),"")</f>
        <v/>
      </c>
      <c r="U953" s="21" t="str">
        <f t="shared" ca="1" si="118"/>
        <v/>
      </c>
      <c r="V953" s="21" t="str">
        <f t="shared" ca="1" si="119"/>
        <v/>
      </c>
      <c r="W953" s="1" t="str">
        <f ca="1">IF(J953="","",IF(ISERROR(VLOOKUP(INDIRECT("J"&amp;ROW(W953)),Config!F:F,1,0)),"INFORME UM STATUS VÁLIDO",""))</f>
        <v/>
      </c>
    </row>
    <row r="954" spans="2:23" ht="60" customHeight="1">
      <c r="B954" s="45"/>
      <c r="C954" s="35"/>
      <c r="D954" s="35"/>
      <c r="E954" s="35"/>
      <c r="F954" s="38"/>
      <c r="G954" s="35"/>
      <c r="H954" s="38"/>
      <c r="I954" s="46"/>
      <c r="J954" s="51"/>
      <c r="K954" s="52"/>
      <c r="L954" s="53"/>
      <c r="M954" s="51"/>
      <c r="N954" s="41" t="str">
        <f t="shared" si="112"/>
        <v/>
      </c>
      <c r="O954" s="21" t="str">
        <f t="shared" ca="1" si="113"/>
        <v/>
      </c>
      <c r="P954" s="21" t="str">
        <f t="shared" ca="1" si="114"/>
        <v/>
      </c>
      <c r="Q954" s="21" t="str">
        <f t="shared" ca="1" si="115"/>
        <v/>
      </c>
      <c r="R954" s="21" t="str">
        <f t="shared" ca="1" si="116"/>
        <v/>
      </c>
      <c r="S954" s="21" t="str">
        <f t="shared" ca="1" si="117"/>
        <v/>
      </c>
      <c r="T954" s="21" t="str">
        <f ca="1">IF(COUNTBLANK(INDIRECT("k"&amp;ROW(T954)):INDIRECT("m"&amp;ROW(T954)))&lt;3,IF(INDIRECT("j"&amp;ROW(T954))="","INFORME O STATUS DA AÇÃO;    ",""),"")</f>
        <v/>
      </c>
      <c r="U954" s="21" t="str">
        <f t="shared" ca="1" si="118"/>
        <v/>
      </c>
      <c r="V954" s="21" t="str">
        <f t="shared" ca="1" si="119"/>
        <v/>
      </c>
      <c r="W954" s="1" t="str">
        <f ca="1">IF(J954="","",IF(ISERROR(VLOOKUP(INDIRECT("J"&amp;ROW(W954)),Config!F:F,1,0)),"INFORME UM STATUS VÁLIDO",""))</f>
        <v/>
      </c>
    </row>
    <row r="955" spans="2:23" ht="60" customHeight="1">
      <c r="B955" s="45"/>
      <c r="C955" s="35"/>
      <c r="D955" s="35"/>
      <c r="E955" s="35"/>
      <c r="F955" s="38"/>
      <c r="G955" s="35"/>
      <c r="H955" s="38"/>
      <c r="I955" s="46"/>
      <c r="J955" s="51"/>
      <c r="K955" s="52"/>
      <c r="L955" s="53"/>
      <c r="M955" s="51"/>
      <c r="N955" s="41" t="str">
        <f t="shared" si="112"/>
        <v/>
      </c>
      <c r="O955" s="21" t="str">
        <f t="shared" ca="1" si="113"/>
        <v/>
      </c>
      <c r="P955" s="21" t="str">
        <f t="shared" ca="1" si="114"/>
        <v/>
      </c>
      <c r="Q955" s="21" t="str">
        <f t="shared" ca="1" si="115"/>
        <v/>
      </c>
      <c r="R955" s="21" t="str">
        <f t="shared" ca="1" si="116"/>
        <v/>
      </c>
      <c r="S955" s="21" t="str">
        <f t="shared" ca="1" si="117"/>
        <v/>
      </c>
      <c r="T955" s="21" t="str">
        <f ca="1">IF(COUNTBLANK(INDIRECT("k"&amp;ROW(T955)):INDIRECT("m"&amp;ROW(T955)))&lt;3,IF(INDIRECT("j"&amp;ROW(T955))="","INFORME O STATUS DA AÇÃO;    ",""),"")</f>
        <v/>
      </c>
      <c r="U955" s="21" t="str">
        <f t="shared" ca="1" si="118"/>
        <v/>
      </c>
      <c r="V955" s="21" t="str">
        <f t="shared" ca="1" si="119"/>
        <v/>
      </c>
      <c r="W955" s="1" t="str">
        <f ca="1">IF(J955="","",IF(ISERROR(VLOOKUP(INDIRECT("J"&amp;ROW(W955)),Config!F:F,1,0)),"INFORME UM STATUS VÁLIDO",""))</f>
        <v/>
      </c>
    </row>
    <row r="956" spans="2:23" ht="60" customHeight="1">
      <c r="B956" s="45"/>
      <c r="C956" s="35"/>
      <c r="D956" s="35"/>
      <c r="E956" s="35"/>
      <c r="F956" s="38"/>
      <c r="G956" s="35"/>
      <c r="H956" s="38"/>
      <c r="I956" s="46"/>
      <c r="J956" s="51"/>
      <c r="K956" s="52"/>
      <c r="L956" s="53"/>
      <c r="M956" s="51"/>
      <c r="N956" s="41" t="str">
        <f t="shared" si="112"/>
        <v/>
      </c>
      <c r="O956" s="21" t="str">
        <f t="shared" ca="1" si="113"/>
        <v/>
      </c>
      <c r="P956" s="21" t="str">
        <f t="shared" ca="1" si="114"/>
        <v/>
      </c>
      <c r="Q956" s="21" t="str">
        <f t="shared" ca="1" si="115"/>
        <v/>
      </c>
      <c r="R956" s="21" t="str">
        <f t="shared" ca="1" si="116"/>
        <v/>
      </c>
      <c r="S956" s="21" t="str">
        <f t="shared" ca="1" si="117"/>
        <v/>
      </c>
      <c r="T956" s="21" t="str">
        <f ca="1">IF(COUNTBLANK(INDIRECT("k"&amp;ROW(T956)):INDIRECT("m"&amp;ROW(T956)))&lt;3,IF(INDIRECT("j"&amp;ROW(T956))="","INFORME O STATUS DA AÇÃO;    ",""),"")</f>
        <v/>
      </c>
      <c r="U956" s="21" t="str">
        <f t="shared" ca="1" si="118"/>
        <v/>
      </c>
      <c r="V956" s="21" t="str">
        <f t="shared" ca="1" si="119"/>
        <v/>
      </c>
      <c r="W956" s="1" t="str">
        <f ca="1">IF(J956="","",IF(ISERROR(VLOOKUP(INDIRECT("J"&amp;ROW(W956)),Config!F:F,1,0)),"INFORME UM STATUS VÁLIDO",""))</f>
        <v/>
      </c>
    </row>
    <row r="957" spans="2:23" ht="60" customHeight="1">
      <c r="B957" s="45"/>
      <c r="C957" s="35"/>
      <c r="D957" s="35"/>
      <c r="E957" s="35"/>
      <c r="F957" s="38"/>
      <c r="G957" s="35"/>
      <c r="H957" s="38"/>
      <c r="I957" s="46"/>
      <c r="J957" s="51"/>
      <c r="K957" s="52"/>
      <c r="L957" s="53"/>
      <c r="M957" s="51"/>
      <c r="N957" s="41" t="str">
        <f t="shared" si="112"/>
        <v/>
      </c>
      <c r="O957" s="21" t="str">
        <f t="shared" ca="1" si="113"/>
        <v/>
      </c>
      <c r="P957" s="21" t="str">
        <f t="shared" ca="1" si="114"/>
        <v/>
      </c>
      <c r="Q957" s="21" t="str">
        <f t="shared" ca="1" si="115"/>
        <v/>
      </c>
      <c r="R957" s="21" t="str">
        <f t="shared" ca="1" si="116"/>
        <v/>
      </c>
      <c r="S957" s="21" t="str">
        <f t="shared" ca="1" si="117"/>
        <v/>
      </c>
      <c r="T957" s="21" t="str">
        <f ca="1">IF(COUNTBLANK(INDIRECT("k"&amp;ROW(T957)):INDIRECT("m"&amp;ROW(T957)))&lt;3,IF(INDIRECT("j"&amp;ROW(T957))="","INFORME O STATUS DA AÇÃO;    ",""),"")</f>
        <v/>
      </c>
      <c r="U957" s="21" t="str">
        <f t="shared" ca="1" si="118"/>
        <v/>
      </c>
      <c r="V957" s="21" t="str">
        <f t="shared" ca="1" si="119"/>
        <v/>
      </c>
      <c r="W957" s="1" t="str">
        <f ca="1">IF(J957="","",IF(ISERROR(VLOOKUP(INDIRECT("J"&amp;ROW(W957)),Config!F:F,1,0)),"INFORME UM STATUS VÁLIDO",""))</f>
        <v/>
      </c>
    </row>
    <row r="958" spans="2:23" ht="60" customHeight="1">
      <c r="B958" s="45"/>
      <c r="C958" s="35"/>
      <c r="D958" s="35"/>
      <c r="E958" s="35"/>
      <c r="F958" s="38"/>
      <c r="G958" s="35"/>
      <c r="H958" s="38"/>
      <c r="I958" s="46"/>
      <c r="J958" s="51"/>
      <c r="K958" s="52"/>
      <c r="L958" s="53"/>
      <c r="M958" s="51"/>
      <c r="N958" s="41" t="str">
        <f t="shared" si="112"/>
        <v/>
      </c>
      <c r="O958" s="21" t="str">
        <f t="shared" ca="1" si="113"/>
        <v/>
      </c>
      <c r="P958" s="21" t="str">
        <f t="shared" ca="1" si="114"/>
        <v/>
      </c>
      <c r="Q958" s="21" t="str">
        <f t="shared" ca="1" si="115"/>
        <v/>
      </c>
      <c r="R958" s="21" t="str">
        <f t="shared" ca="1" si="116"/>
        <v/>
      </c>
      <c r="S958" s="21" t="str">
        <f t="shared" ca="1" si="117"/>
        <v/>
      </c>
      <c r="T958" s="21" t="str">
        <f ca="1">IF(COUNTBLANK(INDIRECT("k"&amp;ROW(T958)):INDIRECT("m"&amp;ROW(T958)))&lt;3,IF(INDIRECT("j"&amp;ROW(T958))="","INFORME O STATUS DA AÇÃO;    ",""),"")</f>
        <v/>
      </c>
      <c r="U958" s="21" t="str">
        <f t="shared" ca="1" si="118"/>
        <v/>
      </c>
      <c r="V958" s="21" t="str">
        <f t="shared" ca="1" si="119"/>
        <v/>
      </c>
      <c r="W958" s="1" t="str">
        <f ca="1">IF(J958="","",IF(ISERROR(VLOOKUP(INDIRECT("J"&amp;ROW(W958)),Config!F:F,1,0)),"INFORME UM STATUS VÁLIDO",""))</f>
        <v/>
      </c>
    </row>
    <row r="959" spans="2:23" ht="60" customHeight="1">
      <c r="B959" s="45"/>
      <c r="C959" s="35"/>
      <c r="D959" s="35"/>
      <c r="E959" s="35"/>
      <c r="F959" s="38"/>
      <c r="G959" s="35"/>
      <c r="H959" s="38"/>
      <c r="I959" s="46"/>
      <c r="J959" s="51"/>
      <c r="K959" s="52"/>
      <c r="L959" s="53"/>
      <c r="M959" s="51"/>
      <c r="N959" s="41" t="str">
        <f t="shared" si="112"/>
        <v/>
      </c>
      <c r="O959" s="21" t="str">
        <f t="shared" ca="1" si="113"/>
        <v/>
      </c>
      <c r="P959" s="21" t="str">
        <f t="shared" ca="1" si="114"/>
        <v/>
      </c>
      <c r="Q959" s="21" t="str">
        <f t="shared" ca="1" si="115"/>
        <v/>
      </c>
      <c r="R959" s="21" t="str">
        <f t="shared" ca="1" si="116"/>
        <v/>
      </c>
      <c r="S959" s="21" t="str">
        <f t="shared" ca="1" si="117"/>
        <v/>
      </c>
      <c r="T959" s="21" t="str">
        <f ca="1">IF(COUNTBLANK(INDIRECT("k"&amp;ROW(T959)):INDIRECT("m"&amp;ROW(T959)))&lt;3,IF(INDIRECT("j"&amp;ROW(T959))="","INFORME O STATUS DA AÇÃO;    ",""),"")</f>
        <v/>
      </c>
      <c r="U959" s="21" t="str">
        <f t="shared" ca="1" si="118"/>
        <v/>
      </c>
      <c r="V959" s="21" t="str">
        <f t="shared" ca="1" si="119"/>
        <v/>
      </c>
      <c r="W959" s="1" t="str">
        <f ca="1">IF(J959="","",IF(ISERROR(VLOOKUP(INDIRECT("J"&amp;ROW(W959)),Config!F:F,1,0)),"INFORME UM STATUS VÁLIDO",""))</f>
        <v/>
      </c>
    </row>
    <row r="960" spans="2:23" ht="60" customHeight="1">
      <c r="B960" s="45"/>
      <c r="C960" s="35"/>
      <c r="D960" s="35"/>
      <c r="E960" s="35"/>
      <c r="F960" s="38"/>
      <c r="G960" s="35"/>
      <c r="H960" s="38"/>
      <c r="I960" s="46"/>
      <c r="J960" s="51"/>
      <c r="K960" s="52"/>
      <c r="L960" s="53"/>
      <c r="M960" s="51"/>
      <c r="N960" s="41" t="str">
        <f t="shared" si="112"/>
        <v/>
      </c>
      <c r="O960" s="21" t="str">
        <f t="shared" ca="1" si="113"/>
        <v/>
      </c>
      <c r="P960" s="21" t="str">
        <f t="shared" ca="1" si="114"/>
        <v/>
      </c>
      <c r="Q960" s="21" t="str">
        <f t="shared" ca="1" si="115"/>
        <v/>
      </c>
      <c r="R960" s="21" t="str">
        <f t="shared" ca="1" si="116"/>
        <v/>
      </c>
      <c r="S960" s="21" t="str">
        <f t="shared" ca="1" si="117"/>
        <v/>
      </c>
      <c r="T960" s="21" t="str">
        <f ca="1">IF(COUNTBLANK(INDIRECT("k"&amp;ROW(T960)):INDIRECT("m"&amp;ROW(T960)))&lt;3,IF(INDIRECT("j"&amp;ROW(T960))="","INFORME O STATUS DA AÇÃO;    ",""),"")</f>
        <v/>
      </c>
      <c r="U960" s="21" t="str">
        <f t="shared" ca="1" si="118"/>
        <v/>
      </c>
      <c r="V960" s="21" t="str">
        <f t="shared" ca="1" si="119"/>
        <v/>
      </c>
      <c r="W960" s="1" t="str">
        <f ca="1">IF(J960="","",IF(ISERROR(VLOOKUP(INDIRECT("J"&amp;ROW(W960)),Config!F:F,1,0)),"INFORME UM STATUS VÁLIDO",""))</f>
        <v/>
      </c>
    </row>
    <row r="961" spans="2:23" ht="60" customHeight="1">
      <c r="B961" s="45"/>
      <c r="C961" s="35"/>
      <c r="D961" s="35"/>
      <c r="E961" s="35"/>
      <c r="F961" s="38"/>
      <c r="G961" s="35"/>
      <c r="H961" s="38"/>
      <c r="I961" s="46"/>
      <c r="J961" s="51"/>
      <c r="K961" s="52"/>
      <c r="L961" s="53"/>
      <c r="M961" s="51"/>
      <c r="N961" s="41" t="str">
        <f t="shared" si="112"/>
        <v/>
      </c>
      <c r="O961" s="21" t="str">
        <f t="shared" ca="1" si="113"/>
        <v/>
      </c>
      <c r="P961" s="21" t="str">
        <f t="shared" ca="1" si="114"/>
        <v/>
      </c>
      <c r="Q961" s="21" t="str">
        <f t="shared" ca="1" si="115"/>
        <v/>
      </c>
      <c r="R961" s="21" t="str">
        <f t="shared" ca="1" si="116"/>
        <v/>
      </c>
      <c r="S961" s="21" t="str">
        <f t="shared" ca="1" si="117"/>
        <v/>
      </c>
      <c r="T961" s="21" t="str">
        <f ca="1">IF(COUNTBLANK(INDIRECT("k"&amp;ROW(T961)):INDIRECT("m"&amp;ROW(T961)))&lt;3,IF(INDIRECT("j"&amp;ROW(T961))="","INFORME O STATUS DA AÇÃO;    ",""),"")</f>
        <v/>
      </c>
      <c r="U961" s="21" t="str">
        <f t="shared" ca="1" si="118"/>
        <v/>
      </c>
      <c r="V961" s="21" t="str">
        <f t="shared" ca="1" si="119"/>
        <v/>
      </c>
      <c r="W961" s="1" t="str">
        <f ca="1">IF(J961="","",IF(ISERROR(VLOOKUP(INDIRECT("J"&amp;ROW(W961)),Config!F:F,1,0)),"INFORME UM STATUS VÁLIDO",""))</f>
        <v/>
      </c>
    </row>
    <row r="962" spans="2:23" ht="60" customHeight="1">
      <c r="B962" s="45"/>
      <c r="C962" s="35"/>
      <c r="D962" s="35"/>
      <c r="E962" s="35"/>
      <c r="F962" s="38"/>
      <c r="G962" s="35"/>
      <c r="H962" s="38"/>
      <c r="I962" s="46"/>
      <c r="J962" s="51"/>
      <c r="K962" s="52"/>
      <c r="L962" s="53"/>
      <c r="M962" s="51"/>
      <c r="N962" s="41" t="str">
        <f t="shared" si="112"/>
        <v/>
      </c>
      <c r="O962" s="21" t="str">
        <f t="shared" ca="1" si="113"/>
        <v/>
      </c>
      <c r="P962" s="21" t="str">
        <f t="shared" ca="1" si="114"/>
        <v/>
      </c>
      <c r="Q962" s="21" t="str">
        <f t="shared" ca="1" si="115"/>
        <v/>
      </c>
      <c r="R962" s="21" t="str">
        <f t="shared" ca="1" si="116"/>
        <v/>
      </c>
      <c r="S962" s="21" t="str">
        <f t="shared" ca="1" si="117"/>
        <v/>
      </c>
      <c r="T962" s="21" t="str">
        <f ca="1">IF(COUNTBLANK(INDIRECT("k"&amp;ROW(T962)):INDIRECT("m"&amp;ROW(T962)))&lt;3,IF(INDIRECT("j"&amp;ROW(T962))="","INFORME O STATUS DA AÇÃO;    ",""),"")</f>
        <v/>
      </c>
      <c r="U962" s="21" t="str">
        <f t="shared" ca="1" si="118"/>
        <v/>
      </c>
      <c r="V962" s="21" t="str">
        <f t="shared" ca="1" si="119"/>
        <v/>
      </c>
      <c r="W962" s="1" t="str">
        <f ca="1">IF(J962="","",IF(ISERROR(VLOOKUP(INDIRECT("J"&amp;ROW(W962)),Config!F:F,1,0)),"INFORME UM STATUS VÁLIDO",""))</f>
        <v/>
      </c>
    </row>
    <row r="963" spans="2:23" ht="60" customHeight="1">
      <c r="B963" s="45"/>
      <c r="C963" s="35"/>
      <c r="D963" s="35"/>
      <c r="E963" s="35"/>
      <c r="F963" s="38"/>
      <c r="G963" s="35"/>
      <c r="H963" s="38"/>
      <c r="I963" s="46"/>
      <c r="J963" s="51"/>
      <c r="K963" s="52"/>
      <c r="L963" s="53"/>
      <c r="M963" s="51"/>
      <c r="N963" s="41" t="str">
        <f t="shared" si="112"/>
        <v/>
      </c>
      <c r="O963" s="21" t="str">
        <f t="shared" ca="1" si="113"/>
        <v/>
      </c>
      <c r="P963" s="21" t="str">
        <f t="shared" ca="1" si="114"/>
        <v/>
      </c>
      <c r="Q963" s="21" t="str">
        <f t="shared" ca="1" si="115"/>
        <v/>
      </c>
      <c r="R963" s="21" t="str">
        <f t="shared" ca="1" si="116"/>
        <v/>
      </c>
      <c r="S963" s="21" t="str">
        <f t="shared" ca="1" si="117"/>
        <v/>
      </c>
      <c r="T963" s="21" t="str">
        <f ca="1">IF(COUNTBLANK(INDIRECT("k"&amp;ROW(T963)):INDIRECT("m"&amp;ROW(T963)))&lt;3,IF(INDIRECT("j"&amp;ROW(T963))="","INFORME O STATUS DA AÇÃO;    ",""),"")</f>
        <v/>
      </c>
      <c r="U963" s="21" t="str">
        <f t="shared" ca="1" si="118"/>
        <v/>
      </c>
      <c r="V963" s="21" t="str">
        <f t="shared" ca="1" si="119"/>
        <v/>
      </c>
      <c r="W963" s="1" t="str">
        <f ca="1">IF(J963="","",IF(ISERROR(VLOOKUP(INDIRECT("J"&amp;ROW(W963)),Config!F:F,1,0)),"INFORME UM STATUS VÁLIDO",""))</f>
        <v/>
      </c>
    </row>
    <row r="964" spans="2:23" ht="60" customHeight="1">
      <c r="B964" s="45"/>
      <c r="C964" s="35"/>
      <c r="D964" s="35"/>
      <c r="E964" s="35"/>
      <c r="F964" s="38"/>
      <c r="G964" s="35"/>
      <c r="H964" s="38"/>
      <c r="I964" s="46"/>
      <c r="J964" s="51"/>
      <c r="K964" s="52"/>
      <c r="L964" s="53"/>
      <c r="M964" s="51"/>
      <c r="N964" s="41" t="str">
        <f t="shared" si="112"/>
        <v/>
      </c>
      <c r="O964" s="21" t="str">
        <f t="shared" ca="1" si="113"/>
        <v/>
      </c>
      <c r="P964" s="21" t="str">
        <f t="shared" ca="1" si="114"/>
        <v/>
      </c>
      <c r="Q964" s="21" t="str">
        <f t="shared" ca="1" si="115"/>
        <v/>
      </c>
      <c r="R964" s="21" t="str">
        <f t="shared" ca="1" si="116"/>
        <v/>
      </c>
      <c r="S964" s="21" t="str">
        <f t="shared" ca="1" si="117"/>
        <v/>
      </c>
      <c r="T964" s="21" t="str">
        <f ca="1">IF(COUNTBLANK(INDIRECT("k"&amp;ROW(T964)):INDIRECT("m"&amp;ROW(T964)))&lt;3,IF(INDIRECT("j"&amp;ROW(T964))="","INFORME O STATUS DA AÇÃO;    ",""),"")</f>
        <v/>
      </c>
      <c r="U964" s="21" t="str">
        <f t="shared" ca="1" si="118"/>
        <v/>
      </c>
      <c r="V964" s="21" t="str">
        <f t="shared" ca="1" si="119"/>
        <v/>
      </c>
      <c r="W964" s="1" t="str">
        <f ca="1">IF(J964="","",IF(ISERROR(VLOOKUP(INDIRECT("J"&amp;ROW(W964)),Config!F:F,1,0)),"INFORME UM STATUS VÁLIDO",""))</f>
        <v/>
      </c>
    </row>
    <row r="965" spans="2:23" ht="60" customHeight="1">
      <c r="B965" s="45"/>
      <c r="C965" s="35"/>
      <c r="D965" s="35"/>
      <c r="E965" s="35"/>
      <c r="F965" s="38"/>
      <c r="G965" s="35"/>
      <c r="H965" s="38"/>
      <c r="I965" s="46"/>
      <c r="J965" s="51"/>
      <c r="K965" s="52"/>
      <c r="L965" s="53"/>
      <c r="M965" s="51"/>
      <c r="N965" s="41" t="str">
        <f t="shared" si="112"/>
        <v/>
      </c>
      <c r="O965" s="21" t="str">
        <f t="shared" ca="1" si="113"/>
        <v/>
      </c>
      <c r="P965" s="21" t="str">
        <f t="shared" ca="1" si="114"/>
        <v/>
      </c>
      <c r="Q965" s="21" t="str">
        <f t="shared" ca="1" si="115"/>
        <v/>
      </c>
      <c r="R965" s="21" t="str">
        <f t="shared" ca="1" si="116"/>
        <v/>
      </c>
      <c r="S965" s="21" t="str">
        <f t="shared" ca="1" si="117"/>
        <v/>
      </c>
      <c r="T965" s="21" t="str">
        <f ca="1">IF(COUNTBLANK(INDIRECT("k"&amp;ROW(T965)):INDIRECT("m"&amp;ROW(T965)))&lt;3,IF(INDIRECT("j"&amp;ROW(T965))="","INFORME O STATUS DA AÇÃO;    ",""),"")</f>
        <v/>
      </c>
      <c r="U965" s="21" t="str">
        <f t="shared" ca="1" si="118"/>
        <v/>
      </c>
      <c r="V965" s="21" t="str">
        <f t="shared" ca="1" si="119"/>
        <v/>
      </c>
      <c r="W965" s="1" t="str">
        <f ca="1">IF(J965="","",IF(ISERROR(VLOOKUP(INDIRECT("J"&amp;ROW(W965)),Config!F:F,1,0)),"INFORME UM STATUS VÁLIDO",""))</f>
        <v/>
      </c>
    </row>
    <row r="966" spans="2:23" ht="60" customHeight="1">
      <c r="B966" s="45"/>
      <c r="C966" s="35"/>
      <c r="D966" s="35"/>
      <c r="E966" s="35"/>
      <c r="F966" s="38"/>
      <c r="G966" s="35"/>
      <c r="H966" s="38"/>
      <c r="I966" s="46"/>
      <c r="J966" s="51"/>
      <c r="K966" s="52"/>
      <c r="L966" s="53"/>
      <c r="M966" s="51"/>
      <c r="N966" s="41" t="str">
        <f t="shared" si="112"/>
        <v/>
      </c>
      <c r="O966" s="21" t="str">
        <f t="shared" ca="1" si="113"/>
        <v/>
      </c>
      <c r="P966" s="21" t="str">
        <f t="shared" ca="1" si="114"/>
        <v/>
      </c>
      <c r="Q966" s="21" t="str">
        <f t="shared" ca="1" si="115"/>
        <v/>
      </c>
      <c r="R966" s="21" t="str">
        <f t="shared" ca="1" si="116"/>
        <v/>
      </c>
      <c r="S966" s="21" t="str">
        <f t="shared" ca="1" si="117"/>
        <v/>
      </c>
      <c r="T966" s="21" t="str">
        <f ca="1">IF(COUNTBLANK(INDIRECT("k"&amp;ROW(T966)):INDIRECT("m"&amp;ROW(T966)))&lt;3,IF(INDIRECT("j"&amp;ROW(T966))="","INFORME O STATUS DA AÇÃO;    ",""),"")</f>
        <v/>
      </c>
      <c r="U966" s="21" t="str">
        <f t="shared" ca="1" si="118"/>
        <v/>
      </c>
      <c r="V966" s="21" t="str">
        <f t="shared" ca="1" si="119"/>
        <v/>
      </c>
      <c r="W966" s="1" t="str">
        <f ca="1">IF(J966="","",IF(ISERROR(VLOOKUP(INDIRECT("J"&amp;ROW(W966)),Config!F:F,1,0)),"INFORME UM STATUS VÁLIDO",""))</f>
        <v/>
      </c>
    </row>
    <row r="967" spans="2:23" ht="60" customHeight="1">
      <c r="B967" s="45"/>
      <c r="C967" s="35"/>
      <c r="D967" s="35"/>
      <c r="E967" s="35"/>
      <c r="F967" s="38"/>
      <c r="G967" s="35"/>
      <c r="H967" s="38"/>
      <c r="I967" s="46"/>
      <c r="J967" s="51"/>
      <c r="K967" s="52"/>
      <c r="L967" s="53"/>
      <c r="M967" s="51"/>
      <c r="N967" s="41" t="str">
        <f t="shared" si="112"/>
        <v/>
      </c>
      <c r="O967" s="21" t="str">
        <f t="shared" ca="1" si="113"/>
        <v/>
      </c>
      <c r="P967" s="21" t="str">
        <f t="shared" ca="1" si="114"/>
        <v/>
      </c>
      <c r="Q967" s="21" t="str">
        <f t="shared" ca="1" si="115"/>
        <v/>
      </c>
      <c r="R967" s="21" t="str">
        <f t="shared" ca="1" si="116"/>
        <v/>
      </c>
      <c r="S967" s="21" t="str">
        <f t="shared" ca="1" si="117"/>
        <v/>
      </c>
      <c r="T967" s="21" t="str">
        <f ca="1">IF(COUNTBLANK(INDIRECT("k"&amp;ROW(T967)):INDIRECT("m"&amp;ROW(T967)))&lt;3,IF(INDIRECT("j"&amp;ROW(T967))="","INFORME O STATUS DA AÇÃO;    ",""),"")</f>
        <v/>
      </c>
      <c r="U967" s="21" t="str">
        <f t="shared" ca="1" si="118"/>
        <v/>
      </c>
      <c r="V967" s="21" t="str">
        <f t="shared" ca="1" si="119"/>
        <v/>
      </c>
      <c r="W967" s="1" t="str">
        <f ca="1">IF(J967="","",IF(ISERROR(VLOOKUP(INDIRECT("J"&amp;ROW(W967)),Config!F:F,1,0)),"INFORME UM STATUS VÁLIDO",""))</f>
        <v/>
      </c>
    </row>
    <row r="968" spans="2:23" ht="60" customHeight="1">
      <c r="B968" s="45"/>
      <c r="C968" s="35"/>
      <c r="D968" s="35"/>
      <c r="E968" s="35"/>
      <c r="F968" s="38"/>
      <c r="G968" s="35"/>
      <c r="H968" s="38"/>
      <c r="I968" s="46"/>
      <c r="J968" s="51"/>
      <c r="K968" s="52"/>
      <c r="L968" s="53"/>
      <c r="M968" s="51"/>
      <c r="N968" s="41" t="str">
        <f t="shared" si="112"/>
        <v/>
      </c>
      <c r="O968" s="21" t="str">
        <f t="shared" ca="1" si="113"/>
        <v/>
      </c>
      <c r="P968" s="21" t="str">
        <f t="shared" ca="1" si="114"/>
        <v/>
      </c>
      <c r="Q968" s="21" t="str">
        <f t="shared" ca="1" si="115"/>
        <v/>
      </c>
      <c r="R968" s="21" t="str">
        <f t="shared" ca="1" si="116"/>
        <v/>
      </c>
      <c r="S968" s="21" t="str">
        <f t="shared" ca="1" si="117"/>
        <v/>
      </c>
      <c r="T968" s="21" t="str">
        <f ca="1">IF(COUNTBLANK(INDIRECT("k"&amp;ROW(T968)):INDIRECT("m"&amp;ROW(T968)))&lt;3,IF(INDIRECT("j"&amp;ROW(T968))="","INFORME O STATUS DA AÇÃO;    ",""),"")</f>
        <v/>
      </c>
      <c r="U968" s="21" t="str">
        <f t="shared" ca="1" si="118"/>
        <v/>
      </c>
      <c r="V968" s="21" t="str">
        <f t="shared" ca="1" si="119"/>
        <v/>
      </c>
      <c r="W968" s="1" t="str">
        <f ca="1">IF(J968="","",IF(ISERROR(VLOOKUP(INDIRECT("J"&amp;ROW(W968)),Config!F:F,1,0)),"INFORME UM STATUS VÁLIDO",""))</f>
        <v/>
      </c>
    </row>
    <row r="969" spans="2:23" ht="60" customHeight="1">
      <c r="B969" s="45"/>
      <c r="C969" s="35"/>
      <c r="D969" s="35"/>
      <c r="E969" s="35"/>
      <c r="F969" s="38"/>
      <c r="G969" s="35"/>
      <c r="H969" s="38"/>
      <c r="I969" s="46"/>
      <c r="J969" s="51"/>
      <c r="K969" s="52"/>
      <c r="L969" s="53"/>
      <c r="M969" s="51"/>
      <c r="N969" s="41" t="str">
        <f t="shared" ref="N969:N1001" si="120">IF(B969&lt;&gt;"",""&amp;Q969&amp;R969&amp;S969&amp;T969&amp;U969&amp;V969&amp;W969,"")</f>
        <v/>
      </c>
      <c r="O969" s="21" t="str">
        <f t="shared" ref="O969:O1001" ca="1" si="121">IF(INDIRECT("J"&amp;ROW(O969))="Contratada/Adquirida",INDIRECT("K"&amp;ROW(O969))/INDIRECT("H"&amp;ROW(O969)),"")</f>
        <v/>
      </c>
      <c r="P969" s="21" t="str">
        <f t="shared" ref="P969:P1001" ca="1" si="122">IF(INDIRECT("J"&amp;ROW(P969))="Contratada/Adquirida",INDIRECT("L"&amp;ROW(P969)),"")</f>
        <v/>
      </c>
      <c r="Q969" s="21" t="str">
        <f t="shared" ref="Q969:Q1001" ca="1" si="123">IF(OR(INDIRECT("J"&amp;ROW(Q969))="Cancelada",INDIRECT("J"&amp;ROW(Q969))="Suspensa"),IF(INDIRECT("M"&amp;ROW(Q969))="","INFORME O MOTIVO DO CANCELAMENTO/SUSPENSÃO;     ",""),"")</f>
        <v/>
      </c>
      <c r="R969" s="21" t="str">
        <f t="shared" ref="R969:R1001" ca="1" si="124">IF(AND(INDIRECT("J"&amp;ROW(R969))="Contratada/Adquirida",OR(INDIRECT("K"&amp;ROW(R969))="",INDIRECT("K"&amp;ROW(R969))=0)),"INFORME A QUANTIDADE EXECUTADA;   ","")</f>
        <v/>
      </c>
      <c r="S969" s="21" t="str">
        <f t="shared" ref="S969:S1001" ca="1" si="125">IF(AND(INDIRECT("J"&amp;ROW(S969))="Contratada/Adquirida",OR(INDIRECT("L"&amp;ROW(S969))="",INDIRECT("L"&amp;ROW(S969))=0)),"INFORME O VALOR EXECUTADO;   ","")</f>
        <v/>
      </c>
      <c r="T969" s="21" t="str">
        <f ca="1">IF(COUNTBLANK(INDIRECT("k"&amp;ROW(T969)):INDIRECT("m"&amp;ROW(T969)))&lt;3,IF(INDIRECT("j"&amp;ROW(T969))="","INFORME O STATUS DA AÇÃO;    ",""),"")</f>
        <v/>
      </c>
      <c r="U969" s="21" t="str">
        <f t="shared" ref="U969:U1001" ca="1" si="126">IF(INDIRECT("j"&amp;ROW(U969))="Contratada/Adquirida",IF(INDIRECT("k"&amp;ROW(U969))&gt;INDIRECT("h"&amp;ROW(U969)),"A QUANTIDADE EXECUTADA ESTÁ MAIOR DO QUE A QUANTIDADE PLANEJADA;   ",""),"")</f>
        <v/>
      </c>
      <c r="V969" s="21" t="str">
        <f t="shared" ref="V969:V1001" ca="1" si="127">IF(AND(AND(INDIRECT("j"&amp;ROW(V969))&lt;&gt;"Contratada/Adquirida",INDIRECT("j"&amp;ROW(V969))&lt;&gt;""),OR(INDIRECT("k"&amp;ROW(V969))&gt;0,INDIRECT("l"&amp;ROW(V969))&gt;0)),"O STATUS '"&amp;INDIRECT("j"&amp;ROW(V969))&amp;"' NÃO EXIGE QUE INFORME QUANTIDADE NEM VALOR;     ","")</f>
        <v/>
      </c>
      <c r="W969" s="1" t="str">
        <f ca="1">IF(J969="","",IF(ISERROR(VLOOKUP(INDIRECT("J"&amp;ROW(W969)),Config!F:F,1,0)),"INFORME UM STATUS VÁLIDO",""))</f>
        <v/>
      </c>
    </row>
    <row r="970" spans="2:23" ht="60" customHeight="1">
      <c r="B970" s="45"/>
      <c r="C970" s="35"/>
      <c r="D970" s="35"/>
      <c r="E970" s="35"/>
      <c r="F970" s="38"/>
      <c r="G970" s="35"/>
      <c r="H970" s="38"/>
      <c r="I970" s="46"/>
      <c r="J970" s="51"/>
      <c r="K970" s="52"/>
      <c r="L970" s="53"/>
      <c r="M970" s="51"/>
      <c r="N970" s="41" t="str">
        <f t="shared" si="120"/>
        <v/>
      </c>
      <c r="O970" s="21" t="str">
        <f t="shared" ca="1" si="121"/>
        <v/>
      </c>
      <c r="P970" s="21" t="str">
        <f t="shared" ca="1" si="122"/>
        <v/>
      </c>
      <c r="Q970" s="21" t="str">
        <f t="shared" ca="1" si="123"/>
        <v/>
      </c>
      <c r="R970" s="21" t="str">
        <f t="shared" ca="1" si="124"/>
        <v/>
      </c>
      <c r="S970" s="21" t="str">
        <f t="shared" ca="1" si="125"/>
        <v/>
      </c>
      <c r="T970" s="21" t="str">
        <f ca="1">IF(COUNTBLANK(INDIRECT("k"&amp;ROW(T970)):INDIRECT("m"&amp;ROW(T970)))&lt;3,IF(INDIRECT("j"&amp;ROW(T970))="","INFORME O STATUS DA AÇÃO;    ",""),"")</f>
        <v/>
      </c>
      <c r="U970" s="21" t="str">
        <f t="shared" ca="1" si="126"/>
        <v/>
      </c>
      <c r="V970" s="21" t="str">
        <f t="shared" ca="1" si="127"/>
        <v/>
      </c>
      <c r="W970" s="1" t="str">
        <f ca="1">IF(J970="","",IF(ISERROR(VLOOKUP(INDIRECT("J"&amp;ROW(W970)),Config!F:F,1,0)),"INFORME UM STATUS VÁLIDO",""))</f>
        <v/>
      </c>
    </row>
    <row r="971" spans="2:23" ht="60" customHeight="1">
      <c r="B971" s="45"/>
      <c r="C971" s="35"/>
      <c r="D971" s="35"/>
      <c r="E971" s="35"/>
      <c r="F971" s="38"/>
      <c r="G971" s="35"/>
      <c r="H971" s="38"/>
      <c r="I971" s="46"/>
      <c r="J971" s="51"/>
      <c r="K971" s="52"/>
      <c r="L971" s="53"/>
      <c r="M971" s="51"/>
      <c r="N971" s="41" t="str">
        <f t="shared" si="120"/>
        <v/>
      </c>
      <c r="O971" s="21" t="str">
        <f t="shared" ca="1" si="121"/>
        <v/>
      </c>
      <c r="P971" s="21" t="str">
        <f t="shared" ca="1" si="122"/>
        <v/>
      </c>
      <c r="Q971" s="21" t="str">
        <f t="shared" ca="1" si="123"/>
        <v/>
      </c>
      <c r="R971" s="21" t="str">
        <f t="shared" ca="1" si="124"/>
        <v/>
      </c>
      <c r="S971" s="21" t="str">
        <f t="shared" ca="1" si="125"/>
        <v/>
      </c>
      <c r="T971" s="21" t="str">
        <f ca="1">IF(COUNTBLANK(INDIRECT("k"&amp;ROW(T971)):INDIRECT("m"&amp;ROW(T971)))&lt;3,IF(INDIRECT("j"&amp;ROW(T971))="","INFORME O STATUS DA AÇÃO;    ",""),"")</f>
        <v/>
      </c>
      <c r="U971" s="21" t="str">
        <f t="shared" ca="1" si="126"/>
        <v/>
      </c>
      <c r="V971" s="21" t="str">
        <f t="shared" ca="1" si="127"/>
        <v/>
      </c>
      <c r="W971" s="1" t="str">
        <f ca="1">IF(J971="","",IF(ISERROR(VLOOKUP(INDIRECT("J"&amp;ROW(W971)),Config!F:F,1,0)),"INFORME UM STATUS VÁLIDO",""))</f>
        <v/>
      </c>
    </row>
    <row r="972" spans="2:23" ht="60" customHeight="1">
      <c r="B972" s="45"/>
      <c r="C972" s="35"/>
      <c r="D972" s="35"/>
      <c r="E972" s="35"/>
      <c r="F972" s="38"/>
      <c r="G972" s="35"/>
      <c r="H972" s="38"/>
      <c r="I972" s="46"/>
      <c r="J972" s="51"/>
      <c r="K972" s="52"/>
      <c r="L972" s="53"/>
      <c r="M972" s="51"/>
      <c r="N972" s="41" t="str">
        <f t="shared" si="120"/>
        <v/>
      </c>
      <c r="O972" s="21" t="str">
        <f t="shared" ca="1" si="121"/>
        <v/>
      </c>
      <c r="P972" s="21" t="str">
        <f t="shared" ca="1" si="122"/>
        <v/>
      </c>
      <c r="Q972" s="21" t="str">
        <f t="shared" ca="1" si="123"/>
        <v/>
      </c>
      <c r="R972" s="21" t="str">
        <f t="shared" ca="1" si="124"/>
        <v/>
      </c>
      <c r="S972" s="21" t="str">
        <f t="shared" ca="1" si="125"/>
        <v/>
      </c>
      <c r="T972" s="21" t="str">
        <f ca="1">IF(COUNTBLANK(INDIRECT("k"&amp;ROW(T972)):INDIRECT("m"&amp;ROW(T972)))&lt;3,IF(INDIRECT("j"&amp;ROW(T972))="","INFORME O STATUS DA AÇÃO;    ",""),"")</f>
        <v/>
      </c>
      <c r="U972" s="21" t="str">
        <f t="shared" ca="1" si="126"/>
        <v/>
      </c>
      <c r="V972" s="21" t="str">
        <f t="shared" ca="1" si="127"/>
        <v/>
      </c>
      <c r="W972" s="1" t="str">
        <f ca="1">IF(J972="","",IF(ISERROR(VLOOKUP(INDIRECT("J"&amp;ROW(W972)),Config!F:F,1,0)),"INFORME UM STATUS VÁLIDO",""))</f>
        <v/>
      </c>
    </row>
    <row r="973" spans="2:23" ht="60" customHeight="1">
      <c r="B973" s="45"/>
      <c r="C973" s="35"/>
      <c r="D973" s="35"/>
      <c r="E973" s="35"/>
      <c r="F973" s="38"/>
      <c r="G973" s="35"/>
      <c r="H973" s="38"/>
      <c r="I973" s="46"/>
      <c r="J973" s="51"/>
      <c r="K973" s="52"/>
      <c r="L973" s="53"/>
      <c r="M973" s="51"/>
      <c r="N973" s="41" t="str">
        <f t="shared" si="120"/>
        <v/>
      </c>
      <c r="O973" s="21" t="str">
        <f t="shared" ca="1" si="121"/>
        <v/>
      </c>
      <c r="P973" s="21" t="str">
        <f t="shared" ca="1" si="122"/>
        <v/>
      </c>
      <c r="Q973" s="21" t="str">
        <f t="shared" ca="1" si="123"/>
        <v/>
      </c>
      <c r="R973" s="21" t="str">
        <f t="shared" ca="1" si="124"/>
        <v/>
      </c>
      <c r="S973" s="21" t="str">
        <f t="shared" ca="1" si="125"/>
        <v/>
      </c>
      <c r="T973" s="21" t="str">
        <f ca="1">IF(COUNTBLANK(INDIRECT("k"&amp;ROW(T973)):INDIRECT("m"&amp;ROW(T973)))&lt;3,IF(INDIRECT("j"&amp;ROW(T973))="","INFORME O STATUS DA AÇÃO;    ",""),"")</f>
        <v/>
      </c>
      <c r="U973" s="21" t="str">
        <f t="shared" ca="1" si="126"/>
        <v/>
      </c>
      <c r="V973" s="21" t="str">
        <f t="shared" ca="1" si="127"/>
        <v/>
      </c>
      <c r="W973" s="1" t="str">
        <f ca="1">IF(J973="","",IF(ISERROR(VLOOKUP(INDIRECT("J"&amp;ROW(W973)),Config!F:F,1,0)),"INFORME UM STATUS VÁLIDO",""))</f>
        <v/>
      </c>
    </row>
    <row r="974" spans="2:23" ht="60" customHeight="1">
      <c r="B974" s="45"/>
      <c r="C974" s="35"/>
      <c r="D974" s="35"/>
      <c r="E974" s="35"/>
      <c r="F974" s="38"/>
      <c r="G974" s="35"/>
      <c r="H974" s="38"/>
      <c r="I974" s="46"/>
      <c r="J974" s="51"/>
      <c r="K974" s="52"/>
      <c r="L974" s="53"/>
      <c r="M974" s="51"/>
      <c r="N974" s="41" t="str">
        <f t="shared" si="120"/>
        <v/>
      </c>
      <c r="O974" s="21" t="str">
        <f t="shared" ca="1" si="121"/>
        <v/>
      </c>
      <c r="P974" s="21" t="str">
        <f t="shared" ca="1" si="122"/>
        <v/>
      </c>
      <c r="Q974" s="21" t="str">
        <f t="shared" ca="1" si="123"/>
        <v/>
      </c>
      <c r="R974" s="21" t="str">
        <f t="shared" ca="1" si="124"/>
        <v/>
      </c>
      <c r="S974" s="21" t="str">
        <f t="shared" ca="1" si="125"/>
        <v/>
      </c>
      <c r="T974" s="21" t="str">
        <f ca="1">IF(COUNTBLANK(INDIRECT("k"&amp;ROW(T974)):INDIRECT("m"&amp;ROW(T974)))&lt;3,IF(INDIRECT("j"&amp;ROW(T974))="","INFORME O STATUS DA AÇÃO;    ",""),"")</f>
        <v/>
      </c>
      <c r="U974" s="21" t="str">
        <f t="shared" ca="1" si="126"/>
        <v/>
      </c>
      <c r="V974" s="21" t="str">
        <f t="shared" ca="1" si="127"/>
        <v/>
      </c>
      <c r="W974" s="1" t="str">
        <f ca="1">IF(J974="","",IF(ISERROR(VLOOKUP(INDIRECT("J"&amp;ROW(W974)),Config!F:F,1,0)),"INFORME UM STATUS VÁLIDO",""))</f>
        <v/>
      </c>
    </row>
    <row r="975" spans="2:23" ht="60" customHeight="1">
      <c r="B975" s="45"/>
      <c r="C975" s="35"/>
      <c r="D975" s="35"/>
      <c r="E975" s="35"/>
      <c r="F975" s="38"/>
      <c r="G975" s="35"/>
      <c r="H975" s="38"/>
      <c r="I975" s="46"/>
      <c r="J975" s="51"/>
      <c r="K975" s="52"/>
      <c r="L975" s="53"/>
      <c r="M975" s="51"/>
      <c r="N975" s="41" t="str">
        <f t="shared" si="120"/>
        <v/>
      </c>
      <c r="O975" s="21" t="str">
        <f t="shared" ca="1" si="121"/>
        <v/>
      </c>
      <c r="P975" s="21" t="str">
        <f t="shared" ca="1" si="122"/>
        <v/>
      </c>
      <c r="Q975" s="21" t="str">
        <f t="shared" ca="1" si="123"/>
        <v/>
      </c>
      <c r="R975" s="21" t="str">
        <f t="shared" ca="1" si="124"/>
        <v/>
      </c>
      <c r="S975" s="21" t="str">
        <f t="shared" ca="1" si="125"/>
        <v/>
      </c>
      <c r="T975" s="21" t="str">
        <f ca="1">IF(COUNTBLANK(INDIRECT("k"&amp;ROW(T975)):INDIRECT("m"&amp;ROW(T975)))&lt;3,IF(INDIRECT("j"&amp;ROW(T975))="","INFORME O STATUS DA AÇÃO;    ",""),"")</f>
        <v/>
      </c>
      <c r="U975" s="21" t="str">
        <f t="shared" ca="1" si="126"/>
        <v/>
      </c>
      <c r="V975" s="21" t="str">
        <f t="shared" ca="1" si="127"/>
        <v/>
      </c>
      <c r="W975" s="1" t="str">
        <f ca="1">IF(J975="","",IF(ISERROR(VLOOKUP(INDIRECT("J"&amp;ROW(W975)),Config!F:F,1,0)),"INFORME UM STATUS VÁLIDO",""))</f>
        <v/>
      </c>
    </row>
    <row r="976" spans="2:23" ht="60" customHeight="1">
      <c r="B976" s="45"/>
      <c r="C976" s="35"/>
      <c r="D976" s="35"/>
      <c r="E976" s="35"/>
      <c r="F976" s="38"/>
      <c r="G976" s="35"/>
      <c r="H976" s="38"/>
      <c r="I976" s="46"/>
      <c r="J976" s="51"/>
      <c r="K976" s="52"/>
      <c r="L976" s="53"/>
      <c r="M976" s="51"/>
      <c r="N976" s="41" t="str">
        <f t="shared" si="120"/>
        <v/>
      </c>
      <c r="O976" s="21" t="str">
        <f t="shared" ca="1" si="121"/>
        <v/>
      </c>
      <c r="P976" s="21" t="str">
        <f t="shared" ca="1" si="122"/>
        <v/>
      </c>
      <c r="Q976" s="21" t="str">
        <f t="shared" ca="1" si="123"/>
        <v/>
      </c>
      <c r="R976" s="21" t="str">
        <f t="shared" ca="1" si="124"/>
        <v/>
      </c>
      <c r="S976" s="21" t="str">
        <f t="shared" ca="1" si="125"/>
        <v/>
      </c>
      <c r="T976" s="21" t="str">
        <f ca="1">IF(COUNTBLANK(INDIRECT("k"&amp;ROW(T976)):INDIRECT("m"&amp;ROW(T976)))&lt;3,IF(INDIRECT("j"&amp;ROW(T976))="","INFORME O STATUS DA AÇÃO;    ",""),"")</f>
        <v/>
      </c>
      <c r="U976" s="21" t="str">
        <f t="shared" ca="1" si="126"/>
        <v/>
      </c>
      <c r="V976" s="21" t="str">
        <f t="shared" ca="1" si="127"/>
        <v/>
      </c>
      <c r="W976" s="1" t="str">
        <f ca="1">IF(J976="","",IF(ISERROR(VLOOKUP(INDIRECT("J"&amp;ROW(W976)),Config!F:F,1,0)),"INFORME UM STATUS VÁLIDO",""))</f>
        <v/>
      </c>
    </row>
    <row r="977" spans="2:23" ht="60" customHeight="1">
      <c r="B977" s="45"/>
      <c r="C977" s="35"/>
      <c r="D977" s="35"/>
      <c r="E977" s="35"/>
      <c r="F977" s="38"/>
      <c r="G977" s="35"/>
      <c r="H977" s="38"/>
      <c r="I977" s="46"/>
      <c r="J977" s="51"/>
      <c r="K977" s="52"/>
      <c r="L977" s="53"/>
      <c r="M977" s="51"/>
      <c r="N977" s="41" t="str">
        <f t="shared" si="120"/>
        <v/>
      </c>
      <c r="O977" s="21" t="str">
        <f t="shared" ca="1" si="121"/>
        <v/>
      </c>
      <c r="P977" s="21" t="str">
        <f t="shared" ca="1" si="122"/>
        <v/>
      </c>
      <c r="Q977" s="21" t="str">
        <f t="shared" ca="1" si="123"/>
        <v/>
      </c>
      <c r="R977" s="21" t="str">
        <f t="shared" ca="1" si="124"/>
        <v/>
      </c>
      <c r="S977" s="21" t="str">
        <f t="shared" ca="1" si="125"/>
        <v/>
      </c>
      <c r="T977" s="21" t="str">
        <f ca="1">IF(COUNTBLANK(INDIRECT("k"&amp;ROW(T977)):INDIRECT("m"&amp;ROW(T977)))&lt;3,IF(INDIRECT("j"&amp;ROW(T977))="","INFORME O STATUS DA AÇÃO;    ",""),"")</f>
        <v/>
      </c>
      <c r="U977" s="21" t="str">
        <f t="shared" ca="1" si="126"/>
        <v/>
      </c>
      <c r="V977" s="21" t="str">
        <f t="shared" ca="1" si="127"/>
        <v/>
      </c>
      <c r="W977" s="1" t="str">
        <f ca="1">IF(J977="","",IF(ISERROR(VLOOKUP(INDIRECT("J"&amp;ROW(W977)),Config!F:F,1,0)),"INFORME UM STATUS VÁLIDO",""))</f>
        <v/>
      </c>
    </row>
    <row r="978" spans="2:23" ht="60" customHeight="1">
      <c r="B978" s="45"/>
      <c r="C978" s="35"/>
      <c r="D978" s="35"/>
      <c r="E978" s="35"/>
      <c r="F978" s="38"/>
      <c r="G978" s="35"/>
      <c r="H978" s="38"/>
      <c r="I978" s="46"/>
      <c r="J978" s="51"/>
      <c r="K978" s="52"/>
      <c r="L978" s="53"/>
      <c r="M978" s="51"/>
      <c r="N978" s="41" t="str">
        <f t="shared" si="120"/>
        <v/>
      </c>
      <c r="O978" s="21" t="str">
        <f t="shared" ca="1" si="121"/>
        <v/>
      </c>
      <c r="P978" s="21" t="str">
        <f t="shared" ca="1" si="122"/>
        <v/>
      </c>
      <c r="Q978" s="21" t="str">
        <f t="shared" ca="1" si="123"/>
        <v/>
      </c>
      <c r="R978" s="21" t="str">
        <f t="shared" ca="1" si="124"/>
        <v/>
      </c>
      <c r="S978" s="21" t="str">
        <f t="shared" ca="1" si="125"/>
        <v/>
      </c>
      <c r="T978" s="21" t="str">
        <f ca="1">IF(COUNTBLANK(INDIRECT("k"&amp;ROW(T978)):INDIRECT("m"&amp;ROW(T978)))&lt;3,IF(INDIRECT("j"&amp;ROW(T978))="","INFORME O STATUS DA AÇÃO;    ",""),"")</f>
        <v/>
      </c>
      <c r="U978" s="21" t="str">
        <f t="shared" ca="1" si="126"/>
        <v/>
      </c>
      <c r="V978" s="21" t="str">
        <f t="shared" ca="1" si="127"/>
        <v/>
      </c>
      <c r="W978" s="1" t="str">
        <f ca="1">IF(J978="","",IF(ISERROR(VLOOKUP(INDIRECT("J"&amp;ROW(W978)),Config!F:F,1,0)),"INFORME UM STATUS VÁLIDO",""))</f>
        <v/>
      </c>
    </row>
    <row r="979" spans="2:23" ht="60" customHeight="1">
      <c r="B979" s="45"/>
      <c r="C979" s="35"/>
      <c r="D979" s="35"/>
      <c r="E979" s="35"/>
      <c r="F979" s="38"/>
      <c r="G979" s="35"/>
      <c r="H979" s="38"/>
      <c r="I979" s="46"/>
      <c r="J979" s="51"/>
      <c r="K979" s="52"/>
      <c r="L979" s="53"/>
      <c r="M979" s="51"/>
      <c r="N979" s="41" t="str">
        <f t="shared" si="120"/>
        <v/>
      </c>
      <c r="O979" s="21" t="str">
        <f t="shared" ca="1" si="121"/>
        <v/>
      </c>
      <c r="P979" s="21" t="str">
        <f t="shared" ca="1" si="122"/>
        <v/>
      </c>
      <c r="Q979" s="21" t="str">
        <f t="shared" ca="1" si="123"/>
        <v/>
      </c>
      <c r="R979" s="21" t="str">
        <f t="shared" ca="1" si="124"/>
        <v/>
      </c>
      <c r="S979" s="21" t="str">
        <f t="shared" ca="1" si="125"/>
        <v/>
      </c>
      <c r="T979" s="21" t="str">
        <f ca="1">IF(COUNTBLANK(INDIRECT("k"&amp;ROW(T979)):INDIRECT("m"&amp;ROW(T979)))&lt;3,IF(INDIRECT("j"&amp;ROW(T979))="","INFORME O STATUS DA AÇÃO;    ",""),"")</f>
        <v/>
      </c>
      <c r="U979" s="21" t="str">
        <f t="shared" ca="1" si="126"/>
        <v/>
      </c>
      <c r="V979" s="21" t="str">
        <f t="shared" ca="1" si="127"/>
        <v/>
      </c>
      <c r="W979" s="1" t="str">
        <f ca="1">IF(J979="","",IF(ISERROR(VLOOKUP(INDIRECT("J"&amp;ROW(W979)),Config!F:F,1,0)),"INFORME UM STATUS VÁLIDO",""))</f>
        <v/>
      </c>
    </row>
    <row r="980" spans="2:23" ht="60" customHeight="1">
      <c r="B980" s="45"/>
      <c r="C980" s="35"/>
      <c r="D980" s="35"/>
      <c r="E980" s="35"/>
      <c r="F980" s="38"/>
      <c r="G980" s="35"/>
      <c r="H980" s="38"/>
      <c r="I980" s="46"/>
      <c r="J980" s="51"/>
      <c r="K980" s="52"/>
      <c r="L980" s="53"/>
      <c r="M980" s="51"/>
      <c r="N980" s="41" t="str">
        <f t="shared" si="120"/>
        <v/>
      </c>
      <c r="O980" s="21" t="str">
        <f t="shared" ca="1" si="121"/>
        <v/>
      </c>
      <c r="P980" s="21" t="str">
        <f t="shared" ca="1" si="122"/>
        <v/>
      </c>
      <c r="Q980" s="21" t="str">
        <f t="shared" ca="1" si="123"/>
        <v/>
      </c>
      <c r="R980" s="21" t="str">
        <f t="shared" ca="1" si="124"/>
        <v/>
      </c>
      <c r="S980" s="21" t="str">
        <f t="shared" ca="1" si="125"/>
        <v/>
      </c>
      <c r="T980" s="21" t="str">
        <f ca="1">IF(COUNTBLANK(INDIRECT("k"&amp;ROW(T980)):INDIRECT("m"&amp;ROW(T980)))&lt;3,IF(INDIRECT("j"&amp;ROW(T980))="","INFORME O STATUS DA AÇÃO;    ",""),"")</f>
        <v/>
      </c>
      <c r="U980" s="21" t="str">
        <f t="shared" ca="1" si="126"/>
        <v/>
      </c>
      <c r="V980" s="21" t="str">
        <f t="shared" ca="1" si="127"/>
        <v/>
      </c>
      <c r="W980" s="1" t="str">
        <f ca="1">IF(J980="","",IF(ISERROR(VLOOKUP(INDIRECT("J"&amp;ROW(W980)),Config!F:F,1,0)),"INFORME UM STATUS VÁLIDO",""))</f>
        <v/>
      </c>
    </row>
    <row r="981" spans="2:23" ht="60" customHeight="1">
      <c r="B981" s="45"/>
      <c r="C981" s="35"/>
      <c r="D981" s="35"/>
      <c r="E981" s="35"/>
      <c r="F981" s="38"/>
      <c r="G981" s="35"/>
      <c r="H981" s="38"/>
      <c r="I981" s="46"/>
      <c r="J981" s="51"/>
      <c r="K981" s="52"/>
      <c r="L981" s="53"/>
      <c r="M981" s="51"/>
      <c r="N981" s="41" t="str">
        <f t="shared" si="120"/>
        <v/>
      </c>
      <c r="O981" s="21" t="str">
        <f t="shared" ca="1" si="121"/>
        <v/>
      </c>
      <c r="P981" s="21" t="str">
        <f t="shared" ca="1" si="122"/>
        <v/>
      </c>
      <c r="Q981" s="21" t="str">
        <f t="shared" ca="1" si="123"/>
        <v/>
      </c>
      <c r="R981" s="21" t="str">
        <f t="shared" ca="1" si="124"/>
        <v/>
      </c>
      <c r="S981" s="21" t="str">
        <f t="shared" ca="1" si="125"/>
        <v/>
      </c>
      <c r="T981" s="21" t="str">
        <f ca="1">IF(COUNTBLANK(INDIRECT("k"&amp;ROW(T981)):INDIRECT("m"&amp;ROW(T981)))&lt;3,IF(INDIRECT("j"&amp;ROW(T981))="","INFORME O STATUS DA AÇÃO;    ",""),"")</f>
        <v/>
      </c>
      <c r="U981" s="21" t="str">
        <f t="shared" ca="1" si="126"/>
        <v/>
      </c>
      <c r="V981" s="21" t="str">
        <f t="shared" ca="1" si="127"/>
        <v/>
      </c>
      <c r="W981" s="1" t="str">
        <f ca="1">IF(J981="","",IF(ISERROR(VLOOKUP(INDIRECT("J"&amp;ROW(W981)),Config!F:F,1,0)),"INFORME UM STATUS VÁLIDO",""))</f>
        <v/>
      </c>
    </row>
    <row r="982" spans="2:23" ht="60" customHeight="1">
      <c r="B982" s="45"/>
      <c r="C982" s="35"/>
      <c r="D982" s="35"/>
      <c r="E982" s="35"/>
      <c r="F982" s="38"/>
      <c r="G982" s="35"/>
      <c r="H982" s="38"/>
      <c r="I982" s="46"/>
      <c r="J982" s="51"/>
      <c r="K982" s="52"/>
      <c r="L982" s="53"/>
      <c r="M982" s="51"/>
      <c r="N982" s="41" t="str">
        <f t="shared" si="120"/>
        <v/>
      </c>
      <c r="O982" s="21" t="str">
        <f t="shared" ca="1" si="121"/>
        <v/>
      </c>
      <c r="P982" s="21" t="str">
        <f t="shared" ca="1" si="122"/>
        <v/>
      </c>
      <c r="Q982" s="21" t="str">
        <f t="shared" ca="1" si="123"/>
        <v/>
      </c>
      <c r="R982" s="21" t="str">
        <f t="shared" ca="1" si="124"/>
        <v/>
      </c>
      <c r="S982" s="21" t="str">
        <f t="shared" ca="1" si="125"/>
        <v/>
      </c>
      <c r="T982" s="21" t="str">
        <f ca="1">IF(COUNTBLANK(INDIRECT("k"&amp;ROW(T982)):INDIRECT("m"&amp;ROW(T982)))&lt;3,IF(INDIRECT("j"&amp;ROW(T982))="","INFORME O STATUS DA AÇÃO;    ",""),"")</f>
        <v/>
      </c>
      <c r="U982" s="21" t="str">
        <f t="shared" ca="1" si="126"/>
        <v/>
      </c>
      <c r="V982" s="21" t="str">
        <f t="shared" ca="1" si="127"/>
        <v/>
      </c>
      <c r="W982" s="1" t="str">
        <f ca="1">IF(J982="","",IF(ISERROR(VLOOKUP(INDIRECT("J"&amp;ROW(W982)),Config!F:F,1,0)),"INFORME UM STATUS VÁLIDO",""))</f>
        <v/>
      </c>
    </row>
    <row r="983" spans="2:23" ht="60" customHeight="1">
      <c r="B983" s="45"/>
      <c r="C983" s="35"/>
      <c r="D983" s="35"/>
      <c r="E983" s="35"/>
      <c r="F983" s="38"/>
      <c r="G983" s="35"/>
      <c r="H983" s="38"/>
      <c r="I983" s="46"/>
      <c r="J983" s="51"/>
      <c r="K983" s="52"/>
      <c r="L983" s="53"/>
      <c r="M983" s="51"/>
      <c r="N983" s="41" t="str">
        <f t="shared" si="120"/>
        <v/>
      </c>
      <c r="O983" s="21" t="str">
        <f t="shared" ca="1" si="121"/>
        <v/>
      </c>
      <c r="P983" s="21" t="str">
        <f t="shared" ca="1" si="122"/>
        <v/>
      </c>
      <c r="Q983" s="21" t="str">
        <f t="shared" ca="1" si="123"/>
        <v/>
      </c>
      <c r="R983" s="21" t="str">
        <f t="shared" ca="1" si="124"/>
        <v/>
      </c>
      <c r="S983" s="21" t="str">
        <f t="shared" ca="1" si="125"/>
        <v/>
      </c>
      <c r="T983" s="21" t="str">
        <f ca="1">IF(COUNTBLANK(INDIRECT("k"&amp;ROW(T983)):INDIRECT("m"&amp;ROW(T983)))&lt;3,IF(INDIRECT("j"&amp;ROW(T983))="","INFORME O STATUS DA AÇÃO;    ",""),"")</f>
        <v/>
      </c>
      <c r="U983" s="21" t="str">
        <f t="shared" ca="1" si="126"/>
        <v/>
      </c>
      <c r="V983" s="21" t="str">
        <f t="shared" ca="1" si="127"/>
        <v/>
      </c>
      <c r="W983" s="1" t="str">
        <f ca="1">IF(J983="","",IF(ISERROR(VLOOKUP(INDIRECT("J"&amp;ROW(W983)),Config!F:F,1,0)),"INFORME UM STATUS VÁLIDO",""))</f>
        <v/>
      </c>
    </row>
    <row r="984" spans="2:23" ht="60" customHeight="1">
      <c r="B984" s="45"/>
      <c r="C984" s="35"/>
      <c r="D984" s="35"/>
      <c r="E984" s="35"/>
      <c r="F984" s="38"/>
      <c r="G984" s="35"/>
      <c r="H984" s="38"/>
      <c r="I984" s="46"/>
      <c r="J984" s="51"/>
      <c r="K984" s="52"/>
      <c r="L984" s="53"/>
      <c r="M984" s="51"/>
      <c r="N984" s="41" t="str">
        <f t="shared" si="120"/>
        <v/>
      </c>
      <c r="O984" s="21" t="str">
        <f t="shared" ca="1" si="121"/>
        <v/>
      </c>
      <c r="P984" s="21" t="str">
        <f t="shared" ca="1" si="122"/>
        <v/>
      </c>
      <c r="Q984" s="21" t="str">
        <f t="shared" ca="1" si="123"/>
        <v/>
      </c>
      <c r="R984" s="21" t="str">
        <f t="shared" ca="1" si="124"/>
        <v/>
      </c>
      <c r="S984" s="21" t="str">
        <f t="shared" ca="1" si="125"/>
        <v/>
      </c>
      <c r="T984" s="21" t="str">
        <f ca="1">IF(COUNTBLANK(INDIRECT("k"&amp;ROW(T984)):INDIRECT("m"&amp;ROW(T984)))&lt;3,IF(INDIRECT("j"&amp;ROW(T984))="","INFORME O STATUS DA AÇÃO;    ",""),"")</f>
        <v/>
      </c>
      <c r="U984" s="21" t="str">
        <f t="shared" ca="1" si="126"/>
        <v/>
      </c>
      <c r="V984" s="21" t="str">
        <f t="shared" ca="1" si="127"/>
        <v/>
      </c>
      <c r="W984" s="1" t="str">
        <f ca="1">IF(J984="","",IF(ISERROR(VLOOKUP(INDIRECT("J"&amp;ROW(W984)),Config!F:F,1,0)),"INFORME UM STATUS VÁLIDO",""))</f>
        <v/>
      </c>
    </row>
    <row r="985" spans="2:23" ht="60" customHeight="1">
      <c r="B985" s="45"/>
      <c r="C985" s="35"/>
      <c r="D985" s="35"/>
      <c r="E985" s="35"/>
      <c r="F985" s="38"/>
      <c r="G985" s="35"/>
      <c r="H985" s="38"/>
      <c r="I985" s="46"/>
      <c r="J985" s="51"/>
      <c r="K985" s="52"/>
      <c r="L985" s="53"/>
      <c r="M985" s="51"/>
      <c r="N985" s="41" t="str">
        <f t="shared" si="120"/>
        <v/>
      </c>
      <c r="O985" s="21" t="str">
        <f t="shared" ca="1" si="121"/>
        <v/>
      </c>
      <c r="P985" s="21" t="str">
        <f t="shared" ca="1" si="122"/>
        <v/>
      </c>
      <c r="Q985" s="21" t="str">
        <f t="shared" ca="1" si="123"/>
        <v/>
      </c>
      <c r="R985" s="21" t="str">
        <f t="shared" ca="1" si="124"/>
        <v/>
      </c>
      <c r="S985" s="21" t="str">
        <f t="shared" ca="1" si="125"/>
        <v/>
      </c>
      <c r="T985" s="21" t="str">
        <f ca="1">IF(COUNTBLANK(INDIRECT("k"&amp;ROW(T985)):INDIRECT("m"&amp;ROW(T985)))&lt;3,IF(INDIRECT("j"&amp;ROW(T985))="","INFORME O STATUS DA AÇÃO;    ",""),"")</f>
        <v/>
      </c>
      <c r="U985" s="21" t="str">
        <f t="shared" ca="1" si="126"/>
        <v/>
      </c>
      <c r="V985" s="21" t="str">
        <f t="shared" ca="1" si="127"/>
        <v/>
      </c>
      <c r="W985" s="1" t="str">
        <f ca="1">IF(J985="","",IF(ISERROR(VLOOKUP(INDIRECT("J"&amp;ROW(W985)),Config!F:F,1,0)),"INFORME UM STATUS VÁLIDO",""))</f>
        <v/>
      </c>
    </row>
    <row r="986" spans="2:23" ht="60" customHeight="1">
      <c r="B986" s="45"/>
      <c r="C986" s="35"/>
      <c r="D986" s="35"/>
      <c r="E986" s="35"/>
      <c r="F986" s="38"/>
      <c r="G986" s="35"/>
      <c r="H986" s="38"/>
      <c r="I986" s="46"/>
      <c r="J986" s="51"/>
      <c r="K986" s="52"/>
      <c r="L986" s="53"/>
      <c r="M986" s="51"/>
      <c r="N986" s="41" t="str">
        <f t="shared" si="120"/>
        <v/>
      </c>
      <c r="O986" s="21" t="str">
        <f t="shared" ca="1" si="121"/>
        <v/>
      </c>
      <c r="P986" s="21" t="str">
        <f t="shared" ca="1" si="122"/>
        <v/>
      </c>
      <c r="Q986" s="21" t="str">
        <f t="shared" ca="1" si="123"/>
        <v/>
      </c>
      <c r="R986" s="21" t="str">
        <f t="shared" ca="1" si="124"/>
        <v/>
      </c>
      <c r="S986" s="21" t="str">
        <f t="shared" ca="1" si="125"/>
        <v/>
      </c>
      <c r="T986" s="21" t="str">
        <f ca="1">IF(COUNTBLANK(INDIRECT("k"&amp;ROW(T986)):INDIRECT("m"&amp;ROW(T986)))&lt;3,IF(INDIRECT("j"&amp;ROW(T986))="","INFORME O STATUS DA AÇÃO;    ",""),"")</f>
        <v/>
      </c>
      <c r="U986" s="21" t="str">
        <f t="shared" ca="1" si="126"/>
        <v/>
      </c>
      <c r="V986" s="21" t="str">
        <f t="shared" ca="1" si="127"/>
        <v/>
      </c>
      <c r="W986" s="1" t="str">
        <f ca="1">IF(J986="","",IF(ISERROR(VLOOKUP(INDIRECT("J"&amp;ROW(W986)),Config!F:F,1,0)),"INFORME UM STATUS VÁLIDO",""))</f>
        <v/>
      </c>
    </row>
    <row r="987" spans="2:23" ht="60" customHeight="1">
      <c r="B987" s="45"/>
      <c r="C987" s="35"/>
      <c r="D987" s="35"/>
      <c r="E987" s="35"/>
      <c r="F987" s="38"/>
      <c r="G987" s="35"/>
      <c r="H987" s="38"/>
      <c r="I987" s="46"/>
      <c r="J987" s="51"/>
      <c r="K987" s="52"/>
      <c r="L987" s="53"/>
      <c r="M987" s="51"/>
      <c r="N987" s="41" t="str">
        <f t="shared" si="120"/>
        <v/>
      </c>
      <c r="O987" s="21" t="str">
        <f t="shared" ca="1" si="121"/>
        <v/>
      </c>
      <c r="P987" s="21" t="str">
        <f t="shared" ca="1" si="122"/>
        <v/>
      </c>
      <c r="Q987" s="21" t="str">
        <f t="shared" ca="1" si="123"/>
        <v/>
      </c>
      <c r="R987" s="21" t="str">
        <f t="shared" ca="1" si="124"/>
        <v/>
      </c>
      <c r="S987" s="21" t="str">
        <f t="shared" ca="1" si="125"/>
        <v/>
      </c>
      <c r="T987" s="21" t="str">
        <f ca="1">IF(COUNTBLANK(INDIRECT("k"&amp;ROW(T987)):INDIRECT("m"&amp;ROW(T987)))&lt;3,IF(INDIRECT("j"&amp;ROW(T987))="","INFORME O STATUS DA AÇÃO;    ",""),"")</f>
        <v/>
      </c>
      <c r="U987" s="21" t="str">
        <f t="shared" ca="1" si="126"/>
        <v/>
      </c>
      <c r="V987" s="21" t="str">
        <f t="shared" ca="1" si="127"/>
        <v/>
      </c>
      <c r="W987" s="1" t="str">
        <f ca="1">IF(J987="","",IF(ISERROR(VLOOKUP(INDIRECT("J"&amp;ROW(W987)),Config!F:F,1,0)),"INFORME UM STATUS VÁLIDO",""))</f>
        <v/>
      </c>
    </row>
    <row r="988" spans="2:23" ht="60" customHeight="1">
      <c r="B988" s="45"/>
      <c r="C988" s="35"/>
      <c r="D988" s="35"/>
      <c r="E988" s="35"/>
      <c r="F988" s="38"/>
      <c r="G988" s="35"/>
      <c r="H988" s="38"/>
      <c r="I988" s="46"/>
      <c r="J988" s="51"/>
      <c r="K988" s="52"/>
      <c r="L988" s="53"/>
      <c r="M988" s="51"/>
      <c r="N988" s="41" t="str">
        <f t="shared" si="120"/>
        <v/>
      </c>
      <c r="O988" s="21" t="str">
        <f t="shared" ca="1" si="121"/>
        <v/>
      </c>
      <c r="P988" s="21" t="str">
        <f t="shared" ca="1" si="122"/>
        <v/>
      </c>
      <c r="Q988" s="21" t="str">
        <f t="shared" ca="1" si="123"/>
        <v/>
      </c>
      <c r="R988" s="21" t="str">
        <f t="shared" ca="1" si="124"/>
        <v/>
      </c>
      <c r="S988" s="21" t="str">
        <f t="shared" ca="1" si="125"/>
        <v/>
      </c>
      <c r="T988" s="21" t="str">
        <f ca="1">IF(COUNTBLANK(INDIRECT("k"&amp;ROW(T988)):INDIRECT("m"&amp;ROW(T988)))&lt;3,IF(INDIRECT("j"&amp;ROW(T988))="","INFORME O STATUS DA AÇÃO;    ",""),"")</f>
        <v/>
      </c>
      <c r="U988" s="21" t="str">
        <f t="shared" ca="1" si="126"/>
        <v/>
      </c>
      <c r="V988" s="21" t="str">
        <f t="shared" ca="1" si="127"/>
        <v/>
      </c>
      <c r="W988" s="1" t="str">
        <f ca="1">IF(J988="","",IF(ISERROR(VLOOKUP(INDIRECT("J"&amp;ROW(W988)),Config!F:F,1,0)),"INFORME UM STATUS VÁLIDO",""))</f>
        <v/>
      </c>
    </row>
    <row r="989" spans="2:23" ht="60" customHeight="1">
      <c r="B989" s="45"/>
      <c r="C989" s="35"/>
      <c r="D989" s="35"/>
      <c r="E989" s="35"/>
      <c r="F989" s="38"/>
      <c r="G989" s="35"/>
      <c r="H989" s="38"/>
      <c r="I989" s="46"/>
      <c r="J989" s="51"/>
      <c r="K989" s="52"/>
      <c r="L989" s="53"/>
      <c r="M989" s="51"/>
      <c r="N989" s="41" t="str">
        <f t="shared" si="120"/>
        <v/>
      </c>
      <c r="O989" s="21" t="str">
        <f t="shared" ca="1" si="121"/>
        <v/>
      </c>
      <c r="P989" s="21" t="str">
        <f t="shared" ca="1" si="122"/>
        <v/>
      </c>
      <c r="Q989" s="21" t="str">
        <f t="shared" ca="1" si="123"/>
        <v/>
      </c>
      <c r="R989" s="21" t="str">
        <f t="shared" ca="1" si="124"/>
        <v/>
      </c>
      <c r="S989" s="21" t="str">
        <f t="shared" ca="1" si="125"/>
        <v/>
      </c>
      <c r="T989" s="21" t="str">
        <f ca="1">IF(COUNTBLANK(INDIRECT("k"&amp;ROW(T989)):INDIRECT("m"&amp;ROW(T989)))&lt;3,IF(INDIRECT("j"&amp;ROW(T989))="","INFORME O STATUS DA AÇÃO;    ",""),"")</f>
        <v/>
      </c>
      <c r="U989" s="21" t="str">
        <f t="shared" ca="1" si="126"/>
        <v/>
      </c>
      <c r="V989" s="21" t="str">
        <f t="shared" ca="1" si="127"/>
        <v/>
      </c>
      <c r="W989" s="1" t="str">
        <f ca="1">IF(J989="","",IF(ISERROR(VLOOKUP(INDIRECT("J"&amp;ROW(W989)),Config!F:F,1,0)),"INFORME UM STATUS VÁLIDO",""))</f>
        <v/>
      </c>
    </row>
    <row r="990" spans="2:23" ht="60" customHeight="1">
      <c r="B990" s="45"/>
      <c r="C990" s="35"/>
      <c r="D990" s="35"/>
      <c r="E990" s="35"/>
      <c r="F990" s="38"/>
      <c r="G990" s="35"/>
      <c r="H990" s="38"/>
      <c r="I990" s="46"/>
      <c r="J990" s="51"/>
      <c r="K990" s="52"/>
      <c r="L990" s="53"/>
      <c r="M990" s="51"/>
      <c r="N990" s="41" t="str">
        <f t="shared" si="120"/>
        <v/>
      </c>
      <c r="O990" s="21" t="str">
        <f t="shared" ca="1" si="121"/>
        <v/>
      </c>
      <c r="P990" s="21" t="str">
        <f t="shared" ca="1" si="122"/>
        <v/>
      </c>
      <c r="Q990" s="21" t="str">
        <f t="shared" ca="1" si="123"/>
        <v/>
      </c>
      <c r="R990" s="21" t="str">
        <f t="shared" ca="1" si="124"/>
        <v/>
      </c>
      <c r="S990" s="21" t="str">
        <f t="shared" ca="1" si="125"/>
        <v/>
      </c>
      <c r="T990" s="21" t="str">
        <f ca="1">IF(COUNTBLANK(INDIRECT("k"&amp;ROW(T990)):INDIRECT("m"&amp;ROW(T990)))&lt;3,IF(INDIRECT("j"&amp;ROW(T990))="","INFORME O STATUS DA AÇÃO;    ",""),"")</f>
        <v/>
      </c>
      <c r="U990" s="21" t="str">
        <f t="shared" ca="1" si="126"/>
        <v/>
      </c>
      <c r="V990" s="21" t="str">
        <f t="shared" ca="1" si="127"/>
        <v/>
      </c>
      <c r="W990" s="1" t="str">
        <f ca="1">IF(J990="","",IF(ISERROR(VLOOKUP(INDIRECT("J"&amp;ROW(W990)),Config!F:F,1,0)),"INFORME UM STATUS VÁLIDO",""))</f>
        <v/>
      </c>
    </row>
    <row r="991" spans="2:23" ht="60" customHeight="1">
      <c r="B991" s="45"/>
      <c r="C991" s="35"/>
      <c r="D991" s="35"/>
      <c r="E991" s="35"/>
      <c r="F991" s="38"/>
      <c r="G991" s="35"/>
      <c r="H991" s="38"/>
      <c r="I991" s="46"/>
      <c r="J991" s="51"/>
      <c r="K991" s="52"/>
      <c r="L991" s="53"/>
      <c r="M991" s="51"/>
      <c r="N991" s="41" t="str">
        <f t="shared" si="120"/>
        <v/>
      </c>
      <c r="O991" s="21" t="str">
        <f t="shared" ca="1" si="121"/>
        <v/>
      </c>
      <c r="P991" s="21" t="str">
        <f t="shared" ca="1" si="122"/>
        <v/>
      </c>
      <c r="Q991" s="21" t="str">
        <f t="shared" ca="1" si="123"/>
        <v/>
      </c>
      <c r="R991" s="21" t="str">
        <f t="shared" ca="1" si="124"/>
        <v/>
      </c>
      <c r="S991" s="21" t="str">
        <f t="shared" ca="1" si="125"/>
        <v/>
      </c>
      <c r="T991" s="21" t="str">
        <f ca="1">IF(COUNTBLANK(INDIRECT("k"&amp;ROW(T991)):INDIRECT("m"&amp;ROW(T991)))&lt;3,IF(INDIRECT("j"&amp;ROW(T991))="","INFORME O STATUS DA AÇÃO;    ",""),"")</f>
        <v/>
      </c>
      <c r="U991" s="21" t="str">
        <f t="shared" ca="1" si="126"/>
        <v/>
      </c>
      <c r="V991" s="21" t="str">
        <f t="shared" ca="1" si="127"/>
        <v/>
      </c>
      <c r="W991" s="1" t="str">
        <f ca="1">IF(J991="","",IF(ISERROR(VLOOKUP(INDIRECT("J"&amp;ROW(W991)),Config!F:F,1,0)),"INFORME UM STATUS VÁLIDO",""))</f>
        <v/>
      </c>
    </row>
    <row r="992" spans="2:23" ht="60" customHeight="1">
      <c r="B992" s="45"/>
      <c r="C992" s="35"/>
      <c r="D992" s="35"/>
      <c r="E992" s="35"/>
      <c r="F992" s="38"/>
      <c r="G992" s="35"/>
      <c r="H992" s="38"/>
      <c r="I992" s="46"/>
      <c r="J992" s="51"/>
      <c r="K992" s="52"/>
      <c r="L992" s="53"/>
      <c r="M992" s="51"/>
      <c r="N992" s="41" t="str">
        <f t="shared" si="120"/>
        <v/>
      </c>
      <c r="O992" s="21" t="str">
        <f t="shared" ca="1" si="121"/>
        <v/>
      </c>
      <c r="P992" s="21" t="str">
        <f t="shared" ca="1" si="122"/>
        <v/>
      </c>
      <c r="Q992" s="21" t="str">
        <f t="shared" ca="1" si="123"/>
        <v/>
      </c>
      <c r="R992" s="21" t="str">
        <f t="shared" ca="1" si="124"/>
        <v/>
      </c>
      <c r="S992" s="21" t="str">
        <f t="shared" ca="1" si="125"/>
        <v/>
      </c>
      <c r="T992" s="21" t="str">
        <f ca="1">IF(COUNTBLANK(INDIRECT("k"&amp;ROW(T992)):INDIRECT("m"&amp;ROW(T992)))&lt;3,IF(INDIRECT("j"&amp;ROW(T992))="","INFORME O STATUS DA AÇÃO;    ",""),"")</f>
        <v/>
      </c>
      <c r="U992" s="21" t="str">
        <f t="shared" ca="1" si="126"/>
        <v/>
      </c>
      <c r="V992" s="21" t="str">
        <f t="shared" ca="1" si="127"/>
        <v/>
      </c>
      <c r="W992" s="1" t="str">
        <f ca="1">IF(J992="","",IF(ISERROR(VLOOKUP(INDIRECT("J"&amp;ROW(W992)),Config!F:F,1,0)),"INFORME UM STATUS VÁLIDO",""))</f>
        <v/>
      </c>
    </row>
    <row r="993" spans="2:23" ht="60" customHeight="1">
      <c r="B993" s="45"/>
      <c r="C993" s="35"/>
      <c r="D993" s="35"/>
      <c r="E993" s="35"/>
      <c r="F993" s="38"/>
      <c r="G993" s="35"/>
      <c r="H993" s="38"/>
      <c r="I993" s="46"/>
      <c r="J993" s="51"/>
      <c r="K993" s="52"/>
      <c r="L993" s="53"/>
      <c r="M993" s="51"/>
      <c r="N993" s="41" t="str">
        <f t="shared" si="120"/>
        <v/>
      </c>
      <c r="O993" s="21" t="str">
        <f t="shared" ca="1" si="121"/>
        <v/>
      </c>
      <c r="P993" s="21" t="str">
        <f t="shared" ca="1" si="122"/>
        <v/>
      </c>
      <c r="Q993" s="21" t="str">
        <f t="shared" ca="1" si="123"/>
        <v/>
      </c>
      <c r="R993" s="21" t="str">
        <f t="shared" ca="1" si="124"/>
        <v/>
      </c>
      <c r="S993" s="21" t="str">
        <f t="shared" ca="1" si="125"/>
        <v/>
      </c>
      <c r="T993" s="21" t="str">
        <f ca="1">IF(COUNTBLANK(INDIRECT("k"&amp;ROW(T993)):INDIRECT("m"&amp;ROW(T993)))&lt;3,IF(INDIRECT("j"&amp;ROW(T993))="","INFORME O STATUS DA AÇÃO;    ",""),"")</f>
        <v/>
      </c>
      <c r="U993" s="21" t="str">
        <f t="shared" ca="1" si="126"/>
        <v/>
      </c>
      <c r="V993" s="21" t="str">
        <f t="shared" ca="1" si="127"/>
        <v/>
      </c>
      <c r="W993" s="1" t="str">
        <f ca="1">IF(J993="","",IF(ISERROR(VLOOKUP(INDIRECT("J"&amp;ROW(W993)),Config!F:F,1,0)),"INFORME UM STATUS VÁLIDO",""))</f>
        <v/>
      </c>
    </row>
    <row r="994" spans="2:23" ht="60" customHeight="1">
      <c r="B994" s="45"/>
      <c r="C994" s="35"/>
      <c r="D994" s="35"/>
      <c r="E994" s="35"/>
      <c r="F994" s="38"/>
      <c r="G994" s="35"/>
      <c r="H994" s="38"/>
      <c r="I994" s="46"/>
      <c r="J994" s="51"/>
      <c r="K994" s="52"/>
      <c r="L994" s="53"/>
      <c r="M994" s="51"/>
      <c r="N994" s="41" t="str">
        <f t="shared" si="120"/>
        <v/>
      </c>
      <c r="O994" s="21" t="str">
        <f t="shared" ca="1" si="121"/>
        <v/>
      </c>
      <c r="P994" s="21" t="str">
        <f t="shared" ca="1" si="122"/>
        <v/>
      </c>
      <c r="Q994" s="21" t="str">
        <f t="shared" ca="1" si="123"/>
        <v/>
      </c>
      <c r="R994" s="21" t="str">
        <f t="shared" ca="1" si="124"/>
        <v/>
      </c>
      <c r="S994" s="21" t="str">
        <f t="shared" ca="1" si="125"/>
        <v/>
      </c>
      <c r="T994" s="21" t="str">
        <f ca="1">IF(COUNTBLANK(INDIRECT("k"&amp;ROW(T994)):INDIRECT("m"&amp;ROW(T994)))&lt;3,IF(INDIRECT("j"&amp;ROW(T994))="","INFORME O STATUS DA AÇÃO;    ",""),"")</f>
        <v/>
      </c>
      <c r="U994" s="21" t="str">
        <f t="shared" ca="1" si="126"/>
        <v/>
      </c>
      <c r="V994" s="21" t="str">
        <f t="shared" ca="1" si="127"/>
        <v/>
      </c>
      <c r="W994" s="1" t="str">
        <f ca="1">IF(J994="","",IF(ISERROR(VLOOKUP(INDIRECT("J"&amp;ROW(W994)),Config!F:F,1,0)),"INFORME UM STATUS VÁLIDO",""))</f>
        <v/>
      </c>
    </row>
    <row r="995" spans="2:23" ht="60" customHeight="1">
      <c r="B995" s="45"/>
      <c r="C995" s="35"/>
      <c r="D995" s="35"/>
      <c r="E995" s="35"/>
      <c r="F995" s="38"/>
      <c r="G995" s="35"/>
      <c r="H995" s="38"/>
      <c r="I995" s="46"/>
      <c r="J995" s="51"/>
      <c r="K995" s="52"/>
      <c r="L995" s="53"/>
      <c r="M995" s="51"/>
      <c r="N995" s="41" t="str">
        <f t="shared" si="120"/>
        <v/>
      </c>
      <c r="O995" s="21" t="str">
        <f t="shared" ca="1" si="121"/>
        <v/>
      </c>
      <c r="P995" s="21" t="str">
        <f t="shared" ca="1" si="122"/>
        <v/>
      </c>
      <c r="Q995" s="21" t="str">
        <f t="shared" ca="1" si="123"/>
        <v/>
      </c>
      <c r="R995" s="21" t="str">
        <f t="shared" ca="1" si="124"/>
        <v/>
      </c>
      <c r="S995" s="21" t="str">
        <f t="shared" ca="1" si="125"/>
        <v/>
      </c>
      <c r="T995" s="21" t="str">
        <f ca="1">IF(COUNTBLANK(INDIRECT("k"&amp;ROW(T995)):INDIRECT("m"&amp;ROW(T995)))&lt;3,IF(INDIRECT("j"&amp;ROW(T995))="","INFORME O STATUS DA AÇÃO;    ",""),"")</f>
        <v/>
      </c>
      <c r="U995" s="21" t="str">
        <f t="shared" ca="1" si="126"/>
        <v/>
      </c>
      <c r="V995" s="21" t="str">
        <f t="shared" ca="1" si="127"/>
        <v/>
      </c>
      <c r="W995" s="1" t="str">
        <f ca="1">IF(J995="","",IF(ISERROR(VLOOKUP(INDIRECT("J"&amp;ROW(W995)),Config!F:F,1,0)),"INFORME UM STATUS VÁLIDO",""))</f>
        <v/>
      </c>
    </row>
    <row r="996" spans="2:23" ht="60" customHeight="1">
      <c r="B996" s="45"/>
      <c r="C996" s="35"/>
      <c r="D996" s="35"/>
      <c r="E996" s="35"/>
      <c r="F996" s="38"/>
      <c r="G996" s="35"/>
      <c r="H996" s="38"/>
      <c r="I996" s="46"/>
      <c r="J996" s="51"/>
      <c r="K996" s="52"/>
      <c r="L996" s="53"/>
      <c r="M996" s="51"/>
      <c r="N996" s="41" t="str">
        <f t="shared" si="120"/>
        <v/>
      </c>
      <c r="O996" s="21" t="str">
        <f t="shared" ca="1" si="121"/>
        <v/>
      </c>
      <c r="P996" s="21" t="str">
        <f t="shared" ca="1" si="122"/>
        <v/>
      </c>
      <c r="Q996" s="21" t="str">
        <f t="shared" ca="1" si="123"/>
        <v/>
      </c>
      <c r="R996" s="21" t="str">
        <f t="shared" ca="1" si="124"/>
        <v/>
      </c>
      <c r="S996" s="21" t="str">
        <f t="shared" ca="1" si="125"/>
        <v/>
      </c>
      <c r="T996" s="21" t="str">
        <f ca="1">IF(COUNTBLANK(INDIRECT("k"&amp;ROW(T996)):INDIRECT("m"&amp;ROW(T996)))&lt;3,IF(INDIRECT("j"&amp;ROW(T996))="","INFORME O STATUS DA AÇÃO;    ",""),"")</f>
        <v/>
      </c>
      <c r="U996" s="21" t="str">
        <f t="shared" ca="1" si="126"/>
        <v/>
      </c>
      <c r="V996" s="21" t="str">
        <f t="shared" ca="1" si="127"/>
        <v/>
      </c>
      <c r="W996" s="1" t="str">
        <f ca="1">IF(J996="","",IF(ISERROR(VLOOKUP(INDIRECT("J"&amp;ROW(W996)),Config!F:F,1,0)),"INFORME UM STATUS VÁLIDO",""))</f>
        <v/>
      </c>
    </row>
    <row r="997" spans="2:23" ht="60" customHeight="1">
      <c r="B997" s="45"/>
      <c r="C997" s="35"/>
      <c r="D997" s="35"/>
      <c r="E997" s="35"/>
      <c r="F997" s="38"/>
      <c r="G997" s="35"/>
      <c r="H997" s="38"/>
      <c r="I997" s="46"/>
      <c r="J997" s="51"/>
      <c r="K997" s="52"/>
      <c r="L997" s="53"/>
      <c r="M997" s="51"/>
      <c r="N997" s="41" t="str">
        <f t="shared" si="120"/>
        <v/>
      </c>
      <c r="O997" s="21" t="str">
        <f t="shared" ca="1" si="121"/>
        <v/>
      </c>
      <c r="P997" s="21" t="str">
        <f t="shared" ca="1" si="122"/>
        <v/>
      </c>
      <c r="Q997" s="21" t="str">
        <f t="shared" ca="1" si="123"/>
        <v/>
      </c>
      <c r="R997" s="21" t="str">
        <f t="shared" ca="1" si="124"/>
        <v/>
      </c>
      <c r="S997" s="21" t="str">
        <f t="shared" ca="1" si="125"/>
        <v/>
      </c>
      <c r="T997" s="21" t="str">
        <f ca="1">IF(COUNTBLANK(INDIRECT("k"&amp;ROW(T997)):INDIRECT("m"&amp;ROW(T997)))&lt;3,IF(INDIRECT("j"&amp;ROW(T997))="","INFORME O STATUS DA AÇÃO;    ",""),"")</f>
        <v/>
      </c>
      <c r="U997" s="21" t="str">
        <f t="shared" ca="1" si="126"/>
        <v/>
      </c>
      <c r="V997" s="21" t="str">
        <f t="shared" ca="1" si="127"/>
        <v/>
      </c>
      <c r="W997" s="1" t="str">
        <f ca="1">IF(J997="","",IF(ISERROR(VLOOKUP(INDIRECT("J"&amp;ROW(W997)),Config!F:F,1,0)),"INFORME UM STATUS VÁLIDO",""))</f>
        <v/>
      </c>
    </row>
    <row r="998" spans="2:23" ht="60" customHeight="1">
      <c r="B998" s="45"/>
      <c r="C998" s="35"/>
      <c r="D998" s="35"/>
      <c r="E998" s="35"/>
      <c r="F998" s="38"/>
      <c r="G998" s="35"/>
      <c r="H998" s="38"/>
      <c r="I998" s="46"/>
      <c r="J998" s="51"/>
      <c r="K998" s="52"/>
      <c r="L998" s="53"/>
      <c r="M998" s="51"/>
      <c r="N998" s="41"/>
      <c r="O998" s="21"/>
      <c r="P998" s="21"/>
      <c r="Q998" s="21"/>
      <c r="R998" s="21"/>
      <c r="S998" s="21"/>
      <c r="T998" s="21"/>
      <c r="U998" s="21"/>
      <c r="V998" s="21"/>
    </row>
    <row r="999" spans="2:23" ht="60" customHeight="1">
      <c r="B999" s="45"/>
      <c r="C999" s="35"/>
      <c r="D999" s="35"/>
      <c r="E999" s="35"/>
      <c r="F999" s="38"/>
      <c r="G999" s="35"/>
      <c r="H999" s="38"/>
      <c r="I999" s="46"/>
      <c r="J999" s="51"/>
      <c r="K999" s="52"/>
      <c r="L999" s="53"/>
      <c r="M999" s="51"/>
      <c r="N999" s="41" t="str">
        <f t="shared" si="120"/>
        <v/>
      </c>
      <c r="O999" s="21" t="str">
        <f t="shared" ca="1" si="121"/>
        <v/>
      </c>
      <c r="P999" s="21" t="str">
        <f t="shared" ca="1" si="122"/>
        <v/>
      </c>
      <c r="Q999" s="21" t="str">
        <f t="shared" ca="1" si="123"/>
        <v/>
      </c>
      <c r="R999" s="21" t="str">
        <f t="shared" ca="1" si="124"/>
        <v/>
      </c>
      <c r="S999" s="21" t="str">
        <f t="shared" ca="1" si="125"/>
        <v/>
      </c>
      <c r="T999" s="21" t="str">
        <f ca="1">IF(COUNTBLANK(INDIRECT("k"&amp;ROW(T999)):INDIRECT("m"&amp;ROW(T999)))&lt;3,IF(INDIRECT("j"&amp;ROW(T999))="","INFORME O STATUS DA AÇÃO;    ",""),"")</f>
        <v/>
      </c>
      <c r="U999" s="21" t="str">
        <f t="shared" ca="1" si="126"/>
        <v/>
      </c>
      <c r="V999" s="21" t="str">
        <f t="shared" ca="1" si="127"/>
        <v/>
      </c>
      <c r="W999" s="1" t="str">
        <f ca="1">IF(J999="","",IF(ISERROR(VLOOKUP(INDIRECT("J"&amp;ROW(W999)),Config!F:F,1,0)),"INFORME UM STATUS VÁLIDO",""))</f>
        <v/>
      </c>
    </row>
    <row r="1000" spans="2:23" ht="60" customHeight="1">
      <c r="B1000" s="45"/>
      <c r="C1000" s="35"/>
      <c r="D1000" s="35"/>
      <c r="E1000" s="35"/>
      <c r="F1000" s="38"/>
      <c r="G1000" s="35"/>
      <c r="H1000" s="38"/>
      <c r="I1000" s="46"/>
      <c r="J1000" s="51"/>
      <c r="K1000" s="52"/>
      <c r="L1000" s="53"/>
      <c r="M1000" s="51"/>
      <c r="N1000" s="41" t="str">
        <f t="shared" si="120"/>
        <v/>
      </c>
      <c r="O1000" s="21" t="str">
        <f t="shared" ca="1" si="121"/>
        <v/>
      </c>
      <c r="P1000" s="21" t="str">
        <f t="shared" ca="1" si="122"/>
        <v/>
      </c>
      <c r="Q1000" s="21" t="str">
        <f t="shared" ca="1" si="123"/>
        <v/>
      </c>
      <c r="R1000" s="21" t="str">
        <f t="shared" ca="1" si="124"/>
        <v/>
      </c>
      <c r="S1000" s="21" t="str">
        <f t="shared" ca="1" si="125"/>
        <v/>
      </c>
      <c r="T1000" s="21" t="str">
        <f ca="1">IF(COUNTBLANK(INDIRECT("k"&amp;ROW(T1000)):INDIRECT("m"&amp;ROW(T1000)))&lt;3,IF(INDIRECT("j"&amp;ROW(T1000))="","INFORME O STATUS DA AÇÃO;    ",""),"")</f>
        <v/>
      </c>
      <c r="U1000" s="21" t="str">
        <f t="shared" ca="1" si="126"/>
        <v/>
      </c>
      <c r="V1000" s="21" t="str">
        <f t="shared" ca="1" si="127"/>
        <v/>
      </c>
      <c r="W1000" s="1" t="str">
        <f ca="1">IF(J1000="","",IF(ISERROR(VLOOKUP(INDIRECT("J"&amp;ROW(W1000)),Config!F:F,1,0)),"INFORME UM STATUS VÁLIDO",""))</f>
        <v/>
      </c>
    </row>
    <row r="1001" spans="2:23" ht="60" customHeight="1">
      <c r="B1001" s="47"/>
      <c r="C1001" s="48"/>
      <c r="D1001" s="48"/>
      <c r="E1001" s="48"/>
      <c r="F1001" s="49"/>
      <c r="G1001" s="48"/>
      <c r="H1001" s="49"/>
      <c r="I1001" s="50"/>
      <c r="J1001" s="51"/>
      <c r="K1001" s="52"/>
      <c r="L1001" s="53"/>
      <c r="M1001" s="51"/>
      <c r="N1001" s="41" t="str">
        <f t="shared" si="120"/>
        <v/>
      </c>
      <c r="O1001" s="21" t="str">
        <f t="shared" ca="1" si="121"/>
        <v/>
      </c>
      <c r="P1001" s="21" t="str">
        <f t="shared" ca="1" si="122"/>
        <v/>
      </c>
      <c r="Q1001" s="21" t="str">
        <f t="shared" ca="1" si="123"/>
        <v/>
      </c>
      <c r="R1001" s="21" t="str">
        <f t="shared" ca="1" si="124"/>
        <v/>
      </c>
      <c r="S1001" s="21" t="str">
        <f t="shared" ca="1" si="125"/>
        <v/>
      </c>
      <c r="T1001" s="21" t="str">
        <f ca="1">IF(COUNTBLANK(INDIRECT("k"&amp;ROW(T1001)):INDIRECT("m"&amp;ROW(T1001)))&lt;3,IF(INDIRECT("j"&amp;ROW(T1001))="","INFORME O STATUS DA AÇÃO;    ",""),"")</f>
        <v/>
      </c>
      <c r="U1001" s="21" t="str">
        <f t="shared" ca="1" si="126"/>
        <v/>
      </c>
      <c r="V1001" s="21" t="str">
        <f t="shared" ca="1" si="127"/>
        <v/>
      </c>
      <c r="W1001" s="1" t="str">
        <f ca="1">IF(J1001="","",IF(ISERROR(VLOOKUP(INDIRECT("J"&amp;ROW(W1001)),Config!F:F,1,0)),"INFORME UM STATUS VÁLIDO",""))</f>
        <v/>
      </c>
    </row>
  </sheetData>
  <sheetProtection sheet="1" objects="1" scenarios="1" sort="0" autoFilter="0"/>
  <mergeCells count="2">
    <mergeCell ref="B2:M2"/>
    <mergeCell ref="H4:J6"/>
  </mergeCells>
  <conditionalFormatting sqref="H4:J6">
    <cfRule type="cellIs" dxfId="17" priority="1" operator="equal">
      <formula>"EXECUÇÃO INFORMADA COM SUCESSO. OBRIGADO!"</formula>
    </cfRule>
  </conditionalFormatting>
  <dataValidations count="2">
    <dataValidation type="decimal" operator="greaterThan" allowBlank="1" showInputMessage="1" showErrorMessage="1" errorTitle="Valor inválido" error="Digite um número maior do que zero" sqref="L9:L1001">
      <formula1>0</formula1>
    </dataValidation>
    <dataValidation type="decimal" operator="greaterThanOrEqual" allowBlank="1" showInputMessage="1" showErrorMessage="1" errorTitle="Digite um valor numérico" sqref="K9:K1001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2">
        <x14:dataValidation type="list" operator="greaterThan" allowBlank="1" showInputMessage="1" showErrorMessage="1" errorTitle="Selecione uma opção da lista" error="Selecione uma opção da lista" xr:uid="{00000000-0002-0000-0000-000001000000}">
          <x14:formula1>
            <xm:f>Config!F$3:F$8</xm:f>
          </x14:formula1>
          <xm:sqref>J9:J1001</xm:sqref>
        </x14:dataValidation>
        <x14:dataValidation type="list" operator="greaterThan" allowBlank="1" showInputMessage="1" showErrorMessage="1" errorTitle="Selecione uma opção da lista" error="Selecione uma opção da lista" xr:uid="{00000000-0002-0000-0000-000002000000}">
          <x14:formula1>
            <xm:f>Config!H$3:H$10</xm:f>
          </x14:formula1>
          <xm:sqref>M9:M1001</xm:sqref>
        </x14:dataValidation>
        <x14:dataValidation type="list" allowBlank="1" showInputMessage="1" showErrorMessage="1" errorTitle="Selecione uma opção da lista" error="Selecione uma opção da lista" xr:uid="{00000000-0002-0000-0000-000004000000}">
          <x14:formula1>
            <xm:f>Config!E$3:E$62</xm:f>
          </x14:formula1>
          <xm:sqref>G4</xm:sqref>
        </x14:dataValidation>
        <x14:dataValidation type="list" allowBlank="1" showInputMessage="1" showErrorMessage="1" errorTitle="Selecione uma opção da lista" error="Dê duplo clique e selecione uma opção" xr:uid="{00000000-0002-0000-0000-000005000000}">
          <x14:formula1>
            <xm:f>Config!E$3:E$60</xm:f>
          </x14:formula1>
          <xm:sqref>C4</xm:sqref>
        </x14:dataValidation>
        <x14:dataValidation type="list" allowBlank="1" showInputMessage="1" showErrorMessage="1" xr:uid="{00000000-0002-0000-0000-000006000000}">
          <x14:formula1>
            <xm:f>Config!A$3:A$150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0000000-0002-0000-0000-000005000000}">
          <x14:formula1>
            <xm:f>Config!B$3:B$200</xm:f>
          </x14:formula1>
          <xm:sqref>D9:D1001</xm:sqref>
        </x14:dataValidation>
        <x14:dataValidation type="list" allowBlank="1" showInputMessage="1" showErrorMessage="1" errorTitle="Selecione um valor da lista" error="Dê duplo clique e selecione um valor da lista" xr:uid="{00000000-0002-0000-0000-000007000000}">
          <x14:formula1>
            <xm:f>Config!$C$3:$C$5</xm:f>
          </x14:formula1>
          <xm:sqref>G9:G1001</xm:sqref>
        </x14:dataValidation>
        <x14:dataValidation type="list" allowBlank="1" showInputMessage="1" showErrorMessage="1" errorTitle="Selecione um órgão da lista" error="Dê duplo clique e selecione" xr:uid="{00000000-0002-0000-0000-000008000000}">
          <x14:formula1>
            <xm:f>Config!F$3:F$70</xm:f>
          </x14:formula1>
          <xm:sqref>C4</xm:sqref>
        </x14:dataValidation>
        <x14:dataValidation type="list" allowBlank="1" showInputMessage="1" showErrorMessage="1" errorTitle="Selecione uma opção" error="Selecione uma opção da lista" xr:uid="{00000000-0002-0000-0000-000009000000}">
          <x14:formula1>
            <xm:f>Config!F$2:F$49</xm:f>
          </x14:formula1>
          <xm:sqref>C4</xm:sqref>
        </x14:dataValidation>
        <x14:dataValidation type="list" allowBlank="1" showInputMessage="1" showErrorMessage="1" errorTitle="Selecione uma opção" error="Selecione uma opção da lista" xr:uid="{00000000-0002-0000-0000-00000A000000}">
          <x14:formula1>
            <xm:f>Config!B$2:B$149</xm:f>
          </x14:formula1>
          <xm:sqref>D9:D1001</xm:sqref>
        </x14:dataValidation>
        <x14:dataValidation type="list" allowBlank="1" showInputMessage="1" showErrorMessage="1" errorTitle="Selecione uma opção" error="Selecione uma opção da lista" xr:uid="{00000000-0002-0000-0000-00000C000000}">
          <x14:formula1>
            <xm:f>Config!D$2:D$4</xm:f>
          </x14:formula1>
          <xm:sqref>G9:G1001</xm:sqref>
        </x14:dataValidation>
        <x14:dataValidation type="list" allowBlank="1" showInputMessage="1" showErrorMessage="1" errorTitle="Selecione um valor da lista" error="Dê duplo clique e selecione um valor da lista" xr:uid="{F21A1289-A480-4BF5-A2B3-8CD655242F43}">
          <x14:formula1>
            <xm:f>Config!$B$3:$B$200</xm:f>
          </x14:formula1>
          <xm:sqref>E9:E1001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21"/>
  <sheetViews>
    <sheetView workbookViewId="0">
      <selection sqref="A1:XFD1048576"/>
    </sheetView>
  </sheetViews>
  <sheetFormatPr defaultRowHeight="12.75"/>
  <cols>
    <col min="1" max="1" width="60.7109375" style="2" customWidth="1"/>
    <col min="2" max="2" width="21" style="2" customWidth="1"/>
    <col min="3" max="3" width="15.42578125" style="2" customWidth="1"/>
    <col min="4" max="4" width="20.140625" style="2" customWidth="1"/>
    <col min="5" max="5" width="23" style="2" customWidth="1"/>
    <col min="6" max="6" width="24" style="2" customWidth="1"/>
    <col min="7" max="7" width="18.7109375" style="2" customWidth="1"/>
    <col min="8" max="8" width="26.42578125" style="2" customWidth="1"/>
    <col min="9" max="16384" width="9.140625" style="2"/>
  </cols>
  <sheetData>
    <row r="1" spans="1:8" ht="25.5">
      <c r="A1" s="3" t="s">
        <v>77</v>
      </c>
      <c r="B1" s="3" t="s">
        <v>14</v>
      </c>
      <c r="C1" s="4" t="s">
        <v>78</v>
      </c>
      <c r="D1" s="4" t="s">
        <v>79</v>
      </c>
      <c r="E1" s="3" t="s">
        <v>80</v>
      </c>
      <c r="F1" s="3" t="s">
        <v>19</v>
      </c>
      <c r="G1" s="3" t="s">
        <v>81</v>
      </c>
      <c r="H1" s="3" t="s">
        <v>22</v>
      </c>
    </row>
    <row r="2" spans="1:8" ht="6" customHeight="1">
      <c r="A2" s="16"/>
      <c r="B2" s="16"/>
      <c r="C2" s="17"/>
      <c r="D2" s="17"/>
      <c r="E2" s="16"/>
      <c r="F2" s="16"/>
      <c r="G2" s="16"/>
      <c r="H2" s="16"/>
    </row>
    <row r="3" spans="1:8">
      <c r="A3" s="6" t="s">
        <v>82</v>
      </c>
      <c r="B3" s="5" t="s">
        <v>34</v>
      </c>
      <c r="C3" s="18" t="s">
        <v>52</v>
      </c>
      <c r="D3" s="18" t="s">
        <v>83</v>
      </c>
      <c r="E3" s="19" t="s">
        <v>84</v>
      </c>
      <c r="F3" s="16" t="s">
        <v>73</v>
      </c>
      <c r="G3" s="26">
        <v>0</v>
      </c>
      <c r="H3" s="16" t="s">
        <v>85</v>
      </c>
    </row>
    <row r="4" spans="1:8">
      <c r="A4" s="7" t="s">
        <v>86</v>
      </c>
      <c r="B4" s="5" t="s">
        <v>51</v>
      </c>
      <c r="C4" s="18" t="s">
        <v>35</v>
      </c>
      <c r="D4" s="18" t="s">
        <v>87</v>
      </c>
      <c r="E4" s="19" t="s">
        <v>88</v>
      </c>
      <c r="F4" s="16" t="s">
        <v>89</v>
      </c>
      <c r="G4" s="26">
        <v>0.05</v>
      </c>
      <c r="H4" s="16" t="s">
        <v>90</v>
      </c>
    </row>
    <row r="5" spans="1:8">
      <c r="A5" s="7" t="s">
        <v>91</v>
      </c>
      <c r="B5" s="5" t="s">
        <v>75</v>
      </c>
      <c r="C5" s="20"/>
      <c r="D5" s="18" t="s">
        <v>92</v>
      </c>
      <c r="E5" s="19" t="s">
        <v>93</v>
      </c>
      <c r="F5" s="16" t="s">
        <v>94</v>
      </c>
      <c r="G5" s="26">
        <v>0.1</v>
      </c>
      <c r="H5" s="16" t="s">
        <v>95</v>
      </c>
    </row>
    <row r="6" spans="1:8">
      <c r="A6" s="7" t="s">
        <v>96</v>
      </c>
      <c r="B6" s="5" t="s">
        <v>47</v>
      </c>
      <c r="C6" s="20"/>
      <c r="D6" s="18" t="s">
        <v>97</v>
      </c>
      <c r="E6" s="16" t="s">
        <v>98</v>
      </c>
      <c r="F6" s="16" t="s">
        <v>36</v>
      </c>
      <c r="G6" s="26">
        <v>0.15</v>
      </c>
      <c r="H6" s="16" t="s">
        <v>99</v>
      </c>
    </row>
    <row r="7" spans="1:8">
      <c r="A7" s="7" t="s">
        <v>100</v>
      </c>
      <c r="B7" s="5" t="s">
        <v>66</v>
      </c>
      <c r="C7" s="20"/>
      <c r="D7" s="18" t="s">
        <v>101</v>
      </c>
      <c r="E7" s="16" t="s">
        <v>102</v>
      </c>
      <c r="F7" s="16" t="s">
        <v>103</v>
      </c>
      <c r="G7" s="26">
        <v>0.2</v>
      </c>
      <c r="H7" s="16" t="s">
        <v>104</v>
      </c>
    </row>
    <row r="8" spans="1:8">
      <c r="A8" s="8" t="s">
        <v>105</v>
      </c>
      <c r="B8" s="5" t="s">
        <v>39</v>
      </c>
      <c r="C8" s="20"/>
      <c r="D8" s="20"/>
      <c r="E8" s="16" t="s">
        <v>106</v>
      </c>
      <c r="F8" s="16" t="s">
        <v>56</v>
      </c>
      <c r="G8" s="26">
        <v>0.25</v>
      </c>
      <c r="H8" s="16" t="s">
        <v>107</v>
      </c>
    </row>
    <row r="9" spans="1:8">
      <c r="A9" s="7" t="s">
        <v>108</v>
      </c>
      <c r="B9" s="20"/>
      <c r="C9" s="20"/>
      <c r="D9" s="20"/>
      <c r="E9" s="16" t="s">
        <v>109</v>
      </c>
      <c r="F9" s="55"/>
      <c r="G9" s="26">
        <v>0.3</v>
      </c>
      <c r="H9" s="16" t="s">
        <v>57</v>
      </c>
    </row>
    <row r="10" spans="1:8">
      <c r="A10" s="8" t="s">
        <v>110</v>
      </c>
      <c r="B10" s="20"/>
      <c r="C10" s="20"/>
      <c r="D10" s="20"/>
      <c r="E10" s="19" t="s">
        <v>111</v>
      </c>
      <c r="F10" s="55"/>
      <c r="G10" s="26">
        <v>0.35</v>
      </c>
      <c r="H10" s="16" t="s">
        <v>112</v>
      </c>
    </row>
    <row r="11" spans="1:8">
      <c r="A11" s="9" t="s">
        <v>113</v>
      </c>
      <c r="B11" s="20"/>
      <c r="C11" s="20"/>
      <c r="D11" s="20"/>
      <c r="E11" s="16" t="s">
        <v>114</v>
      </c>
      <c r="F11" s="55"/>
      <c r="G11" s="26">
        <v>0.4</v>
      </c>
      <c r="H11" s="55"/>
    </row>
    <row r="12" spans="1:8">
      <c r="A12" s="10" t="s">
        <v>115</v>
      </c>
      <c r="B12" s="20"/>
      <c r="C12" s="20"/>
      <c r="D12" s="20"/>
      <c r="E12" s="16" t="s">
        <v>116</v>
      </c>
      <c r="F12" s="55"/>
      <c r="G12" s="26">
        <v>0.45</v>
      </c>
      <c r="H12" s="55"/>
    </row>
    <row r="13" spans="1:8">
      <c r="A13" s="6" t="s">
        <v>117</v>
      </c>
      <c r="B13" s="20"/>
      <c r="C13" s="20"/>
      <c r="D13" s="20"/>
      <c r="E13" s="19" t="s">
        <v>118</v>
      </c>
      <c r="F13" s="55"/>
      <c r="G13" s="26">
        <v>0.5</v>
      </c>
      <c r="H13" s="55"/>
    </row>
    <row r="14" spans="1:8">
      <c r="A14" s="9" t="s">
        <v>119</v>
      </c>
      <c r="B14" s="20"/>
      <c r="C14" s="20"/>
      <c r="D14" s="20"/>
      <c r="E14" s="19" t="s">
        <v>120</v>
      </c>
      <c r="F14" s="55"/>
      <c r="G14" s="26">
        <v>0.55000000000000004</v>
      </c>
      <c r="H14" s="55"/>
    </row>
    <row r="15" spans="1:8">
      <c r="A15" s="10" t="s">
        <v>121</v>
      </c>
      <c r="B15" s="20"/>
      <c r="C15" s="20"/>
      <c r="D15" s="20"/>
      <c r="E15" s="16" t="s">
        <v>122</v>
      </c>
      <c r="F15" s="55"/>
      <c r="G15" s="26">
        <v>0.6</v>
      </c>
      <c r="H15" s="55"/>
    </row>
    <row r="16" spans="1:8">
      <c r="A16" s="8" t="s">
        <v>123</v>
      </c>
      <c r="B16" s="20"/>
      <c r="C16" s="20"/>
      <c r="D16" s="20"/>
      <c r="E16" s="19" t="s">
        <v>124</v>
      </c>
      <c r="F16" s="55"/>
      <c r="G16" s="26">
        <v>0.65</v>
      </c>
      <c r="H16" s="55"/>
    </row>
    <row r="17" spans="1:7">
      <c r="A17" s="8" t="s">
        <v>125</v>
      </c>
      <c r="B17" s="20"/>
      <c r="C17" s="20"/>
      <c r="D17" s="20"/>
      <c r="E17" s="19" t="s">
        <v>126</v>
      </c>
      <c r="F17" s="55"/>
      <c r="G17" s="26">
        <v>0.7</v>
      </c>
    </row>
    <row r="18" spans="1:7">
      <c r="A18" s="8" t="s">
        <v>127</v>
      </c>
      <c r="B18" s="20"/>
      <c r="C18" s="20"/>
      <c r="D18" s="20"/>
      <c r="E18" s="19" t="s">
        <v>128</v>
      </c>
      <c r="F18" s="55"/>
      <c r="G18" s="26">
        <v>0.75</v>
      </c>
    </row>
    <row r="19" spans="1:7">
      <c r="A19" s="8" t="s">
        <v>129</v>
      </c>
      <c r="B19" s="20"/>
      <c r="C19" s="20"/>
      <c r="D19" s="20"/>
      <c r="E19" s="19" t="s">
        <v>130</v>
      </c>
      <c r="F19" s="55"/>
      <c r="G19" s="26">
        <v>0.8</v>
      </c>
    </row>
    <row r="20" spans="1:7">
      <c r="A20" s="11" t="s">
        <v>131</v>
      </c>
      <c r="B20" s="20"/>
      <c r="C20" s="20"/>
      <c r="D20" s="20"/>
      <c r="E20" s="19" t="s">
        <v>132</v>
      </c>
      <c r="F20" s="55"/>
      <c r="G20" s="26">
        <v>0.85</v>
      </c>
    </row>
    <row r="21" spans="1:7">
      <c r="A21" s="8" t="s">
        <v>133</v>
      </c>
      <c r="B21" s="20"/>
      <c r="C21" s="20"/>
      <c r="D21" s="20"/>
      <c r="E21" s="19" t="s">
        <v>134</v>
      </c>
      <c r="F21" s="55"/>
      <c r="G21" s="26">
        <v>0.9</v>
      </c>
    </row>
    <row r="22" spans="1:7">
      <c r="A22" s="10" t="s">
        <v>135</v>
      </c>
      <c r="B22" s="20"/>
      <c r="C22" s="20"/>
      <c r="D22" s="20"/>
      <c r="E22" s="19" t="s">
        <v>136</v>
      </c>
      <c r="F22" s="55"/>
      <c r="G22" s="26">
        <v>0.95</v>
      </c>
    </row>
    <row r="23" spans="1:7">
      <c r="A23" s="8" t="s">
        <v>137</v>
      </c>
      <c r="B23" s="20"/>
      <c r="C23" s="20"/>
      <c r="D23" s="20"/>
      <c r="E23" s="19" t="s">
        <v>138</v>
      </c>
      <c r="F23" s="55"/>
      <c r="G23" s="26">
        <v>1</v>
      </c>
    </row>
    <row r="24" spans="1:7">
      <c r="A24" s="8" t="s">
        <v>139</v>
      </c>
      <c r="B24" s="20"/>
      <c r="C24" s="20"/>
      <c r="D24" s="20"/>
      <c r="E24" s="19" t="s">
        <v>140</v>
      </c>
      <c r="F24" s="55"/>
      <c r="G24" s="55"/>
    </row>
    <row r="25" spans="1:7">
      <c r="A25" s="8" t="s">
        <v>141</v>
      </c>
      <c r="B25" s="20"/>
      <c r="C25" s="20"/>
      <c r="D25" s="20"/>
      <c r="E25" s="19" t="s">
        <v>142</v>
      </c>
      <c r="F25" s="55"/>
      <c r="G25" s="55"/>
    </row>
    <row r="26" spans="1:7" ht="25.5">
      <c r="A26" s="8" t="s">
        <v>143</v>
      </c>
      <c r="B26" s="20"/>
      <c r="C26" s="20"/>
      <c r="D26" s="20"/>
      <c r="E26" s="19" t="s">
        <v>144</v>
      </c>
      <c r="F26" s="55"/>
      <c r="G26" s="55"/>
    </row>
    <row r="27" spans="1:7">
      <c r="A27" s="8" t="s">
        <v>145</v>
      </c>
      <c r="B27" s="20"/>
      <c r="C27" s="20"/>
      <c r="D27" s="20"/>
      <c r="E27" s="19" t="s">
        <v>146</v>
      </c>
      <c r="F27" s="55"/>
      <c r="G27" s="55"/>
    </row>
    <row r="28" spans="1:7">
      <c r="A28" s="8" t="s">
        <v>147</v>
      </c>
      <c r="B28" s="20"/>
      <c r="C28" s="20"/>
      <c r="D28" s="20"/>
      <c r="E28" s="19" t="s">
        <v>148</v>
      </c>
      <c r="F28" s="55"/>
      <c r="G28" s="55"/>
    </row>
    <row r="29" spans="1:7">
      <c r="A29" s="8" t="s">
        <v>149</v>
      </c>
      <c r="B29" s="20"/>
      <c r="C29" s="20"/>
      <c r="D29" s="20"/>
      <c r="E29" s="19" t="s">
        <v>150</v>
      </c>
      <c r="F29" s="55"/>
      <c r="G29" s="55"/>
    </row>
    <row r="30" spans="1:7">
      <c r="A30" s="8" t="s">
        <v>151</v>
      </c>
      <c r="B30" s="20"/>
      <c r="C30" s="20"/>
      <c r="D30" s="20"/>
      <c r="E30" s="19" t="s">
        <v>152</v>
      </c>
      <c r="F30" s="55"/>
      <c r="G30" s="55"/>
    </row>
    <row r="31" spans="1:7">
      <c r="A31" s="8" t="s">
        <v>153</v>
      </c>
      <c r="B31" s="20"/>
      <c r="C31" s="20"/>
      <c r="D31" s="20"/>
      <c r="E31" s="19" t="s">
        <v>154</v>
      </c>
      <c r="F31" s="55"/>
      <c r="G31" s="55"/>
    </row>
    <row r="32" spans="1:7">
      <c r="A32" s="8" t="s">
        <v>38</v>
      </c>
      <c r="B32" s="20"/>
      <c r="C32" s="20"/>
      <c r="D32" s="20"/>
      <c r="E32" s="19" t="s">
        <v>2</v>
      </c>
      <c r="F32" s="55"/>
      <c r="G32" s="55"/>
    </row>
    <row r="33" spans="1:5">
      <c r="A33" s="8" t="s">
        <v>155</v>
      </c>
      <c r="B33" s="20"/>
      <c r="C33" s="20"/>
      <c r="D33" s="20"/>
      <c r="E33" s="19" t="s">
        <v>156</v>
      </c>
    </row>
    <row r="34" spans="1:5">
      <c r="A34" s="9" t="s">
        <v>157</v>
      </c>
      <c r="B34" s="20"/>
      <c r="C34" s="20"/>
      <c r="D34" s="20"/>
      <c r="E34" s="19" t="s">
        <v>158</v>
      </c>
    </row>
    <row r="35" spans="1:5">
      <c r="A35" s="10" t="s">
        <v>159</v>
      </c>
      <c r="B35" s="20"/>
      <c r="C35" s="20"/>
      <c r="D35" s="20"/>
      <c r="E35" s="19" t="s">
        <v>160</v>
      </c>
    </row>
    <row r="36" spans="1:5">
      <c r="A36" s="8" t="s">
        <v>161</v>
      </c>
      <c r="B36" s="20"/>
      <c r="C36" s="20"/>
      <c r="D36" s="20"/>
      <c r="E36" s="19" t="s">
        <v>162</v>
      </c>
    </row>
    <row r="37" spans="1:5">
      <c r="A37" s="8" t="s">
        <v>163</v>
      </c>
      <c r="B37" s="20"/>
      <c r="C37" s="20"/>
      <c r="D37" s="20"/>
      <c r="E37" s="19" t="s">
        <v>164</v>
      </c>
    </row>
    <row r="38" spans="1:5" ht="25.5">
      <c r="A38" s="8" t="s">
        <v>165</v>
      </c>
      <c r="B38" s="20"/>
      <c r="C38" s="20"/>
      <c r="D38" s="20"/>
      <c r="E38" s="19" t="s">
        <v>166</v>
      </c>
    </row>
    <row r="39" spans="1:5">
      <c r="A39" s="8" t="s">
        <v>167</v>
      </c>
      <c r="B39" s="20"/>
      <c r="C39" s="20"/>
      <c r="D39" s="20"/>
      <c r="E39" s="19" t="s">
        <v>168</v>
      </c>
    </row>
    <row r="40" spans="1:5">
      <c r="A40" s="8" t="s">
        <v>169</v>
      </c>
      <c r="B40" s="20"/>
      <c r="C40" s="20"/>
      <c r="D40" s="20"/>
      <c r="E40" s="19" t="s">
        <v>170</v>
      </c>
    </row>
    <row r="41" spans="1:5">
      <c r="A41" s="8" t="s">
        <v>171</v>
      </c>
      <c r="B41" s="20"/>
      <c r="C41" s="20"/>
      <c r="D41" s="20"/>
      <c r="E41" s="19" t="s">
        <v>172</v>
      </c>
    </row>
    <row r="42" spans="1:5">
      <c r="A42" s="8" t="s">
        <v>44</v>
      </c>
      <c r="B42" s="20"/>
      <c r="C42" s="20"/>
      <c r="D42" s="20"/>
      <c r="E42" s="19" t="s">
        <v>173</v>
      </c>
    </row>
    <row r="43" spans="1:5">
      <c r="A43" s="8" t="s">
        <v>174</v>
      </c>
      <c r="B43" s="20"/>
      <c r="C43" s="20"/>
      <c r="D43" s="20"/>
      <c r="E43" s="19" t="s">
        <v>175</v>
      </c>
    </row>
    <row r="44" spans="1:5" ht="25.5">
      <c r="A44" s="7" t="s">
        <v>176</v>
      </c>
      <c r="B44" s="20"/>
      <c r="C44" s="20"/>
      <c r="D44" s="20"/>
      <c r="E44" s="19" t="s">
        <v>177</v>
      </c>
    </row>
    <row r="45" spans="1:5" ht="25.5">
      <c r="A45" s="12" t="s">
        <v>178</v>
      </c>
      <c r="B45" s="20"/>
      <c r="C45" s="20"/>
      <c r="D45" s="20"/>
      <c r="E45" s="19" t="s">
        <v>179</v>
      </c>
    </row>
    <row r="46" spans="1:5">
      <c r="A46" s="10" t="s">
        <v>180</v>
      </c>
      <c r="B46" s="20"/>
      <c r="C46" s="20"/>
      <c r="D46" s="20"/>
      <c r="E46" s="19" t="s">
        <v>181</v>
      </c>
    </row>
    <row r="47" spans="1:5">
      <c r="A47" s="8" t="s">
        <v>182</v>
      </c>
      <c r="B47" s="20"/>
      <c r="C47" s="20"/>
      <c r="D47" s="20"/>
      <c r="E47" s="19" t="s">
        <v>183</v>
      </c>
    </row>
    <row r="48" spans="1:5" ht="25.5">
      <c r="A48" s="6" t="s">
        <v>184</v>
      </c>
      <c r="B48" s="20"/>
      <c r="C48" s="20"/>
      <c r="D48" s="20"/>
      <c r="E48" s="19" t="s">
        <v>185</v>
      </c>
    </row>
    <row r="49" spans="1:5" ht="38.25">
      <c r="A49" s="6" t="s">
        <v>186</v>
      </c>
      <c r="B49" s="20"/>
      <c r="C49" s="20"/>
      <c r="D49" s="20"/>
      <c r="E49" s="19" t="s">
        <v>187</v>
      </c>
    </row>
    <row r="50" spans="1:5">
      <c r="A50" s="8" t="s">
        <v>188</v>
      </c>
      <c r="B50" s="20"/>
      <c r="C50" s="20"/>
      <c r="D50" s="20"/>
      <c r="E50" s="19" t="s">
        <v>189</v>
      </c>
    </row>
    <row r="51" spans="1:5">
      <c r="A51" s="8" t="s">
        <v>190</v>
      </c>
      <c r="B51" s="20"/>
      <c r="C51" s="20"/>
      <c r="D51" s="20"/>
      <c r="E51" s="19" t="s">
        <v>191</v>
      </c>
    </row>
    <row r="52" spans="1:5">
      <c r="A52" s="9" t="s">
        <v>192</v>
      </c>
      <c r="B52" s="20"/>
      <c r="C52" s="20"/>
      <c r="D52" s="20"/>
      <c r="E52" s="19" t="s">
        <v>193</v>
      </c>
    </row>
    <row r="53" spans="1:5">
      <c r="A53" s="10" t="s">
        <v>194</v>
      </c>
      <c r="B53" s="20"/>
      <c r="C53" s="20"/>
      <c r="D53" s="20"/>
      <c r="E53" s="19" t="s">
        <v>195</v>
      </c>
    </row>
    <row r="54" spans="1:5">
      <c r="A54" s="8" t="s">
        <v>196</v>
      </c>
      <c r="B54" s="20"/>
      <c r="C54" s="20"/>
      <c r="D54" s="20"/>
      <c r="E54" s="19" t="s">
        <v>197</v>
      </c>
    </row>
    <row r="55" spans="1:5">
      <c r="A55" s="6" t="s">
        <v>198</v>
      </c>
      <c r="B55" s="20"/>
      <c r="C55" s="20"/>
      <c r="D55" s="20"/>
      <c r="E55" s="19" t="s">
        <v>199</v>
      </c>
    </row>
    <row r="56" spans="1:5">
      <c r="A56" s="8" t="s">
        <v>200</v>
      </c>
      <c r="B56" s="20"/>
      <c r="C56" s="20"/>
      <c r="D56" s="20"/>
      <c r="E56" s="19" t="s">
        <v>201</v>
      </c>
    </row>
    <row r="57" spans="1:5">
      <c r="A57" s="9" t="s">
        <v>202</v>
      </c>
      <c r="B57" s="20"/>
      <c r="C57" s="20"/>
      <c r="D57" s="20"/>
      <c r="E57" s="19" t="s">
        <v>203</v>
      </c>
    </row>
    <row r="58" spans="1:5">
      <c r="A58" s="10" t="s">
        <v>204</v>
      </c>
      <c r="B58" s="20"/>
      <c r="C58" s="20"/>
      <c r="D58" s="20"/>
      <c r="E58" s="19" t="s">
        <v>205</v>
      </c>
    </row>
    <row r="59" spans="1:5">
      <c r="A59" s="9" t="s">
        <v>206</v>
      </c>
      <c r="B59" s="20"/>
      <c r="C59" s="20"/>
      <c r="D59" s="20"/>
      <c r="E59" s="19" t="s">
        <v>207</v>
      </c>
    </row>
    <row r="60" spans="1:5">
      <c r="A60" s="10" t="s">
        <v>208</v>
      </c>
      <c r="B60" s="20"/>
      <c r="C60" s="20"/>
      <c r="D60" s="20"/>
      <c r="E60" s="19" t="s">
        <v>209</v>
      </c>
    </row>
    <row r="61" spans="1:5">
      <c r="A61" s="7" t="s">
        <v>210</v>
      </c>
      <c r="B61" s="20"/>
      <c r="C61" s="20"/>
      <c r="D61" s="20"/>
      <c r="E61" s="19" t="s">
        <v>211</v>
      </c>
    </row>
    <row r="62" spans="1:5">
      <c r="A62" s="8" t="s">
        <v>212</v>
      </c>
      <c r="B62" s="20"/>
      <c r="C62" s="20"/>
      <c r="D62" s="20"/>
      <c r="E62" s="19" t="s">
        <v>213</v>
      </c>
    </row>
    <row r="63" spans="1:5">
      <c r="A63" s="7" t="s">
        <v>214</v>
      </c>
      <c r="B63" s="20"/>
      <c r="C63" s="20"/>
      <c r="D63" s="20"/>
      <c r="E63" s="20"/>
    </row>
    <row r="64" spans="1:5">
      <c r="A64" s="11" t="s">
        <v>68</v>
      </c>
      <c r="B64" s="20"/>
      <c r="C64" s="20"/>
      <c r="D64" s="20"/>
      <c r="E64" s="20"/>
    </row>
    <row r="65" spans="1:1">
      <c r="A65" s="8" t="s">
        <v>215</v>
      </c>
    </row>
    <row r="66" spans="1:1">
      <c r="A66" s="8" t="s">
        <v>216</v>
      </c>
    </row>
    <row r="67" spans="1:1">
      <c r="A67" s="8" t="s">
        <v>217</v>
      </c>
    </row>
    <row r="68" spans="1:1">
      <c r="A68" s="8" t="s">
        <v>218</v>
      </c>
    </row>
    <row r="69" spans="1:1">
      <c r="A69" s="8" t="s">
        <v>219</v>
      </c>
    </row>
    <row r="70" spans="1:1">
      <c r="A70" s="8" t="s">
        <v>220</v>
      </c>
    </row>
    <row r="71" spans="1:1">
      <c r="A71" s="6" t="s">
        <v>221</v>
      </c>
    </row>
    <row r="72" spans="1:1">
      <c r="A72" s="5" t="s">
        <v>222</v>
      </c>
    </row>
    <row r="73" spans="1:1">
      <c r="A73" s="8" t="s">
        <v>67</v>
      </c>
    </row>
    <row r="74" spans="1:1">
      <c r="A74" s="9" t="s">
        <v>223</v>
      </c>
    </row>
    <row r="75" spans="1:1">
      <c r="A75" s="10" t="s">
        <v>224</v>
      </c>
    </row>
    <row r="76" spans="1:1">
      <c r="A76" s="10" t="s">
        <v>225</v>
      </c>
    </row>
    <row r="77" spans="1:1">
      <c r="A77" s="10" t="s">
        <v>226</v>
      </c>
    </row>
    <row r="78" spans="1:1">
      <c r="A78" s="10" t="s">
        <v>227</v>
      </c>
    </row>
    <row r="79" spans="1:1">
      <c r="A79" s="10" t="s">
        <v>228</v>
      </c>
    </row>
    <row r="80" spans="1:1">
      <c r="A80" s="8" t="s">
        <v>41</v>
      </c>
    </row>
    <row r="81" spans="1:1">
      <c r="A81" s="11" t="s">
        <v>229</v>
      </c>
    </row>
    <row r="82" spans="1:1">
      <c r="A82" s="13" t="s">
        <v>76</v>
      </c>
    </row>
    <row r="83" spans="1:1" ht="25.5">
      <c r="A83" s="11" t="s">
        <v>230</v>
      </c>
    </row>
    <row r="84" spans="1:1">
      <c r="A84" s="8" t="s">
        <v>231</v>
      </c>
    </row>
    <row r="85" spans="1:1">
      <c r="A85" s="8" t="s">
        <v>232</v>
      </c>
    </row>
    <row r="86" spans="1:1">
      <c r="A86" s="8" t="s">
        <v>233</v>
      </c>
    </row>
    <row r="87" spans="1:1">
      <c r="A87" s="14" t="s">
        <v>55</v>
      </c>
    </row>
    <row r="88" spans="1:1">
      <c r="A88" s="14" t="s">
        <v>234</v>
      </c>
    </row>
    <row r="89" spans="1:1">
      <c r="A89" s="14" t="s">
        <v>50</v>
      </c>
    </row>
    <row r="90" spans="1:1">
      <c r="A90" s="9" t="s">
        <v>235</v>
      </c>
    </row>
    <row r="91" spans="1:1">
      <c r="A91" s="10" t="s">
        <v>236</v>
      </c>
    </row>
    <row r="92" spans="1:1">
      <c r="A92" s="14" t="s">
        <v>237</v>
      </c>
    </row>
    <row r="93" spans="1:1">
      <c r="A93" s="14" t="s">
        <v>238</v>
      </c>
    </row>
    <row r="94" spans="1:1">
      <c r="A94" s="14" t="s">
        <v>59</v>
      </c>
    </row>
    <row r="95" spans="1:1">
      <c r="A95" s="12" t="s">
        <v>239</v>
      </c>
    </row>
    <row r="96" spans="1:1">
      <c r="A96" s="14" t="s">
        <v>240</v>
      </c>
    </row>
    <row r="97" spans="1:1">
      <c r="A97" s="5" t="s">
        <v>241</v>
      </c>
    </row>
    <row r="98" spans="1:1">
      <c r="A98" s="8" t="s">
        <v>242</v>
      </c>
    </row>
    <row r="99" spans="1:1">
      <c r="A99" s="8" t="s">
        <v>243</v>
      </c>
    </row>
    <row r="100" spans="1:1">
      <c r="A100" s="5" t="s">
        <v>244</v>
      </c>
    </row>
    <row r="101" spans="1:1">
      <c r="A101" s="5" t="s">
        <v>245</v>
      </c>
    </row>
    <row r="102" spans="1:1">
      <c r="A102" s="5" t="s">
        <v>246</v>
      </c>
    </row>
    <row r="103" spans="1:1">
      <c r="A103" s="8" t="s">
        <v>247</v>
      </c>
    </row>
    <row r="104" spans="1:1">
      <c r="A104" s="7" t="s">
        <v>248</v>
      </c>
    </row>
    <row r="105" spans="1:1">
      <c r="A105" s="8" t="s">
        <v>249</v>
      </c>
    </row>
    <row r="106" spans="1:1">
      <c r="A106" s="5" t="s">
        <v>250</v>
      </c>
    </row>
    <row r="107" spans="1:1">
      <c r="A107" s="6" t="s">
        <v>251</v>
      </c>
    </row>
    <row r="108" spans="1:1">
      <c r="A108" s="9" t="s">
        <v>252</v>
      </c>
    </row>
    <row r="109" spans="1:1">
      <c r="A109" s="10" t="s">
        <v>253</v>
      </c>
    </row>
    <row r="110" spans="1:1">
      <c r="A110" s="5" t="s">
        <v>254</v>
      </c>
    </row>
    <row r="111" spans="1:1">
      <c r="A111" s="15" t="s">
        <v>33</v>
      </c>
    </row>
    <row r="112" spans="1:1">
      <c r="A112" s="8" t="s">
        <v>72</v>
      </c>
    </row>
    <row r="113" spans="1:1">
      <c r="A113" s="8" t="s">
        <v>62</v>
      </c>
    </row>
    <row r="114" spans="1:1">
      <c r="A114" s="14" t="s">
        <v>255</v>
      </c>
    </row>
    <row r="115" spans="1:1">
      <c r="A115" s="8" t="s">
        <v>256</v>
      </c>
    </row>
    <row r="116" spans="1:1">
      <c r="A116" s="6" t="s">
        <v>257</v>
      </c>
    </row>
    <row r="117" spans="1:1">
      <c r="A117" s="9" t="s">
        <v>258</v>
      </c>
    </row>
    <row r="118" spans="1:1">
      <c r="A118" s="10" t="s">
        <v>259</v>
      </c>
    </row>
    <row r="119" spans="1:1">
      <c r="A119" s="8" t="s">
        <v>260</v>
      </c>
    </row>
    <row r="120" spans="1:1">
      <c r="A120" s="9" t="s">
        <v>261</v>
      </c>
    </row>
    <row r="121" spans="1:1">
      <c r="A121" s="10" t="s">
        <v>262</v>
      </c>
    </row>
  </sheetData>
  <sheetProtection password="E5FF" sheet="1" objects="1" scenarios="1" selectLockedCells="1" selectUnlockedCells="1"/>
  <sortState ref="E3:E62">
    <sortCondition ref="E3:E6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Execução</vt:lpstr>
      <vt:lpstr>Config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danilo.santos</dc:creator>
  <cp:keywords/>
  <dc:description/>
  <cp:lastModifiedBy>danilo.santos</cp:lastModifiedBy>
  <cp:revision/>
  <dcterms:created xsi:type="dcterms:W3CDTF">2018-11-14T13:35:28Z</dcterms:created>
  <dcterms:modified xsi:type="dcterms:W3CDTF">2019-12-11T20:27:58Z</dcterms:modified>
  <cp:category/>
  <cp:contentStatus/>
</cp:coreProperties>
</file>