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hilipp/tagesspiegel/gebaeudescan/"/>
    </mc:Choice>
  </mc:AlternateContent>
  <bookViews>
    <workbookView xWindow="0" yWindow="460" windowWidth="38400" windowHeight="23460" tabRatio="500"/>
  </bookViews>
  <sheets>
    <sheet name="Gesamtkosten je Schule" sheetId="1" r:id="rId1"/>
    <sheet name="Prio 1 ab 5 Mio. €" sheetId="4" r:id="rId2"/>
    <sheet name="Gesamtübersicht (Prio 1)" sheetId="3" r:id="rId3"/>
    <sheet name="Bezirke" sheetId="2" r:id="rId4"/>
    <sheet name="Adressen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A2" i="4"/>
  <c r="A14" i="4"/>
  <c r="A13" i="4"/>
  <c r="A15" i="4"/>
  <c r="A29" i="4"/>
  <c r="A45" i="4"/>
  <c r="A44" i="4"/>
  <c r="A46" i="4"/>
  <c r="A47" i="4"/>
  <c r="A48" i="4"/>
  <c r="A62" i="4"/>
  <c r="A56" i="4"/>
  <c r="A60" i="4"/>
  <c r="A57" i="4"/>
  <c r="A61" i="4"/>
  <c r="A55" i="4"/>
  <c r="A59" i="4"/>
  <c r="A58" i="4"/>
  <c r="A64" i="4"/>
  <c r="A63" i="4"/>
  <c r="A86" i="4"/>
  <c r="A89" i="4"/>
  <c r="A83" i="4"/>
  <c r="A84" i="4"/>
  <c r="A87" i="4"/>
  <c r="A82" i="4"/>
  <c r="A88" i="4"/>
  <c r="A85" i="4"/>
  <c r="A108" i="4"/>
  <c r="A107" i="4"/>
  <c r="A8" i="4"/>
  <c r="A12" i="4"/>
  <c r="A3" i="4"/>
  <c r="A10" i="4"/>
  <c r="A7" i="4"/>
  <c r="A4" i="4"/>
  <c r="A11" i="4"/>
  <c r="A5" i="4"/>
  <c r="A6" i="4"/>
  <c r="A27" i="4"/>
  <c r="A24" i="4"/>
  <c r="A17" i="4"/>
  <c r="A21" i="4"/>
  <c r="A23" i="4"/>
  <c r="A28" i="4"/>
  <c r="A25" i="4"/>
  <c r="A16" i="4"/>
  <c r="A19" i="4"/>
  <c r="A26" i="4"/>
  <c r="A18" i="4"/>
  <c r="A20" i="4"/>
  <c r="A22" i="4"/>
  <c r="A39" i="4"/>
  <c r="A36" i="4"/>
  <c r="A38" i="4"/>
  <c r="A34" i="4"/>
  <c r="A40" i="4"/>
  <c r="A37" i="4"/>
  <c r="A30" i="4"/>
  <c r="A31" i="4"/>
  <c r="A33" i="4"/>
  <c r="A35" i="4"/>
  <c r="A32" i="4"/>
  <c r="A41" i="4"/>
  <c r="A42" i="4"/>
  <c r="A43" i="4"/>
  <c r="A51" i="4"/>
  <c r="A53" i="4"/>
  <c r="A52" i="4"/>
  <c r="A54" i="4"/>
  <c r="A50" i="4"/>
  <c r="A49" i="4"/>
  <c r="A68" i="4"/>
  <c r="A73" i="4"/>
  <c r="A69" i="4"/>
  <c r="A78" i="4"/>
  <c r="A71" i="4"/>
  <c r="A80" i="4"/>
  <c r="A72" i="4"/>
  <c r="A74" i="4"/>
  <c r="A77" i="4"/>
  <c r="A75" i="4"/>
  <c r="A79" i="4"/>
  <c r="A66" i="4"/>
  <c r="A67" i="4"/>
  <c r="A70" i="4"/>
  <c r="A65" i="4"/>
  <c r="A76" i="4"/>
  <c r="A81" i="4"/>
  <c r="A100" i="4"/>
  <c r="A98" i="4"/>
  <c r="A97" i="4"/>
  <c r="A95" i="4"/>
  <c r="A102" i="4"/>
  <c r="A92" i="4"/>
  <c r="A91" i="4"/>
  <c r="A99" i="4"/>
  <c r="A101" i="4"/>
  <c r="A96" i="4"/>
  <c r="A93" i="4"/>
  <c r="A90" i="4"/>
  <c r="A103" i="4"/>
  <c r="A94" i="4"/>
  <c r="A105" i="4"/>
  <c r="A104" i="4"/>
  <c r="A106" i="4"/>
  <c r="A112" i="4"/>
  <c r="A109" i="4"/>
  <c r="A111" i="4"/>
  <c r="A110" i="4"/>
  <c r="A9" i="4"/>
  <c r="D14" i="3"/>
  <c r="E14" i="3"/>
  <c r="F14" i="3"/>
  <c r="C14" i="3"/>
  <c r="G14" i="3"/>
  <c r="G63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2" i="1"/>
  <c r="B2" i="1"/>
</calcChain>
</file>

<file path=xl/sharedStrings.xml><?xml version="1.0" encoding="utf-8"?>
<sst xmlns="http://schemas.openxmlformats.org/spreadsheetml/2006/main" count="5013" uniqueCount="3074">
  <si>
    <t>01A04</t>
  </si>
  <si>
    <t>Berlin-Kolleg</t>
  </si>
  <si>
    <t>01G01</t>
  </si>
  <si>
    <t>Grundschule am Arkonaplatz</t>
  </si>
  <si>
    <t>01G02</t>
  </si>
  <si>
    <t>Papageno-Grundschule</t>
  </si>
  <si>
    <t>01G04</t>
  </si>
  <si>
    <t>Kastanienbaum-Grundschule</t>
  </si>
  <si>
    <t>01G05</t>
  </si>
  <si>
    <t>Grundschule Neues Tor</t>
  </si>
  <si>
    <t>01G07</t>
  </si>
  <si>
    <t>GutsMuths-Grundschule</t>
  </si>
  <si>
    <t>01G08</t>
  </si>
  <si>
    <t>Grundschule am Brandenburger Tor</t>
  </si>
  <si>
    <t>01G10</t>
  </si>
  <si>
    <t>City-Grundschule</t>
  </si>
  <si>
    <t>01G11</t>
  </si>
  <si>
    <t>Kurt-Tucholsky-Grundschule</t>
  </si>
  <si>
    <t>01G15</t>
  </si>
  <si>
    <t>Anne-Frank-Grundschule</t>
  </si>
  <si>
    <t>01G16</t>
  </si>
  <si>
    <t>Moabiter Grundschule</t>
  </si>
  <si>
    <t>01G18</t>
  </si>
  <si>
    <t>Carl-Bolle-Grundschule</t>
  </si>
  <si>
    <t>01G19</t>
  </si>
  <si>
    <t>Hansa-Grundschule</t>
  </si>
  <si>
    <t>01G24</t>
  </si>
  <si>
    <t>Gottfried-Röhl-Grundschule</t>
  </si>
  <si>
    <t>01G25</t>
  </si>
  <si>
    <t>Rudolf-Wissell-Grundschule</t>
  </si>
  <si>
    <t>01G27</t>
  </si>
  <si>
    <t>Gesundbrunnen-Grundschule</t>
  </si>
  <si>
    <t>01G28</t>
  </si>
  <si>
    <t>Brüder-Grimm-Grundschule</t>
  </si>
  <si>
    <t>01G29</t>
  </si>
  <si>
    <t>Wilhelm-Hauff-Grundschule</t>
  </si>
  <si>
    <t>01G31</t>
  </si>
  <si>
    <t>Wedding-Grundschule</t>
  </si>
  <si>
    <t>01G32</t>
  </si>
  <si>
    <t>Carl-Kraemer-Grundschule</t>
  </si>
  <si>
    <t>01G35</t>
  </si>
  <si>
    <t>Humboldthain-Grundschule</t>
  </si>
  <si>
    <t>01G36</t>
  </si>
  <si>
    <t>Andersen-Grundschule</t>
  </si>
  <si>
    <t>01G37</t>
  </si>
  <si>
    <t>Heinrich-Seidel-Grundschule</t>
  </si>
  <si>
    <t>01G38</t>
  </si>
  <si>
    <t>Gustav-Falke-Grundschule</t>
  </si>
  <si>
    <t>01G39</t>
  </si>
  <si>
    <t>Vineta-Grundschule</t>
  </si>
  <si>
    <t>01G40</t>
  </si>
  <si>
    <t>Möwensee-Grundschule</t>
  </si>
  <si>
    <t>01G41</t>
  </si>
  <si>
    <t>Erika-Mann-Grundschule</t>
  </si>
  <si>
    <t>01G42</t>
  </si>
  <si>
    <t>Anna-Lindh-Schule (Grundschule)</t>
  </si>
  <si>
    <t>01G43</t>
  </si>
  <si>
    <t>Albert-Gutzmann-Schule (Grundschule)</t>
  </si>
  <si>
    <t>01G44</t>
  </si>
  <si>
    <t>Allegro-Grundschule</t>
  </si>
  <si>
    <t>01G45</t>
  </si>
  <si>
    <t>Leo-Lionni-Grundschule</t>
  </si>
  <si>
    <t>01G46</t>
  </si>
  <si>
    <t>Grundschule am Koppenplatz</t>
  </si>
  <si>
    <t>01G47</t>
  </si>
  <si>
    <t>Miriam-Makeba-Grundschule</t>
  </si>
  <si>
    <t>01K01</t>
  </si>
  <si>
    <t>Willy-Brandt-Schule</t>
  </si>
  <si>
    <t>01K02</t>
  </si>
  <si>
    <t>Ernst-Schering-Schule</t>
  </si>
  <si>
    <t>01K03</t>
  </si>
  <si>
    <t>Ernst-Reuter-Schule</t>
  </si>
  <si>
    <t>01K04</t>
  </si>
  <si>
    <t>Heinrich-von-Stephan-Schule (Gemeinschaftsschule)</t>
  </si>
  <si>
    <t>01K06</t>
  </si>
  <si>
    <t>Herbert-Hoover-Schule (Integrierte Sekundarschule)</t>
  </si>
  <si>
    <t>01K07</t>
  </si>
  <si>
    <t>Hemingway-Schule</t>
  </si>
  <si>
    <t>01K08</t>
  </si>
  <si>
    <t>Schule am Schillerpark (Integrierte Sekundarschule)</t>
  </si>
  <si>
    <t>01K09</t>
  </si>
  <si>
    <t>Hedwig-Dohm-Schule (Integrierte Sekundarschule)</t>
  </si>
  <si>
    <t>01K10</t>
  </si>
  <si>
    <t>Theodor-Heuss-Schule (Gemeinschaftsschule)</t>
  </si>
  <si>
    <t>01S01</t>
  </si>
  <si>
    <t>Schule am Zille-Park</t>
  </si>
  <si>
    <t>01S05</t>
  </si>
  <si>
    <t>Schule in der Charité</t>
  </si>
  <si>
    <t>01S06</t>
  </si>
  <si>
    <t>Albert-Gutzmann-Schule</t>
  </si>
  <si>
    <t>01S07</t>
  </si>
  <si>
    <t>Charlotte-Pfeffer-Schule</t>
  </si>
  <si>
    <t>01Y02</t>
  </si>
  <si>
    <t>John-Lennon-Gymnasium</t>
  </si>
  <si>
    <t>01Y07</t>
  </si>
  <si>
    <t>Französisches Gymnasium</t>
  </si>
  <si>
    <t>01Y08</t>
  </si>
  <si>
    <t>Lessing-Gymnasium</t>
  </si>
  <si>
    <t>01Y09</t>
  </si>
  <si>
    <t>Diesterweg-Schule (Gymnasium)</t>
  </si>
  <si>
    <t>01Y11</t>
  </si>
  <si>
    <t>Max-Planck-Schule (Gymnasium)</t>
  </si>
  <si>
    <t>01Y12</t>
  </si>
  <si>
    <t>Gymnasium Tiergarten</t>
  </si>
  <si>
    <t>02G01</t>
  </si>
  <si>
    <t>Spartacus-Grundschule</t>
  </si>
  <si>
    <t>02G02</t>
  </si>
  <si>
    <t>Hausburg-Grundschule</t>
  </si>
  <si>
    <t>02G03</t>
  </si>
  <si>
    <t>Justus-von-Liebig-Grundschule</t>
  </si>
  <si>
    <t>02G04</t>
  </si>
  <si>
    <t>Pettenkofer-Grundschule</t>
  </si>
  <si>
    <t>02G07</t>
  </si>
  <si>
    <t>Ludwig-Hoffmann-Grundschule</t>
  </si>
  <si>
    <t>02G08</t>
  </si>
  <si>
    <t>Grundschule am Traveplatz</t>
  </si>
  <si>
    <t>02G09</t>
  </si>
  <si>
    <t>Zille-Grundschule</t>
  </si>
  <si>
    <t>02G10</t>
  </si>
  <si>
    <t>Modersohn-Grundschule</t>
  </si>
  <si>
    <t>02G11</t>
  </si>
  <si>
    <t>Thalia-Grundschule</t>
  </si>
  <si>
    <t>02G12</t>
  </si>
  <si>
    <t>Kurt-Schumacher-Grundschule</t>
  </si>
  <si>
    <t>02G13</t>
  </si>
  <si>
    <t>Charlotte-Salomon-Grundschule</t>
  </si>
  <si>
    <t>02G14</t>
  </si>
  <si>
    <t>Galilei-Grundschule</t>
  </si>
  <si>
    <t>02G16</t>
  </si>
  <si>
    <t>Lenau-Grundschule</t>
  </si>
  <si>
    <t>02G18</t>
  </si>
  <si>
    <t>Nürtingen-Grundschule</t>
  </si>
  <si>
    <t>02G19</t>
  </si>
  <si>
    <t>Fanny-Hensel-Grundschule</t>
  </si>
  <si>
    <t>02G20</t>
  </si>
  <si>
    <t>Bürgermeister-Herz-Grundschule</t>
  </si>
  <si>
    <t>02G21</t>
  </si>
  <si>
    <t>Reinhardswald-Grundschule</t>
  </si>
  <si>
    <t>02G22</t>
  </si>
  <si>
    <t>Jens-Nydahl-Grundschule</t>
  </si>
  <si>
    <t>02G23</t>
  </si>
  <si>
    <t>Fichtelgebirge-Grundschule</t>
  </si>
  <si>
    <t>02G24</t>
  </si>
  <si>
    <t>Otto-Wels-Grundschule</t>
  </si>
  <si>
    <t>02G26</t>
  </si>
  <si>
    <t>Lemgo-Grundschule</t>
  </si>
  <si>
    <t>02G27</t>
  </si>
  <si>
    <t>Hunsrück-Grundschule</t>
  </si>
  <si>
    <t>02G29</t>
  </si>
  <si>
    <t>Heinrich-Zille-Grundschule</t>
  </si>
  <si>
    <t>02G31</t>
  </si>
  <si>
    <t>Adolf-Glaßbrenner-Grundschule</t>
  </si>
  <si>
    <t>02G32</t>
  </si>
  <si>
    <t>Clara-Grunwald-Grundschule</t>
  </si>
  <si>
    <t>02G33</t>
  </si>
  <si>
    <t>Aziz-Nesin-Grundschule</t>
  </si>
  <si>
    <t>02G34</t>
  </si>
  <si>
    <t>34. Schule (Grundschule)</t>
  </si>
  <si>
    <t>02G35</t>
  </si>
  <si>
    <t>Rosa-Parks-Grundschule</t>
  </si>
  <si>
    <t>02G36</t>
  </si>
  <si>
    <t>36. Schule (Grundschule)</t>
  </si>
  <si>
    <t>02K01</t>
  </si>
  <si>
    <t>Ellen-Key-Schule</t>
  </si>
  <si>
    <t>02K02</t>
  </si>
  <si>
    <t>Carl-von-Ossietzky-Schule (Gemeinschaftsschule)</t>
  </si>
  <si>
    <t>02K03</t>
  </si>
  <si>
    <t>Hector-Peterson-Schule</t>
  </si>
  <si>
    <t>02K04</t>
  </si>
  <si>
    <t>Lina-Morgenstern-Schule (Gemeinschaftsschule)</t>
  </si>
  <si>
    <t>02K05</t>
  </si>
  <si>
    <t>Schule am Königstor (Integrierte Sekundarschule)</t>
  </si>
  <si>
    <t>02K06</t>
  </si>
  <si>
    <t>Emanuel-Lasker-Schule</t>
  </si>
  <si>
    <t>02K07</t>
  </si>
  <si>
    <t>Georg-Weerth-Schule</t>
  </si>
  <si>
    <t>02K08</t>
  </si>
  <si>
    <t>Refik-Veseli-Schule (Integrierte Sekundarschule)</t>
  </si>
  <si>
    <t>02K09</t>
  </si>
  <si>
    <t>Albrecht-von-Graefe-Schule (Integrierte Sekundarschule)</t>
  </si>
  <si>
    <t>02K10</t>
  </si>
  <si>
    <t>Ferdinand-Freiligrath-Schule (Integrierte Sekundarschule)</t>
  </si>
  <si>
    <t>02S01</t>
  </si>
  <si>
    <t>Schule am Friedrichshain</t>
  </si>
  <si>
    <t>02S02</t>
  </si>
  <si>
    <t>Gustav-Meyer-Schule</t>
  </si>
  <si>
    <t>02S03</t>
  </si>
  <si>
    <t>Margarethe-von-Witzleben-Schule</t>
  </si>
  <si>
    <t>02S06</t>
  </si>
  <si>
    <t>Liebmann-Schule</t>
  </si>
  <si>
    <t>02Y01</t>
  </si>
  <si>
    <t>Andreas-Oberschule</t>
  </si>
  <si>
    <t>02Y03</t>
  </si>
  <si>
    <t>Heinrich-Hertz-Oberschule</t>
  </si>
  <si>
    <t>02Y04</t>
  </si>
  <si>
    <t>Georg-Friedrich-Händel-Gymnasium</t>
  </si>
  <si>
    <t>02Y05</t>
  </si>
  <si>
    <t>Dathe-Gymnasium</t>
  </si>
  <si>
    <t>02Y06</t>
  </si>
  <si>
    <t>Leibniz-Gymnasium</t>
  </si>
  <si>
    <t>02Y07</t>
  </si>
  <si>
    <t>Robert-Koch-Gymnasium</t>
  </si>
  <si>
    <t>02Y08</t>
  </si>
  <si>
    <t>Hermann-Hesse-Oberschule</t>
  </si>
  <si>
    <t>03G01</t>
  </si>
  <si>
    <t>Schule am Hamburger Platz (Grundschule)</t>
  </si>
  <si>
    <t>03G02</t>
  </si>
  <si>
    <t>Heinrich-Roller-Grundschule</t>
  </si>
  <si>
    <t>03G03</t>
  </si>
  <si>
    <t>Grundschule am Kollwitzplatz</t>
  </si>
  <si>
    <t>03G04</t>
  </si>
  <si>
    <t>Grundschule an der Marie</t>
  </si>
  <si>
    <t>03G05</t>
  </si>
  <si>
    <t>Homer-Grundschule</t>
  </si>
  <si>
    <t>03G06</t>
  </si>
  <si>
    <t>Bötzow-Grundschule</t>
  </si>
  <si>
    <t>03G08</t>
  </si>
  <si>
    <t>Grundschule am Planetarium</t>
  </si>
  <si>
    <t>03G09</t>
  </si>
  <si>
    <t>Thomas-Mann-Grundschule</t>
  </si>
  <si>
    <t>03G10</t>
  </si>
  <si>
    <t>Grundschule am Hohen Feld</t>
  </si>
  <si>
    <t>03G11</t>
  </si>
  <si>
    <t>Schule am Falkplatz (Grundschule)</t>
  </si>
  <si>
    <t>03G12</t>
  </si>
  <si>
    <t>Paul-Lincke-Grundschule</t>
  </si>
  <si>
    <t>03G13</t>
  </si>
  <si>
    <t>Rudolf-Dörrier-Grundschule</t>
  </si>
  <si>
    <t>03G14</t>
  </si>
  <si>
    <t>Bornholmer Grundschule</t>
  </si>
  <si>
    <t>03G16</t>
  </si>
  <si>
    <t>Grundschule am Teutoburger Platz</t>
  </si>
  <si>
    <t>03G17</t>
  </si>
  <si>
    <t>Grundschule am Weißen See</t>
  </si>
  <si>
    <t>03G18</t>
  </si>
  <si>
    <t>Picasso-Grundschule</t>
  </si>
  <si>
    <t>03G20</t>
  </si>
  <si>
    <t>Grundschule im Moselviertel</t>
  </si>
  <si>
    <t>03G21</t>
  </si>
  <si>
    <t>Grundschule unter den Bäumen</t>
  </si>
  <si>
    <t>03G22</t>
  </si>
  <si>
    <t>Grundschule am Wasserturm</t>
  </si>
  <si>
    <t>03G23</t>
  </si>
  <si>
    <t>Grundschule Alt-Karow</t>
  </si>
  <si>
    <t>03G24</t>
  </si>
  <si>
    <t>Grundschule im Panketal</t>
  </si>
  <si>
    <t>03G25</t>
  </si>
  <si>
    <t>Carl-Humann-Grundschule</t>
  </si>
  <si>
    <t>03G26</t>
  </si>
  <si>
    <t>Arnold-Zweig-Grundschule</t>
  </si>
  <si>
    <t>03G27</t>
  </si>
  <si>
    <t>Elizabeth-Shaw-Grundschule</t>
  </si>
  <si>
    <t>03G28</t>
  </si>
  <si>
    <t>Grundschule im Hasengrund</t>
  </si>
  <si>
    <t>03G29</t>
  </si>
  <si>
    <t>Grundschule Am Sandhaus</t>
  </si>
  <si>
    <t>03G32</t>
  </si>
  <si>
    <t>Grundschule an den Buchen</t>
  </si>
  <si>
    <t>03G33</t>
  </si>
  <si>
    <t>Jeanne-Barez-Schule (Grundschule)</t>
  </si>
  <si>
    <t>03G34</t>
  </si>
  <si>
    <t>Mendel-Grundschule</t>
  </si>
  <si>
    <t>03G35</t>
  </si>
  <si>
    <t>Platanengrundschule</t>
  </si>
  <si>
    <t>03G36</t>
  </si>
  <si>
    <t>Elisabeth-Christinen-Grundschule</t>
  </si>
  <si>
    <t>03G37</t>
  </si>
  <si>
    <t>Klecks-Grundschule</t>
  </si>
  <si>
    <t>03G38</t>
  </si>
  <si>
    <t>Grundschule im Blumenviertel</t>
  </si>
  <si>
    <t>03G39</t>
  </si>
  <si>
    <t>Grundschule Wolkenstein</t>
  </si>
  <si>
    <t>03G40</t>
  </si>
  <si>
    <t>Schule am Birkenhof</t>
  </si>
  <si>
    <t>03G41</t>
  </si>
  <si>
    <t>Trelleborg-Schule (Grundschule)</t>
  </si>
  <si>
    <t>03G43</t>
  </si>
  <si>
    <t>Grundschule Wilhelmsruh</t>
  </si>
  <si>
    <t>03G44</t>
  </si>
  <si>
    <t>Georg-Zacharias-Grundschule</t>
  </si>
  <si>
    <t>03G45</t>
  </si>
  <si>
    <t>Grundschule im Hofgarten</t>
  </si>
  <si>
    <t>03G46</t>
  </si>
  <si>
    <t>Grundschule im Eliashof</t>
  </si>
  <si>
    <t>03G47</t>
  </si>
  <si>
    <t>Schule an der Strauchwiese</t>
  </si>
  <si>
    <t>03K01</t>
  </si>
  <si>
    <t>Kurt-Schwitters-Schule</t>
  </si>
  <si>
    <t>03K02</t>
  </si>
  <si>
    <t>Kurt-Tucholsky-Schule (Integrierte Sekundarschule)</t>
  </si>
  <si>
    <t>03K03</t>
  </si>
  <si>
    <t>Konrad-Duden-Schule (Integrierte Sekundarschule)</t>
  </si>
  <si>
    <t>03K04</t>
  </si>
  <si>
    <t>Gustave-Eiffel-Schule</t>
  </si>
  <si>
    <t>03K05</t>
  </si>
  <si>
    <t>Heinz-Brandt-Schule</t>
  </si>
  <si>
    <t>03K06</t>
  </si>
  <si>
    <t>Reinhold-Burger-Schule</t>
  </si>
  <si>
    <t>03K07</t>
  </si>
  <si>
    <t>Tesla-Schule (Gemeinschaftsschule)</t>
  </si>
  <si>
    <t>03K08</t>
  </si>
  <si>
    <t>Hagenbeck-Schule</t>
  </si>
  <si>
    <t>03K09</t>
  </si>
  <si>
    <t>Janusz-Korczak-Schule (Integrierte Sekundarschule)</t>
  </si>
  <si>
    <t>03K10</t>
  </si>
  <si>
    <t>Hufeland-Schule (Integrierte Sekundarschule)</t>
  </si>
  <si>
    <t>03K11</t>
  </si>
  <si>
    <t>Wilhelm-von-Humboldt-Schule (Gemeinschaftsschule)</t>
  </si>
  <si>
    <t>03S01</t>
  </si>
  <si>
    <t>Schule am Senefelderplatz</t>
  </si>
  <si>
    <t>03S03</t>
  </si>
  <si>
    <t>Helene-Haeusler-Schule</t>
  </si>
  <si>
    <t>03S07</t>
  </si>
  <si>
    <t>Schule an der Heide</t>
  </si>
  <si>
    <t>03S08</t>
  </si>
  <si>
    <t>Panke-Schule</t>
  </si>
  <si>
    <t>03S09</t>
  </si>
  <si>
    <t>03S10</t>
  </si>
  <si>
    <t>Marianne-Buggenhagen-Schule</t>
  </si>
  <si>
    <t>03Y03</t>
  </si>
  <si>
    <t>Käthe-Kollwitz-Gymnasium</t>
  </si>
  <si>
    <t>03Y04</t>
  </si>
  <si>
    <t>Heinrich-Schliemann-Gymnasium</t>
  </si>
  <si>
    <t>03Y08</t>
  </si>
  <si>
    <t>Carl-von-Ossietzky-Gymnasium</t>
  </si>
  <si>
    <t>03Y10</t>
  </si>
  <si>
    <t>Rosa-Luxemburg-Gymnasium</t>
  </si>
  <si>
    <t>03Y13</t>
  </si>
  <si>
    <t>Felix-Mendelssohn-Bartholdy-Gymnasium</t>
  </si>
  <si>
    <t>03Y14</t>
  </si>
  <si>
    <t>Primo-Levi-Gymnasium</t>
  </si>
  <si>
    <t>03Y15</t>
  </si>
  <si>
    <t>Max-Delbrück-Gymnasium</t>
  </si>
  <si>
    <t>03Y16</t>
  </si>
  <si>
    <t>Robert-Havemann-Gymnasium</t>
  </si>
  <si>
    <t>03Y17</t>
  </si>
  <si>
    <t>17. Schule (Gymnasium)</t>
  </si>
  <si>
    <t>04G01</t>
  </si>
  <si>
    <t>Eichendorff-Grundschule</t>
  </si>
  <si>
    <t>04G02</t>
  </si>
  <si>
    <t>Lietzensee-Grundschule</t>
  </si>
  <si>
    <t>04G04</t>
  </si>
  <si>
    <t>Joan-Miró-Grundschule</t>
  </si>
  <si>
    <t>04G05</t>
  </si>
  <si>
    <t>Dietrich-Bonhoeffer-Grundschule</t>
  </si>
  <si>
    <t>04G06</t>
  </si>
  <si>
    <t>Wald-Grundschule</t>
  </si>
  <si>
    <t>04G07</t>
  </si>
  <si>
    <t>Ludwig-Cauer-Grundschule</t>
  </si>
  <si>
    <t>04G08</t>
  </si>
  <si>
    <t>Mierendorff-Grundschule</t>
  </si>
  <si>
    <t>04G09</t>
  </si>
  <si>
    <t>Erwin-von-Witzleben-Grundschule</t>
  </si>
  <si>
    <t>04G11</t>
  </si>
  <si>
    <t>Helmuth-James-von-Moltke-Grundschule</t>
  </si>
  <si>
    <t>04G12</t>
  </si>
  <si>
    <t>Schinkel-Grundschule</t>
  </si>
  <si>
    <t>04G13</t>
  </si>
  <si>
    <t>Nehring-Grundschule</t>
  </si>
  <si>
    <t>04G14</t>
  </si>
  <si>
    <t>Reinhold-Otto-Grundschule</t>
  </si>
  <si>
    <t>04G15</t>
  </si>
  <si>
    <t>Charles-Dickens-Grundschule</t>
  </si>
  <si>
    <t>04G17</t>
  </si>
  <si>
    <t>Johann-Peter-Hebel-Grundschule</t>
  </si>
  <si>
    <t>04G18</t>
  </si>
  <si>
    <t>Ernst-Habermann-Grundschule</t>
  </si>
  <si>
    <t>04G19</t>
  </si>
  <si>
    <t>Grundschule am Rüdesheimer Platz</t>
  </si>
  <si>
    <t>04G20</t>
  </si>
  <si>
    <t>Katharina-Heinroth-Grundschule</t>
  </si>
  <si>
    <t>04G21</t>
  </si>
  <si>
    <t>Halensee-Grundschule</t>
  </si>
  <si>
    <t>04G22</t>
  </si>
  <si>
    <t>Grunewald-Grundschule</t>
  </si>
  <si>
    <t>04G23</t>
  </si>
  <si>
    <t>Alt-Schmargendorf-Grundschule</t>
  </si>
  <si>
    <t>04G24</t>
  </si>
  <si>
    <t>Carl-Orff-Grundschule</t>
  </si>
  <si>
    <t>04G25</t>
  </si>
  <si>
    <t>Cecilien-Schule (Grundschule)</t>
  </si>
  <si>
    <t>04G26</t>
  </si>
  <si>
    <t>Birger-Forell-Grundschule</t>
  </si>
  <si>
    <t>04K02</t>
  </si>
  <si>
    <t>Friedensburg-Schule</t>
  </si>
  <si>
    <t>04K03</t>
  </si>
  <si>
    <t>Robert-Jungk-Schule</t>
  </si>
  <si>
    <t>04K05</t>
  </si>
  <si>
    <t>Paula-Fürst-Schule (Gemeinschaftsschule)</t>
  </si>
  <si>
    <t>04K06</t>
  </si>
  <si>
    <t>Schule am Schloss (Integrierte Sekundarschule)</t>
  </si>
  <si>
    <t>04K07</t>
  </si>
  <si>
    <t>Integrierte Sekundarschule Wilmersdorf</t>
  </si>
  <si>
    <t>04K08</t>
  </si>
  <si>
    <t>Peter-Ustinov-Schule</t>
  </si>
  <si>
    <t>04K09</t>
  </si>
  <si>
    <t>Otto-von-Guericke-Schule (Integrierte Sekundarschule)</t>
  </si>
  <si>
    <t>04S02</t>
  </si>
  <si>
    <t>Arno-Fuchs-Schule</t>
  </si>
  <si>
    <t>04S04</t>
  </si>
  <si>
    <t>Reinfelder-Schule</t>
  </si>
  <si>
    <t>04S05</t>
  </si>
  <si>
    <t>Ernst-Adolf-Eschke-Schule für Gehörlose</t>
  </si>
  <si>
    <t>04S06</t>
  </si>
  <si>
    <t>Finkenkrug-Schule</t>
  </si>
  <si>
    <t>04S07</t>
  </si>
  <si>
    <t>Comenius-Schule</t>
  </si>
  <si>
    <t>04Y01</t>
  </si>
  <si>
    <t>Schiller-Gymnasium</t>
  </si>
  <si>
    <t>04Y02</t>
  </si>
  <si>
    <t>Wald-Gymnasium</t>
  </si>
  <si>
    <t>04Y03</t>
  </si>
  <si>
    <t>Sophie-Charlotte-Gymnasium</t>
  </si>
  <si>
    <t>04Y04</t>
  </si>
  <si>
    <t>Gottfried-Keller-Gymnasium</t>
  </si>
  <si>
    <t>04Y05</t>
  </si>
  <si>
    <t>Herder-Gymnasium</t>
  </si>
  <si>
    <t>04Y06</t>
  </si>
  <si>
    <t>Heinz-Berggruen-Gymnasium</t>
  </si>
  <si>
    <t>04Y07</t>
  </si>
  <si>
    <t>Friedrich-Ebert-Gymnasium</t>
  </si>
  <si>
    <t>04Y08</t>
  </si>
  <si>
    <t>Hildegard-Wegscheider-Gymnasium</t>
  </si>
  <si>
    <t>04Y09</t>
  </si>
  <si>
    <t>Walther-Rathenau-Gymnasium</t>
  </si>
  <si>
    <t>04Y10</t>
  </si>
  <si>
    <t>Marie-Curie-Gymnasium</t>
  </si>
  <si>
    <t>04Y11</t>
  </si>
  <si>
    <t>Goethe-Gymnasium</t>
  </si>
  <si>
    <t>05G01</t>
  </si>
  <si>
    <t>Ernst-Ludwig-Heim-Grundschule</t>
  </si>
  <si>
    <t>05G02</t>
  </si>
  <si>
    <t>Grundschule am Eichenwald</t>
  </si>
  <si>
    <t>05G03</t>
  </si>
  <si>
    <t>Birken-Grundschule</t>
  </si>
  <si>
    <t>05G04</t>
  </si>
  <si>
    <t>Klosterfeld-Grundschule</t>
  </si>
  <si>
    <t>05G05</t>
  </si>
  <si>
    <t>Christoph-Földerich-Grundschule</t>
  </si>
  <si>
    <t>05G06</t>
  </si>
  <si>
    <t>Siegerland-Grundschule</t>
  </si>
  <si>
    <t>05G07</t>
  </si>
  <si>
    <t>Lynar-Grundschule</t>
  </si>
  <si>
    <t>05G08</t>
  </si>
  <si>
    <t>Konkordia-Grundschule</t>
  </si>
  <si>
    <t>05G09</t>
  </si>
  <si>
    <t>Schule am Grüngürtel</t>
  </si>
  <si>
    <t>05G10</t>
  </si>
  <si>
    <t>Grundschule am Birkenhain</t>
  </si>
  <si>
    <t>05G11</t>
  </si>
  <si>
    <t>Robert-Reinick-Grundschule</t>
  </si>
  <si>
    <t>05G12</t>
  </si>
  <si>
    <t>Grundschule am Weinmeisterhorn</t>
  </si>
  <si>
    <t>05G13</t>
  </si>
  <si>
    <t>Bernd-Ryke-Grundschule</t>
  </si>
  <si>
    <t>05G14</t>
  </si>
  <si>
    <t>Linden-Grundschule</t>
  </si>
  <si>
    <t>05G15</t>
  </si>
  <si>
    <t>Askanier-Grundschule</t>
  </si>
  <si>
    <t>05G16</t>
  </si>
  <si>
    <t>Zeppelin-Grundschule</t>
  </si>
  <si>
    <t>05G17</t>
  </si>
  <si>
    <t>Astrid-Lindgren-Grundschule</t>
  </si>
  <si>
    <t>05G18</t>
  </si>
  <si>
    <t>Grundschule im Beerwinkel</t>
  </si>
  <si>
    <t>05G19</t>
  </si>
  <si>
    <t>Grundschule am Ritterfeld</t>
  </si>
  <si>
    <t>05G20</t>
  </si>
  <si>
    <t>Carl-Schurz-Grundschule</t>
  </si>
  <si>
    <t>05G21</t>
  </si>
  <si>
    <t>Paul Moor Schule</t>
  </si>
  <si>
    <t>05G22</t>
  </si>
  <si>
    <t>Christian-Morgenstern-Grundschule</t>
  </si>
  <si>
    <t>05G23</t>
  </si>
  <si>
    <t>Grundschule am Brandwerder</t>
  </si>
  <si>
    <t>05G24</t>
  </si>
  <si>
    <t>Grundschule am Windmühlenberg</t>
  </si>
  <si>
    <t>05G25</t>
  </si>
  <si>
    <t>Grundschule am Wasserwerk</t>
  </si>
  <si>
    <t>05G26</t>
  </si>
  <si>
    <t>Grundschule am Amalienhof</t>
  </si>
  <si>
    <t>05G27</t>
  </si>
  <si>
    <t>Charlie-Rivel-Grundschule</t>
  </si>
  <si>
    <t>05G28</t>
  </si>
  <si>
    <t>Grundschule an der Pulvermühle</t>
  </si>
  <si>
    <t>05G29</t>
  </si>
  <si>
    <t>Mary-Poppins-Grundschule</t>
  </si>
  <si>
    <t>05G30</t>
  </si>
  <si>
    <t>30. Schule</t>
  </si>
  <si>
    <t>05K01</t>
  </si>
  <si>
    <t>Martin-Buber-Oberschule (Integrierte Sekundarschule)</t>
  </si>
  <si>
    <t>05K02</t>
  </si>
  <si>
    <t>Carlo-Schmid-Oberschule (Integrierte Sekundarschule)</t>
  </si>
  <si>
    <t>05K03</t>
  </si>
  <si>
    <t>Bertolt-Brecht-Oberschule (Integrierte Sekundarschule)</t>
  </si>
  <si>
    <t>05K04</t>
  </si>
  <si>
    <t>Heinrich-Böll-Oberschule (Integrierte Sekundarschule)</t>
  </si>
  <si>
    <t>05K05</t>
  </si>
  <si>
    <t>B.-Traven-Gemeinschaftsschule</t>
  </si>
  <si>
    <t>05K06</t>
  </si>
  <si>
    <t>Wolfgang-Borchert-Schule (Integrierte Sekundarschule)</t>
  </si>
  <si>
    <t>05K07</t>
  </si>
  <si>
    <t>Schule an der Jungfernheide (Integrierte Sekundarschule)</t>
  </si>
  <si>
    <t>05K08</t>
  </si>
  <si>
    <t>Schule an der Haveldüne (Integrierte Sekundarschule)</t>
  </si>
  <si>
    <t>05K09</t>
  </si>
  <si>
    <t>Schule am Staakener Kleeblatt (Integrierte Sekundarschule)</t>
  </si>
  <si>
    <t>05S01</t>
  </si>
  <si>
    <t>05S02</t>
  </si>
  <si>
    <t>Paul-Moor-Schule</t>
  </si>
  <si>
    <t>05S03</t>
  </si>
  <si>
    <t>Schule am Gartenfeld</t>
  </si>
  <si>
    <t>05S04</t>
  </si>
  <si>
    <t>Schule am Stadtrand</t>
  </si>
  <si>
    <t>05Y01</t>
  </si>
  <si>
    <t>Freiherr-vom-Stein-Gymnasium</t>
  </si>
  <si>
    <t>05Y02</t>
  </si>
  <si>
    <t>Kant-Gymnasium</t>
  </si>
  <si>
    <t>05Y03</t>
  </si>
  <si>
    <t>Hans-Carossa-Gymnasium</t>
  </si>
  <si>
    <t>05Y04</t>
  </si>
  <si>
    <t>Carl-Friedrich-von-Siemens-Gymnasium</t>
  </si>
  <si>
    <t>05Y05</t>
  </si>
  <si>
    <t>Lily-Braun-Gymnasium</t>
  </si>
  <si>
    <t>06G01</t>
  </si>
  <si>
    <t>Nord-Grundschule</t>
  </si>
  <si>
    <t>06G02</t>
  </si>
  <si>
    <t>Süd-Grundschule</t>
  </si>
  <si>
    <t>06G03</t>
  </si>
  <si>
    <t>Johannes-Tews-Grundschule</t>
  </si>
  <si>
    <t>06G04</t>
  </si>
  <si>
    <t>Erich-Kästner-Grundschule</t>
  </si>
  <si>
    <t>06G05</t>
  </si>
  <si>
    <t>Conrad-Schule (Grundschule)</t>
  </si>
  <si>
    <t>06G06</t>
  </si>
  <si>
    <t>Mühlenau-Grundschule</t>
  </si>
  <si>
    <t>06G07</t>
  </si>
  <si>
    <t>Zinnowwald-Grundschule</t>
  </si>
  <si>
    <t>06G08</t>
  </si>
  <si>
    <t>Schweizerhof-Grundschule</t>
  </si>
  <si>
    <t>06G09</t>
  </si>
  <si>
    <t>Dreilinden-Grundschule</t>
  </si>
  <si>
    <t>06G10</t>
  </si>
  <si>
    <t>Grundschule am Buschgraben</t>
  </si>
  <si>
    <t>06G11</t>
  </si>
  <si>
    <t>Grundschule Am Rohrgarten (Gemeinschaftsschule)</t>
  </si>
  <si>
    <t>06G12</t>
  </si>
  <si>
    <t>Quentin-Blake-Grundschule</t>
  </si>
  <si>
    <t>06G14</t>
  </si>
  <si>
    <t>Sachsenwald-Grundschule</t>
  </si>
  <si>
    <t>06G15</t>
  </si>
  <si>
    <t>Dunant-Grundschule</t>
  </si>
  <si>
    <t>06G16</t>
  </si>
  <si>
    <t>Rothenburg-Grundschule</t>
  </si>
  <si>
    <t>06G17</t>
  </si>
  <si>
    <t>Grundschule am Insulaner</t>
  </si>
  <si>
    <t>06G18</t>
  </si>
  <si>
    <t>Athene-Grundschule</t>
  </si>
  <si>
    <t>06G20</t>
  </si>
  <si>
    <t>Alt-Lankwitzer Grundschule</t>
  </si>
  <si>
    <t>06G21</t>
  </si>
  <si>
    <t>Paul-Schneider-Grundschule</t>
  </si>
  <si>
    <t>06G22</t>
  </si>
  <si>
    <t>Giesensdorfer Grundschule</t>
  </si>
  <si>
    <t>06G23</t>
  </si>
  <si>
    <t>Kronach-Grundschule</t>
  </si>
  <si>
    <t>06G24</t>
  </si>
  <si>
    <t>Grundschule unter den Kastanien</t>
  </si>
  <si>
    <t>06G25</t>
  </si>
  <si>
    <t>Clemens-Brentano-Grundschule</t>
  </si>
  <si>
    <t>06G26</t>
  </si>
  <si>
    <t>Käthe-Kruse-Grundschule</t>
  </si>
  <si>
    <t>06G27</t>
  </si>
  <si>
    <t>Grundschule am Königsgraben</t>
  </si>
  <si>
    <t>06G28</t>
  </si>
  <si>
    <t>Ludwig-Bechstein-Grundschule</t>
  </si>
  <si>
    <t>06G29</t>
  </si>
  <si>
    <t>Grundschule am Karpfenteich</t>
  </si>
  <si>
    <t>06G30</t>
  </si>
  <si>
    <t>Mercator-Grundschule</t>
  </si>
  <si>
    <t>06G31</t>
  </si>
  <si>
    <t>Grundschule an der Bäke</t>
  </si>
  <si>
    <t>06G32</t>
  </si>
  <si>
    <t>Grundschule am Stadtpark Steglitz</t>
  </si>
  <si>
    <t>06G33</t>
  </si>
  <si>
    <t>Friedrich-Drake-Schule</t>
  </si>
  <si>
    <t>06K01</t>
  </si>
  <si>
    <t>John-F.-Kennedy-Schule</t>
  </si>
  <si>
    <t>06K02</t>
  </si>
  <si>
    <t>Wilma-Rudolph-Schule (Integrierte Sekundarschule)</t>
  </si>
  <si>
    <t>06K03</t>
  </si>
  <si>
    <t>Kopernikus-Schule (Integrierte Sekundarschule)</t>
  </si>
  <si>
    <t>06K04</t>
  </si>
  <si>
    <t>Bröndby-Schule (Integrierte Sekundarschule)</t>
  </si>
  <si>
    <t>06K06</t>
  </si>
  <si>
    <t>Anna Essinger Gemeinschaftsschule</t>
  </si>
  <si>
    <t>06K08</t>
  </si>
  <si>
    <t>Max-von-Laue-Schule</t>
  </si>
  <si>
    <t>06K09</t>
  </si>
  <si>
    <t>Gail-S.-Halvorsen-Integrierte Sekundarschule</t>
  </si>
  <si>
    <t>06K10</t>
  </si>
  <si>
    <t>Helene-Lange-Schule (Integrierte Sekundarschule)</t>
  </si>
  <si>
    <t>06S01</t>
  </si>
  <si>
    <t>Pestalozzi-Schule</t>
  </si>
  <si>
    <t>06S02</t>
  </si>
  <si>
    <t>Biesalski-Schule</t>
  </si>
  <si>
    <t>06S03</t>
  </si>
  <si>
    <t>Peter-Frankenfeld-Schule</t>
  </si>
  <si>
    <t>06S05</t>
  </si>
  <si>
    <t>J.-A.-Zeune-Schule für Blinde und Berufsfachschule Dr. Silex</t>
  </si>
  <si>
    <t>06Y01</t>
  </si>
  <si>
    <t>Schadow-Gymnasium</t>
  </si>
  <si>
    <t>06Y02</t>
  </si>
  <si>
    <t>Droste-Hülshoff-Oberschule</t>
  </si>
  <si>
    <t>06Y03</t>
  </si>
  <si>
    <t>Arndt-Gymnasium Dahlem</t>
  </si>
  <si>
    <t>06Y04</t>
  </si>
  <si>
    <t>Dreilinden-Gymnasium</t>
  </si>
  <si>
    <t>06Y05</t>
  </si>
  <si>
    <t>Werner-von-Siemens-Oberschule</t>
  </si>
  <si>
    <t>06Y06</t>
  </si>
  <si>
    <t>Beethoven-Oberschule</t>
  </si>
  <si>
    <t>06Y07</t>
  </si>
  <si>
    <t>Paulsen-Gymnasium</t>
  </si>
  <si>
    <t>06Y08</t>
  </si>
  <si>
    <t>Hermann-Ehlers-Oberschule</t>
  </si>
  <si>
    <t>06Y09</t>
  </si>
  <si>
    <t>Fichtenberg-Oberschule</t>
  </si>
  <si>
    <t>06Y10</t>
  </si>
  <si>
    <t>Lilienthal-Gymnasium</t>
  </si>
  <si>
    <t>06Y11</t>
  </si>
  <si>
    <t>Goethe-Gymnasium Lichterfelde</t>
  </si>
  <si>
    <t>06Y12</t>
  </si>
  <si>
    <t>Willi-Graf-Gymnasium</t>
  </si>
  <si>
    <t>06Y13</t>
  </si>
  <si>
    <t>Gymnasium Steglitz</t>
  </si>
  <si>
    <t>07G01</t>
  </si>
  <si>
    <t>Spreewald-Grundschule</t>
  </si>
  <si>
    <t>07G02</t>
  </si>
  <si>
    <t>Finow-Grundschule</t>
  </si>
  <si>
    <t>07G03</t>
  </si>
  <si>
    <t>Werbellinsee-Grundschule</t>
  </si>
  <si>
    <t>07G05</t>
  </si>
  <si>
    <t>Havelland-Grundschule</t>
  </si>
  <si>
    <t>07G06</t>
  </si>
  <si>
    <t>Sternberg-Grundschule</t>
  </si>
  <si>
    <t>07G07</t>
  </si>
  <si>
    <t>Lindenhof-Grundschule</t>
  </si>
  <si>
    <t>07G10</t>
  </si>
  <si>
    <t>Teltow-Grundschule</t>
  </si>
  <si>
    <t>07G12</t>
  </si>
  <si>
    <t>Scharmützelsee-Grundschule</t>
  </si>
  <si>
    <t>07G13</t>
  </si>
  <si>
    <t>Neumark-Grundschule</t>
  </si>
  <si>
    <t>07G14</t>
  </si>
  <si>
    <t>Löcknitz-Grundschule</t>
  </si>
  <si>
    <t>07G15</t>
  </si>
  <si>
    <t>Fläming-Grundschule</t>
  </si>
  <si>
    <t>07G16</t>
  </si>
  <si>
    <t>Ruppin-Grundschule</t>
  </si>
  <si>
    <t>07G17</t>
  </si>
  <si>
    <t>Stechlinsee-Grundschule</t>
  </si>
  <si>
    <t>07G18</t>
  </si>
  <si>
    <t>Grundschule am Barbarossaplatz</t>
  </si>
  <si>
    <t>07G19</t>
  </si>
  <si>
    <t>Paul-Simmel-Grundschule</t>
  </si>
  <si>
    <t>07G20</t>
  </si>
  <si>
    <t>Maria-Montessori-Grundschule</t>
  </si>
  <si>
    <t>07G21</t>
  </si>
  <si>
    <t>Grundschule auf dem Tempelhofer Feld</t>
  </si>
  <si>
    <t>07G22</t>
  </si>
  <si>
    <t>Paul-Klee-Grundschule</t>
  </si>
  <si>
    <t>07G23</t>
  </si>
  <si>
    <t>Schätzelberg-Grundschule</t>
  </si>
  <si>
    <t>07G24</t>
  </si>
  <si>
    <t>Tempelherren-Grundschule</t>
  </si>
  <si>
    <t>07G25</t>
  </si>
  <si>
    <t>Ludwig-Heck-Grundschule</t>
  </si>
  <si>
    <t>07G26</t>
  </si>
  <si>
    <t>Grundschule im Taunusviertel</t>
  </si>
  <si>
    <t>07G27</t>
  </si>
  <si>
    <t>Rudolf-Hildebrand-Grundschule</t>
  </si>
  <si>
    <t>07G28</t>
  </si>
  <si>
    <t>Kiepert-Grundschule</t>
  </si>
  <si>
    <t>07G29</t>
  </si>
  <si>
    <t>Käthe-Kollwitz-Grundschule</t>
  </si>
  <si>
    <t>07G30</t>
  </si>
  <si>
    <t>Annedore-Leber-Grundschule</t>
  </si>
  <si>
    <t>07G31</t>
  </si>
  <si>
    <t>Carl-Sonnenschein-Grundschule</t>
  </si>
  <si>
    <t>07G32</t>
  </si>
  <si>
    <t>Bruno-H.-Bürgel-Grundschule</t>
  </si>
  <si>
    <t>07G34</t>
  </si>
  <si>
    <t>Marienfelder Schule (Grundschule)</t>
  </si>
  <si>
    <t>07G35</t>
  </si>
  <si>
    <t>Nahariya-Grundschule</t>
  </si>
  <si>
    <t>07G36</t>
  </si>
  <si>
    <t>Grundschule am Dielingsgrund</t>
  </si>
  <si>
    <t>07G37</t>
  </si>
  <si>
    <t>Ikarus-Grundschule</t>
  </si>
  <si>
    <t>07K01</t>
  </si>
  <si>
    <t>Sophie-Scholl-Schule</t>
  </si>
  <si>
    <t>07K02</t>
  </si>
  <si>
    <t>Carl-Zeiss-Schule</t>
  </si>
  <si>
    <t>07K03</t>
  </si>
  <si>
    <t>Gustav-Heinemann-Schule</t>
  </si>
  <si>
    <t>07K04</t>
  </si>
  <si>
    <t>Theodor-Haubach-Schule</t>
  </si>
  <si>
    <t>07K05</t>
  </si>
  <si>
    <t>Solling-Schule</t>
  </si>
  <si>
    <t>07K06</t>
  </si>
  <si>
    <t>Georg-von-Giesche-Schule</t>
  </si>
  <si>
    <t>07K07</t>
  </si>
  <si>
    <t>Johanna-Eck-Schule (Integrierte Sekundarschule)</t>
  </si>
  <si>
    <t>07K09</t>
  </si>
  <si>
    <t>Gustav-Langenscheidt-Schule</t>
  </si>
  <si>
    <t>07K10</t>
  </si>
  <si>
    <t>Friedrich-Bergius-Schule</t>
  </si>
  <si>
    <t>07K12</t>
  </si>
  <si>
    <t>Friedenauer Gemeinschaftsschule</t>
  </si>
  <si>
    <t>07K13</t>
  </si>
  <si>
    <t>Schule am Berlinickeplatz (Integrierte Sekundarschule)</t>
  </si>
  <si>
    <t>07S01</t>
  </si>
  <si>
    <t>Prignitz-Schule</t>
  </si>
  <si>
    <t>07S03</t>
  </si>
  <si>
    <t>Steinwald-Schule</t>
  </si>
  <si>
    <t>07S04</t>
  </si>
  <si>
    <t>Marianne-Cohn-Schule</t>
  </si>
  <si>
    <t>07Y01</t>
  </si>
  <si>
    <t>Robert-Blum-Gymnasium</t>
  </si>
  <si>
    <t>07Y02</t>
  </si>
  <si>
    <t>Rückert-Gymnasium</t>
  </si>
  <si>
    <t>07Y03</t>
  </si>
  <si>
    <t>Rheingau-Gymnasium</t>
  </si>
  <si>
    <t>07Y04</t>
  </si>
  <si>
    <t>Paul-Natorp-Gymnasium</t>
  </si>
  <si>
    <t>07Y05</t>
  </si>
  <si>
    <t>Luise-Henriette-Gymnasium</t>
  </si>
  <si>
    <t>07Y06</t>
  </si>
  <si>
    <t>Askanisches Gymnasium</t>
  </si>
  <si>
    <t>07Y07</t>
  </si>
  <si>
    <t>Eckener-Gymnasium</t>
  </si>
  <si>
    <t>07Y08</t>
  </si>
  <si>
    <t>Ulrich-von-Hutten-Gymnasium</t>
  </si>
  <si>
    <t>07Y09</t>
  </si>
  <si>
    <t>Georg-Büchner-Gymnasium</t>
  </si>
  <si>
    <t>08G01</t>
  </si>
  <si>
    <t>Rixdorfer Schule</t>
  </si>
  <si>
    <t>08G02</t>
  </si>
  <si>
    <t>Theodor-Storm-Schule (Grundschule)</t>
  </si>
  <si>
    <t>08G03</t>
  </si>
  <si>
    <t>Hans-Fallada-Schule (Grundschule)</t>
  </si>
  <si>
    <t>08G05</t>
  </si>
  <si>
    <t>Elbe-Schule (Grundschule)</t>
  </si>
  <si>
    <t>08G06</t>
  </si>
  <si>
    <t>Karl-Weise-Schule (Grundschule)</t>
  </si>
  <si>
    <t>08G07</t>
  </si>
  <si>
    <t>Hermann-Boddin-Schule (Grundschule)</t>
  </si>
  <si>
    <t>08G08</t>
  </si>
  <si>
    <t>Karlsgarten-Schule (Grundschule)</t>
  </si>
  <si>
    <t>08G09</t>
  </si>
  <si>
    <t>Regenbogen-Schule (Grundschule)</t>
  </si>
  <si>
    <t>08G11</t>
  </si>
  <si>
    <t>Schliemann-Schule (Grundschule)</t>
  </si>
  <si>
    <t>08G12</t>
  </si>
  <si>
    <t>Peter-Petersen-Schule (Grundschule)</t>
  </si>
  <si>
    <t>08G13</t>
  </si>
  <si>
    <t>Bruno-Taut-Schule (Grundschule)</t>
  </si>
  <si>
    <t>08G14</t>
  </si>
  <si>
    <t>Konrad-Agahd-Schule (Grundschule)</t>
  </si>
  <si>
    <t>08G15</t>
  </si>
  <si>
    <t>Hermann-Sander-Schule (Grundschule)</t>
  </si>
  <si>
    <t>08G16</t>
  </si>
  <si>
    <t>Hugo-Heimann-Schule</t>
  </si>
  <si>
    <t>08G17</t>
  </si>
  <si>
    <t>Richard-Schule (Grundschule)</t>
  </si>
  <si>
    <t>08G18</t>
  </si>
  <si>
    <t>Eduard-Mörike-Schule (Grundschule)</t>
  </si>
  <si>
    <t>08G19</t>
  </si>
  <si>
    <t>Herman-Nohl-Schule (Grundschule)</t>
  </si>
  <si>
    <t>08G20</t>
  </si>
  <si>
    <t>Sonnen-Schule (Grundschule)</t>
  </si>
  <si>
    <t>08G21</t>
  </si>
  <si>
    <t>Silberstein-Schule (Grundschule)</t>
  </si>
  <si>
    <t>08G22</t>
  </si>
  <si>
    <t>Schule am Regenweiher (Grundschule)</t>
  </si>
  <si>
    <t>08G23</t>
  </si>
  <si>
    <t>Zürich-Schule (Grundschule)</t>
  </si>
  <si>
    <t>08G24</t>
  </si>
  <si>
    <t>Schule am Teltowkanal (Grundschule)</t>
  </si>
  <si>
    <t>08G25</t>
  </si>
  <si>
    <t>Michael-Ende-Schule (Grundschule)</t>
  </si>
  <si>
    <t>08G26</t>
  </si>
  <si>
    <t>Christoph-Ruden-Schule (Grundschule)</t>
  </si>
  <si>
    <t>08G27</t>
  </si>
  <si>
    <t>Oskar-Heinroth-Schule (Grundschule)</t>
  </si>
  <si>
    <t>08G28</t>
  </si>
  <si>
    <t>Matthias-Claudius-Schule (Grundschule)</t>
  </si>
  <si>
    <t>08G29</t>
  </si>
  <si>
    <t>Wetzlar-Schule (Grundschule)</t>
  </si>
  <si>
    <t>08G30</t>
  </si>
  <si>
    <t>Schule am Sandsteinweg (Grundschule)</t>
  </si>
  <si>
    <t>08G31</t>
  </si>
  <si>
    <t>Janusz-Korczak-Schule (Grundschule)</t>
  </si>
  <si>
    <t>08G33</t>
  </si>
  <si>
    <t>Schule am Fliederbusch (Grundschule)</t>
  </si>
  <si>
    <t>08G34</t>
  </si>
  <si>
    <t>Lisa-Tetzner-Schule (Grundschule)</t>
  </si>
  <si>
    <t>08G35</t>
  </si>
  <si>
    <t>Schule in der Köllnischen Heide (Grundschule)</t>
  </si>
  <si>
    <t>08G36</t>
  </si>
  <si>
    <t>Löwenzahn-Schule (Grundschule)</t>
  </si>
  <si>
    <t>08G37</t>
  </si>
  <si>
    <t>Rose-Oehmichen-Schule (Grundschule)</t>
  </si>
  <si>
    <t>08K01</t>
  </si>
  <si>
    <t>Walter-Gropius-Schule (Gemeinschaftsschule)</t>
  </si>
  <si>
    <t>08K02</t>
  </si>
  <si>
    <t>Hermann-von-Helmholtz-Schule</t>
  </si>
  <si>
    <t>08K03</t>
  </si>
  <si>
    <t>Otto-Hahn-Schule</t>
  </si>
  <si>
    <t>08K04</t>
  </si>
  <si>
    <t>Heinrich-Mann-Schule</t>
  </si>
  <si>
    <t>08K05</t>
  </si>
  <si>
    <t>Clay-Schule</t>
  </si>
  <si>
    <t>08K06</t>
  </si>
  <si>
    <t>Fritz-Karsen-Schule (Gemeinschaftsschule)</t>
  </si>
  <si>
    <t>08K08</t>
  </si>
  <si>
    <t>Gemeinschaftsschule auf dem Campus Rütli</t>
  </si>
  <si>
    <t>08K09</t>
  </si>
  <si>
    <t>Röntgen-Schule</t>
  </si>
  <si>
    <t>08K10</t>
  </si>
  <si>
    <t>Zuckmayer-Schule</t>
  </si>
  <si>
    <t>08K11</t>
  </si>
  <si>
    <t>Alfred-Nobel-Schule</t>
  </si>
  <si>
    <t>08K12</t>
  </si>
  <si>
    <t>Kepler-Schule</t>
  </si>
  <si>
    <t>08K13</t>
  </si>
  <si>
    <t>Gemeinschaftsschule Campus Efeuweg</t>
  </si>
  <si>
    <t>08S01</t>
  </si>
  <si>
    <t>Adolf-Reichwein-Schule</t>
  </si>
  <si>
    <t>08S03</t>
  </si>
  <si>
    <t>Herman-Nohl-Schule</t>
  </si>
  <si>
    <t>08S04</t>
  </si>
  <si>
    <t>Schule am Zwickauer Damm</t>
  </si>
  <si>
    <t>08S05</t>
  </si>
  <si>
    <t>Schule am Hasenhegerweg</t>
  </si>
  <si>
    <t>08S06</t>
  </si>
  <si>
    <t>Hans-Fallada-Schule</t>
  </si>
  <si>
    <t>08S07</t>
  </si>
  <si>
    <t>Schule am Bienwaldring</t>
  </si>
  <si>
    <t>08S08</t>
  </si>
  <si>
    <t>Schilling-Schule</t>
  </si>
  <si>
    <t>08S09</t>
  </si>
  <si>
    <t>Schule an der Windmühle</t>
  </si>
  <si>
    <t>08Y01</t>
  </si>
  <si>
    <t>Albrecht-Dürer-Gymnasium</t>
  </si>
  <si>
    <t>08Y02</t>
  </si>
  <si>
    <t>Albert-Schweitzer-Gymnasium</t>
  </si>
  <si>
    <t>08Y03</t>
  </si>
  <si>
    <t>Albert-Einstein-Gymnasium</t>
  </si>
  <si>
    <t>08Y04</t>
  </si>
  <si>
    <t>Ernst-Abbe-Gymnasium</t>
  </si>
  <si>
    <t>08Y05</t>
  </si>
  <si>
    <t>Leonardo-da-Vinci-Gymnasium</t>
  </si>
  <si>
    <t>08Y06</t>
  </si>
  <si>
    <t>Hannah-Arendt-Gymnasium</t>
  </si>
  <si>
    <t>09A01</t>
  </si>
  <si>
    <t>1. Schulpraktisches Seminar Treptow-Köpenick</t>
  </si>
  <si>
    <t>09A05</t>
  </si>
  <si>
    <t>Treptow-Kolleg</t>
  </si>
  <si>
    <t>09G01</t>
  </si>
  <si>
    <t>Bouché-Schule (Grundschule)</t>
  </si>
  <si>
    <t>09G03</t>
  </si>
  <si>
    <t>Schule am Heidekampgraben (Grundschule)</t>
  </si>
  <si>
    <t>09G04</t>
  </si>
  <si>
    <t>Sonnenblumen-Schule (Grundschule)</t>
  </si>
  <si>
    <t>09G05</t>
  </si>
  <si>
    <t>Schule am Ginkobaum (Grundschule)</t>
  </si>
  <si>
    <t>09G06</t>
  </si>
  <si>
    <t>Melli-Beese-Schule (Grundschule)</t>
  </si>
  <si>
    <t>09G07</t>
  </si>
  <si>
    <t>Schule an der alten Feuerwache (Grundschule)</t>
  </si>
  <si>
    <t>09G09</t>
  </si>
  <si>
    <t>Heide-Schule (Grundschule)</t>
  </si>
  <si>
    <t>09G10</t>
  </si>
  <si>
    <t>Schule am Berg (Grundschule)</t>
  </si>
  <si>
    <t>09G11</t>
  </si>
  <si>
    <t>Schule am Pegasuseck (Grundschule)</t>
  </si>
  <si>
    <t>09G13</t>
  </si>
  <si>
    <t>Schule am Altglienicker Wasserturm (Grundschule)</t>
  </si>
  <si>
    <t>09G14</t>
  </si>
  <si>
    <t>Schule am Buntzelberg (Grundschule)</t>
  </si>
  <si>
    <t>09G15</t>
  </si>
  <si>
    <t>Schule am Mohnweg (Grundschule)</t>
  </si>
  <si>
    <t>09G16</t>
  </si>
  <si>
    <t>Wendenschloß-Schule (Grundschule)</t>
  </si>
  <si>
    <t>09G17</t>
  </si>
  <si>
    <t>Uhlenhorst-Grundschule</t>
  </si>
  <si>
    <t>09G18</t>
  </si>
  <si>
    <t>Schule in der Köllnischen Vorstadt (Grundschule)</t>
  </si>
  <si>
    <t>09G19</t>
  </si>
  <si>
    <t>Amtsfeld-Schule (Grundschule)</t>
  </si>
  <si>
    <t>09G20</t>
  </si>
  <si>
    <t>Müggelheimer Schule (Grundschule)</t>
  </si>
  <si>
    <t>09G21</t>
  </si>
  <si>
    <t>Edison-Grundschule</t>
  </si>
  <si>
    <t>09G22</t>
  </si>
  <si>
    <t>Schule an der Wuhlheide (Grundschule)</t>
  </si>
  <si>
    <t>09G23</t>
  </si>
  <si>
    <t>Hauptmann-von-Köpenick-Schule (Grundschule)</t>
  </si>
  <si>
    <t>09G24</t>
  </si>
  <si>
    <t>Müggelsee-Schule (Grundschule)</t>
  </si>
  <si>
    <t>09G25</t>
  </si>
  <si>
    <t>Müggelschlößchen-Schule (Grundschule)</t>
  </si>
  <si>
    <t>09G26</t>
  </si>
  <si>
    <t>Schule an den Püttbergen (Grundschule)</t>
  </si>
  <si>
    <t>09G27</t>
  </si>
  <si>
    <t>Friedrichshagener Schule (Grundschule)</t>
  </si>
  <si>
    <t>09G29</t>
  </si>
  <si>
    <t>Schmöckwitzer Insel-Schule (Grundschule)</t>
  </si>
  <si>
    <t>09G30</t>
  </si>
  <si>
    <t>Kiefholz-Grundschule</t>
  </si>
  <si>
    <t>09K01</t>
  </si>
  <si>
    <t>Merian-Schule (Integrierte Sekundarschule)</t>
  </si>
  <si>
    <t>09K02</t>
  </si>
  <si>
    <t>Anna-Seghers-Schule (Gemeinschaftsschule)</t>
  </si>
  <si>
    <t>09K03</t>
  </si>
  <si>
    <t>Fritz-Kühn-Schule (Integrierte Sekundarschule)</t>
  </si>
  <si>
    <t>09K04</t>
  </si>
  <si>
    <t>Isaac-Newton-Schule (Integrierte Sekundarschule)</t>
  </si>
  <si>
    <t>09K05</t>
  </si>
  <si>
    <t>Wilhelm-Bölsche-Schule (Integrierte Sekundarschule)</t>
  </si>
  <si>
    <t>09K06</t>
  </si>
  <si>
    <t>Hans-Grade-Schule (Integrierte Sekundarschule)</t>
  </si>
  <si>
    <t>09K07</t>
  </si>
  <si>
    <t>Sophie-Brahe-Schule (Gemeinschaftsschule)</t>
  </si>
  <si>
    <t>09K08</t>
  </si>
  <si>
    <t>Schule an der Dahme (Integrierte Sekundarschule)</t>
  </si>
  <si>
    <t>09K09</t>
  </si>
  <si>
    <t>Grünauer Schule (Gemeinschaftsschule)</t>
  </si>
  <si>
    <t>09S03</t>
  </si>
  <si>
    <t>Albatros-Schule</t>
  </si>
  <si>
    <t>09S04</t>
  </si>
  <si>
    <t>Ahorn-Schule</t>
  </si>
  <si>
    <t>09S05</t>
  </si>
  <si>
    <t>Schule am Altglienicker Wasserturm (Förderzentrum)</t>
  </si>
  <si>
    <t>09S06</t>
  </si>
  <si>
    <t>6. Schule</t>
  </si>
  <si>
    <t>09Y03</t>
  </si>
  <si>
    <t>Archenhold-Gymnasium</t>
  </si>
  <si>
    <t>09Y04</t>
  </si>
  <si>
    <t>Anne-Frank-Gymnasium</t>
  </si>
  <si>
    <t>09Y05</t>
  </si>
  <si>
    <t>Alexander-von-Humboldt-Gymnasium</t>
  </si>
  <si>
    <t>09Y06</t>
  </si>
  <si>
    <t>Gerhart-Hauptmann-Gymnasium</t>
  </si>
  <si>
    <t>09Y10</t>
  </si>
  <si>
    <t>Gebrüder-Montgolfier-Gymnasium</t>
  </si>
  <si>
    <t>09Y11</t>
  </si>
  <si>
    <t>Emmy-Noether-Gymnasium</t>
  </si>
  <si>
    <t>10A04</t>
  </si>
  <si>
    <t>Victor-Klemperer-Kolleg</t>
  </si>
  <si>
    <t>10G01</t>
  </si>
  <si>
    <t>Paavo-Nurmi-Grundschule</t>
  </si>
  <si>
    <t>10G03</t>
  </si>
  <si>
    <t>Selma-Lagerlöf-Grundschule</t>
  </si>
  <si>
    <t>10G04</t>
  </si>
  <si>
    <t>Falken-Grundschule</t>
  </si>
  <si>
    <t>10G05</t>
  </si>
  <si>
    <t>Ebereschen-Grundschule</t>
  </si>
  <si>
    <t>10G06</t>
  </si>
  <si>
    <t>Bruno-Bettelheim-Grundschule (Gemeinschaftsschule)</t>
  </si>
  <si>
    <t>10G07</t>
  </si>
  <si>
    <t>Karl-Friedrich-Friesen-Grundschule</t>
  </si>
  <si>
    <t>10G08</t>
  </si>
  <si>
    <t>Wilhelm-Busch-Grundschule</t>
  </si>
  <si>
    <t>10G09</t>
  </si>
  <si>
    <t>Grundschule am Bürgerpark</t>
  </si>
  <si>
    <t>10G10</t>
  </si>
  <si>
    <t>Peter-Pan-Grundschule</t>
  </si>
  <si>
    <t>10G11</t>
  </si>
  <si>
    <t>Grundschule an der Mühle</t>
  </si>
  <si>
    <t>10G12</t>
  </si>
  <si>
    <t>Grundschule an der Geißenweide</t>
  </si>
  <si>
    <t>10G13</t>
  </si>
  <si>
    <t>Johann-Strauss-Grundschule</t>
  </si>
  <si>
    <t>10G14</t>
  </si>
  <si>
    <t>Grundschule unter dem Regenbogen</t>
  </si>
  <si>
    <t>10G16</t>
  </si>
  <si>
    <t>Grundschule am Fuchsberg</t>
  </si>
  <si>
    <t>10G17</t>
  </si>
  <si>
    <t>Beatrix-Potter-Grundschule</t>
  </si>
  <si>
    <t>10G18</t>
  </si>
  <si>
    <t>Pusteblume-Grundschule</t>
  </si>
  <si>
    <t>10G19</t>
  </si>
  <si>
    <t>Bücherwurm-Schule am Weiher (Grundschule)</t>
  </si>
  <si>
    <t>10G22</t>
  </si>
  <si>
    <t>Kolibri-Grundschule</t>
  </si>
  <si>
    <t>10G25</t>
  </si>
  <si>
    <t>Grundschule am Schleipfuhl</t>
  </si>
  <si>
    <t>10G26</t>
  </si>
  <si>
    <t>Friedrich-Schiller-Grundschule</t>
  </si>
  <si>
    <t>10G28</t>
  </si>
  <si>
    <t>Grundschule am Hollerbusch</t>
  </si>
  <si>
    <t>10G29</t>
  </si>
  <si>
    <t>Grundschule an der Wuhle</t>
  </si>
  <si>
    <t>10G30</t>
  </si>
  <si>
    <t>Mahlsdorfer Grundschule</t>
  </si>
  <si>
    <t>10G31</t>
  </si>
  <si>
    <t>Franz-Carl-Achard-Grundschule</t>
  </si>
  <si>
    <t>10G32</t>
  </si>
  <si>
    <t>Kiekemal-Schule (Grundschule)</t>
  </si>
  <si>
    <t>10G33</t>
  </si>
  <si>
    <t>Ulmen-Grundschule</t>
  </si>
  <si>
    <t>10G34</t>
  </si>
  <si>
    <t>Schule am grünen Stadtrand</t>
  </si>
  <si>
    <t>10K01</t>
  </si>
  <si>
    <t>Rudolf-Virchow-Schule</t>
  </si>
  <si>
    <t>10K02</t>
  </si>
  <si>
    <t>Ernst-Haeckel-Schule</t>
  </si>
  <si>
    <t>10K03</t>
  </si>
  <si>
    <t>Kerschensteiner-Schule</t>
  </si>
  <si>
    <t>10K04</t>
  </si>
  <si>
    <t>Thüringen-Schule (Gemeinschaftsschule)</t>
  </si>
  <si>
    <t>10K05</t>
  </si>
  <si>
    <t>Jean-Piaget-Schule</t>
  </si>
  <si>
    <t>10K06</t>
  </si>
  <si>
    <t>Georg-Klingenberg-Schule</t>
  </si>
  <si>
    <t>10K07</t>
  </si>
  <si>
    <t>Caspar-David-Friedrich-Schule</t>
  </si>
  <si>
    <t>10K08</t>
  </si>
  <si>
    <t>Johann-Julius-Hecker-Schule</t>
  </si>
  <si>
    <t>10K09</t>
  </si>
  <si>
    <t>Konrad-Wachsmann-Schule</t>
  </si>
  <si>
    <t>10K10</t>
  </si>
  <si>
    <t>Wolfgang-Amadeus-Mozart-Schule (Gemeinschaftsschule)</t>
  </si>
  <si>
    <t>10K11</t>
  </si>
  <si>
    <t>Marcana-Schule (Gemeinschaftsschule)</t>
  </si>
  <si>
    <t>10S04</t>
  </si>
  <si>
    <t>Schule am Pappelhof</t>
  </si>
  <si>
    <t>10S07</t>
  </si>
  <si>
    <t>Schule am Rosenhain</t>
  </si>
  <si>
    <t>10S08</t>
  </si>
  <si>
    <t>Schule am Mummelsoll</t>
  </si>
  <si>
    <t>10Y01</t>
  </si>
  <si>
    <t>Tagore-Gymnasium</t>
  </si>
  <si>
    <t>10Y02</t>
  </si>
  <si>
    <t>Otto-Nagel-Gymnasium</t>
  </si>
  <si>
    <t>10Y03</t>
  </si>
  <si>
    <t>Wilhelm-von-Siemens-Gymnasium</t>
  </si>
  <si>
    <t>10Y08</t>
  </si>
  <si>
    <t>Sartre-Gymnasium</t>
  </si>
  <si>
    <t>10Y11</t>
  </si>
  <si>
    <t>Melanchthon-Gymnasium</t>
  </si>
  <si>
    <t>11G01</t>
  </si>
  <si>
    <t>Sonnenuhr-Grundschule</t>
  </si>
  <si>
    <t>11G02</t>
  </si>
  <si>
    <t>Grundschule am Roederplatz</t>
  </si>
  <si>
    <t>11G03</t>
  </si>
  <si>
    <t>Grundschule im Gutspark</t>
  </si>
  <si>
    <t>11G05</t>
  </si>
  <si>
    <t>Grundschule auf dem lichten Berg</t>
  </si>
  <si>
    <t>11G06</t>
  </si>
  <si>
    <t>Adam-Ries-Grundschule</t>
  </si>
  <si>
    <t>11G07</t>
  </si>
  <si>
    <t>Hermann-Gmeiner-Grundschule</t>
  </si>
  <si>
    <t>11G08</t>
  </si>
  <si>
    <t>Robinson-Grundschule</t>
  </si>
  <si>
    <t>11G09</t>
  </si>
  <si>
    <t>Bürgermeister-Ziethen-Grundschule</t>
  </si>
  <si>
    <t>11G10</t>
  </si>
  <si>
    <t>Schule im Ostseekarree (Grundschule)</t>
  </si>
  <si>
    <t>11G11</t>
  </si>
  <si>
    <t>Bernhard-Grzimek-Grundschule</t>
  </si>
  <si>
    <t>11G12</t>
  </si>
  <si>
    <t>Lew-Tolstoi-Grundschule</t>
  </si>
  <si>
    <t>11G13</t>
  </si>
  <si>
    <t>Karlshorster Grundschule</t>
  </si>
  <si>
    <t>11G14</t>
  </si>
  <si>
    <t>Richard-Wagner-Grundschule</t>
  </si>
  <si>
    <t>11G16</t>
  </si>
  <si>
    <t>Schule an der Victoriastadt</t>
  </si>
  <si>
    <t>11G17</t>
  </si>
  <si>
    <t>Brodowin-Grundschule</t>
  </si>
  <si>
    <t>11G18</t>
  </si>
  <si>
    <t>Grundschule am Wilhelmsberg</t>
  </si>
  <si>
    <t>11G19</t>
  </si>
  <si>
    <t>Obersee-Grundschule</t>
  </si>
  <si>
    <t>11G21</t>
  </si>
  <si>
    <t>Schule Am Faulen See</t>
  </si>
  <si>
    <t>11G22</t>
  </si>
  <si>
    <t>Martin-Niemöller-Grundschule</t>
  </si>
  <si>
    <t>11G23</t>
  </si>
  <si>
    <t>Friedrichsfelder Grundschule</t>
  </si>
  <si>
    <t>11G25</t>
  </si>
  <si>
    <t>Grundschule am Wäldchen</t>
  </si>
  <si>
    <t>11G26</t>
  </si>
  <si>
    <t>Randow-Grundschule</t>
  </si>
  <si>
    <t>11G28</t>
  </si>
  <si>
    <t>Feldmark-Schule (Grundschule)</t>
  </si>
  <si>
    <t>11G29</t>
  </si>
  <si>
    <t>Matibi-Grundschule</t>
  </si>
  <si>
    <t>11G31</t>
  </si>
  <si>
    <t>Schmetterlings-Grundschule</t>
  </si>
  <si>
    <t>11K01</t>
  </si>
  <si>
    <t>Alexander-Puschkin-Schule</t>
  </si>
  <si>
    <t>11K02</t>
  </si>
  <si>
    <t>Mildred-Harnack-Schule</t>
  </si>
  <si>
    <t>11K04</t>
  </si>
  <si>
    <t>Gutenberg-Schule</t>
  </si>
  <si>
    <t>11K05</t>
  </si>
  <si>
    <t>Fritz-Reuter-Schule</t>
  </si>
  <si>
    <t>11K06</t>
  </si>
  <si>
    <t>Schule am Rathaus</t>
  </si>
  <si>
    <t>11K07</t>
  </si>
  <si>
    <t>Vincent-van-Gogh-Schule (Integrierte Sekundarschule)</t>
  </si>
  <si>
    <t>11K08</t>
  </si>
  <si>
    <t>George-Orwell-Schule</t>
  </si>
  <si>
    <t>11K09</t>
  </si>
  <si>
    <t>Philipp-Reis-Schule (Integrierte Sekundarschule)</t>
  </si>
  <si>
    <t>11K10</t>
  </si>
  <si>
    <t>Grüner Campus Malchow (Gemeinschaftsschule)</t>
  </si>
  <si>
    <t>11K11</t>
  </si>
  <si>
    <t>Paul-Schmidt-Schule (Integrierte Sekundarschule)</t>
  </si>
  <si>
    <t>11K12</t>
  </si>
  <si>
    <t>Paul-und-Charlotte-Kniese-Schule (Gemeinschaftsschule)</t>
  </si>
  <si>
    <t>11S02</t>
  </si>
  <si>
    <t>Schule am Fennpfuhl</t>
  </si>
  <si>
    <t>11S04</t>
  </si>
  <si>
    <t>Paul-und-Charlotte-Kniese-Schule</t>
  </si>
  <si>
    <t>11S05</t>
  </si>
  <si>
    <t>Schule am grünen Grund</t>
  </si>
  <si>
    <t>11S06</t>
  </si>
  <si>
    <t>Selma-Lagerlöf-Schule</t>
  </si>
  <si>
    <t>11S07</t>
  </si>
  <si>
    <t>Carl-von-Linné-Schule</t>
  </si>
  <si>
    <t>11S08</t>
  </si>
  <si>
    <t>Schule Am Breiten Luch</t>
  </si>
  <si>
    <t>11S12</t>
  </si>
  <si>
    <t>Nils-Holgersson-Schule</t>
  </si>
  <si>
    <t>11Y02</t>
  </si>
  <si>
    <t>Johann-Gottfried-Herder-Gymnasium</t>
  </si>
  <si>
    <t>11Y05</t>
  </si>
  <si>
    <t>Hans-und-Hilde-Coppi-Oberschule</t>
  </si>
  <si>
    <t>11Y09</t>
  </si>
  <si>
    <t>Barnim-Gymnasium</t>
  </si>
  <si>
    <t>11Y10</t>
  </si>
  <si>
    <t>Manfred-von-Ardenne-Gymnasium</t>
  </si>
  <si>
    <t>11Y11</t>
  </si>
  <si>
    <t>Immanuel-Kant-Gymnasium</t>
  </si>
  <si>
    <t>12G01</t>
  </si>
  <si>
    <t>Havelmüller-Grundschule</t>
  </si>
  <si>
    <t>12G02</t>
  </si>
  <si>
    <t>Grundschule am Schäfersee</t>
  </si>
  <si>
    <t>12G03</t>
  </si>
  <si>
    <t>Reginhard-Grundschule</t>
  </si>
  <si>
    <t>12G04</t>
  </si>
  <si>
    <t>Till-Eulenspiegel-Grundschule</t>
  </si>
  <si>
    <t>12G05</t>
  </si>
  <si>
    <t>Kolumbus-Grundschule</t>
  </si>
  <si>
    <t>12G06</t>
  </si>
  <si>
    <t>Hausotter-Grundschule</t>
  </si>
  <si>
    <t>12G07</t>
  </si>
  <si>
    <t>Mark-Twain-Grundschule</t>
  </si>
  <si>
    <t>12G09</t>
  </si>
  <si>
    <t>Grundschule an der Peckwisch</t>
  </si>
  <si>
    <t>12G10</t>
  </si>
  <si>
    <t>Peter-Witte-Grundschule</t>
  </si>
  <si>
    <t>12G11</t>
  </si>
  <si>
    <t>Ringelnatz-Grundschule</t>
  </si>
  <si>
    <t>12G12</t>
  </si>
  <si>
    <t>Borsigwalder Grundschule</t>
  </si>
  <si>
    <t>12G13</t>
  </si>
  <si>
    <t>Franz-Marc-Grundschule</t>
  </si>
  <si>
    <t>12G14</t>
  </si>
  <si>
    <t>Alfred-Brehm-Grundschule</t>
  </si>
  <si>
    <t>12G15</t>
  </si>
  <si>
    <t>Hoffmann-von-Fallersleben-Grundschule</t>
  </si>
  <si>
    <t>12G17</t>
  </si>
  <si>
    <t>Ellef-Ringnes-Grundschule</t>
  </si>
  <si>
    <t>12G18</t>
  </si>
  <si>
    <t>Grundschule am Tegelschen Ort</t>
  </si>
  <si>
    <t>12G19</t>
  </si>
  <si>
    <t>Münchhausen-Grundschule</t>
  </si>
  <si>
    <t>12G20</t>
  </si>
  <si>
    <t>Grundschule am Vierrutenberg</t>
  </si>
  <si>
    <t>12G21</t>
  </si>
  <si>
    <t>Grundschule am Fließtal</t>
  </si>
  <si>
    <t>12G22</t>
  </si>
  <si>
    <t>Gustav-Dreyer-Grundschule</t>
  </si>
  <si>
    <t>12G23</t>
  </si>
  <si>
    <t>Victor-Gollancz-Grundschule</t>
  </si>
  <si>
    <t>12G24</t>
  </si>
  <si>
    <t>Renée-Sintenis-Grundschule</t>
  </si>
  <si>
    <t>12G26</t>
  </si>
  <si>
    <t>Märkische Grundschule</t>
  </si>
  <si>
    <t>12G27</t>
  </si>
  <si>
    <t>Chamisso-Grundschule</t>
  </si>
  <si>
    <t>12G28</t>
  </si>
  <si>
    <t>Grundschule in den Rollbergen</t>
  </si>
  <si>
    <t>12G29</t>
  </si>
  <si>
    <t>Hermann-Schulz-Grundschule</t>
  </si>
  <si>
    <t>12G30</t>
  </si>
  <si>
    <t>Reineke-Fuchs-Grundschule</t>
  </si>
  <si>
    <t>12G32</t>
  </si>
  <si>
    <t>Charlie-Chaplin-Grundschule</t>
  </si>
  <si>
    <t>12G33</t>
  </si>
  <si>
    <t>Lauterbach-Grundschule</t>
  </si>
  <si>
    <t>12G34</t>
  </si>
  <si>
    <t>Otfried-Preußler-Grundschule</t>
  </si>
  <si>
    <t>12K01</t>
  </si>
  <si>
    <t>Julius-Leber-Schule</t>
  </si>
  <si>
    <t>12K02</t>
  </si>
  <si>
    <t>Bettina-von-Arnim-Schule</t>
  </si>
  <si>
    <t>12K03</t>
  </si>
  <si>
    <t>Max-Beckmann-Schule (Integrierte Sekundarschule)</t>
  </si>
  <si>
    <t>12K04</t>
  </si>
  <si>
    <t>Paul-Löbe-Schule</t>
  </si>
  <si>
    <t>12K05</t>
  </si>
  <si>
    <t>Gustav-Freytag-Schule (Integrierte Sekundarschule)</t>
  </si>
  <si>
    <t>12K06</t>
  </si>
  <si>
    <t>Benjamin-Franklin-Schule (Integrierte Sekundarschule)</t>
  </si>
  <si>
    <t>12K07</t>
  </si>
  <si>
    <t>Jean-Krämer-Schule (Integrierte Sekundarschule) Wittenau</t>
  </si>
  <si>
    <t>12K09</t>
  </si>
  <si>
    <t>Carl-Benz-Schule (Integrierte Sekundarschule)</t>
  </si>
  <si>
    <t>12K10</t>
  </si>
  <si>
    <t>Carl-Bosch-Schule</t>
  </si>
  <si>
    <t>12K11</t>
  </si>
  <si>
    <t>Albrecht-Haushofer-Schule</t>
  </si>
  <si>
    <t>12K12</t>
  </si>
  <si>
    <t>Campus Hannah Höch (Gemeinschaftsschule)</t>
  </si>
  <si>
    <t>12S01</t>
  </si>
  <si>
    <t>Stötzner-Schule</t>
  </si>
  <si>
    <t>12S02</t>
  </si>
  <si>
    <t>Richard-Keller-Schule</t>
  </si>
  <si>
    <t>12S03</t>
  </si>
  <si>
    <t>Lauterbach-Schule</t>
  </si>
  <si>
    <t>12S04</t>
  </si>
  <si>
    <t>Schule am Park</t>
  </si>
  <si>
    <t>12S05</t>
  </si>
  <si>
    <t>Wiesengrund-Schule</t>
  </si>
  <si>
    <t>12S06</t>
  </si>
  <si>
    <t>Toulouse-Lautrec-Schule</t>
  </si>
  <si>
    <t>12Y01</t>
  </si>
  <si>
    <t>Friedrich-Engels-Gymnasium</t>
  </si>
  <si>
    <t>12Y02</t>
  </si>
  <si>
    <t>Europäisches Gymnasium Bertha-von-Suttner</t>
  </si>
  <si>
    <t>12Y03</t>
  </si>
  <si>
    <t>Humboldt-Gymnasium</t>
  </si>
  <si>
    <t>12Y04</t>
  </si>
  <si>
    <t>Gabriele-von-Bülow-Gymnasium</t>
  </si>
  <si>
    <t>12Y05</t>
  </si>
  <si>
    <t>Georg-Herwegh-Gymnasium</t>
  </si>
  <si>
    <t>12Y07</t>
  </si>
  <si>
    <t>Romain-Rolland-Gymnasium</t>
  </si>
  <si>
    <t>12Y08</t>
  </si>
  <si>
    <t>Thomas-Mann-Gymnasium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</si>
  <si>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</si>
  <si>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</si>
  <si>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</si>
  <si>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</si>
  <si>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</si>
  <si>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</si>
  <si>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</si>
  <si>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</si>
  <si>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</si>
  <si>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</si>
  <si>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</si>
  <si>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</si>
  <si>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</si>
  <si>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</si>
  <si>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</si>
  <si>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</si>
  <si>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</si>
  <si>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</si>
  <si>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</si>
  <si>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</si>
  <si>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</si>
  <si>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</si>
  <si>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</si>
  <si>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</si>
  <si>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Bez-Nr.</t>
  </si>
  <si>
    <t>Bezirk</t>
  </si>
  <si>
    <t>BSN</t>
  </si>
  <si>
    <t>Schulname</t>
  </si>
  <si>
    <t>Gesamtkosten</t>
  </si>
  <si>
    <t>Summe</t>
  </si>
  <si>
    <t>Gebäude</t>
  </si>
  <si>
    <t>Barrierefreiheit</t>
  </si>
  <si>
    <t>Gebäude abzüglich Barrierefreiheit</t>
  </si>
  <si>
    <t>Sporthallen</t>
  </si>
  <si>
    <t>Bez.-Nr.</t>
  </si>
  <si>
    <t>Summe Bezirk</t>
  </si>
  <si>
    <t>StNr</t>
  </si>
  <si>
    <t>01G18-01</t>
  </si>
  <si>
    <t>01G25-01</t>
  </si>
  <si>
    <t>01G32-01</t>
  </si>
  <si>
    <t>01G37-01</t>
  </si>
  <si>
    <t>01G40-01</t>
  </si>
  <si>
    <t>01G43-01</t>
  </si>
  <si>
    <t>01G45-01</t>
  </si>
  <si>
    <t>01G47-01</t>
  </si>
  <si>
    <t>01K08-01</t>
  </si>
  <si>
    <t>01Y08-01</t>
  </si>
  <si>
    <t>02G02-02</t>
  </si>
  <si>
    <t>02G12-01</t>
  </si>
  <si>
    <t>02G21-01</t>
  </si>
  <si>
    <t>02G22-01</t>
  </si>
  <si>
    <t>02G23-01</t>
  </si>
  <si>
    <t>02G24-01</t>
  </si>
  <si>
    <t>02K02-01</t>
  </si>
  <si>
    <t>02K04-02</t>
  </si>
  <si>
    <t>02K08-01</t>
  </si>
  <si>
    <t>02K10-01</t>
  </si>
  <si>
    <t>02S02-01</t>
  </si>
  <si>
    <t>02Y03-01</t>
  </si>
  <si>
    <t>02Y06-02</t>
  </si>
  <si>
    <t>03G02-01</t>
  </si>
  <si>
    <t>03G11-01</t>
  </si>
  <si>
    <t>03G14-01</t>
  </si>
  <si>
    <t>03G17-02</t>
  </si>
  <si>
    <t>03G36-01</t>
  </si>
  <si>
    <t>03K04-01</t>
  </si>
  <si>
    <t>03K07-01</t>
  </si>
  <si>
    <t>03K10-01</t>
  </si>
  <si>
    <t>03K10-02</t>
  </si>
  <si>
    <t>03Y14-02</t>
  </si>
  <si>
    <t>03Y15-01</t>
  </si>
  <si>
    <t>04G23-02</t>
  </si>
  <si>
    <t>04Y01-01</t>
  </si>
  <si>
    <t>04Y07-01</t>
  </si>
  <si>
    <t>05G03-02</t>
  </si>
  <si>
    <t>05G13-01</t>
  </si>
  <si>
    <t>05G15-01</t>
  </si>
  <si>
    <t>05G18-02</t>
  </si>
  <si>
    <t>05K08-01</t>
  </si>
  <si>
    <t>05Y04-01</t>
  </si>
  <si>
    <t>06G02-01</t>
  </si>
  <si>
    <t>06G03-02</t>
  </si>
  <si>
    <t>06G07-01</t>
  </si>
  <si>
    <t>06G15-01</t>
  </si>
  <si>
    <t>06G23-01</t>
  </si>
  <si>
    <t>06G24-01</t>
  </si>
  <si>
    <t>06G31-01</t>
  </si>
  <si>
    <t>06K03-02</t>
  </si>
  <si>
    <t>06K06-01</t>
  </si>
  <si>
    <t>06S02-01</t>
  </si>
  <si>
    <t>06S05-01</t>
  </si>
  <si>
    <t>06Y04-01</t>
  </si>
  <si>
    <t>06Y05-01</t>
  </si>
  <si>
    <t>06Y07-01</t>
  </si>
  <si>
    <t>06Y11-01</t>
  </si>
  <si>
    <t>06Y12-01</t>
  </si>
  <si>
    <t>06Y13-01</t>
  </si>
  <si>
    <t>07G01-01</t>
  </si>
  <si>
    <t>07G10-01</t>
  </si>
  <si>
    <t>07G13-01</t>
  </si>
  <si>
    <t>07G15-01</t>
  </si>
  <si>
    <t>07G18-01</t>
  </si>
  <si>
    <t>07G19-01</t>
  </si>
  <si>
    <t>07G22-01</t>
  </si>
  <si>
    <t>07G23-01</t>
  </si>
  <si>
    <t>07G32-01</t>
  </si>
  <si>
    <t>07G34-01</t>
  </si>
  <si>
    <t>07K06-01</t>
  </si>
  <si>
    <t>07K10-01</t>
  </si>
  <si>
    <t>07S04-01</t>
  </si>
  <si>
    <t>07Y07-01</t>
  </si>
  <si>
    <t>08G34-01</t>
  </si>
  <si>
    <t>08G35-01</t>
  </si>
  <si>
    <t>09G25-01</t>
  </si>
  <si>
    <t>12G22-01</t>
  </si>
  <si>
    <t>12K02-01</t>
  </si>
  <si>
    <t>12K05-01</t>
  </si>
  <si>
    <t>12S06-01</t>
  </si>
  <si>
    <t>01K03-01</t>
  </si>
  <si>
    <t>02G16-01</t>
  </si>
  <si>
    <t>02G18-01</t>
  </si>
  <si>
    <t>02Y08-01</t>
  </si>
  <si>
    <t>03Y14-03</t>
  </si>
  <si>
    <t>05K01-01</t>
  </si>
  <si>
    <t>05K02-01</t>
  </si>
  <si>
    <t>05K03-01</t>
  </si>
  <si>
    <t>05K05-01</t>
  </si>
  <si>
    <t>05Y02-01</t>
  </si>
  <si>
    <t>06G25-01</t>
  </si>
  <si>
    <t>06K01-01</t>
  </si>
  <si>
    <t>06K02-01</t>
  </si>
  <si>
    <t>06K04-01</t>
  </si>
  <si>
    <t>06K09-01</t>
  </si>
  <si>
    <t>06Y01-01</t>
  </si>
  <si>
    <t>06Y02-01</t>
  </si>
  <si>
    <t>06Y06-01</t>
  </si>
  <si>
    <t>06Y08-01</t>
  </si>
  <si>
    <t>06Y10-01</t>
  </si>
  <si>
    <t>07G16-01</t>
  </si>
  <si>
    <t>07G24-01</t>
  </si>
  <si>
    <t>07K05-01</t>
  </si>
  <si>
    <t>07K07-01</t>
  </si>
  <si>
    <t>07K09-01</t>
  </si>
  <si>
    <t>07Y02-01</t>
  </si>
  <si>
    <t>07Y06-01</t>
  </si>
  <si>
    <t>07Y09-01</t>
  </si>
  <si>
    <t>12Y01-01</t>
  </si>
  <si>
    <t>12Y08-01</t>
  </si>
  <si>
    <t>PLZ</t>
  </si>
  <si>
    <t>Straße</t>
  </si>
  <si>
    <t>04A06</t>
  </si>
  <si>
    <t>Blissestr. 22</t>
  </si>
  <si>
    <t>04P10</t>
  </si>
  <si>
    <t>Düsseldorfer Str. 13</t>
  </si>
  <si>
    <t>Eisenbahnstr. 21</t>
  </si>
  <si>
    <t>Stresemannstr. 46</t>
  </si>
  <si>
    <t>04P11</t>
  </si>
  <si>
    <t>Salzbrunner Str. 41</t>
  </si>
  <si>
    <t>Potsdamer Str. 7</t>
  </si>
  <si>
    <t>Claszeile 56</t>
  </si>
  <si>
    <t>Molsheimer Str. 7</t>
  </si>
  <si>
    <t>Wilskistr. 78</t>
  </si>
  <si>
    <t>Dreilindenstr. 65</t>
  </si>
  <si>
    <t>Ludwigsfelder Str. 43-47</t>
  </si>
  <si>
    <t>02P12</t>
  </si>
  <si>
    <t>Strausberger Str. 38</t>
  </si>
  <si>
    <t>Im Gehege 6</t>
  </si>
  <si>
    <t>Beuckestr. 27-29</t>
  </si>
  <si>
    <t>Schönower Str. 8</t>
  </si>
  <si>
    <t>Königin-Luise-Str. 80-84</t>
  </si>
  <si>
    <t>Gieselerstr. 4</t>
  </si>
  <si>
    <t>10P12</t>
  </si>
  <si>
    <t>Elsenstr. 13A</t>
  </si>
  <si>
    <t>04B06</t>
  </si>
  <si>
    <t>Prinzregentenstr. 32</t>
  </si>
  <si>
    <t>04B07</t>
  </si>
  <si>
    <t>Schillerstr. 121</t>
  </si>
  <si>
    <t>04A02</t>
  </si>
  <si>
    <t>Kastanienallee 13</t>
  </si>
  <si>
    <t>04A03</t>
  </si>
  <si>
    <t>Wasgenstr. 50</t>
  </si>
  <si>
    <t>Dreilindenstr. 49</t>
  </si>
  <si>
    <t>Beskidenstr. 3</t>
  </si>
  <si>
    <t>Teltower Damm 87-93</t>
  </si>
  <si>
    <t>Am Hegewinkel 2A</t>
  </si>
  <si>
    <t>Hartmannsweilerweg 47</t>
  </si>
  <si>
    <t>02P08</t>
  </si>
  <si>
    <t>Ritterstr. 78</t>
  </si>
  <si>
    <t>Hüttenweg 40</t>
  </si>
  <si>
    <t>Rigaer Str. 81-82</t>
  </si>
  <si>
    <t>06B01</t>
  </si>
  <si>
    <t>Hartmannsweilerweg 29</t>
  </si>
  <si>
    <t>06A05</t>
  </si>
  <si>
    <t>Goethestr. 9-11</t>
  </si>
  <si>
    <t>06P04</t>
  </si>
  <si>
    <t>Auf dem Grat 3</t>
  </si>
  <si>
    <t>06P05</t>
  </si>
  <si>
    <t>Claszeile 60</t>
  </si>
  <si>
    <t>06P06</t>
  </si>
  <si>
    <t>Podbielskiallee 78</t>
  </si>
  <si>
    <t>06P07</t>
  </si>
  <si>
    <t>Quermatenweg 6</t>
  </si>
  <si>
    <t>01P22</t>
  </si>
  <si>
    <t>Rückerstr. 9</t>
  </si>
  <si>
    <t>Pestalozzistr. 5-8</t>
  </si>
  <si>
    <t>Illstr. 4-6</t>
  </si>
  <si>
    <t>Rheingaustr. 7</t>
  </si>
  <si>
    <t>04P36</t>
  </si>
  <si>
    <t>Hallerstr. 3-6</t>
  </si>
  <si>
    <t>Ehrenbergstr. 11-14</t>
  </si>
  <si>
    <t>Dahlmannstr. 1A</t>
  </si>
  <si>
    <t>Barbarossaplatz 5</t>
  </si>
  <si>
    <t>12P07</t>
  </si>
  <si>
    <t>Belziger Str. 43-51</t>
  </si>
  <si>
    <t>Perelsplatz 6-9</t>
  </si>
  <si>
    <t>01P34</t>
  </si>
  <si>
    <t>Wilhelmstr. 52</t>
  </si>
  <si>
    <t>Hohenstaufenstr. 47-48</t>
  </si>
  <si>
    <t>Kolonnenstr. 21</t>
  </si>
  <si>
    <t>Mettestr. 8</t>
  </si>
  <si>
    <t>Schwalbacher Str. 3-4</t>
  </si>
  <si>
    <t>Holzmannstr. 7</t>
  </si>
  <si>
    <t>07B03</t>
  </si>
  <si>
    <t>Dudenstr. 35-37</t>
  </si>
  <si>
    <t>03P21</t>
  </si>
  <si>
    <t>Hadlichstr. 2</t>
  </si>
  <si>
    <t>Sachsenwaldstr. 20-21</t>
  </si>
  <si>
    <t>Gritznerstr. 19-23</t>
  </si>
  <si>
    <t>Rothenburgstr. 18</t>
  </si>
  <si>
    <t>Hanstedter Weg 11-15</t>
  </si>
  <si>
    <t>Schulstr. 17-21</t>
  </si>
  <si>
    <t>Seydlitzstr. 30-34</t>
  </si>
  <si>
    <t>Hannemannstr. 69</t>
  </si>
  <si>
    <t>Ostpreußendamm 63</t>
  </si>
  <si>
    <t>Moltkestr. 24-26</t>
  </si>
  <si>
    <t>Kastanienstr. 6 -8</t>
  </si>
  <si>
    <t>Kommandantenstr. 83-84</t>
  </si>
  <si>
    <t>Tietzenweg 108</t>
  </si>
  <si>
    <t>Gallwitzallee 136-144</t>
  </si>
  <si>
    <t>07A04</t>
  </si>
  <si>
    <t>Lutherstr. 18</t>
  </si>
  <si>
    <t>07P05</t>
  </si>
  <si>
    <t>Viktoriastr. 13</t>
  </si>
  <si>
    <t>Heesestr. 15</t>
  </si>
  <si>
    <t>Lepsiusstr. 24-28</t>
  </si>
  <si>
    <t>Dessauerstr. 63</t>
  </si>
  <si>
    <t>Wedellstr. 26</t>
  </si>
  <si>
    <t>Rothenburgstr. 14</t>
  </si>
  <si>
    <t>06B02</t>
  </si>
  <si>
    <t>Lippstädter Str. 9-11</t>
  </si>
  <si>
    <t>06A02</t>
  </si>
  <si>
    <t>Gallwitzallee 116</t>
  </si>
  <si>
    <t>06P10</t>
  </si>
  <si>
    <t>Grunewaldstr. 44</t>
  </si>
  <si>
    <t>06P12</t>
  </si>
  <si>
    <t>Beymestr. 6-7</t>
  </si>
  <si>
    <t>Felixstr. 26-58</t>
  </si>
  <si>
    <t>Boelckestr. 58-60</t>
  </si>
  <si>
    <t>Mellener Str. 38-42</t>
  </si>
  <si>
    <t>Ansbacher Str. 16</t>
  </si>
  <si>
    <t>07K11</t>
  </si>
  <si>
    <t>Ringstr. 103-106</t>
  </si>
  <si>
    <t>Grimmstr. 9-11</t>
  </si>
  <si>
    <t>Alt-Marienfelde 52</t>
  </si>
  <si>
    <t>Germaniastr. 4-6</t>
  </si>
  <si>
    <t>Pegasuseck 5</t>
  </si>
  <si>
    <t>Wilhelmstr. 88</t>
  </si>
  <si>
    <t>Wernsdorfer Str. 43</t>
  </si>
  <si>
    <t>Danziger Str. 50</t>
  </si>
  <si>
    <t>12P06</t>
  </si>
  <si>
    <t>Falkentaler Steig 10</t>
  </si>
  <si>
    <t>Alexandrinenstr. 12</t>
  </si>
  <si>
    <t>02A03</t>
  </si>
  <si>
    <t>Forster Str. 15</t>
  </si>
  <si>
    <t>Templiner Str. 1-3</t>
  </si>
  <si>
    <t>Steinmetzstr. 46-50</t>
  </si>
  <si>
    <t>Puttkamerstr. 19</t>
  </si>
  <si>
    <t>Großbeerenstr. 40</t>
  </si>
  <si>
    <t>Friedrichstr. 13</t>
  </si>
  <si>
    <t>Onkel-Bräsig-Str. 76-78</t>
  </si>
  <si>
    <t>Fritz-Erler-Allee 86</t>
  </si>
  <si>
    <t>Wutzkyallee 68</t>
  </si>
  <si>
    <t>Buschkrugallee 63</t>
  </si>
  <si>
    <t>Bildhauerweg 9</t>
  </si>
  <si>
    <t>Sonnenallee 188</t>
  </si>
  <si>
    <t>Zwickauer Damm 17-22</t>
  </si>
  <si>
    <t>Hasenhegerweg 12</t>
  </si>
  <si>
    <t>03P04</t>
  </si>
  <si>
    <t>Parkstr. 22</t>
  </si>
  <si>
    <t>01P39</t>
  </si>
  <si>
    <t>Beuthstr. 8</t>
  </si>
  <si>
    <t>11P02</t>
  </si>
  <si>
    <t>Rheinpfalzallee 82</t>
  </si>
  <si>
    <t>Gieselerstr. 30A</t>
  </si>
  <si>
    <t>09P09</t>
  </si>
  <si>
    <t>Lindenstr. 1</t>
  </si>
  <si>
    <t>Harzer Str. 73-74</t>
  </si>
  <si>
    <t>Breitunger Weg 1</t>
  </si>
  <si>
    <t>Paster-Behrens-Str. 81</t>
  </si>
  <si>
    <t>Buckower Damm 176</t>
  </si>
  <si>
    <t>08B02</t>
  </si>
  <si>
    <t>Rudower Str. 184</t>
  </si>
  <si>
    <t>06B04</t>
  </si>
  <si>
    <t>Immenweg 6</t>
  </si>
  <si>
    <t>08B04</t>
  </si>
  <si>
    <t>Haarlemer Str. 23-27</t>
  </si>
  <si>
    <t>08B05</t>
  </si>
  <si>
    <t>Leinestr. 37-46</t>
  </si>
  <si>
    <t>08P02</t>
  </si>
  <si>
    <t>Hugo-Heimann-Str. 2</t>
  </si>
  <si>
    <t>05P15</t>
  </si>
  <si>
    <t>Stadtrandstr. 465</t>
  </si>
  <si>
    <t>08P03</t>
  </si>
  <si>
    <t>Mainzer Str. 47</t>
  </si>
  <si>
    <t>01P33</t>
  </si>
  <si>
    <t>08P04</t>
  </si>
  <si>
    <t>Donaustr. 58</t>
  </si>
  <si>
    <t>Bouchestr. 5-10</t>
  </si>
  <si>
    <t>Radenzer Str. 16</t>
  </si>
  <si>
    <t>Engelhardstr. 18</t>
  </si>
  <si>
    <t>Florian-Geyer-Str. 87</t>
  </si>
  <si>
    <t>Köpenicker Str. 31</t>
  </si>
  <si>
    <t>Sachsenstr. 22</t>
  </si>
  <si>
    <t>Am Plänterwald 17-23</t>
  </si>
  <si>
    <t>Heubergerweg 37</t>
  </si>
  <si>
    <t>Dahmestr. 45</t>
  </si>
  <si>
    <t>03B09</t>
  </si>
  <si>
    <t>Gustav-Adolf-Str. 66</t>
  </si>
  <si>
    <t>Luisenstr. 16</t>
  </si>
  <si>
    <t>Ellernweg 20-22</t>
  </si>
  <si>
    <t>01P16</t>
  </si>
  <si>
    <t>Linienstr. 122-124</t>
  </si>
  <si>
    <t>Rudower Str. 7</t>
  </si>
  <si>
    <t>Uranusstr. 15 -17</t>
  </si>
  <si>
    <t>Radickestr. 43</t>
  </si>
  <si>
    <t>04P25</t>
  </si>
  <si>
    <t>Meierottostr. 8-9</t>
  </si>
  <si>
    <t>Kiefholzstr. 274</t>
  </si>
  <si>
    <t>09A02</t>
  </si>
  <si>
    <t>09P01</t>
  </si>
  <si>
    <t>Bruno-Bürgel-Weg 9</t>
  </si>
  <si>
    <t>Köpenzeile 123</t>
  </si>
  <si>
    <t>Wongrowitzer Steig 37</t>
  </si>
  <si>
    <t>Wattstr. 69-70</t>
  </si>
  <si>
    <t>Aßmannstr. 63</t>
  </si>
  <si>
    <t>Peter-Hille-Str. 7</t>
  </si>
  <si>
    <t>04G27</t>
  </si>
  <si>
    <t>Friedrichshaller Str. 13</t>
  </si>
  <si>
    <t>Kranzer Str. 3</t>
  </si>
  <si>
    <t>Lassenstr. 16-20</t>
  </si>
  <si>
    <t>Herbertstr. 2-6</t>
  </si>
  <si>
    <t>Weimarische Str. 21</t>
  </si>
  <si>
    <t>Gasteiner Str. 23</t>
  </si>
  <si>
    <t>Luitpoldstr. 38</t>
  </si>
  <si>
    <t>Kolonnenstr. 30</t>
  </si>
  <si>
    <t>Immanuelkirchstr. 4</t>
  </si>
  <si>
    <t>Feurigstr. 54</t>
  </si>
  <si>
    <t>Reglinstr. 29</t>
  </si>
  <si>
    <t>01P13</t>
  </si>
  <si>
    <t>Wolliner Str. 25-26</t>
  </si>
  <si>
    <t>06P11</t>
  </si>
  <si>
    <t>Körnerstr. 11</t>
  </si>
  <si>
    <t>Kurfürstendamm 207-208</t>
  </si>
  <si>
    <t>Otto-Suhr-Allee 94</t>
  </si>
  <si>
    <t>Schulstr. 4</t>
  </si>
  <si>
    <t>Mierendorffstr. 20-24</t>
  </si>
  <si>
    <t>Heckerdamm 221</t>
  </si>
  <si>
    <t>Nithackstr. 8</t>
  </si>
  <si>
    <t>04B05</t>
  </si>
  <si>
    <t>Halemweg 22</t>
  </si>
  <si>
    <t>04A01</t>
  </si>
  <si>
    <t>Pieskower Weg 39</t>
  </si>
  <si>
    <t>Waldsassener Str. 62</t>
  </si>
  <si>
    <t>07P04</t>
  </si>
  <si>
    <t>Tennstedter Str. 1</t>
  </si>
  <si>
    <t>Erbendorfer Weg 13</t>
  </si>
  <si>
    <t>Nahariyastr. 13-17</t>
  </si>
  <si>
    <t>Dielingsgrund 35</t>
  </si>
  <si>
    <t>Körtingstr. 45</t>
  </si>
  <si>
    <t>Rehagener Str. 35-37</t>
  </si>
  <si>
    <t>07P06</t>
  </si>
  <si>
    <t>Malteserstr. 171A</t>
  </si>
  <si>
    <t>Gritznerstr. 57</t>
  </si>
  <si>
    <t>Hanielweg 7-9</t>
  </si>
  <si>
    <t>Barnetstr. 12-14</t>
  </si>
  <si>
    <t>06A04</t>
  </si>
  <si>
    <t>Friedrich-Wilhelm-Str. 72-74</t>
  </si>
  <si>
    <t>Schulenburgring 7-11</t>
  </si>
  <si>
    <t>Konradinstr. 15-17</t>
  </si>
  <si>
    <t>Rackebüller Weg 70</t>
  </si>
  <si>
    <t>Dürerstr. 27</t>
  </si>
  <si>
    <t>Barbarastr. 9</t>
  </si>
  <si>
    <t>Königstr. 32</t>
  </si>
  <si>
    <t>Elisenstr. 3-4</t>
  </si>
  <si>
    <t>07P02</t>
  </si>
  <si>
    <t>Karl-Schrader-Str. 7-8</t>
  </si>
  <si>
    <t>07P03</t>
  </si>
  <si>
    <t>Viktoria-Luise-Platz 6</t>
  </si>
  <si>
    <t>Elßholzstr. 34-37</t>
  </si>
  <si>
    <t>Pöppelmannstr. 2</t>
  </si>
  <si>
    <t>03P20</t>
  </si>
  <si>
    <t>Hadlichstr. 44</t>
  </si>
  <si>
    <t>Hohenzollerndamm 53</t>
  </si>
  <si>
    <t>07B02</t>
  </si>
  <si>
    <t>Steinmetzstr. 79</t>
  </si>
  <si>
    <t>07A05</t>
  </si>
  <si>
    <t>Nürnberger Str. 63</t>
  </si>
  <si>
    <t>07A06</t>
  </si>
  <si>
    <t>Offenbacher Str. 5A</t>
  </si>
  <si>
    <t>07P01</t>
  </si>
  <si>
    <t>Hohenstaufenstr. 2</t>
  </si>
  <si>
    <t>Soltauer Str. 18-22</t>
  </si>
  <si>
    <t>Seegefelder Str. 125</t>
  </si>
  <si>
    <t>Földerichplatz 5</t>
  </si>
  <si>
    <t>Hermann-Schmidt-Weg 4</t>
  </si>
  <si>
    <t>Richard-Wagner-Str. 30</t>
  </si>
  <si>
    <t>Maikäferpfad 30</t>
  </si>
  <si>
    <t>Waldschulallee 29</t>
  </si>
  <si>
    <t>Handjerystr. 22</t>
  </si>
  <si>
    <t>Prechtlstr. 21-23</t>
  </si>
  <si>
    <t>Am Hellespont 4-6</t>
  </si>
  <si>
    <t>Halbauer Weg 25</t>
  </si>
  <si>
    <t>Mercatorweg 8-10</t>
  </si>
  <si>
    <t>Tietzenweg 101</t>
  </si>
  <si>
    <t>07A02</t>
  </si>
  <si>
    <t>Goßlerstr. 13-15</t>
  </si>
  <si>
    <t>04P09</t>
  </si>
  <si>
    <t>Haubachstr. 8</t>
  </si>
  <si>
    <t>02P03</t>
  </si>
  <si>
    <t>Boppstr. 4</t>
  </si>
  <si>
    <t>02P04</t>
  </si>
  <si>
    <t>02P05</t>
  </si>
  <si>
    <t>Hallesches Ufer 32-38</t>
  </si>
  <si>
    <t>Cauerstr. 36-38</t>
  </si>
  <si>
    <t>Bergmannstr. 64</t>
  </si>
  <si>
    <t>Westendallee 45-46</t>
  </si>
  <si>
    <t>Frankfurter Allee 6A</t>
  </si>
  <si>
    <t>Helsingforser Str. 11-13</t>
  </si>
  <si>
    <t>Rüdersdorfer Str. 20-28</t>
  </si>
  <si>
    <t>Kohlfurter Str. 20</t>
  </si>
  <si>
    <t>07P07</t>
  </si>
  <si>
    <t>Kleiststr. 23 -26</t>
  </si>
  <si>
    <t>Gneisenaustr. 41</t>
  </si>
  <si>
    <t>Bleibtreustr. 43</t>
  </si>
  <si>
    <t>Boxhagener Str. 18</t>
  </si>
  <si>
    <t>Obentrautstr. 72</t>
  </si>
  <si>
    <t>Elfriede-Kuhr-Str. 17</t>
  </si>
  <si>
    <t>02A04</t>
  </si>
  <si>
    <t>Lasdehner Str. 19</t>
  </si>
  <si>
    <t>Kohlfurter Str. 22</t>
  </si>
  <si>
    <t>Palisadenstr. 76-77</t>
  </si>
  <si>
    <t>02A05</t>
  </si>
  <si>
    <t>Heinrich-Roller-Str. 18</t>
  </si>
  <si>
    <t>Pasteurstr. 10-12</t>
  </si>
  <si>
    <t>John-Schehr-Str. 38</t>
  </si>
  <si>
    <t>Allee der Kosmonauten 33B</t>
  </si>
  <si>
    <t>02P02</t>
  </si>
  <si>
    <t>Warschauer Str. 34-36</t>
  </si>
  <si>
    <t>Schönhauser Allee 165</t>
  </si>
  <si>
    <t>Friedenstr. 40-45</t>
  </si>
  <si>
    <t>Syringenplatz 30</t>
  </si>
  <si>
    <t>Böckhstr. 5</t>
  </si>
  <si>
    <t>Manteuffelstr. 79</t>
  </si>
  <si>
    <t>Helmholtzstr. 2 -9</t>
  </si>
  <si>
    <t>03P23</t>
  </si>
  <si>
    <t>Hauptstr. 24-26</t>
  </si>
  <si>
    <t>02A01</t>
  </si>
  <si>
    <t>Schloßstr. 55A</t>
  </si>
  <si>
    <t>Bayernallee 4</t>
  </si>
  <si>
    <t>Goethestr. 8-9</t>
  </si>
  <si>
    <t>Witzlebenstr. 34</t>
  </si>
  <si>
    <t>Spandauer Damm 205-215</t>
  </si>
  <si>
    <t>Schleiermacherstr. 23</t>
  </si>
  <si>
    <t>Joachimstaler Str. 17</t>
  </si>
  <si>
    <t>Leo-Baeck-Str. 28-30</t>
  </si>
  <si>
    <t>06P02</t>
  </si>
  <si>
    <t>Salzachstr. 4</t>
  </si>
  <si>
    <t>Erich-Kästner-Str. 64</t>
  </si>
  <si>
    <t>Mendelssohnstr. 10</t>
  </si>
  <si>
    <t>03A04</t>
  </si>
  <si>
    <t>Driesener Str. 22</t>
  </si>
  <si>
    <t>Gleimstr. 49</t>
  </si>
  <si>
    <t>Ella-Kay-Str. 47</t>
  </si>
  <si>
    <t>Greifenhagener Str. 58-59</t>
  </si>
  <si>
    <t>Scherenbergstr. 7</t>
  </si>
  <si>
    <t>Landhausstr. 26-28</t>
  </si>
  <si>
    <t>Wiesbadener Str. 20</t>
  </si>
  <si>
    <t>03B04</t>
  </si>
  <si>
    <t>Buschallee 23A</t>
  </si>
  <si>
    <t>01B05</t>
  </si>
  <si>
    <t>Niederwallstr. 6-7</t>
  </si>
  <si>
    <t>Bergmannstr. 29</t>
  </si>
  <si>
    <t>04B08</t>
  </si>
  <si>
    <t>Prinzregentenstr. 60</t>
  </si>
  <si>
    <t>04P22</t>
  </si>
  <si>
    <t>Alt-Lietzow 31</t>
  </si>
  <si>
    <t>Ullsteinstr. 114-142</t>
  </si>
  <si>
    <t>Ruppiner Str. 47-48</t>
  </si>
  <si>
    <t>Bergstr. 58</t>
  </si>
  <si>
    <t>Hannoversche Str. 20</t>
  </si>
  <si>
    <t>Gipsstr. 23A</t>
  </si>
  <si>
    <t>11P04</t>
  </si>
  <si>
    <t>Ehrlichstr. 63</t>
  </si>
  <si>
    <t>Werneuchener Str. 27-28</t>
  </si>
  <si>
    <t>Singerstr. 8</t>
  </si>
  <si>
    <t>Dominicusstr. 3</t>
  </si>
  <si>
    <t>Sebastianstr. 57</t>
  </si>
  <si>
    <t>08P06</t>
  </si>
  <si>
    <t>Rudower Str. 48</t>
  </si>
  <si>
    <t>Trautenaustr. 5</t>
  </si>
  <si>
    <t>Neumagener Str. 25</t>
  </si>
  <si>
    <t>Fürstenbrunner Weg 6</t>
  </si>
  <si>
    <t>Rungestr. 20</t>
  </si>
  <si>
    <t>02P10</t>
  </si>
  <si>
    <t>Warschauer Str. 39-40</t>
  </si>
  <si>
    <t>04P23</t>
  </si>
  <si>
    <t>Spandauer Damm 220</t>
  </si>
  <si>
    <t>04P12</t>
  </si>
  <si>
    <t>Eisenzahnstr. 37</t>
  </si>
  <si>
    <t>Am Rohrgarten 9</t>
  </si>
  <si>
    <t>10B02</t>
  </si>
  <si>
    <t>Peter-Weiss-Gasse 8</t>
  </si>
  <si>
    <t>Franklinstr. 10</t>
  </si>
  <si>
    <t>02P19</t>
  </si>
  <si>
    <t>Charlottenstr. 2</t>
  </si>
  <si>
    <t>Gartenstr. 10-17</t>
  </si>
  <si>
    <t>Ernst-Augustin-Str. 1A</t>
  </si>
  <si>
    <t>12A06</t>
  </si>
  <si>
    <t>Lindauer Allee 23-25</t>
  </si>
  <si>
    <t>Wallstr. 15A</t>
  </si>
  <si>
    <t>Württembergallee 31</t>
  </si>
  <si>
    <t>04P24</t>
  </si>
  <si>
    <t>Badenallee 31-32</t>
  </si>
  <si>
    <t>Orthstr. 1</t>
  </si>
  <si>
    <t>Wilhelmsaue 22</t>
  </si>
  <si>
    <t>Singerstr. 8A</t>
  </si>
  <si>
    <t>Zehdenicker Str. 17</t>
  </si>
  <si>
    <t>Ravenéstr. 10-12</t>
  </si>
  <si>
    <t>Otto-Marquardt-Str. 12-14</t>
  </si>
  <si>
    <t>Brunsbütteler Damm 431-437</t>
  </si>
  <si>
    <t>01P23</t>
  </si>
  <si>
    <t>Wallstr. 32</t>
  </si>
  <si>
    <t>01Y04</t>
  </si>
  <si>
    <t>Rheinsberger Str. 4-5</t>
  </si>
  <si>
    <t>02B05</t>
  </si>
  <si>
    <t>Straßmannstr. 14</t>
  </si>
  <si>
    <t>Rolandstr. 18-19</t>
  </si>
  <si>
    <t>Friedrichstr. 95</t>
  </si>
  <si>
    <t>Wrangelstr. 31</t>
  </si>
  <si>
    <t>Wilhelmstr. 15</t>
  </si>
  <si>
    <t>11P03</t>
  </si>
  <si>
    <t>Rummelsburger Str. 3</t>
  </si>
  <si>
    <t>08P01</t>
  </si>
  <si>
    <t>Mahlower Str. 23-24</t>
  </si>
  <si>
    <t>Mauerstr. 77</t>
  </si>
  <si>
    <t>Augustenburger Platz 1</t>
  </si>
  <si>
    <t>01P03</t>
  </si>
  <si>
    <t>Große Hamburger Str. 27</t>
  </si>
  <si>
    <t>01P04</t>
  </si>
  <si>
    <t>Weinmeisterstr. 16</t>
  </si>
  <si>
    <t>Rathenower Str. 18</t>
  </si>
  <si>
    <t>Bedeweg 1</t>
  </si>
  <si>
    <t>Warschauer Str. 36-38</t>
  </si>
  <si>
    <t>02A06</t>
  </si>
  <si>
    <t>04P08</t>
  </si>
  <si>
    <t>03P02</t>
  </si>
  <si>
    <t>Langhansstr. 74B</t>
  </si>
  <si>
    <t>Salzufer 13-14</t>
  </si>
  <si>
    <t>Lützowstr. 83-85</t>
  </si>
  <si>
    <t>Paulstr. 20B</t>
  </si>
  <si>
    <t>Paulstr. 28</t>
  </si>
  <si>
    <t>Ungarnstr. 75</t>
  </si>
  <si>
    <t>Prinzenallee 8</t>
  </si>
  <si>
    <t>Hultschiner Damm 219</t>
  </si>
  <si>
    <t>Ellerbeker Str. 7-8</t>
  </si>
  <si>
    <t>Pionierstr. 197</t>
  </si>
  <si>
    <t>02P07</t>
  </si>
  <si>
    <t>Friedrichstr. 231</t>
  </si>
  <si>
    <t>Bernburger Str. 24-25</t>
  </si>
  <si>
    <t>Tegeler Str. 18-19</t>
  </si>
  <si>
    <t>09P05</t>
  </si>
  <si>
    <t>Eichenstr. 3 B</t>
  </si>
  <si>
    <t>Gotenburger Str. 8</t>
  </si>
  <si>
    <t>Antonstr. 10</t>
  </si>
  <si>
    <t>Wiebestr. 46</t>
  </si>
  <si>
    <t>10A08</t>
  </si>
  <si>
    <t>Luckenwalder Str. 51</t>
  </si>
  <si>
    <t>09P15</t>
  </si>
  <si>
    <t>Grüne Trift 23D</t>
  </si>
  <si>
    <t>06P01</t>
  </si>
  <si>
    <t>Kleinaustr. 4</t>
  </si>
  <si>
    <t>06P08</t>
  </si>
  <si>
    <t>Dreilindenstr. 24-26</t>
  </si>
  <si>
    <t>Waldenserstr. 20-21</t>
  </si>
  <si>
    <t>Lessingstr. 5</t>
  </si>
  <si>
    <t>01P11</t>
  </si>
  <si>
    <t>Alte Jakobstr. 77</t>
  </si>
  <si>
    <t>Oderberger Str. 22</t>
  </si>
  <si>
    <t>Pestalozzistr. 97</t>
  </si>
  <si>
    <t>Neues Ufer 6</t>
  </si>
  <si>
    <t>Stephanstr. 27</t>
  </si>
  <si>
    <t>Guineastr. 17-18</t>
  </si>
  <si>
    <t>Derfflingerstr. 7</t>
  </si>
  <si>
    <t>07P10</t>
  </si>
  <si>
    <t>Geneststr. 5</t>
  </si>
  <si>
    <t>Müllerstr. 158</t>
  </si>
  <si>
    <t>01P01</t>
  </si>
  <si>
    <t>Rochstr. 7</t>
  </si>
  <si>
    <t>Senftenberger Ring 41</t>
  </si>
  <si>
    <t>01B04</t>
  </si>
  <si>
    <t>Schwyzer Str. 6-8</t>
  </si>
  <si>
    <t>01B01</t>
  </si>
  <si>
    <t>Alt-Moabit 10</t>
  </si>
  <si>
    <t>01B02</t>
  </si>
  <si>
    <t>Bochumer Str. 8B</t>
  </si>
  <si>
    <t>Zinzendorfstr. 15-16</t>
  </si>
  <si>
    <t>Kattegatstr. 26</t>
  </si>
  <si>
    <t>03P17</t>
  </si>
  <si>
    <t>Schwanebecker Chaussee 4 E-H</t>
  </si>
  <si>
    <t>Zechliner Str. 4</t>
  </si>
  <si>
    <t>01B03</t>
  </si>
  <si>
    <t>Osloer Str. 23-26</t>
  </si>
  <si>
    <t>Schöneberger Str. 23</t>
  </si>
  <si>
    <t>Gartenfelder Str. 81</t>
  </si>
  <si>
    <t>05B01</t>
  </si>
  <si>
    <t>Goldbeckweg 8-14</t>
  </si>
  <si>
    <t>05B02</t>
  </si>
  <si>
    <t>Nonnendammallee 140-143</t>
  </si>
  <si>
    <t>05P02</t>
  </si>
  <si>
    <t>Hohenzollernring 156-159</t>
  </si>
  <si>
    <t>Münstersche Str. 15-17</t>
  </si>
  <si>
    <t>Reichenhaller Str. 8</t>
  </si>
  <si>
    <t>Pankstr. 18-19</t>
  </si>
  <si>
    <t>Räcknitzer Steig 12</t>
  </si>
  <si>
    <t>Niemannstr. 3</t>
  </si>
  <si>
    <t>Wilhelmstr. 10</t>
  </si>
  <si>
    <t>Recklinghauser Weg 26-32</t>
  </si>
  <si>
    <t>Josef-Orlopp-Str. 20</t>
  </si>
  <si>
    <t>01P18</t>
  </si>
  <si>
    <t>Ackerstr. 76</t>
  </si>
  <si>
    <t>Hakenfelder Str. 32</t>
  </si>
  <si>
    <t>Modersohnstr. 53</t>
  </si>
  <si>
    <t>Eckertstr. 16</t>
  </si>
  <si>
    <t>Liebigstr. 18A</t>
  </si>
  <si>
    <t>01A02</t>
  </si>
  <si>
    <t>Tegeler Str. 16</t>
  </si>
  <si>
    <t>01A03</t>
  </si>
  <si>
    <t>Knaackstr. 67</t>
  </si>
  <si>
    <t>Christburger Str. 7</t>
  </si>
  <si>
    <t>05P01</t>
  </si>
  <si>
    <t>Neukladower Allee 1</t>
  </si>
  <si>
    <t>03B08</t>
  </si>
  <si>
    <t>Erich-Weinert-Str. 103</t>
  </si>
  <si>
    <t>Schöningstr. 17</t>
  </si>
  <si>
    <t>06P09</t>
  </si>
  <si>
    <t>Klopstockstr. 36-42</t>
  </si>
  <si>
    <t>Pallasstr. 15</t>
  </si>
  <si>
    <t>Welserstr. 16-22</t>
  </si>
  <si>
    <t>Seeburger Str. 59</t>
  </si>
  <si>
    <t>Jungfernheideweg 33-48</t>
  </si>
  <si>
    <t>Senefelderstr. 6</t>
  </si>
  <si>
    <t>12A07</t>
  </si>
  <si>
    <t>Daumstr. 12</t>
  </si>
  <si>
    <t>Südekumzeile 5</t>
  </si>
  <si>
    <t>01P05</t>
  </si>
  <si>
    <t>Waldenserstr. 27</t>
  </si>
  <si>
    <t>Im Spektefeld 31</t>
  </si>
  <si>
    <t>Schallweg 31</t>
  </si>
  <si>
    <t>10P09</t>
  </si>
  <si>
    <t>Lichtenhainer Str. 2</t>
  </si>
  <si>
    <t>Feurigstr. 57</t>
  </si>
  <si>
    <t>Hohenstaufenstr. 49</t>
  </si>
  <si>
    <t>Berchtesgadener Str. 10-11</t>
  </si>
  <si>
    <t>07A01</t>
  </si>
  <si>
    <t>06A01</t>
  </si>
  <si>
    <t>Hartmannsweilerweg 65</t>
  </si>
  <si>
    <t>03P15</t>
  </si>
  <si>
    <t>Storkower Str. 115A</t>
  </si>
  <si>
    <t>04P15</t>
  </si>
  <si>
    <t>Frankenallee 6</t>
  </si>
  <si>
    <t>Massower Str. 39</t>
  </si>
  <si>
    <t>Römerweg 120</t>
  </si>
  <si>
    <t>Wönnichstr. 7</t>
  </si>
  <si>
    <t>Kienbergstr. 59</t>
  </si>
  <si>
    <t>Jan-Petersen-Str. 18B</t>
  </si>
  <si>
    <t>Stolzenhagener Str. 9</t>
  </si>
  <si>
    <t>05A03</t>
  </si>
  <si>
    <t>Moritzstr. 17</t>
  </si>
  <si>
    <t>05P13</t>
  </si>
  <si>
    <t>Wilhelmstr. 25-30</t>
  </si>
  <si>
    <t>Schleusinger Str. 17</t>
  </si>
  <si>
    <t>03G15</t>
  </si>
  <si>
    <t>Rudi-Arndt-Str. 18</t>
  </si>
  <si>
    <t>12A02</t>
  </si>
  <si>
    <t>12P02</t>
  </si>
  <si>
    <t>Treuenbrietzener Str. 28</t>
  </si>
  <si>
    <t>Tietzstr. 26-28</t>
  </si>
  <si>
    <t>Eichborndamm 276-284</t>
  </si>
  <si>
    <t>Frohnauer Str. 74-80</t>
  </si>
  <si>
    <t>Miraustr. 120-126</t>
  </si>
  <si>
    <t>Peter-Hille-Str. 118</t>
  </si>
  <si>
    <t>Kottmeierstr. 2</t>
  </si>
  <si>
    <t>Borgmannstr. 2</t>
  </si>
  <si>
    <t>Alfred-Randt-Str. 56</t>
  </si>
  <si>
    <t>Afrikanische Str. 123-125</t>
  </si>
  <si>
    <t>Ofener Str. 6</t>
  </si>
  <si>
    <t>Halemweg 34</t>
  </si>
  <si>
    <t>Gerlinger Str. 22</t>
  </si>
  <si>
    <t>08A02</t>
  </si>
  <si>
    <t>Wildhüterweg 5</t>
  </si>
  <si>
    <t>Eschengraben 40</t>
  </si>
  <si>
    <t>Panoramastr. 1</t>
  </si>
  <si>
    <t>09P06</t>
  </si>
  <si>
    <t>Köpenzeile 125</t>
  </si>
  <si>
    <t>Französische Str. 28</t>
  </si>
  <si>
    <t>08A01</t>
  </si>
  <si>
    <t>Parchimer Allee 109</t>
  </si>
  <si>
    <t>Ketschendorfer Weg 21</t>
  </si>
  <si>
    <t>Kladower Damm 221</t>
  </si>
  <si>
    <t>Argentinische Allee 23</t>
  </si>
  <si>
    <t>Viktoria-Luise-Platz 9</t>
  </si>
  <si>
    <t>Golliner Str. 2</t>
  </si>
  <si>
    <t>Silbersteinstr. 42</t>
  </si>
  <si>
    <t>Johannisthaler Chaussee 328</t>
  </si>
  <si>
    <t>Wederstr. 49</t>
  </si>
  <si>
    <t>Rungiusstr. 46</t>
  </si>
  <si>
    <t>Sächsische Str. 58</t>
  </si>
  <si>
    <t>Görlitzer Ufer 2</t>
  </si>
  <si>
    <t>Nostitzstr. 60</t>
  </si>
  <si>
    <t>Mariannenplatz 28</t>
  </si>
  <si>
    <t>Wilmsstr. 10</t>
  </si>
  <si>
    <t>Alt-Stralau 34</t>
  </si>
  <si>
    <t>Koppenstr. 76</t>
  </si>
  <si>
    <t>Eugen-Schönhaar-Str. 18</t>
  </si>
  <si>
    <t>Gneisenaustr. 73-74</t>
  </si>
  <si>
    <t>Pettenkoferstr. 20-24</t>
  </si>
  <si>
    <t>Lasdehner Str. 21-23</t>
  </si>
  <si>
    <t>Boxhagener Str. 46</t>
  </si>
  <si>
    <t>Dunckerstr. 65-66</t>
  </si>
  <si>
    <t>Dunckerstr. 64</t>
  </si>
  <si>
    <t>Jessnerstr. 24-32</t>
  </si>
  <si>
    <t>Weinstr. 3</t>
  </si>
  <si>
    <t>Ibsenstr. 17</t>
  </si>
  <si>
    <t>02P14</t>
  </si>
  <si>
    <t>Besselstr. 13-14</t>
  </si>
  <si>
    <t>Rolandstr. 35</t>
  </si>
  <si>
    <t>Grüntaler Str. 5</t>
  </si>
  <si>
    <t>Stralsunder Str. 57</t>
  </si>
  <si>
    <t>12P01</t>
  </si>
  <si>
    <t>Fürst-Bismarck-Str. 8-10</t>
  </si>
  <si>
    <t>Auguste-Viktoria-Allee 37</t>
  </si>
  <si>
    <t>Breitkopfstr. 66-80</t>
  </si>
  <si>
    <t>Sommerfelder Str. 5-7</t>
  </si>
  <si>
    <t>04P34</t>
  </si>
  <si>
    <t>Joachim-Friedrich-Str. 48</t>
  </si>
  <si>
    <t>Gerlindeweg 11-23</t>
  </si>
  <si>
    <t>Aßmannstr. 11</t>
  </si>
  <si>
    <t>Laurinsteig 39-45</t>
  </si>
  <si>
    <t>Dannenwalder Weg 163-165</t>
  </si>
  <si>
    <t>Am Breiten Luch 5</t>
  </si>
  <si>
    <t>Liebenwalder Str. 22</t>
  </si>
  <si>
    <t>Roedernstr. 69-72</t>
  </si>
  <si>
    <t>Degnerstr. 71</t>
  </si>
  <si>
    <t>Hügelschanze 8-9</t>
  </si>
  <si>
    <t>02P16</t>
  </si>
  <si>
    <t>Cuvrystr. 34</t>
  </si>
  <si>
    <t>Pfulstr. 5</t>
  </si>
  <si>
    <t>02P09</t>
  </si>
  <si>
    <t>Odernheimer Str. 28</t>
  </si>
  <si>
    <t>Olbersstr. 38</t>
  </si>
  <si>
    <t>Borkzeile 34</t>
  </si>
  <si>
    <t>Heidebergplan 3-4</t>
  </si>
  <si>
    <t>Nikolsburger Platz 5</t>
  </si>
  <si>
    <t>04B04</t>
  </si>
  <si>
    <t>Bismarckstr. 20</t>
  </si>
  <si>
    <t>Böttgerstr. 2-6</t>
  </si>
  <si>
    <t>Hausburgstr. 20</t>
  </si>
  <si>
    <t>Weisestr. 20</t>
  </si>
  <si>
    <t>Boddinstr. 55</t>
  </si>
  <si>
    <t>Karlsgartenstr. 7</t>
  </si>
  <si>
    <t>Neuhofer Str. 41</t>
  </si>
  <si>
    <t>An den Achterhöfen 13</t>
  </si>
  <si>
    <t>Rohrdommelweg 1</t>
  </si>
  <si>
    <t>Tischlerzeile 34</t>
  </si>
  <si>
    <t>Hornblendeweg 2</t>
  </si>
  <si>
    <t>Kornradenstr. 2</t>
  </si>
  <si>
    <t>11P01</t>
  </si>
  <si>
    <t>Schulze-Boysen-Str. 28</t>
  </si>
  <si>
    <t>Eilenburger Str. 4</t>
  </si>
  <si>
    <t>Erich-Weinert-Str. 70</t>
  </si>
  <si>
    <t>Klingenthaler Str. 32</t>
  </si>
  <si>
    <t>Adele-Sandrock-Str. 73-75</t>
  </si>
  <si>
    <t>Grützmacherweg 7</t>
  </si>
  <si>
    <t>Am Flugplatz Gatow 20</t>
  </si>
  <si>
    <t>09B03</t>
  </si>
  <si>
    <t>Helmholtzstr. 37</t>
  </si>
  <si>
    <t>Bernhard-Bästlein-Str. 22</t>
  </si>
  <si>
    <t>09P10</t>
  </si>
  <si>
    <t>Lindenstr. 26</t>
  </si>
  <si>
    <t>09A07</t>
  </si>
  <si>
    <t>Birkenstr. 11</t>
  </si>
  <si>
    <t>Oberspreestr. 173</t>
  </si>
  <si>
    <t>Bruno-Wille-Str. 37-45</t>
  </si>
  <si>
    <t>11P09</t>
  </si>
  <si>
    <t>Rüdigerstr. 76</t>
  </si>
  <si>
    <t>Hoernlestr. 80</t>
  </si>
  <si>
    <t>Gaismannshofer Weg 2</t>
  </si>
  <si>
    <t>02B04</t>
  </si>
  <si>
    <t>Wrangelstr. 98</t>
  </si>
  <si>
    <t>01P07</t>
  </si>
  <si>
    <t>Bernauer Str. 115-118</t>
  </si>
  <si>
    <t>Dieffenbachstr. 60</t>
  </si>
  <si>
    <t>Blücherstr. 46</t>
  </si>
  <si>
    <t>Tempelhofer Ufer 15</t>
  </si>
  <si>
    <t>Gneisenaustr. 7</t>
  </si>
  <si>
    <t>09A06</t>
  </si>
  <si>
    <t>Zeppelinstr. 76-80</t>
  </si>
  <si>
    <t>Kastanienallee 59</t>
  </si>
  <si>
    <t>Neumannstr. 65</t>
  </si>
  <si>
    <t>08P10</t>
  </si>
  <si>
    <t>Elbestr. 28/29</t>
  </si>
  <si>
    <t>03B03</t>
  </si>
  <si>
    <t>03P11</t>
  </si>
  <si>
    <t>Albertinenstr. 20</t>
  </si>
  <si>
    <t>Brodenbacher Weg 31</t>
  </si>
  <si>
    <t>Achillesstr. 31</t>
  </si>
  <si>
    <t>Langhansstr. 120</t>
  </si>
  <si>
    <t>Gustav-Adolf-Str. 60</t>
  </si>
  <si>
    <t>09A03</t>
  </si>
  <si>
    <t>02B02</t>
  </si>
  <si>
    <t>Lobeckstr. 76</t>
  </si>
  <si>
    <t>Leistikowstr. 7-8</t>
  </si>
  <si>
    <t>03S06</t>
  </si>
  <si>
    <t>Arnouxstr. 18</t>
  </si>
  <si>
    <t>Hermann-Hesse-Str. 48-52</t>
  </si>
  <si>
    <t>Galenusstr. 64</t>
  </si>
  <si>
    <t>03A05</t>
  </si>
  <si>
    <t>Hanns-Eisler-Str. 78-80</t>
  </si>
  <si>
    <t>Neue Schönholzer Str. 32</t>
  </si>
  <si>
    <t>Dolomitenstr. 94</t>
  </si>
  <si>
    <t>Charlottenstr. 19</t>
  </si>
  <si>
    <t>Wiltbergstr. 37-39</t>
  </si>
  <si>
    <t>Hauptstr. 66</t>
  </si>
  <si>
    <t>04P27</t>
  </si>
  <si>
    <t>12P10</t>
  </si>
  <si>
    <t>Keilerstr. 17A</t>
  </si>
  <si>
    <t>05A04</t>
  </si>
  <si>
    <t>Remscheider Str. 3-7</t>
  </si>
  <si>
    <t>Stiftsweg 3</t>
  </si>
  <si>
    <t>Görschstr. 42-44</t>
  </si>
  <si>
    <t>02A02</t>
  </si>
  <si>
    <t>Amanlisweg 40</t>
  </si>
  <si>
    <t>Kurzebracker Weg 40-46</t>
  </si>
  <si>
    <t>01P06</t>
  </si>
  <si>
    <t>Tiergartenstr. 30-31</t>
  </si>
  <si>
    <t>04P05</t>
  </si>
  <si>
    <t>Guerickestr. 4-6</t>
  </si>
  <si>
    <t>08P08</t>
  </si>
  <si>
    <t>06A08</t>
  </si>
  <si>
    <t>04P07</t>
  </si>
  <si>
    <t>Wilmersdorfer Str. 39</t>
  </si>
  <si>
    <t>Grunewaldstr. 8</t>
  </si>
  <si>
    <t>Treskowallee 222</t>
  </si>
  <si>
    <t>Gollanczstr. 18-24</t>
  </si>
  <si>
    <t>Senftenberger Ring 27</t>
  </si>
  <si>
    <t>Hausotterplatz 4</t>
  </si>
  <si>
    <t>Malchower Chaussee 2</t>
  </si>
  <si>
    <t>Randowstr. 45</t>
  </si>
  <si>
    <t>Fürstenwalder Allee 182</t>
  </si>
  <si>
    <t>Sandinostr. 8</t>
  </si>
  <si>
    <t>Alfred-Jung-Str. 19</t>
  </si>
  <si>
    <t>Franz-Jacob-Str. 8</t>
  </si>
  <si>
    <t>Lückstr. 63</t>
  </si>
  <si>
    <t>Wittelsbacherstr. 16</t>
  </si>
  <si>
    <t>Alt-Blankenburg 26</t>
  </si>
  <si>
    <t>Tino-Schwierzina-Str. 66</t>
  </si>
  <si>
    <t>Bahnhofstr. 32</t>
  </si>
  <si>
    <t>Römerweg 30-32</t>
  </si>
  <si>
    <t>11P15</t>
  </si>
  <si>
    <t>Möllendorffstr. 48</t>
  </si>
  <si>
    <t>Walchenseestr. 40</t>
  </si>
  <si>
    <t>02B03</t>
  </si>
  <si>
    <t>Kochstr. 9</t>
  </si>
  <si>
    <t>Nehringstr. 9-10</t>
  </si>
  <si>
    <t>07P11</t>
  </si>
  <si>
    <t>Böckhstr. 16</t>
  </si>
  <si>
    <t>Kuckhoffstr. 2-22</t>
  </si>
  <si>
    <t>Kissingenstr. 12</t>
  </si>
  <si>
    <t>Neumannstr. 9-11</t>
  </si>
  <si>
    <t>04A07</t>
  </si>
  <si>
    <t>Alt-Blankenburg 5</t>
  </si>
  <si>
    <t>Bismarckstr. 42-43</t>
  </si>
  <si>
    <t>03P10</t>
  </si>
  <si>
    <t>Behaimstr. 29</t>
  </si>
  <si>
    <t>Gounodstr. 71</t>
  </si>
  <si>
    <t>Paul-Junius-Str. 15</t>
  </si>
  <si>
    <t>Herzbergstr. 79</t>
  </si>
  <si>
    <t>Bernhard-Bästlein-Str. 56</t>
  </si>
  <si>
    <t>Grunowstr. 17</t>
  </si>
  <si>
    <t>Wilhelm-Wolff-Str. 19</t>
  </si>
  <si>
    <t>Hauptstr. 20</t>
  </si>
  <si>
    <t>Lincolnstr. 67</t>
  </si>
  <si>
    <t>Harnackstr. 17</t>
  </si>
  <si>
    <t>Adamstr. 24-25</t>
  </si>
  <si>
    <t>Parsteiner Ring 24</t>
  </si>
  <si>
    <t>Im Spektefeld 33</t>
  </si>
  <si>
    <t>Groninger Str. 25</t>
  </si>
  <si>
    <t>Lutoner Str. 15-19</t>
  </si>
  <si>
    <t>Am Forstacker 9-11</t>
  </si>
  <si>
    <t>Askanierring 42</t>
  </si>
  <si>
    <t>Glienicker Str. 24 -30</t>
  </si>
  <si>
    <t>Max-Herrmann-Str. 5</t>
  </si>
  <si>
    <t>12B03</t>
  </si>
  <si>
    <t>Cyclopstr. 1-5</t>
  </si>
  <si>
    <t>Am Landschaftspark Gatow 40</t>
  </si>
  <si>
    <t>Atzpodienstr. 19</t>
  </si>
  <si>
    <t>12P04</t>
  </si>
  <si>
    <t>Schorfheidestr. 42</t>
  </si>
  <si>
    <t>Wörlitzer Str. 31</t>
  </si>
  <si>
    <t>Belziger Str. 69-71</t>
  </si>
  <si>
    <t>03P14</t>
  </si>
  <si>
    <t>Schönfließer Str. 7</t>
  </si>
  <si>
    <t>Lütticher Str. 47-48</t>
  </si>
  <si>
    <t>12B01</t>
  </si>
  <si>
    <t>Kühleweinstr. 5</t>
  </si>
  <si>
    <t>12A01</t>
  </si>
  <si>
    <t>Geraer Ring 2</t>
  </si>
  <si>
    <t>Borkheider Str. 27</t>
  </si>
  <si>
    <t>Weimarische Str. 21-25</t>
  </si>
  <si>
    <t>11P08</t>
  </si>
  <si>
    <t>Möllendorffstr. 54</t>
  </si>
  <si>
    <t>Priesterweg 4</t>
  </si>
  <si>
    <t>04A04</t>
  </si>
  <si>
    <t>Pestalozzistr. 40-41</t>
  </si>
  <si>
    <t>Kuno-Fischer-Str. 22-26</t>
  </si>
  <si>
    <t>Lankwitzer Str. 38</t>
  </si>
  <si>
    <t>04P01</t>
  </si>
  <si>
    <t>Insterburgallee 8-10</t>
  </si>
  <si>
    <t>04P02</t>
  </si>
  <si>
    <t>Olympische Str. 23</t>
  </si>
  <si>
    <t>Lutherstr. 19-20</t>
  </si>
  <si>
    <t>09P07</t>
  </si>
  <si>
    <t>Grüne Trift 169</t>
  </si>
  <si>
    <t>Kuhligkshofstr. 4</t>
  </si>
  <si>
    <t>Lübbener Str. 26</t>
  </si>
  <si>
    <t>Welfenallee 3-7</t>
  </si>
  <si>
    <t>Am Borsigturm 13</t>
  </si>
  <si>
    <t>Wichertstr. 67</t>
  </si>
  <si>
    <t>Boxhagener Str. 106</t>
  </si>
  <si>
    <t>Daberkowstr. 27</t>
  </si>
  <si>
    <t>Alt-Wittenau 8-12</t>
  </si>
  <si>
    <t>Artemisstr. 22-26</t>
  </si>
  <si>
    <t>Am Vierrutenberg 59-65</t>
  </si>
  <si>
    <t>Waldshuter Zeile 6</t>
  </si>
  <si>
    <t>Tornower Weg 26-34</t>
  </si>
  <si>
    <t>Rathauspromenade 75</t>
  </si>
  <si>
    <t>Miraustr. 100</t>
  </si>
  <si>
    <t>Ascheberger Weg 8A</t>
  </si>
  <si>
    <t>Im Erpelgrund 11-17</t>
  </si>
  <si>
    <t>Seebadstr. 42-43</t>
  </si>
  <si>
    <t>Treskowstr. 26-31</t>
  </si>
  <si>
    <t>Staakener Feldstr. 6-8</t>
  </si>
  <si>
    <t>Pablo-Neruda-Str. 8</t>
  </si>
  <si>
    <t>Kottbusser Damm 79</t>
  </si>
  <si>
    <t>Röbellweg 97</t>
  </si>
  <si>
    <t>Gneisenaustr. 2A</t>
  </si>
  <si>
    <t>Frankfurter Allee 40</t>
  </si>
  <si>
    <t>03P28</t>
  </si>
  <si>
    <t>Berliner Str. 12</t>
  </si>
  <si>
    <t>Utrechter Str. 25-27</t>
  </si>
  <si>
    <t>An der Schule 13-17</t>
  </si>
  <si>
    <t>Rudower Str. 201</t>
  </si>
  <si>
    <t>Geithainer Str. 12</t>
  </si>
  <si>
    <t>06P18</t>
  </si>
  <si>
    <t>Harry-S.-Truman-Allee 3</t>
  </si>
  <si>
    <t>Alte Hellersdorfer Str. 7</t>
  </si>
  <si>
    <t>Feldrain 47</t>
  </si>
  <si>
    <t>Kronenstr. 55</t>
  </si>
  <si>
    <t>08P09</t>
  </si>
  <si>
    <t>Delbrückstr. 18</t>
  </si>
  <si>
    <t>06A09</t>
  </si>
  <si>
    <t>Koppenplatz 12</t>
  </si>
  <si>
    <t>Flämingstr. 16-18</t>
  </si>
  <si>
    <t>Ulmenstr. 79-85</t>
  </si>
  <si>
    <t>Storkower Str. 99</t>
  </si>
  <si>
    <t>Mehringdamm 33</t>
  </si>
  <si>
    <t>04P03</t>
  </si>
  <si>
    <t>Waldschulallee 73</t>
  </si>
  <si>
    <t>04P04</t>
  </si>
  <si>
    <t>Ahornallee 33</t>
  </si>
  <si>
    <t>Dickensweg 15</t>
  </si>
  <si>
    <t>09P08</t>
  </si>
  <si>
    <t>Lindenstr. 42</t>
  </si>
  <si>
    <t>Schillerstr. 125-127</t>
  </si>
  <si>
    <t>Waldschulallee 95</t>
  </si>
  <si>
    <t>Sybelstr. 2</t>
  </si>
  <si>
    <t>Skalitzer Str. 55</t>
  </si>
  <si>
    <t>Ahrensfelder Chaussee 41</t>
  </si>
  <si>
    <t>11A07</t>
  </si>
  <si>
    <t>Fritz-Lesch-Str. 35</t>
  </si>
  <si>
    <t>Sandinostr. 10</t>
  </si>
  <si>
    <t>10P13</t>
  </si>
  <si>
    <t>Wernerstr. 48</t>
  </si>
  <si>
    <t>Am Breiten Luch 19</t>
  </si>
  <si>
    <t>Prendener Str. 15</t>
  </si>
  <si>
    <t>Prendener Str. 29</t>
  </si>
  <si>
    <t>Kastanienallee 82</t>
  </si>
  <si>
    <t>Werneuchener Str. 15</t>
  </si>
  <si>
    <t>Wustrower Str. 26</t>
  </si>
  <si>
    <t>Sybelstr. 20-21</t>
  </si>
  <si>
    <t>Emmentaler Str. 67</t>
  </si>
  <si>
    <t>Reginhardstr. 172</t>
  </si>
  <si>
    <t>09P11</t>
  </si>
  <si>
    <t>Tile-Brügge-Weg 63</t>
  </si>
  <si>
    <t>Fellbacher Str. 18-19</t>
  </si>
  <si>
    <t>Lindenberger Str. 12</t>
  </si>
  <si>
    <t>Brixener Str. 40</t>
  </si>
  <si>
    <t>Pistoriusstr. 133</t>
  </si>
  <si>
    <t>Pablo-Neruda-Str. 6-7</t>
  </si>
  <si>
    <t>Wollankstr. 131</t>
  </si>
  <si>
    <t>11B01</t>
  </si>
  <si>
    <t>Allee der Kosmonauten 18</t>
  </si>
  <si>
    <t>11B02</t>
  </si>
  <si>
    <t>Fischerstr. 36</t>
  </si>
  <si>
    <t>Gustav-Adolf-Str. 21</t>
  </si>
  <si>
    <t>Berliner Str. 53</t>
  </si>
  <si>
    <t>Torstr. 33</t>
  </si>
  <si>
    <t>Amalienstr. 6</t>
  </si>
  <si>
    <t>10P03</t>
  </si>
  <si>
    <t>Bitterfelder Str. 13</t>
  </si>
  <si>
    <t>Liebensteiner Str. 24</t>
  </si>
  <si>
    <t>Sella-Hasse-Str. 25</t>
  </si>
  <si>
    <t>Schulstr. 11</t>
  </si>
  <si>
    <t>Erich-Kurz-Str. 6-10</t>
  </si>
  <si>
    <t>Kienhorststr. 67-79</t>
  </si>
  <si>
    <t>Foxweg 15</t>
  </si>
  <si>
    <t>Lessingstr. 44</t>
  </si>
  <si>
    <t>Wilhelmsruher Damm 90-94</t>
  </si>
  <si>
    <t>03P13</t>
  </si>
  <si>
    <t>Boris-Pasternak-Weg 9</t>
  </si>
  <si>
    <t>Neue Bahnhofstr. 16-17</t>
  </si>
  <si>
    <t>Fasanenstr. 81</t>
  </si>
  <si>
    <t>Hardenbergplatz 2</t>
  </si>
  <si>
    <t>Berliner Str. 9</t>
  </si>
  <si>
    <t>Massower Str. 37</t>
  </si>
  <si>
    <t>Schulze-Boysen-Str. 12</t>
  </si>
  <si>
    <t>08A05</t>
  </si>
  <si>
    <t>Wallensteinstr. 22</t>
  </si>
  <si>
    <t>Leibnizstr. 33</t>
  </si>
  <si>
    <t>Ehrenfelsstr. 36</t>
  </si>
  <si>
    <t>Nöldnerstr. 44</t>
  </si>
  <si>
    <t>Rathausstr. 8</t>
  </si>
  <si>
    <t>Sewanstr. 223</t>
  </si>
  <si>
    <t>03P24</t>
  </si>
  <si>
    <t>Berliner Str. 100</t>
  </si>
  <si>
    <t>Cecilienstr. 81</t>
  </si>
  <si>
    <t>Murtzaner Ring 37</t>
  </si>
  <si>
    <t>Lisztstr. 6</t>
  </si>
  <si>
    <t>Franz-Jacob-Str. 33</t>
  </si>
  <si>
    <t>10A06</t>
  </si>
  <si>
    <t>Alt-Friedrichsfelde 66</t>
  </si>
  <si>
    <t>Dankratweg 19</t>
  </si>
  <si>
    <t>05P08</t>
  </si>
  <si>
    <t>Nonnendammallee 104</t>
  </si>
  <si>
    <t>Rungestr. 18</t>
  </si>
  <si>
    <t>06B03</t>
  </si>
  <si>
    <t>Ostpreußendamm 40</t>
  </si>
  <si>
    <t>06A07</t>
  </si>
  <si>
    <t>Curtiusstr. 37</t>
  </si>
  <si>
    <t>Lieselotte-Berger-Str. 65</t>
  </si>
  <si>
    <t>Harzer Str. 73</t>
  </si>
  <si>
    <t>Stuttgarter Str. 35-39</t>
  </si>
  <si>
    <t>Kaiserin-Augusta-Str. 19-20</t>
  </si>
  <si>
    <t>Kaiserstr. 17-21</t>
  </si>
  <si>
    <t>Lichtenrader Damm 224</t>
  </si>
  <si>
    <t>Justus-Von-Liebig-Str. 7</t>
  </si>
  <si>
    <t>Urbanstr. 15</t>
  </si>
  <si>
    <t>11A02</t>
  </si>
  <si>
    <t>Alt-Friedrichsfelde 60</t>
  </si>
  <si>
    <t>Turmstr. 75</t>
  </si>
  <si>
    <t>Kyritzer Str. 103</t>
  </si>
  <si>
    <t>Luckenwalder Str. 53</t>
  </si>
  <si>
    <t>03P27</t>
  </si>
  <si>
    <t>Arkonastr. 45</t>
  </si>
  <si>
    <t>11A06</t>
  </si>
  <si>
    <t>12A08</t>
  </si>
  <si>
    <t>04P21</t>
  </si>
  <si>
    <t>Bundesallee 184-185</t>
  </si>
  <si>
    <t>Elsflether Weg 26</t>
  </si>
  <si>
    <t>10P05</t>
  </si>
  <si>
    <t>Erich-Baron-Weg 118</t>
  </si>
  <si>
    <t>04K04</t>
  </si>
  <si>
    <t>Pfalzburger Str.30</t>
  </si>
  <si>
    <t>12B02</t>
  </si>
  <si>
    <t>12P03</t>
  </si>
  <si>
    <t>Benediktinerstr. 11-19</t>
  </si>
  <si>
    <t>12Y06</t>
  </si>
  <si>
    <t>Schwarzer Weg 101-105</t>
  </si>
  <si>
    <t>Königshorster Str. 10</t>
  </si>
  <si>
    <t>Senftenberger Ring 49</t>
  </si>
  <si>
    <t>10A07</t>
  </si>
  <si>
    <t>Scharnweberstr. 19</t>
  </si>
  <si>
    <t>Solmsstr. 30</t>
  </si>
  <si>
    <t>Heidenheimer Str. 53-54</t>
  </si>
  <si>
    <t>Hatzfeldtallee 2-4</t>
  </si>
  <si>
    <t>Place Moliere 4</t>
  </si>
  <si>
    <t>Olafstr. 32-34</t>
  </si>
  <si>
    <t>Adlergestell 776</t>
  </si>
  <si>
    <t>Mittenwalder Str. 5</t>
  </si>
  <si>
    <t>Sulzfelder Str. 15</t>
  </si>
  <si>
    <t>03P03</t>
  </si>
  <si>
    <t>Christburger Str. 14-14A</t>
  </si>
  <si>
    <t>Dickensweg 17-19</t>
  </si>
  <si>
    <t>Charlottenstr. 10</t>
  </si>
  <si>
    <t>Kurfürstenstr. 53</t>
  </si>
  <si>
    <t>Wilhelm-Gericke-Str. 7</t>
  </si>
  <si>
    <t>03P18</t>
  </si>
  <si>
    <t>Bizetstr. 64</t>
  </si>
  <si>
    <t>Alberichstr. 24</t>
  </si>
  <si>
    <t>Kolonnenstr. 26</t>
  </si>
  <si>
    <t>02A07</t>
  </si>
  <si>
    <t>04P20</t>
  </si>
  <si>
    <t>Bleibtreustr. 6</t>
  </si>
  <si>
    <t>Freiherr-vom-Stein-Str. 31</t>
  </si>
  <si>
    <t>Joachim-Friedrich-Str. 35-36</t>
  </si>
  <si>
    <t>Erich-Weinert-Str. 145</t>
  </si>
  <si>
    <t>03B07</t>
  </si>
  <si>
    <t>Mandelstr. 6-8</t>
  </si>
  <si>
    <t>Ritterstr. 12-14</t>
  </si>
  <si>
    <t>Colditzstr. 23</t>
  </si>
  <si>
    <t>Drorystr. 3</t>
  </si>
  <si>
    <t>Walter-Friedrich-Str. 16-18</t>
  </si>
  <si>
    <t>Ziekowstr. 80-88</t>
  </si>
  <si>
    <t>Köpenicker Str. 325</t>
  </si>
  <si>
    <t>09P12</t>
  </si>
  <si>
    <t>08A04</t>
  </si>
  <si>
    <t>Pfarrer-Heß-Weg 3</t>
  </si>
  <si>
    <t>Graefestr. 85-88</t>
  </si>
  <si>
    <t>Schulzendorfer Str. 99</t>
  </si>
  <si>
    <t>Nossener Str. 85</t>
  </si>
  <si>
    <t>Teterower Ring 79</t>
  </si>
  <si>
    <t>Mendelstr. 54</t>
  </si>
  <si>
    <t>Ernst-Busch-Str. 29</t>
  </si>
  <si>
    <t>03B02</t>
  </si>
  <si>
    <t>Erbeskopfweg 6-10</t>
  </si>
  <si>
    <t>Namslaustr. 49-57</t>
  </si>
  <si>
    <t>Baseler Str. 2-6</t>
  </si>
  <si>
    <t>Letteallee 39-41</t>
  </si>
  <si>
    <t>Humboldtstr. 8-13</t>
  </si>
  <si>
    <t>Büchsenweg 23A</t>
  </si>
  <si>
    <t>Auguste-Viktoria-Allee 95</t>
  </si>
  <si>
    <t>Ludwigsfelder Str. 7</t>
  </si>
  <si>
    <t>Kastanienallee 118</t>
  </si>
  <si>
    <t>Eilenburger Str. 1</t>
  </si>
  <si>
    <t>Cottbusser Str. 23</t>
  </si>
  <si>
    <t>Schönewalder Str. 9</t>
  </si>
  <si>
    <t>11P06</t>
  </si>
  <si>
    <t>Frankfurter Allee 202</t>
  </si>
  <si>
    <t>Hobrechtstr. 76</t>
  </si>
  <si>
    <t>Elbestr. 11</t>
  </si>
  <si>
    <t>Köpenicker Str. 148</t>
  </si>
  <si>
    <t>Friedenstr. 23-25</t>
  </si>
  <si>
    <t>Halker Zeile 137-149</t>
  </si>
  <si>
    <t>Ringstr. 2-3</t>
  </si>
  <si>
    <t>Drakestr. 72-75</t>
  </si>
  <si>
    <t>Ostpreußendamm 166</t>
  </si>
  <si>
    <t>06A03</t>
  </si>
  <si>
    <t>Schönhauser Allee 73</t>
  </si>
  <si>
    <t>06P15</t>
  </si>
  <si>
    <t>Tietzenweg 130</t>
  </si>
  <si>
    <t>Flankenschanze 20</t>
  </si>
  <si>
    <t>02B01</t>
  </si>
  <si>
    <t>Naglerstr. 1-3</t>
  </si>
  <si>
    <t>06P14</t>
  </si>
  <si>
    <t>03B06</t>
  </si>
  <si>
    <t>Hermann-Hesse-Str. 34-37</t>
  </si>
  <si>
    <t>09A04</t>
  </si>
  <si>
    <t>Barther Str. 27</t>
  </si>
  <si>
    <t>Wustrower Str. 28</t>
  </si>
  <si>
    <t>Wartiner Str. 23</t>
  </si>
  <si>
    <t>10B01</t>
  </si>
  <si>
    <t>Marzahner Chaussee 231</t>
  </si>
  <si>
    <t>Martha-Arendsee-Str. 15</t>
  </si>
  <si>
    <t>06P13</t>
  </si>
  <si>
    <t>Holbeinstr. 21</t>
  </si>
  <si>
    <t>Pfuelstr. 3</t>
  </si>
  <si>
    <t>Mariannenstr. 9-10</t>
  </si>
  <si>
    <t>Mohnweg 20</t>
  </si>
  <si>
    <t>01P24</t>
  </si>
  <si>
    <t>Gerichtstr. 27</t>
  </si>
  <si>
    <t>03P26</t>
  </si>
  <si>
    <t>Rykestr. 53</t>
  </si>
  <si>
    <t>Lindenstr. 20-25</t>
  </si>
  <si>
    <t>Hubertusallee 73</t>
  </si>
  <si>
    <t>Bergmannstr. 5</t>
  </si>
  <si>
    <t>Zerbster Str. 9</t>
  </si>
  <si>
    <t>Haydnstr. 15</t>
  </si>
  <si>
    <t>Hildburghauser Str. 135</t>
  </si>
  <si>
    <t>Glambecker Ring 90</t>
  </si>
  <si>
    <t>Schönwalder Allee 26</t>
  </si>
  <si>
    <t>Waidmannsluster Damm 7C-7E</t>
  </si>
  <si>
    <t>Goerzallee 5</t>
  </si>
  <si>
    <t>02P13</t>
  </si>
  <si>
    <t>Marchlewskistr. 40</t>
  </si>
  <si>
    <t>Wolfsburger Weg 13-19</t>
  </si>
  <si>
    <t>Treseburger Str. 2</t>
  </si>
  <si>
    <t>04B01</t>
  </si>
  <si>
    <t>Loschmidtstr. 19</t>
  </si>
  <si>
    <t>04B02</t>
  </si>
  <si>
    <t>Danckelmannstr. 26-28</t>
  </si>
  <si>
    <t>04B03</t>
  </si>
  <si>
    <t>Gierkeplatz 1-3</t>
  </si>
  <si>
    <t>Bachstelzenweg 2-8</t>
  </si>
  <si>
    <t>Allee der Kosmonauten 134</t>
  </si>
  <si>
    <t>03P12</t>
  </si>
  <si>
    <t>Galenusstr. 60a</t>
  </si>
  <si>
    <t>Mommsenstr. 45</t>
  </si>
  <si>
    <t>Waitzstr. 7</t>
  </si>
  <si>
    <t>09P13</t>
  </si>
  <si>
    <t>08B01</t>
  </si>
  <si>
    <t>Paster-Behrens-Str. 88</t>
  </si>
  <si>
    <t>Nestorstr. 7</t>
  </si>
  <si>
    <t>Hohenwalder Str. 2</t>
  </si>
  <si>
    <t>Lietzenburger Str. 102</t>
  </si>
  <si>
    <t>Motzstr. 5</t>
  </si>
  <si>
    <t>04A08</t>
  </si>
  <si>
    <t xml:space="preserve"> Prinz-Friedrich-Karl-Weg</t>
  </si>
  <si>
    <t>Goethestr. 19</t>
  </si>
  <si>
    <t>Waldschulallee 83-93</t>
  </si>
  <si>
    <t>12A05</t>
  </si>
  <si>
    <t>Stubenrauchstr. 60</t>
  </si>
  <si>
    <t>Kleiststr. 23-26</t>
  </si>
  <si>
    <t>Waldemarstr. 118</t>
  </si>
  <si>
    <t>Hagelberger Str. 34</t>
  </si>
  <si>
    <t>Hallesche Str. 24</t>
  </si>
  <si>
    <t>Keithstr. 6</t>
  </si>
  <si>
    <t>Kurfürstendamm 21</t>
  </si>
  <si>
    <t>Friedrichstr. 200</t>
  </si>
  <si>
    <t>Wilmersdorfer Str. 102</t>
  </si>
  <si>
    <t>01P14</t>
  </si>
  <si>
    <t>Littenstr. 109</t>
  </si>
  <si>
    <t>03P08</t>
  </si>
  <si>
    <t>Greifswalder Str. 18</t>
  </si>
  <si>
    <t>Donaustr. 120</t>
  </si>
  <si>
    <t>Grenzstr. 7</t>
  </si>
  <si>
    <t>Ramlerstr. 9-10</t>
  </si>
  <si>
    <t>Strelitzer Str. 42</t>
  </si>
  <si>
    <t>Demminer Str. 27</t>
  </si>
  <si>
    <t>Schulzendorfer Str. 112</t>
  </si>
  <si>
    <t>Greifswalder Str. 25</t>
  </si>
  <si>
    <t>Morusstr. 32</t>
  </si>
  <si>
    <t>Groß-Ziethener Chaussee 73</t>
  </si>
  <si>
    <t>Jonasstr. 15</t>
  </si>
  <si>
    <t>Bruno-Taut-Ring 9C</t>
  </si>
  <si>
    <t>Thomasstr. 39</t>
  </si>
  <si>
    <t>Mariendorfer Weg 69</t>
  </si>
  <si>
    <t>Hugo-Heimann-Str. 20</t>
  </si>
  <si>
    <t>Richardplatz 14</t>
  </si>
  <si>
    <t>Dammweg 228</t>
  </si>
  <si>
    <t>Sonnenallee 79</t>
  </si>
  <si>
    <t>Haewererweg 35</t>
  </si>
  <si>
    <t>Hänselstr. 6</t>
  </si>
  <si>
    <t>06A06</t>
  </si>
  <si>
    <t>Springbornstr. 250</t>
  </si>
  <si>
    <t>02P20</t>
  </si>
  <si>
    <t>Voigtstr. 3</t>
  </si>
  <si>
    <t>03P22</t>
  </si>
  <si>
    <t>Neumannstr. 13B</t>
  </si>
  <si>
    <t>Kopfstr. 55</t>
  </si>
  <si>
    <t>Zwillingestr. 21</t>
  </si>
  <si>
    <t>Britzer Damm 164</t>
  </si>
  <si>
    <t>02P11</t>
  </si>
  <si>
    <t>Weinstr. 1-3</t>
  </si>
  <si>
    <t>Rütlistr. 41</t>
  </si>
  <si>
    <t>Achillesstr. 79</t>
  </si>
  <si>
    <t>Wildenbruchstr. 53</t>
  </si>
  <si>
    <t>Emser Str. 132-137</t>
  </si>
  <si>
    <t>Karl-Marx-Str. 14</t>
  </si>
  <si>
    <t>Schnellerstr. 31</t>
  </si>
  <si>
    <t>Spandauer Str. 86</t>
  </si>
  <si>
    <t>Am Kinderdorf 23-37</t>
  </si>
  <si>
    <t>Weinmeisterhornweg 122</t>
  </si>
  <si>
    <t>Blumenstr. 13</t>
  </si>
  <si>
    <t>Lenther Steig 1-3</t>
  </si>
  <si>
    <t>Jaczostr. 53-67</t>
  </si>
  <si>
    <t>Galenstr. 40-44</t>
  </si>
  <si>
    <t>Bismarckstr. 54</t>
  </si>
  <si>
    <t>Jungfernheideweg 79</t>
  </si>
  <si>
    <t>Münsingerstr. 2</t>
  </si>
  <si>
    <t>05A01</t>
  </si>
  <si>
    <t>05A02</t>
  </si>
  <si>
    <t>05P03</t>
  </si>
  <si>
    <t>05P04</t>
  </si>
  <si>
    <t>05P05</t>
  </si>
  <si>
    <t>Krampnitzer Weg 83-87</t>
  </si>
  <si>
    <t>04P18</t>
  </si>
  <si>
    <t>Bundesallee 35</t>
  </si>
  <si>
    <t>05P06</t>
  </si>
  <si>
    <t>05P10</t>
  </si>
  <si>
    <t>Schönwalder Allee 26-46</t>
  </si>
  <si>
    <t>Emser Str. 50</t>
  </si>
  <si>
    <t>Prinzregentenstr. 33-34</t>
  </si>
  <si>
    <t>Rüdesheimer Str. 24-30</t>
  </si>
  <si>
    <t>Delbrückstr. 20A</t>
  </si>
  <si>
    <t>Berkaer Str. 9-10</t>
  </si>
  <si>
    <t>Koblenzer Str. 22-24</t>
  </si>
  <si>
    <t>Mannheimer Str. 21-22</t>
  </si>
  <si>
    <t>03P30</t>
  </si>
  <si>
    <t>Gürtelstr. 16</t>
  </si>
  <si>
    <t>02P22</t>
  </si>
  <si>
    <t>Muskauer Str. 53</t>
  </si>
  <si>
    <t>Wiesenweg 5-9</t>
  </si>
  <si>
    <t>Immanuelkirchstr. 6</t>
  </si>
  <si>
    <t>04P35</t>
  </si>
  <si>
    <t>Schlangenbader Str.31</t>
  </si>
  <si>
    <t>09P16</t>
  </si>
  <si>
    <t>Hartriegelstr. 77</t>
  </si>
  <si>
    <t>01P36</t>
  </si>
  <si>
    <t>Alexanderstr. 5</t>
  </si>
  <si>
    <t>06P20</t>
  </si>
  <si>
    <t>Clayallee 328-334</t>
  </si>
  <si>
    <t>02P23</t>
  </si>
  <si>
    <t>01P48</t>
  </si>
  <si>
    <t>Seestr. 64</t>
  </si>
  <si>
    <t>02P25</t>
  </si>
  <si>
    <t>Petersburger Platz 5</t>
  </si>
  <si>
    <t>Gubener Str. 47</t>
  </si>
  <si>
    <t>05P18</t>
  </si>
  <si>
    <t>Seecktstr. 2</t>
  </si>
  <si>
    <t>12P11</t>
  </si>
  <si>
    <t>Bondickstr. 8-9</t>
  </si>
  <si>
    <t>Berolinastr. 8</t>
  </si>
  <si>
    <t>01P37</t>
  </si>
  <si>
    <t>Brückenstr. 5A</t>
  </si>
  <si>
    <t>04A09</t>
  </si>
  <si>
    <t>12A09</t>
  </si>
  <si>
    <t>Forststr. 44</t>
  </si>
  <si>
    <t>Warschauer Str. 70A</t>
  </si>
  <si>
    <t>Altonaer Str. 26</t>
  </si>
  <si>
    <t>Reichenberger Str. 65</t>
  </si>
  <si>
    <t>Malchower Weg 54</t>
  </si>
  <si>
    <t>01P38</t>
  </si>
  <si>
    <t>Zwinglistr. 37</t>
  </si>
  <si>
    <t>Rubensstr. 63</t>
  </si>
  <si>
    <t>11P14</t>
  </si>
  <si>
    <t>Franz-Jacob-Str. 2</t>
  </si>
  <si>
    <t>05P19</t>
  </si>
  <si>
    <t>07P12</t>
  </si>
  <si>
    <t>02P26</t>
  </si>
  <si>
    <t>Axel-Springer-Str. 42</t>
  </si>
  <si>
    <t>10P14</t>
  </si>
  <si>
    <t>Peter-Huchel-Str. 35</t>
  </si>
  <si>
    <t>01P40</t>
  </si>
  <si>
    <t>Turmstr. 21</t>
  </si>
  <si>
    <t>07P13</t>
  </si>
  <si>
    <t>Machonstr. 54</t>
  </si>
  <si>
    <t>12P13</t>
  </si>
  <si>
    <t>Berliner Str. 66</t>
  </si>
  <si>
    <t>12P14</t>
  </si>
  <si>
    <t>Am Bärensprung 58</t>
  </si>
  <si>
    <t>03P35</t>
  </si>
  <si>
    <t>Landsberger Allee 117A</t>
  </si>
  <si>
    <t>03P32</t>
  </si>
  <si>
    <t>Wiltbergstr. 50</t>
  </si>
  <si>
    <t>01P42</t>
  </si>
  <si>
    <t>Alexanderstr. 1</t>
  </si>
  <si>
    <t>01P43</t>
  </si>
  <si>
    <t>Klosterstr. 64</t>
  </si>
  <si>
    <t>01P44</t>
  </si>
  <si>
    <t>Alexanderstr. 7</t>
  </si>
  <si>
    <t>Franz-Jacob-Str. 2C</t>
  </si>
  <si>
    <t>Wilmersdorfer Str. 126/127</t>
  </si>
  <si>
    <t>01A01</t>
  </si>
  <si>
    <t>02A08</t>
  </si>
  <si>
    <t>10P15</t>
  </si>
  <si>
    <t>Landsberger Allee 467B</t>
  </si>
  <si>
    <t>Josef-Orlopp-Str. 45-49</t>
  </si>
  <si>
    <t>05P20</t>
  </si>
  <si>
    <t>06P21</t>
  </si>
  <si>
    <t>Zum Heckeshorn 38</t>
  </si>
  <si>
    <t>Hänselstr. 14</t>
  </si>
  <si>
    <t>Alt-Tempelhof 53-57</t>
  </si>
  <si>
    <t>Köpenicker Landstr. 185A</t>
  </si>
  <si>
    <t>Karl-Stieler-Str. 10-11</t>
  </si>
  <si>
    <t>10A09</t>
  </si>
  <si>
    <t>11A08</t>
  </si>
  <si>
    <t>03P33</t>
  </si>
  <si>
    <t>Rheinstr. 45-46</t>
  </si>
  <si>
    <t>03P34</t>
  </si>
  <si>
    <t>04P37</t>
  </si>
  <si>
    <t>Wilmersdorfer Str. 126-127</t>
  </si>
  <si>
    <t>01P46</t>
  </si>
  <si>
    <t>Brunnenstr. 110D</t>
  </si>
  <si>
    <t>02P28</t>
  </si>
  <si>
    <t>Frankfurter Allee 77</t>
  </si>
  <si>
    <t>Strelitzer Str. 60</t>
  </si>
  <si>
    <t>01P47</t>
  </si>
  <si>
    <t>07A07</t>
  </si>
  <si>
    <t>10P16</t>
  </si>
  <si>
    <t>Coswiger Str. 5</t>
  </si>
  <si>
    <t>Glogauer Str. 6</t>
  </si>
  <si>
    <t>Urbanstr. 71</t>
  </si>
  <si>
    <t>12P15</t>
  </si>
  <si>
    <t>Großkopfstr. 8</t>
  </si>
  <si>
    <t>01A06</t>
  </si>
  <si>
    <t>04A10</t>
  </si>
  <si>
    <t>06A10</t>
  </si>
  <si>
    <t>08A06</t>
  </si>
  <si>
    <t>11A09</t>
  </si>
  <si>
    <t>12A10</t>
  </si>
  <si>
    <t>01P49</t>
  </si>
  <si>
    <t>Kühnemannstr. 26</t>
  </si>
  <si>
    <t>Drakestr. 80</t>
  </si>
  <si>
    <t>Kiefholzstr. 45</t>
  </si>
  <si>
    <t>Geraer Ring 54</t>
  </si>
  <si>
    <t>12P16</t>
  </si>
  <si>
    <t>Fellbacher Str. 18/19</t>
  </si>
  <si>
    <t>Andreasstr. 50</t>
  </si>
  <si>
    <t>08P13</t>
  </si>
  <si>
    <t>Lahnstr. 19</t>
  </si>
  <si>
    <t>11P17</t>
  </si>
  <si>
    <t>Rudolf-Seiffert-Str. 50A</t>
  </si>
  <si>
    <t>Finsterwalder Str. 52-56</t>
  </si>
  <si>
    <t>01P50</t>
  </si>
  <si>
    <t>Tegeler Str. 13</t>
  </si>
  <si>
    <t>03P36</t>
  </si>
  <si>
    <t>Bundesallee 86</t>
  </si>
  <si>
    <t>Bessemerstr. 16-22</t>
  </si>
  <si>
    <t>02A10</t>
  </si>
  <si>
    <t>04A11</t>
  </si>
  <si>
    <t>08A07</t>
  </si>
  <si>
    <t>09A08</t>
  </si>
  <si>
    <t>10P17</t>
  </si>
  <si>
    <t>Dolgenseestr. 60</t>
  </si>
  <si>
    <t>Eisenzahnstr. 47-48</t>
  </si>
  <si>
    <t>11B04</t>
  </si>
  <si>
    <t>Marktstr. 2-3</t>
  </si>
  <si>
    <t>Efeuweg 34</t>
  </si>
  <si>
    <t>02A11</t>
  </si>
  <si>
    <t>11A10</t>
  </si>
  <si>
    <t>11A11</t>
  </si>
  <si>
    <t>11A12</t>
  </si>
  <si>
    <t>10P10</t>
  </si>
  <si>
    <t>Allee der Kosmonauten 123</t>
  </si>
  <si>
    <t>01P25</t>
  </si>
  <si>
    <t>Lützowstr. 106</t>
  </si>
  <si>
    <t>07P15</t>
  </si>
  <si>
    <t>Ordensmeisterstr. 15</t>
  </si>
  <si>
    <t>11P18</t>
  </si>
  <si>
    <t>Bornitzstr. 73-75</t>
  </si>
  <si>
    <t>05P21</t>
  </si>
  <si>
    <t>Kladower Damm 57</t>
  </si>
  <si>
    <t>04P38</t>
  </si>
  <si>
    <t>Gutenbergstr. 4</t>
  </si>
  <si>
    <t>04P39</t>
  </si>
  <si>
    <t>09P17</t>
  </si>
  <si>
    <t>Josef-Nawrocki-Str. 5</t>
  </si>
  <si>
    <t>07P16</t>
  </si>
  <si>
    <t>Colditzstr. 34</t>
  </si>
  <si>
    <t>Immanuelkirchstr. 14A</t>
  </si>
  <si>
    <t>10713</t>
  </si>
  <si>
    <t>10719</t>
  </si>
  <si>
    <t>02E23</t>
  </si>
  <si>
    <t>10997</t>
  </si>
  <si>
    <t>02E33</t>
  </si>
  <si>
    <t>10963</t>
  </si>
  <si>
    <t>14193</t>
  </si>
  <si>
    <t>14163</t>
  </si>
  <si>
    <t>14165</t>
  </si>
  <si>
    <t>14195</t>
  </si>
  <si>
    <t>14109</t>
  </si>
  <si>
    <t>10243</t>
  </si>
  <si>
    <t>12623</t>
  </si>
  <si>
    <t>10715</t>
  </si>
  <si>
    <t>10625</t>
  </si>
  <si>
    <t>14050</t>
  </si>
  <si>
    <t>14129</t>
  </si>
  <si>
    <t>14167</t>
  </si>
  <si>
    <t>14169</t>
  </si>
  <si>
    <t>10969</t>
  </si>
  <si>
    <t>10247</t>
  </si>
  <si>
    <t>12207</t>
  </si>
  <si>
    <t>10119</t>
  </si>
  <si>
    <t>03E11</t>
  </si>
  <si>
    <t>13187</t>
  </si>
  <si>
    <t>12161</t>
  </si>
  <si>
    <t>10587</t>
  </si>
  <si>
    <t>02E26</t>
  </si>
  <si>
    <t>10245</t>
  </si>
  <si>
    <t>04E43</t>
  </si>
  <si>
    <t>10629</t>
  </si>
  <si>
    <t>10781</t>
  </si>
  <si>
    <t>13435</t>
  </si>
  <si>
    <t>10823</t>
  </si>
  <si>
    <t>12159</t>
  </si>
  <si>
    <t>10117</t>
  </si>
  <si>
    <t>10779</t>
  </si>
  <si>
    <t>10829</t>
  </si>
  <si>
    <t>10825</t>
  </si>
  <si>
    <t>12099</t>
  </si>
  <si>
    <t>10965</t>
  </si>
  <si>
    <t>12157</t>
  </si>
  <si>
    <t>12163</t>
  </si>
  <si>
    <t>12165</t>
  </si>
  <si>
    <t>12169</t>
  </si>
  <si>
    <t>12247</t>
  </si>
  <si>
    <t>12249</t>
  </si>
  <si>
    <t>12347</t>
  </si>
  <si>
    <t>12203</t>
  </si>
  <si>
    <t>12209</t>
  </si>
  <si>
    <t>12205</t>
  </si>
  <si>
    <t>12305</t>
  </si>
  <si>
    <t>12105</t>
  </si>
  <si>
    <t>12167</t>
  </si>
  <si>
    <t>12101</t>
  </si>
  <si>
    <t>12307</t>
  </si>
  <si>
    <t>07E21</t>
  </si>
  <si>
    <t>10787</t>
  </si>
  <si>
    <t>12277</t>
  </si>
  <si>
    <t>12524</t>
  </si>
  <si>
    <t>01E20</t>
  </si>
  <si>
    <t>09E05</t>
  </si>
  <si>
    <t>12527</t>
  </si>
  <si>
    <t>10435</t>
  </si>
  <si>
    <t>13467</t>
  </si>
  <si>
    <t>10999</t>
  </si>
  <si>
    <t>10783</t>
  </si>
  <si>
    <t>12359</t>
  </si>
  <si>
    <t>12351</t>
  </si>
  <si>
    <t>12353</t>
  </si>
  <si>
    <t>12355</t>
  </si>
  <si>
    <t>12059</t>
  </si>
  <si>
    <t>13086</t>
  </si>
  <si>
    <t>10318</t>
  </si>
  <si>
    <t>04E20</t>
  </si>
  <si>
    <t>12555</t>
  </si>
  <si>
    <t>12349</t>
  </si>
  <si>
    <t>12049</t>
  </si>
  <si>
    <t>13589</t>
  </si>
  <si>
    <t>12053</t>
  </si>
  <si>
    <t>10785</t>
  </si>
  <si>
    <t>12043</t>
  </si>
  <si>
    <t>12435</t>
  </si>
  <si>
    <t>12437</t>
  </si>
  <si>
    <t>12487</t>
  </si>
  <si>
    <t>12489</t>
  </si>
  <si>
    <t>12526</t>
  </si>
  <si>
    <t>12557</t>
  </si>
  <si>
    <t>10115</t>
  </si>
  <si>
    <t>12439</t>
  </si>
  <si>
    <t>12459</t>
  </si>
  <si>
    <t>12587</t>
  </si>
  <si>
    <t>14199</t>
  </si>
  <si>
    <t>10717</t>
  </si>
  <si>
    <t>03E17</t>
  </si>
  <si>
    <t>10405</t>
  </si>
  <si>
    <t>07E25</t>
  </si>
  <si>
    <t>10827</t>
  </si>
  <si>
    <t>13355</t>
  </si>
  <si>
    <t>04E13</t>
  </si>
  <si>
    <t>04E12</t>
  </si>
  <si>
    <t>10585</t>
  </si>
  <si>
    <t>10589</t>
  </si>
  <si>
    <t>13627</t>
  </si>
  <si>
    <t>10409</t>
  </si>
  <si>
    <t>12279</t>
  </si>
  <si>
    <t>12309</t>
  </si>
  <si>
    <t>12107</t>
  </si>
  <si>
    <t>12103</t>
  </si>
  <si>
    <t>10777</t>
  </si>
  <si>
    <t>04E36</t>
  </si>
  <si>
    <t>14197</t>
  </si>
  <si>
    <t>12E03</t>
  </si>
  <si>
    <t>13509</t>
  </si>
  <si>
    <t>13583</t>
  </si>
  <si>
    <t>13595</t>
  </si>
  <si>
    <t>14055</t>
  </si>
  <si>
    <t>07E09</t>
  </si>
  <si>
    <t>12109</t>
  </si>
  <si>
    <t>10967</t>
  </si>
  <si>
    <t>10961</t>
  </si>
  <si>
    <t>14052</t>
  </si>
  <si>
    <t>02E11</t>
  </si>
  <si>
    <t>10623</t>
  </si>
  <si>
    <t>02E04</t>
  </si>
  <si>
    <t>02E32</t>
  </si>
  <si>
    <t>10407</t>
  </si>
  <si>
    <t>10E04</t>
  </si>
  <si>
    <t>12681</t>
  </si>
  <si>
    <t>10249</t>
  </si>
  <si>
    <t>04E31</t>
  </si>
  <si>
    <t>13159</t>
  </si>
  <si>
    <t>14059</t>
  </si>
  <si>
    <t>14057</t>
  </si>
  <si>
    <t>04E45</t>
  </si>
  <si>
    <t>12619</t>
  </si>
  <si>
    <t>10439</t>
  </si>
  <si>
    <t>10437</t>
  </si>
  <si>
    <t>04E33</t>
  </si>
  <si>
    <t>13088</t>
  </si>
  <si>
    <t>02E12</t>
  </si>
  <si>
    <t>07E17</t>
  </si>
  <si>
    <t>13055</t>
  </si>
  <si>
    <t>10179</t>
  </si>
  <si>
    <t>07E16</t>
  </si>
  <si>
    <t>04E50</t>
  </si>
  <si>
    <t>03E14</t>
  </si>
  <si>
    <t>04E34</t>
  </si>
  <si>
    <t>01E08</t>
  </si>
  <si>
    <t>10709</t>
  </si>
  <si>
    <t>12627</t>
  </si>
  <si>
    <t>04E40</t>
  </si>
  <si>
    <t>09E06</t>
  </si>
  <si>
    <t>13407</t>
  </si>
  <si>
    <t>01E21</t>
  </si>
  <si>
    <t>04E44</t>
  </si>
  <si>
    <t>13357</t>
  </si>
  <si>
    <t>04E30</t>
  </si>
  <si>
    <t>13347</t>
  </si>
  <si>
    <t>10369</t>
  </si>
  <si>
    <t>13591</t>
  </si>
  <si>
    <t>03E12</t>
  </si>
  <si>
    <t>13156</t>
  </si>
  <si>
    <t>01E26</t>
  </si>
  <si>
    <t>02E21</t>
  </si>
  <si>
    <t>05E01</t>
  </si>
  <si>
    <t>10315</t>
  </si>
  <si>
    <t>01E28</t>
  </si>
  <si>
    <t>13353</t>
  </si>
  <si>
    <t>10178</t>
  </si>
  <si>
    <t>10559</t>
  </si>
  <si>
    <t>13125</t>
  </si>
  <si>
    <t>02E28</t>
  </si>
  <si>
    <t>04E27</t>
  </si>
  <si>
    <t>10557</t>
  </si>
  <si>
    <t>13349</t>
  </si>
  <si>
    <t>02E07</t>
  </si>
  <si>
    <t>13359</t>
  </si>
  <si>
    <t>01E27</t>
  </si>
  <si>
    <t>10553</t>
  </si>
  <si>
    <t>12629</t>
  </si>
  <si>
    <t>10551</t>
  </si>
  <si>
    <t>10555</t>
  </si>
  <si>
    <t>03E18</t>
  </si>
  <si>
    <t>04E01</t>
  </si>
  <si>
    <t>13351</t>
  </si>
  <si>
    <t>13599</t>
  </si>
  <si>
    <t>13585</t>
  </si>
  <si>
    <t>13593</t>
  </si>
  <si>
    <t>10367</t>
  </si>
  <si>
    <t>13587</t>
  </si>
  <si>
    <t>14089</t>
  </si>
  <si>
    <t>13581</t>
  </si>
  <si>
    <t>13629</t>
  </si>
  <si>
    <t>10317</t>
  </si>
  <si>
    <t>12685</t>
  </si>
  <si>
    <t>12679</t>
  </si>
  <si>
    <t>13597</t>
  </si>
  <si>
    <t>12687</t>
  </si>
  <si>
    <t>13439</t>
  </si>
  <si>
    <t>13437</t>
  </si>
  <si>
    <t>12559</t>
  </si>
  <si>
    <t>13189</t>
  </si>
  <si>
    <t>01E12</t>
  </si>
  <si>
    <t>01E33</t>
  </si>
  <si>
    <t>12683</t>
  </si>
  <si>
    <t>05E02</t>
  </si>
  <si>
    <t>06E01</t>
  </si>
  <si>
    <t>07E08</t>
  </si>
  <si>
    <t>12689</t>
  </si>
  <si>
    <t>12051</t>
  </si>
  <si>
    <t>10707</t>
  </si>
  <si>
    <t>01E25</t>
  </si>
  <si>
    <t>13469</t>
  </si>
  <si>
    <t>13403</t>
  </si>
  <si>
    <t>13409</t>
  </si>
  <si>
    <t>10711</t>
  </si>
  <si>
    <t>13505</t>
  </si>
  <si>
    <t>13465</t>
  </si>
  <si>
    <t>13053</t>
  </si>
  <si>
    <t>02E24</t>
  </si>
  <si>
    <t>12357</t>
  </si>
  <si>
    <t>10365</t>
  </si>
  <si>
    <t>13158</t>
  </si>
  <si>
    <t>12045</t>
  </si>
  <si>
    <t>13127</t>
  </si>
  <si>
    <t>13503</t>
  </si>
  <si>
    <t>12057</t>
  </si>
  <si>
    <t>10627</t>
  </si>
  <si>
    <t>13051</t>
  </si>
  <si>
    <t>13057</t>
  </si>
  <si>
    <t>12589</t>
  </si>
  <si>
    <t>04E48</t>
  </si>
  <si>
    <t>13129</t>
  </si>
  <si>
    <t>13089</t>
  </si>
  <si>
    <t>02E30</t>
  </si>
  <si>
    <t>03E16</t>
  </si>
  <si>
    <t>04E47</t>
  </si>
  <si>
    <t>10319</t>
  </si>
  <si>
    <t>01E10</t>
  </si>
  <si>
    <t>07E19</t>
  </si>
  <si>
    <t>01E03</t>
  </si>
  <si>
    <t>04E25</t>
  </si>
  <si>
    <t>07E11</t>
  </si>
  <si>
    <t>07E24</t>
  </si>
  <si>
    <t>06E05</t>
  </si>
  <si>
    <t>11E12</t>
  </si>
  <si>
    <t>02E06</t>
  </si>
  <si>
    <t>12E01</t>
  </si>
  <si>
    <t>12E04</t>
  </si>
  <si>
    <t>13507</t>
  </si>
  <si>
    <t>03E04</t>
  </si>
  <si>
    <t>02E03</t>
  </si>
  <si>
    <t>08E02</t>
  </si>
  <si>
    <t>03E10</t>
  </si>
  <si>
    <t>02E05</t>
  </si>
  <si>
    <t>02E27</t>
  </si>
  <si>
    <t>01E29</t>
  </si>
  <si>
    <t>12621</t>
  </si>
  <si>
    <t>03E03</t>
  </si>
  <si>
    <t>02E18</t>
  </si>
  <si>
    <t>11E06</t>
  </si>
  <si>
    <t>13059</t>
  </si>
  <si>
    <t>03E15</t>
  </si>
  <si>
    <t>04E41</t>
  </si>
  <si>
    <t>03E20</t>
  </si>
  <si>
    <t>02E01</t>
  </si>
  <si>
    <t>04E02</t>
  </si>
  <si>
    <t>04E15</t>
  </si>
  <si>
    <t>04E03</t>
  </si>
  <si>
    <t>04E14</t>
  </si>
  <si>
    <t>11E09</t>
  </si>
  <si>
    <t>04E42</t>
  </si>
  <si>
    <t>01E18</t>
  </si>
  <si>
    <t>02E17</t>
  </si>
  <si>
    <t>09E01</t>
  </si>
  <si>
    <t>02E29</t>
  </si>
  <si>
    <t>04E32</t>
  </si>
  <si>
    <t>06E13</t>
  </si>
  <si>
    <t>01E30</t>
  </si>
  <si>
    <t>07E07</t>
  </si>
  <si>
    <t>04E05</t>
  </si>
  <si>
    <t>07E01</t>
  </si>
  <si>
    <t>04E24</t>
  </si>
  <si>
    <t>03E08</t>
  </si>
  <si>
    <t>02E10</t>
  </si>
  <si>
    <t>07E15</t>
  </si>
  <si>
    <t>12055</t>
  </si>
  <si>
    <t>09E07</t>
  </si>
  <si>
    <t>03E07</t>
  </si>
  <si>
    <t>01E13</t>
  </si>
  <si>
    <t>02E14</t>
  </si>
  <si>
    <t>02E15</t>
  </si>
  <si>
    <t>02E20</t>
  </si>
  <si>
    <t>04E22</t>
  </si>
  <si>
    <t>02E34</t>
  </si>
  <si>
    <t>06E08</t>
  </si>
  <si>
    <t>05E03</t>
  </si>
  <si>
    <t>12E05</t>
  </si>
  <si>
    <t>06E02</t>
  </si>
  <si>
    <t>04E46</t>
  </si>
  <si>
    <t>04E09</t>
  </si>
  <si>
    <t>04E10</t>
  </si>
  <si>
    <t>04E21</t>
  </si>
  <si>
    <t>04E17</t>
  </si>
  <si>
    <t>07E05</t>
  </si>
  <si>
    <t>14053</t>
  </si>
  <si>
    <t>07E18</t>
  </si>
  <si>
    <t>07E20</t>
  </si>
  <si>
    <t>07E02</t>
  </si>
  <si>
    <t>04E07</t>
  </si>
  <si>
    <t>01E16</t>
  </si>
  <si>
    <t>11E05</t>
  </si>
  <si>
    <t>04E04</t>
  </si>
  <si>
    <t>11E11</t>
  </si>
  <si>
    <t>03E19</t>
  </si>
  <si>
    <t>02E35</t>
  </si>
  <si>
    <t>06E14</t>
  </si>
  <si>
    <t>02E36</t>
  </si>
  <si>
    <t>02E37</t>
  </si>
  <si>
    <t>02E38</t>
  </si>
  <si>
    <t>11E13</t>
  </si>
  <si>
    <t>04E51</t>
  </si>
  <si>
    <t>04E52</t>
  </si>
  <si>
    <t>01E31</t>
  </si>
  <si>
    <t>11E14</t>
  </si>
  <si>
    <t>12E06</t>
  </si>
  <si>
    <t>07E26</t>
  </si>
  <si>
    <t>02E39</t>
  </si>
  <si>
    <t>01E32</t>
  </si>
  <si>
    <t>05E05</t>
  </si>
  <si>
    <t>02E40</t>
  </si>
  <si>
    <t>02E41</t>
  </si>
  <si>
    <t>01E34</t>
  </si>
  <si>
    <t>07E27</t>
  </si>
  <si>
    <t>07E28</t>
  </si>
  <si>
    <t>07E29</t>
  </si>
  <si>
    <t>03E21</t>
  </si>
  <si>
    <t>Wittenauer Str. 114</t>
  </si>
  <si>
    <t>Wrangelstr. 128</t>
  </si>
  <si>
    <t>Spandauer Damm 130</t>
  </si>
  <si>
    <t>Karl-Marx-Str. 255</t>
  </si>
  <si>
    <t>Sewanstr. 184</t>
  </si>
  <si>
    <t>Alfredstr. 022</t>
  </si>
  <si>
    <t>Adlergestell 333</t>
  </si>
  <si>
    <t>Adlergestell 133</t>
  </si>
  <si>
    <t>Peter-Hille-Str. 036</t>
  </si>
  <si>
    <t>Revaler Str. 100</t>
  </si>
  <si>
    <t>Urbanstr. 116</t>
  </si>
  <si>
    <t>Heerstr. 463</t>
  </si>
  <si>
    <t>Lauenburger Str. 110</t>
  </si>
  <si>
    <t>Lützowstr. 105</t>
  </si>
  <si>
    <t>Quitzowstr. 141</t>
  </si>
  <si>
    <t>Friedrichstr. 217</t>
  </si>
  <si>
    <t>Kladower Damm 182</t>
  </si>
  <si>
    <t>Conrad-Blenkle-Str.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</si>
</sst>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&quot;€&quot;#,##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70" fontId="0" fillId="0" borderId="0" xfId="0" applyNumberFormat="1"/>
    <xf numFmtId="49" fontId="0" fillId="0" borderId="0" xfId="0" applyNumberFormat="1"/>
    <xf numFmtId="49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3">
    <dxf>
      <numFmt numFmtId="0" formatCode="General"/>
    </dxf>
    <dxf>
      <numFmt numFmtId="0" formatCode="General"/>
    </dxf>
    <dxf>
      <numFmt numFmtId="170" formatCode="&quot;€&quot;#,##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170" formatCode="&quot;€&quot;#,##0"/>
    </dxf>
    <dxf>
      <numFmt numFmtId="30" formatCode="@"/>
    </dxf>
    <dxf>
      <numFmt numFmtId="170" formatCode="&quot;€&quot;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G632" totalsRowCount="1">
  <autoFilter ref="A1:G631"/>
  <tableColumns count="7">
    <tableColumn id="1" name="Bez-Nr." totalsRowLabel="Summe">
      <calculatedColumnFormula>LEFT(C2, 2)</calculatedColumnFormula>
    </tableColumn>
    <tableColumn id="2" name="Bezirk">
      <calculatedColumnFormula>VLOOKUP(A2, Bezirke!$A$1:$B$12, 2)</calculatedColumnFormula>
    </tableColumn>
    <tableColumn id="3" name="BSN"/>
    <tableColumn id="4" name="Schulname"/>
    <tableColumn id="6" name="PLZ" dataDxfId="4">
      <calculatedColumnFormula>VLOOKUP(Table1[[#This Row],[BSN]], Adressen!A:C, 2, FALSE)</calculatedColumnFormula>
    </tableColumn>
    <tableColumn id="7" name="Straße" dataDxfId="3">
      <calculatedColumnFormula>VLOOKUP(Table1[[#This Row],[BSN]], Adressen!A:C, 3, FALSE)</calculatedColumnFormula>
    </tableColumn>
    <tableColumn id="5" name="Gesamtkosten" totalsRowFunction="sum" dataDxfId="22" totalsRow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112" totalsRowShown="0">
  <autoFilter ref="A1:H112"/>
  <sortState ref="A2:E112">
    <sortCondition ref="A1:A112"/>
  </sortState>
  <tableColumns count="8">
    <tableColumn id="1" name="Bez.-Nr.">
      <calculatedColumnFormula>LEFT(D2, 2)</calculatedColumnFormula>
    </tableColumn>
    <tableColumn id="6" name="Bezirk" dataDxfId="9">
      <calculatedColumnFormula>VLOOKUP(A2, Bezirke!$A$1:$B$12, 2)</calculatedColumnFormula>
    </tableColumn>
    <tableColumn id="2" name="StNr"/>
    <tableColumn id="3" name="BSN"/>
    <tableColumn id="4" name="Schulname"/>
    <tableColumn id="8" name="PLZ" dataDxfId="1">
      <calculatedColumnFormula>VLOOKUP(Table3[[#This Row],[BSN]], Adressen!A:C, 2, FALSE)</calculatedColumnFormula>
    </tableColumn>
    <tableColumn id="7" name="Straße" dataDxfId="0">
      <calculatedColumnFormula>VLOOKUP(Table3[[#This Row],[BSN]], Adressen!A:C, 3, FALSE)</calculatedColumnFormula>
    </tableColumn>
    <tableColumn id="5" name="Gesamtkosten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G14" totalsRowCount="1">
  <autoFilter ref="A1:G13"/>
  <tableColumns count="7">
    <tableColumn id="1" name="Bez.-Nr." totalsRowLabel="Summe" dataDxfId="21"/>
    <tableColumn id="2" name="Bezirk"/>
    <tableColumn id="3" name="Gebäude" totalsRowFunction="custom" dataDxfId="20" totalsRowDxfId="15">
      <totalsRowFormula>SUM(Table2[Gebäude])</totalsRowFormula>
    </tableColumn>
    <tableColumn id="4" name="Barrierefreiheit" totalsRowFunction="custom" dataDxfId="19" totalsRowDxfId="14">
      <totalsRowFormula>SUM(Table2[Barrierefreiheit])</totalsRowFormula>
    </tableColumn>
    <tableColumn id="5" name="Gebäude abzüglich Barrierefreiheit" totalsRowFunction="custom" dataDxfId="18" totalsRowDxfId="13">
      <totalsRowFormula>SUM(Table2[Gebäude abzüglich Barrierefreiheit])</totalsRowFormula>
    </tableColumn>
    <tableColumn id="6" name="Sporthallen" totalsRowFunction="custom" dataDxfId="17" totalsRowDxfId="12">
      <totalsRowFormula>SUM(Table2[Sporthallen])</totalsRowFormula>
    </tableColumn>
    <tableColumn id="7" name="Summe Bezirk" totalsRowFunction="sum" dataDxfId="16" totalsRowDxfId="1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C1116" totalsRowShown="0" headerRowDxfId="5">
  <autoFilter ref="A1:C1116"/>
  <sortState ref="A2:C1116">
    <sortCondition ref="A1:A1116"/>
  </sortState>
  <tableColumns count="3">
    <tableColumn id="1" name="BSN" dataDxfId="8"/>
    <tableColumn id="2" name="PLZ" dataDxfId="7"/>
    <tableColumn id="3" name="Straße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2"/>
  <sheetViews>
    <sheetView tabSelected="1" topLeftCell="A190" workbookViewId="0">
      <selection activeCell="F245" sqref="F245"/>
    </sheetView>
  </sheetViews>
  <sheetFormatPr baseColWidth="10" defaultRowHeight="16" x14ac:dyDescent="0.2"/>
  <cols>
    <col min="1" max="1" width="9.6640625" customWidth="1"/>
    <col min="2" max="2" width="28" customWidth="1"/>
    <col min="4" max="4" width="47.1640625" customWidth="1"/>
    <col min="5" max="5" width="10.6640625" customWidth="1"/>
    <col min="6" max="6" width="34.33203125" customWidth="1"/>
    <col min="7" max="7" width="15.33203125" style="1" bestFit="1" customWidth="1"/>
  </cols>
  <sheetData>
    <row r="1" spans="1:7" x14ac:dyDescent="0.2">
      <c r="A1" t="s">
        <v>1282</v>
      </c>
      <c r="B1" t="s">
        <v>1283</v>
      </c>
      <c r="C1" t="s">
        <v>1284</v>
      </c>
      <c r="D1" t="s">
        <v>1285</v>
      </c>
      <c r="E1" t="s">
        <v>1406</v>
      </c>
      <c r="F1" t="s">
        <v>1407</v>
      </c>
      <c r="G1" s="1" t="s">
        <v>1286</v>
      </c>
    </row>
    <row r="2" spans="1:7" x14ac:dyDescent="0.2">
      <c r="A2" t="str">
        <f>LEFT(C2, 2)</f>
        <v>01</v>
      </c>
      <c r="B2" t="str">
        <f>VLOOKUP(A2, Bezirke!$A$1:$B$12, 2)</f>
        <v>Mitte</v>
      </c>
      <c r="C2" t="s">
        <v>0</v>
      </c>
      <c r="D2" t="s">
        <v>1</v>
      </c>
      <c r="E2" t="str">
        <f>VLOOKUP(Table1[[#This Row],[BSN]], Adressen!A:C, 2, FALSE)</f>
        <v>10551</v>
      </c>
      <c r="F2" t="str">
        <f>VLOOKUP(Table1[[#This Row],[BSN]], Adressen!A:C, 3, FALSE)</f>
        <v>Turmstr. 75</v>
      </c>
      <c r="G2" s="1">
        <v>6710000</v>
      </c>
    </row>
    <row r="3" spans="1:7" x14ac:dyDescent="0.2">
      <c r="A3" t="str">
        <f t="shared" ref="A3:A66" si="0">LEFT(C3, 2)</f>
        <v>01</v>
      </c>
      <c r="B3" t="str">
        <f>VLOOKUP(A3, Bezirke!$A$1:$B$12, 2)</f>
        <v>Mitte</v>
      </c>
      <c r="C3" t="s">
        <v>2</v>
      </c>
      <c r="D3" t="s">
        <v>3</v>
      </c>
      <c r="E3" t="str">
        <f>VLOOKUP(Table1[[#This Row],[BSN]], Adressen!A:C, 2, FALSE)</f>
        <v>10115</v>
      </c>
      <c r="F3" t="str">
        <f>VLOOKUP(Table1[[#This Row],[BSN]], Adressen!A:C, 3, FALSE)</f>
        <v>Ruppiner Str. 47-48</v>
      </c>
      <c r="G3" s="1">
        <v>2450000</v>
      </c>
    </row>
    <row r="4" spans="1:7" x14ac:dyDescent="0.2">
      <c r="A4" t="str">
        <f t="shared" si="0"/>
        <v>01</v>
      </c>
      <c r="B4" t="str">
        <f>VLOOKUP(A4, Bezirke!$A$1:$B$12, 2)</f>
        <v>Mitte</v>
      </c>
      <c r="C4" t="s">
        <v>4</v>
      </c>
      <c r="D4" t="s">
        <v>5</v>
      </c>
      <c r="E4" t="str">
        <f>VLOOKUP(Table1[[#This Row],[BSN]], Adressen!A:C, 2, FALSE)</f>
        <v>10115</v>
      </c>
      <c r="F4" t="str">
        <f>VLOOKUP(Table1[[#This Row],[BSN]], Adressen!A:C, 3, FALSE)</f>
        <v>Bergstr. 58</v>
      </c>
      <c r="G4" s="1">
        <v>2080000</v>
      </c>
    </row>
    <row r="5" spans="1:7" x14ac:dyDescent="0.2">
      <c r="A5" t="str">
        <f t="shared" si="0"/>
        <v>01</v>
      </c>
      <c r="B5" t="str">
        <f>VLOOKUP(A5, Bezirke!$A$1:$B$12, 2)</f>
        <v>Mitte</v>
      </c>
      <c r="C5" t="s">
        <v>6</v>
      </c>
      <c r="D5" t="s">
        <v>7</v>
      </c>
      <c r="E5" t="str">
        <f>VLOOKUP(Table1[[#This Row],[BSN]], Adressen!A:C, 2, FALSE)</f>
        <v>10119</v>
      </c>
      <c r="F5" t="str">
        <f>VLOOKUP(Table1[[#This Row],[BSN]], Adressen!A:C, 3, FALSE)</f>
        <v>Gipsstr. 23A</v>
      </c>
      <c r="G5" s="1">
        <v>5360000</v>
      </c>
    </row>
    <row r="6" spans="1:7" x14ac:dyDescent="0.2">
      <c r="A6" t="str">
        <f t="shared" si="0"/>
        <v>01</v>
      </c>
      <c r="B6" t="str">
        <f>VLOOKUP(A6, Bezirke!$A$1:$B$12, 2)</f>
        <v>Mitte</v>
      </c>
      <c r="C6" t="s">
        <v>8</v>
      </c>
      <c r="D6" t="s">
        <v>9</v>
      </c>
      <c r="E6" t="str">
        <f>VLOOKUP(Table1[[#This Row],[BSN]], Adressen!A:C, 2, FALSE)</f>
        <v>10115</v>
      </c>
      <c r="F6" t="str">
        <f>VLOOKUP(Table1[[#This Row],[BSN]], Adressen!A:C, 3, FALSE)</f>
        <v>Hannoversche Str. 20</v>
      </c>
      <c r="G6" s="1">
        <v>4100000</v>
      </c>
    </row>
    <row r="7" spans="1:7" x14ac:dyDescent="0.2">
      <c r="A7" t="str">
        <f t="shared" si="0"/>
        <v>01</v>
      </c>
      <c r="B7" t="str">
        <f>VLOOKUP(A7, Bezirke!$A$1:$B$12, 2)</f>
        <v>Mitte</v>
      </c>
      <c r="C7" t="s">
        <v>10</v>
      </c>
      <c r="D7" t="s">
        <v>11</v>
      </c>
      <c r="E7" t="str">
        <f>VLOOKUP(Table1[[#This Row],[BSN]], Adressen!A:C, 2, FALSE)</f>
        <v>10179</v>
      </c>
      <c r="F7" t="str">
        <f>VLOOKUP(Table1[[#This Row],[BSN]], Adressen!A:C, 3, FALSE)</f>
        <v>Singerstr. 8</v>
      </c>
      <c r="G7" s="1">
        <v>4250000</v>
      </c>
    </row>
    <row r="8" spans="1:7" x14ac:dyDescent="0.2">
      <c r="A8" t="str">
        <f t="shared" si="0"/>
        <v>01</v>
      </c>
      <c r="B8" t="str">
        <f>VLOOKUP(A8, Bezirke!$A$1:$B$12, 2)</f>
        <v>Mitte</v>
      </c>
      <c r="C8" t="s">
        <v>12</v>
      </c>
      <c r="D8" t="s">
        <v>13</v>
      </c>
      <c r="E8" t="str">
        <f>VLOOKUP(Table1[[#This Row],[BSN]], Adressen!A:C, 2, FALSE)</f>
        <v>10117</v>
      </c>
      <c r="F8" t="str">
        <f>VLOOKUP(Table1[[#This Row],[BSN]], Adressen!A:C, 3, FALSE)</f>
        <v>Wilhelmstr. 52</v>
      </c>
      <c r="G8" s="1">
        <v>5230000</v>
      </c>
    </row>
    <row r="9" spans="1:7" x14ac:dyDescent="0.2">
      <c r="A9" t="str">
        <f t="shared" si="0"/>
        <v>01</v>
      </c>
      <c r="B9" t="str">
        <f>VLOOKUP(A9, Bezirke!$A$1:$B$12, 2)</f>
        <v>Mitte</v>
      </c>
      <c r="C9" t="s">
        <v>14</v>
      </c>
      <c r="D9" t="s">
        <v>15</v>
      </c>
      <c r="E9" t="str">
        <f>VLOOKUP(Table1[[#This Row],[BSN]], Adressen!A:C, 2, FALSE)</f>
        <v>10179</v>
      </c>
      <c r="F9" t="str">
        <f>VLOOKUP(Table1[[#This Row],[BSN]], Adressen!A:C, 3, FALSE)</f>
        <v>Sebastianstr. 57</v>
      </c>
      <c r="G9" s="1">
        <v>90000</v>
      </c>
    </row>
    <row r="10" spans="1:7" x14ac:dyDescent="0.2">
      <c r="A10" t="str">
        <f t="shared" si="0"/>
        <v>01</v>
      </c>
      <c r="B10" t="str">
        <f>VLOOKUP(A10, Bezirke!$A$1:$B$12, 2)</f>
        <v>Mitte</v>
      </c>
      <c r="C10" t="s">
        <v>16</v>
      </c>
      <c r="D10" t="s">
        <v>17</v>
      </c>
      <c r="E10" t="str">
        <f>VLOOKUP(Table1[[#This Row],[BSN]], Adressen!A:C, 2, FALSE)</f>
        <v>10559</v>
      </c>
      <c r="F10" t="str">
        <f>VLOOKUP(Table1[[#This Row],[BSN]], Adressen!A:C, 3, FALSE)</f>
        <v>Rathenower Str. 18</v>
      </c>
      <c r="G10" s="1">
        <v>5810000</v>
      </c>
    </row>
    <row r="11" spans="1:7" x14ac:dyDescent="0.2">
      <c r="A11" t="str">
        <f t="shared" si="0"/>
        <v>01</v>
      </c>
      <c r="B11" t="str">
        <f>VLOOKUP(A11, Bezirke!$A$1:$B$12, 2)</f>
        <v>Mitte</v>
      </c>
      <c r="C11" t="s">
        <v>18</v>
      </c>
      <c r="D11" t="s">
        <v>19</v>
      </c>
      <c r="E11" t="str">
        <f>VLOOKUP(Table1[[#This Row],[BSN]], Adressen!A:C, 2, FALSE)</f>
        <v>10557</v>
      </c>
      <c r="F11" t="str">
        <f>VLOOKUP(Table1[[#This Row],[BSN]], Adressen!A:C, 3, FALSE)</f>
        <v>Paulstr. 20B</v>
      </c>
      <c r="G11" s="1">
        <v>2120000</v>
      </c>
    </row>
    <row r="12" spans="1:7" x14ac:dyDescent="0.2">
      <c r="A12" t="str">
        <f t="shared" si="0"/>
        <v>01</v>
      </c>
      <c r="B12" t="str">
        <f>VLOOKUP(A12, Bezirke!$A$1:$B$12, 2)</f>
        <v>Mitte</v>
      </c>
      <c r="C12" t="s">
        <v>20</v>
      </c>
      <c r="D12" t="s">
        <v>21</v>
      </c>
      <c r="E12" t="str">
        <f>VLOOKUP(Table1[[#This Row],[BSN]], Adressen!A:C, 2, FALSE)</f>
        <v>10557</v>
      </c>
      <c r="F12" t="str">
        <f>VLOOKUP(Table1[[#This Row],[BSN]], Adressen!A:C, 3, FALSE)</f>
        <v>Paulstr. 28</v>
      </c>
      <c r="G12" s="1">
        <v>7560000</v>
      </c>
    </row>
    <row r="13" spans="1:7" x14ac:dyDescent="0.2">
      <c r="A13" t="str">
        <f t="shared" si="0"/>
        <v>01</v>
      </c>
      <c r="B13" t="str">
        <f>VLOOKUP(A13, Bezirke!$A$1:$B$12, 2)</f>
        <v>Mitte</v>
      </c>
      <c r="C13" t="s">
        <v>22</v>
      </c>
      <c r="D13" t="s">
        <v>23</v>
      </c>
      <c r="E13" t="str">
        <f>VLOOKUP(Table1[[#This Row],[BSN]], Adressen!A:C, 2, FALSE)</f>
        <v>10551</v>
      </c>
      <c r="F13" t="str">
        <f>VLOOKUP(Table1[[#This Row],[BSN]], Adressen!A:C, 3, FALSE)</f>
        <v>Waldenserstr. 20-21</v>
      </c>
      <c r="G13" s="1">
        <v>9950000</v>
      </c>
    </row>
    <row r="14" spans="1:7" x14ac:dyDescent="0.2">
      <c r="A14" t="str">
        <f t="shared" si="0"/>
        <v>01</v>
      </c>
      <c r="B14" t="str">
        <f>VLOOKUP(A14, Bezirke!$A$1:$B$12, 2)</f>
        <v>Mitte</v>
      </c>
      <c r="C14" t="s">
        <v>24</v>
      </c>
      <c r="D14" t="s">
        <v>25</v>
      </c>
      <c r="E14" t="str">
        <f>VLOOKUP(Table1[[#This Row],[BSN]], Adressen!A:C, 2, FALSE)</f>
        <v>10555</v>
      </c>
      <c r="F14" t="str">
        <f>VLOOKUP(Table1[[#This Row],[BSN]], Adressen!A:C, 3, FALSE)</f>
        <v>Lessingstr. 5</v>
      </c>
      <c r="G14" s="1">
        <v>1480000</v>
      </c>
    </row>
    <row r="15" spans="1:7" x14ac:dyDescent="0.2">
      <c r="A15" t="str">
        <f t="shared" si="0"/>
        <v>01</v>
      </c>
      <c r="B15" t="str">
        <f>VLOOKUP(A15, Bezirke!$A$1:$B$12, 2)</f>
        <v>Mitte</v>
      </c>
      <c r="C15" t="s">
        <v>26</v>
      </c>
      <c r="D15" t="s">
        <v>27</v>
      </c>
      <c r="E15" t="str">
        <f>VLOOKUP(Table1[[#This Row],[BSN]], Adressen!A:C, 2, FALSE)</f>
        <v>13349</v>
      </c>
      <c r="F15" t="str">
        <f>VLOOKUP(Table1[[#This Row],[BSN]], Adressen!A:C, 3, FALSE)</f>
        <v>Ungarnstr. 75</v>
      </c>
      <c r="G15" s="1">
        <v>7110000</v>
      </c>
    </row>
    <row r="16" spans="1:7" x14ac:dyDescent="0.2">
      <c r="A16" t="str">
        <f t="shared" si="0"/>
        <v>01</v>
      </c>
      <c r="B16" t="str">
        <f>VLOOKUP(A16, Bezirke!$A$1:$B$12, 2)</f>
        <v>Mitte</v>
      </c>
      <c r="C16" t="s">
        <v>28</v>
      </c>
      <c r="D16" t="s">
        <v>29</v>
      </c>
      <c r="E16" t="str">
        <f>VLOOKUP(Table1[[#This Row],[BSN]], Adressen!A:C, 2, FALSE)</f>
        <v>13357</v>
      </c>
      <c r="F16" t="str">
        <f>VLOOKUP(Table1[[#This Row],[BSN]], Adressen!A:C, 3, FALSE)</f>
        <v>Ellerbeker Str. 7-8</v>
      </c>
      <c r="G16" s="1">
        <v>7270000</v>
      </c>
    </row>
    <row r="17" spans="1:7" x14ac:dyDescent="0.2">
      <c r="A17" t="str">
        <f t="shared" si="0"/>
        <v>01</v>
      </c>
      <c r="B17" t="str">
        <f>VLOOKUP(A17, Bezirke!$A$1:$B$12, 2)</f>
        <v>Mitte</v>
      </c>
      <c r="C17" t="s">
        <v>30</v>
      </c>
      <c r="D17" t="s">
        <v>31</v>
      </c>
      <c r="E17" t="str">
        <f>VLOOKUP(Table1[[#This Row],[BSN]], Adressen!A:C, 2, FALSE)</f>
        <v>13357</v>
      </c>
      <c r="F17" t="str">
        <f>VLOOKUP(Table1[[#This Row],[BSN]], Adressen!A:C, 3, FALSE)</f>
        <v>Prinzenallee 8</v>
      </c>
      <c r="G17" s="1">
        <v>5270000</v>
      </c>
    </row>
    <row r="18" spans="1:7" x14ac:dyDescent="0.2">
      <c r="A18" t="str">
        <f t="shared" si="0"/>
        <v>01</v>
      </c>
      <c r="B18" t="str">
        <f>VLOOKUP(A18, Bezirke!$A$1:$B$12, 2)</f>
        <v>Mitte</v>
      </c>
      <c r="C18" t="s">
        <v>32</v>
      </c>
      <c r="D18" t="s">
        <v>33</v>
      </c>
      <c r="E18" t="str">
        <f>VLOOKUP(Table1[[#This Row],[BSN]], Adressen!A:C, 2, FALSE)</f>
        <v>13353</v>
      </c>
      <c r="F18" t="str">
        <f>VLOOKUP(Table1[[#This Row],[BSN]], Adressen!A:C, 3, FALSE)</f>
        <v>Tegeler Str. 18-19</v>
      </c>
      <c r="G18" s="1">
        <v>2880000</v>
      </c>
    </row>
    <row r="19" spans="1:7" x14ac:dyDescent="0.2">
      <c r="A19" t="str">
        <f t="shared" si="0"/>
        <v>01</v>
      </c>
      <c r="B19" t="str">
        <f>VLOOKUP(A19, Bezirke!$A$1:$B$12, 2)</f>
        <v>Mitte</v>
      </c>
      <c r="C19" t="s">
        <v>34</v>
      </c>
      <c r="D19" t="s">
        <v>35</v>
      </c>
      <c r="E19" t="str">
        <f>VLOOKUP(Table1[[#This Row],[BSN]], Adressen!A:C, 2, FALSE)</f>
        <v>13359</v>
      </c>
      <c r="F19" t="str">
        <f>VLOOKUP(Table1[[#This Row],[BSN]], Adressen!A:C, 3, FALSE)</f>
        <v>Gotenburger Str. 8</v>
      </c>
      <c r="G19" s="1">
        <v>1630000</v>
      </c>
    </row>
    <row r="20" spans="1:7" x14ac:dyDescent="0.2">
      <c r="A20" t="str">
        <f t="shared" si="0"/>
        <v>01</v>
      </c>
      <c r="B20" t="str">
        <f>VLOOKUP(A20, Bezirke!$A$1:$B$12, 2)</f>
        <v>Mitte</v>
      </c>
      <c r="C20" t="s">
        <v>36</v>
      </c>
      <c r="D20" t="s">
        <v>37</v>
      </c>
      <c r="E20" t="str">
        <f>VLOOKUP(Table1[[#This Row],[BSN]], Adressen!A:C, 2, FALSE)</f>
        <v>13347</v>
      </c>
      <c r="F20" t="str">
        <f>VLOOKUP(Table1[[#This Row],[BSN]], Adressen!A:C, 3, FALSE)</f>
        <v>Antonstr. 10</v>
      </c>
      <c r="G20" s="1">
        <v>6040000</v>
      </c>
    </row>
    <row r="21" spans="1:7" x14ac:dyDescent="0.2">
      <c r="A21" t="str">
        <f t="shared" si="0"/>
        <v>01</v>
      </c>
      <c r="B21" t="str">
        <f>VLOOKUP(A21, Bezirke!$A$1:$B$12, 2)</f>
        <v>Mitte</v>
      </c>
      <c r="C21" t="s">
        <v>38</v>
      </c>
      <c r="D21" t="s">
        <v>39</v>
      </c>
      <c r="E21" t="str">
        <f>VLOOKUP(Table1[[#This Row],[BSN]], Adressen!A:C, 2, FALSE)</f>
        <v>13359</v>
      </c>
      <c r="F21" t="str">
        <f>VLOOKUP(Table1[[#This Row],[BSN]], Adressen!A:C, 3, FALSE)</f>
        <v>Zechliner Str. 4</v>
      </c>
      <c r="G21" s="1">
        <v>7760000</v>
      </c>
    </row>
    <row r="22" spans="1:7" x14ac:dyDescent="0.2">
      <c r="A22" t="str">
        <f t="shared" si="0"/>
        <v>01</v>
      </c>
      <c r="B22" t="str">
        <f>VLOOKUP(A22, Bezirke!$A$1:$B$12, 2)</f>
        <v>Mitte</v>
      </c>
      <c r="C22" t="s">
        <v>40</v>
      </c>
      <c r="D22" t="s">
        <v>41</v>
      </c>
      <c r="E22" t="str">
        <f>VLOOKUP(Table1[[#This Row],[BSN]], Adressen!A:C, 2, FALSE)</f>
        <v>13355</v>
      </c>
      <c r="F22" t="str">
        <f>VLOOKUP(Table1[[#This Row],[BSN]], Adressen!A:C, 3, FALSE)</f>
        <v>Grenzstr. 7</v>
      </c>
      <c r="G22" s="1">
        <v>5150000</v>
      </c>
    </row>
    <row r="23" spans="1:7" x14ac:dyDescent="0.2">
      <c r="A23" t="str">
        <f t="shared" si="0"/>
        <v>01</v>
      </c>
      <c r="B23" t="str">
        <f>VLOOKUP(A23, Bezirke!$A$1:$B$12, 2)</f>
        <v>Mitte</v>
      </c>
      <c r="C23" t="s">
        <v>42</v>
      </c>
      <c r="D23" t="s">
        <v>43</v>
      </c>
      <c r="E23" t="str">
        <f>VLOOKUP(Table1[[#This Row],[BSN]], Adressen!A:C, 2, FALSE)</f>
        <v>13359</v>
      </c>
      <c r="F23" t="str">
        <f>VLOOKUP(Table1[[#This Row],[BSN]], Adressen!A:C, 3, FALSE)</f>
        <v>Kattegatstr. 26</v>
      </c>
      <c r="G23" s="1">
        <v>3790000</v>
      </c>
    </row>
    <row r="24" spans="1:7" x14ac:dyDescent="0.2">
      <c r="A24" t="str">
        <f t="shared" si="0"/>
        <v>01</v>
      </c>
      <c r="B24" t="str">
        <f>VLOOKUP(A24, Bezirke!$A$1:$B$12, 2)</f>
        <v>Mitte</v>
      </c>
      <c r="C24" t="s">
        <v>44</v>
      </c>
      <c r="D24" t="s">
        <v>45</v>
      </c>
      <c r="E24" t="str">
        <f>VLOOKUP(Table1[[#This Row],[BSN]], Adressen!A:C, 2, FALSE)</f>
        <v>13355</v>
      </c>
      <c r="F24" t="str">
        <f>VLOOKUP(Table1[[#This Row],[BSN]], Adressen!A:C, 3, FALSE)</f>
        <v>Ramlerstr. 9-10</v>
      </c>
      <c r="G24" s="1">
        <v>8940000</v>
      </c>
    </row>
    <row r="25" spans="1:7" x14ac:dyDescent="0.2">
      <c r="A25" t="str">
        <f t="shared" si="0"/>
        <v>01</v>
      </c>
      <c r="B25" t="str">
        <f>VLOOKUP(A25, Bezirke!$A$1:$B$12, 2)</f>
        <v>Mitte</v>
      </c>
      <c r="C25" t="s">
        <v>46</v>
      </c>
      <c r="D25" t="s">
        <v>47</v>
      </c>
      <c r="E25" t="str">
        <f>VLOOKUP(Table1[[#This Row],[BSN]], Adressen!A:C, 2, FALSE)</f>
        <v>13355</v>
      </c>
      <c r="F25" t="str">
        <f>VLOOKUP(Table1[[#This Row],[BSN]], Adressen!A:C, 3, FALSE)</f>
        <v>Strelitzer Str. 42</v>
      </c>
      <c r="G25" s="1">
        <v>4260000</v>
      </c>
    </row>
    <row r="26" spans="1:7" x14ac:dyDescent="0.2">
      <c r="A26" t="str">
        <f t="shared" si="0"/>
        <v>01</v>
      </c>
      <c r="B26" t="str">
        <f>VLOOKUP(A26, Bezirke!$A$1:$B$12, 2)</f>
        <v>Mitte</v>
      </c>
      <c r="C26" t="s">
        <v>48</v>
      </c>
      <c r="D26" t="s">
        <v>49</v>
      </c>
      <c r="E26" t="str">
        <f>VLOOKUP(Table1[[#This Row],[BSN]], Adressen!A:C, 2, FALSE)</f>
        <v>13355</v>
      </c>
      <c r="F26" t="str">
        <f>VLOOKUP(Table1[[#This Row],[BSN]], Adressen!A:C, 3, FALSE)</f>
        <v>Demminer Str. 27</v>
      </c>
      <c r="G26" s="1">
        <v>2150000</v>
      </c>
    </row>
    <row r="27" spans="1:7" x14ac:dyDescent="0.2">
      <c r="A27" t="str">
        <f t="shared" si="0"/>
        <v>01</v>
      </c>
      <c r="B27" t="str">
        <f>VLOOKUP(A27, Bezirke!$A$1:$B$12, 2)</f>
        <v>Mitte</v>
      </c>
      <c r="C27" t="s">
        <v>50</v>
      </c>
      <c r="D27" t="s">
        <v>51</v>
      </c>
      <c r="E27" t="str">
        <f>VLOOKUP(Table1[[#This Row],[BSN]], Adressen!A:C, 2, FALSE)</f>
        <v>13351</v>
      </c>
      <c r="F27" t="str">
        <f>VLOOKUP(Table1[[#This Row],[BSN]], Adressen!A:C, 3, FALSE)</f>
        <v>Afrikanische Str. 123-125</v>
      </c>
      <c r="G27" s="1">
        <v>6620000</v>
      </c>
    </row>
    <row r="28" spans="1:7" x14ac:dyDescent="0.2">
      <c r="A28" t="str">
        <f t="shared" si="0"/>
        <v>01</v>
      </c>
      <c r="B28" t="str">
        <f>VLOOKUP(A28, Bezirke!$A$1:$B$12, 2)</f>
        <v>Mitte</v>
      </c>
      <c r="C28" t="s">
        <v>52</v>
      </c>
      <c r="D28" t="s">
        <v>53</v>
      </c>
      <c r="E28" t="str">
        <f>VLOOKUP(Table1[[#This Row],[BSN]], Adressen!A:C, 2, FALSE)</f>
        <v>13347</v>
      </c>
      <c r="F28" t="str">
        <f>VLOOKUP(Table1[[#This Row],[BSN]], Adressen!A:C, 3, FALSE)</f>
        <v>Utrechter Str. 25-27</v>
      </c>
      <c r="G28" s="1">
        <v>5520000</v>
      </c>
    </row>
    <row r="29" spans="1:7" x14ac:dyDescent="0.2">
      <c r="A29" t="str">
        <f t="shared" si="0"/>
        <v>01</v>
      </c>
      <c r="B29" t="str">
        <f>VLOOKUP(A29, Bezirke!$A$1:$B$12, 2)</f>
        <v>Mitte</v>
      </c>
      <c r="C29" t="s">
        <v>54</v>
      </c>
      <c r="D29" t="s">
        <v>55</v>
      </c>
      <c r="E29" t="str">
        <f>VLOOKUP(Table1[[#This Row],[BSN]], Adressen!A:C, 2, FALSE)</f>
        <v>13351</v>
      </c>
      <c r="F29" t="str">
        <f>VLOOKUP(Table1[[#This Row],[BSN]], Adressen!A:C, 3, FALSE)</f>
        <v>Guineastr. 17-18</v>
      </c>
      <c r="G29" s="1">
        <v>10860000</v>
      </c>
    </row>
    <row r="30" spans="1:7" x14ac:dyDescent="0.2">
      <c r="A30" t="str">
        <f t="shared" si="0"/>
        <v>01</v>
      </c>
      <c r="B30" t="str">
        <f>VLOOKUP(A30, Bezirke!$A$1:$B$12, 2)</f>
        <v>Mitte</v>
      </c>
      <c r="C30" t="s">
        <v>56</v>
      </c>
      <c r="D30" t="s">
        <v>57</v>
      </c>
      <c r="E30" t="str">
        <f>VLOOKUP(Table1[[#This Row],[BSN]], Adressen!A:C, 2, FALSE)</f>
        <v>13357</v>
      </c>
      <c r="F30" t="str">
        <f>VLOOKUP(Table1[[#This Row],[BSN]], Adressen!A:C, 3, FALSE)</f>
        <v>Orthstr. 1</v>
      </c>
      <c r="G30" s="1">
        <v>7440000</v>
      </c>
    </row>
    <row r="31" spans="1:7" x14ac:dyDescent="0.2">
      <c r="A31" t="str">
        <f t="shared" si="0"/>
        <v>01</v>
      </c>
      <c r="B31" t="str">
        <f>VLOOKUP(A31, Bezirke!$A$1:$B$12, 2)</f>
        <v>Mitte</v>
      </c>
      <c r="C31" t="s">
        <v>58</v>
      </c>
      <c r="D31" t="s">
        <v>59</v>
      </c>
      <c r="E31" t="str">
        <f>VLOOKUP(Table1[[#This Row],[BSN]], Adressen!A:C, 2, FALSE)</f>
        <v>10785</v>
      </c>
      <c r="F31" t="str">
        <f>VLOOKUP(Table1[[#This Row],[BSN]], Adressen!A:C, 3, FALSE)</f>
        <v>Lützowstr. 83-85</v>
      </c>
      <c r="G31" s="1">
        <v>3900000</v>
      </c>
    </row>
    <row r="32" spans="1:7" x14ac:dyDescent="0.2">
      <c r="A32" t="str">
        <f t="shared" si="0"/>
        <v>01</v>
      </c>
      <c r="B32" t="str">
        <f>VLOOKUP(A32, Bezirke!$A$1:$B$12, 2)</f>
        <v>Mitte</v>
      </c>
      <c r="C32" t="s">
        <v>60</v>
      </c>
      <c r="D32" t="s">
        <v>61</v>
      </c>
      <c r="E32" t="str">
        <f>VLOOKUP(Table1[[#This Row],[BSN]], Adressen!A:C, 2, FALSE)</f>
        <v>13353</v>
      </c>
      <c r="F32" t="str">
        <f>VLOOKUP(Table1[[#This Row],[BSN]], Adressen!A:C, 3, FALSE)</f>
        <v>Müllerstr. 158</v>
      </c>
      <c r="G32" s="1">
        <v>9530000</v>
      </c>
    </row>
    <row r="33" spans="1:7" x14ac:dyDescent="0.2">
      <c r="A33" t="str">
        <f t="shared" si="0"/>
        <v>01</v>
      </c>
      <c r="B33" t="str">
        <f>VLOOKUP(A33, Bezirke!$A$1:$B$12, 2)</f>
        <v>Mitte</v>
      </c>
      <c r="C33" t="s">
        <v>62</v>
      </c>
      <c r="D33" t="s">
        <v>63</v>
      </c>
      <c r="E33" t="str">
        <f>VLOOKUP(Table1[[#This Row],[BSN]], Adressen!A:C, 2, FALSE)</f>
        <v>10115</v>
      </c>
      <c r="F33" t="str">
        <f>VLOOKUP(Table1[[#This Row],[BSN]], Adressen!A:C, 3, FALSE)</f>
        <v>Koppenplatz 12</v>
      </c>
      <c r="G33" s="1">
        <v>5280000</v>
      </c>
    </row>
    <row r="34" spans="1:7" x14ac:dyDescent="0.2">
      <c r="A34" t="str">
        <f t="shared" si="0"/>
        <v>01</v>
      </c>
      <c r="B34" t="str">
        <f>VLOOKUP(A34, Bezirke!$A$1:$B$12, 2)</f>
        <v>Mitte</v>
      </c>
      <c r="C34" t="s">
        <v>64</v>
      </c>
      <c r="D34" t="s">
        <v>65</v>
      </c>
      <c r="E34" t="str">
        <f>VLOOKUP(Table1[[#This Row],[BSN]], Adressen!A:C, 2, FALSE)</f>
        <v>10555</v>
      </c>
      <c r="F34" t="str">
        <f>VLOOKUP(Table1[[#This Row],[BSN]], Adressen!A:C, 3, FALSE)</f>
        <v>Zinzendorfstr. 15-16</v>
      </c>
      <c r="G34" s="1">
        <v>7250000</v>
      </c>
    </row>
    <row r="35" spans="1:7" x14ac:dyDescent="0.2">
      <c r="A35" t="str">
        <f t="shared" si="0"/>
        <v>01</v>
      </c>
      <c r="B35" t="str">
        <f>VLOOKUP(A35, Bezirke!$A$1:$B$12, 2)</f>
        <v>Mitte</v>
      </c>
      <c r="C35" t="s">
        <v>66</v>
      </c>
      <c r="D35" t="s">
        <v>67</v>
      </c>
      <c r="E35" t="str">
        <f>VLOOKUP(Table1[[#This Row],[BSN]], Adressen!A:C, 2, FALSE)</f>
        <v>13357</v>
      </c>
      <c r="F35" t="str">
        <f>VLOOKUP(Table1[[#This Row],[BSN]], Adressen!A:C, 3, FALSE)</f>
        <v>Grüntaler Str. 5</v>
      </c>
      <c r="G35" s="1">
        <v>5280000</v>
      </c>
    </row>
    <row r="36" spans="1:7" x14ac:dyDescent="0.2">
      <c r="A36" t="str">
        <f t="shared" si="0"/>
        <v>01</v>
      </c>
      <c r="B36" t="str">
        <f>VLOOKUP(A36, Bezirke!$A$1:$B$12, 2)</f>
        <v>Mitte</v>
      </c>
      <c r="C36" t="s">
        <v>68</v>
      </c>
      <c r="D36" t="s">
        <v>69</v>
      </c>
      <c r="E36" t="str">
        <f>VLOOKUP(Table1[[#This Row],[BSN]], Adressen!A:C, 2, FALSE)</f>
        <v>13353</v>
      </c>
      <c r="F36" t="str">
        <f>VLOOKUP(Table1[[#This Row],[BSN]], Adressen!A:C, 3, FALSE)</f>
        <v>Lütticher Str. 47-48</v>
      </c>
      <c r="G36" s="1">
        <v>11020000</v>
      </c>
    </row>
    <row r="37" spans="1:7" x14ac:dyDescent="0.2">
      <c r="A37" t="str">
        <f t="shared" si="0"/>
        <v>01</v>
      </c>
      <c r="B37" t="str">
        <f>VLOOKUP(A37, Bezirke!$A$1:$B$12, 2)</f>
        <v>Mitte</v>
      </c>
      <c r="C37" t="s">
        <v>70</v>
      </c>
      <c r="D37" t="s">
        <v>71</v>
      </c>
      <c r="E37" t="str">
        <f>VLOOKUP(Table1[[#This Row],[BSN]], Adressen!A:C, 2, FALSE)</f>
        <v>13355</v>
      </c>
      <c r="F37" t="str">
        <f>VLOOKUP(Table1[[#This Row],[BSN]], Adressen!A:C, 3, FALSE)</f>
        <v>Stralsunder Str. 57</v>
      </c>
      <c r="G37" s="1">
        <v>16740000</v>
      </c>
    </row>
    <row r="38" spans="1:7" x14ac:dyDescent="0.2">
      <c r="A38" t="str">
        <f t="shared" si="0"/>
        <v>01</v>
      </c>
      <c r="B38" t="str">
        <f>VLOOKUP(A38, Bezirke!$A$1:$B$12, 2)</f>
        <v>Mitte</v>
      </c>
      <c r="C38" t="s">
        <v>72</v>
      </c>
      <c r="D38" t="s">
        <v>73</v>
      </c>
      <c r="E38" t="str">
        <f>VLOOKUP(Table1[[#This Row],[BSN]], Adressen!A:C, 2, FALSE)</f>
        <v>10553</v>
      </c>
      <c r="F38" t="str">
        <f>VLOOKUP(Table1[[#This Row],[BSN]], Adressen!A:C, 3, FALSE)</f>
        <v>Neues Ufer 6</v>
      </c>
      <c r="G38" s="1">
        <v>6980000</v>
      </c>
    </row>
    <row r="39" spans="1:7" x14ac:dyDescent="0.2">
      <c r="A39" t="str">
        <f t="shared" si="0"/>
        <v>01</v>
      </c>
      <c r="B39" t="str">
        <f>VLOOKUP(A39, Bezirke!$A$1:$B$12, 2)</f>
        <v>Mitte</v>
      </c>
      <c r="C39" t="s">
        <v>74</v>
      </c>
      <c r="D39" t="s">
        <v>75</v>
      </c>
      <c r="E39" t="str">
        <f>VLOOKUP(Table1[[#This Row],[BSN]], Adressen!A:C, 2, FALSE)</f>
        <v>13357</v>
      </c>
      <c r="F39" t="str">
        <f>VLOOKUP(Table1[[#This Row],[BSN]], Adressen!A:C, 3, FALSE)</f>
        <v>Pankstr. 18-19</v>
      </c>
      <c r="G39" s="1">
        <v>820000</v>
      </c>
    </row>
    <row r="40" spans="1:7" x14ac:dyDescent="0.2">
      <c r="A40" t="str">
        <f t="shared" si="0"/>
        <v>01</v>
      </c>
      <c r="B40" t="str">
        <f>VLOOKUP(A40, Bezirke!$A$1:$B$12, 2)</f>
        <v>Mitte</v>
      </c>
      <c r="C40" t="s">
        <v>76</v>
      </c>
      <c r="D40" t="s">
        <v>77</v>
      </c>
      <c r="E40" t="str">
        <f>VLOOKUP(Table1[[#This Row],[BSN]], Adressen!A:C, 2, FALSE)</f>
        <v>10115</v>
      </c>
      <c r="F40" t="str">
        <f>VLOOKUP(Table1[[#This Row],[BSN]], Adressen!A:C, 3, FALSE)</f>
        <v>Gartenstr. 10-17</v>
      </c>
      <c r="G40" s="1">
        <v>2880000</v>
      </c>
    </row>
    <row r="41" spans="1:7" x14ac:dyDescent="0.2">
      <c r="A41" t="str">
        <f t="shared" si="0"/>
        <v>01</v>
      </c>
      <c r="B41" t="str">
        <f>VLOOKUP(A41, Bezirke!$A$1:$B$12, 2)</f>
        <v>Mitte</v>
      </c>
      <c r="C41" t="s">
        <v>78</v>
      </c>
      <c r="D41" t="s">
        <v>79</v>
      </c>
      <c r="E41" t="str">
        <f>VLOOKUP(Table1[[#This Row],[BSN]], Adressen!A:C, 2, FALSE)</f>
        <v>13349</v>
      </c>
      <c r="F41" t="str">
        <f>VLOOKUP(Table1[[#This Row],[BSN]], Adressen!A:C, 3, FALSE)</f>
        <v>Ofener Str. 6</v>
      </c>
      <c r="G41" s="1">
        <v>9960000</v>
      </c>
    </row>
    <row r="42" spans="1:7" x14ac:dyDescent="0.2">
      <c r="A42" t="str">
        <f t="shared" si="0"/>
        <v>01</v>
      </c>
      <c r="B42" t="str">
        <f>VLOOKUP(A42, Bezirke!$A$1:$B$12, 2)</f>
        <v>Mitte</v>
      </c>
      <c r="C42" t="s">
        <v>80</v>
      </c>
      <c r="D42" t="s">
        <v>81</v>
      </c>
      <c r="E42" t="str">
        <f>VLOOKUP(Table1[[#This Row],[BSN]], Adressen!A:C, 2, FALSE)</f>
        <v>10559</v>
      </c>
      <c r="F42" t="str">
        <f>VLOOKUP(Table1[[#This Row],[BSN]], Adressen!A:C, 3, FALSE)</f>
        <v>Stephanstr. 27</v>
      </c>
      <c r="G42" s="1">
        <v>6550000</v>
      </c>
    </row>
    <row r="43" spans="1:7" x14ac:dyDescent="0.2">
      <c r="A43" t="str">
        <f t="shared" si="0"/>
        <v>01</v>
      </c>
      <c r="B43" t="str">
        <f>VLOOKUP(A43, Bezirke!$A$1:$B$12, 2)</f>
        <v>Mitte</v>
      </c>
      <c r="C43" t="s">
        <v>82</v>
      </c>
      <c r="D43" t="s">
        <v>83</v>
      </c>
      <c r="E43" t="str">
        <f>VLOOKUP(Table1[[#This Row],[BSN]], Adressen!A:C, 2, FALSE)</f>
        <v>10559</v>
      </c>
      <c r="F43" t="str">
        <f>VLOOKUP(Table1[[#This Row],[BSN]], Adressen!A:C, 3, FALSE)</f>
        <v>Quitzowstr. 141</v>
      </c>
      <c r="G43" s="1">
        <v>10930000</v>
      </c>
    </row>
    <row r="44" spans="1:7" x14ac:dyDescent="0.2">
      <c r="A44" t="str">
        <f t="shared" si="0"/>
        <v>01</v>
      </c>
      <c r="B44" t="str">
        <f>VLOOKUP(A44, Bezirke!$A$1:$B$12, 2)</f>
        <v>Mitte</v>
      </c>
      <c r="C44" t="s">
        <v>84</v>
      </c>
      <c r="D44" t="s">
        <v>85</v>
      </c>
      <c r="E44" t="str">
        <f>VLOOKUP(Table1[[#This Row],[BSN]], Adressen!A:C, 2, FALSE)</f>
        <v>13347</v>
      </c>
      <c r="F44" t="str">
        <f>VLOOKUP(Table1[[#This Row],[BSN]], Adressen!A:C, 3, FALSE)</f>
        <v>Ravenéstr. 10-12</v>
      </c>
      <c r="G44" s="1">
        <v>5420000</v>
      </c>
    </row>
    <row r="45" spans="1:7" ht="16" customHeight="1" x14ac:dyDescent="0.2">
      <c r="A45" t="str">
        <f t="shared" si="0"/>
        <v>01</v>
      </c>
      <c r="B45" t="str">
        <f>VLOOKUP(A45, Bezirke!$A$1:$B$12, 2)</f>
        <v>Mitte</v>
      </c>
      <c r="C45" t="s">
        <v>86</v>
      </c>
      <c r="D45" t="s">
        <v>87</v>
      </c>
      <c r="E45" t="str">
        <f>VLOOKUP(Table1[[#This Row],[BSN]], Adressen!A:C, 2, FALSE)</f>
        <v>13353</v>
      </c>
      <c r="F45" t="str">
        <f>VLOOKUP(Table1[[#This Row],[BSN]], Adressen!A:C, 3, FALSE)</f>
        <v>Augustenburger Platz 1</v>
      </c>
      <c r="G45" s="1">
        <v>0</v>
      </c>
    </row>
    <row r="46" spans="1:7" ht="16" customHeight="1" x14ac:dyDescent="0.2">
      <c r="A46" t="str">
        <f t="shared" si="0"/>
        <v>01</v>
      </c>
      <c r="B46" t="str">
        <f>VLOOKUP(A46, Bezirke!$A$1:$B$12, 2)</f>
        <v>Mitte</v>
      </c>
      <c r="C46" t="s">
        <v>88</v>
      </c>
      <c r="D46" t="s">
        <v>89</v>
      </c>
      <c r="E46" t="str">
        <f>VLOOKUP(Table1[[#This Row],[BSN]], Adressen!A:C, 2, FALSE)</f>
        <v>13357</v>
      </c>
      <c r="F46" t="str">
        <f>VLOOKUP(Table1[[#This Row],[BSN]], Adressen!A:C, 3, FALSE)</f>
        <v>Orthstr. 1</v>
      </c>
      <c r="G46" s="1">
        <v>0</v>
      </c>
    </row>
    <row r="47" spans="1:7" ht="16" customHeight="1" x14ac:dyDescent="0.2">
      <c r="A47" t="str">
        <f t="shared" si="0"/>
        <v>01</v>
      </c>
      <c r="B47" t="str">
        <f>VLOOKUP(A47, Bezirke!$A$1:$B$12, 2)</f>
        <v>Mitte</v>
      </c>
      <c r="C47" t="s">
        <v>90</v>
      </c>
      <c r="D47" t="s">
        <v>91</v>
      </c>
      <c r="E47" t="str">
        <f>VLOOKUP(Table1[[#This Row],[BSN]], Adressen!A:C, 2, FALSE)</f>
        <v>10178</v>
      </c>
      <c r="F47" t="str">
        <f>VLOOKUP(Table1[[#This Row],[BSN]], Adressen!A:C, 3, FALSE)</f>
        <v>Berolinastr. 8</v>
      </c>
      <c r="G47" s="1">
        <v>0</v>
      </c>
    </row>
    <row r="48" spans="1:7" x14ac:dyDescent="0.2">
      <c r="A48" t="str">
        <f t="shared" si="0"/>
        <v>01</v>
      </c>
      <c r="B48" t="str">
        <f>VLOOKUP(A48, Bezirke!$A$1:$B$12, 2)</f>
        <v>Mitte</v>
      </c>
      <c r="C48" t="s">
        <v>92</v>
      </c>
      <c r="D48" t="s">
        <v>93</v>
      </c>
      <c r="E48" t="str">
        <f>VLOOKUP(Table1[[#This Row],[BSN]], Adressen!A:C, 2, FALSE)</f>
        <v>10119</v>
      </c>
      <c r="F48" t="str">
        <f>VLOOKUP(Table1[[#This Row],[BSN]], Adressen!A:C, 3, FALSE)</f>
        <v>Zehdenicker Str. 17</v>
      </c>
      <c r="G48" s="1">
        <v>4950000</v>
      </c>
    </row>
    <row r="49" spans="1:7" x14ac:dyDescent="0.2">
      <c r="A49" t="str">
        <f t="shared" si="0"/>
        <v>01</v>
      </c>
      <c r="B49" t="str">
        <f>VLOOKUP(A49, Bezirke!$A$1:$B$12, 2)</f>
        <v>Mitte</v>
      </c>
      <c r="C49" t="s">
        <v>94</v>
      </c>
      <c r="D49" t="s">
        <v>95</v>
      </c>
      <c r="E49" t="str">
        <f>VLOOKUP(Table1[[#This Row],[BSN]], Adressen!A:C, 2, FALSE)</f>
        <v>10785</v>
      </c>
      <c r="F49" t="str">
        <f>VLOOKUP(Table1[[#This Row],[BSN]], Adressen!A:C, 3, FALSE)</f>
        <v>Derfflingerstr. 7</v>
      </c>
      <c r="G49" s="1">
        <v>6130000</v>
      </c>
    </row>
    <row r="50" spans="1:7" x14ac:dyDescent="0.2">
      <c r="A50" t="str">
        <f t="shared" si="0"/>
        <v>01</v>
      </c>
      <c r="B50" t="str">
        <f>VLOOKUP(A50, Bezirke!$A$1:$B$12, 2)</f>
        <v>Mitte</v>
      </c>
      <c r="C50" t="s">
        <v>96</v>
      </c>
      <c r="D50" t="s">
        <v>97</v>
      </c>
      <c r="E50" t="str">
        <f>VLOOKUP(Table1[[#This Row],[BSN]], Adressen!A:C, 2, FALSE)</f>
        <v>13349</v>
      </c>
      <c r="F50" t="str">
        <f>VLOOKUP(Table1[[#This Row],[BSN]], Adressen!A:C, 3, FALSE)</f>
        <v>Schöningstr. 17</v>
      </c>
      <c r="G50" s="1">
        <v>9630000</v>
      </c>
    </row>
    <row r="51" spans="1:7" x14ac:dyDescent="0.2">
      <c r="A51" t="str">
        <f t="shared" si="0"/>
        <v>01</v>
      </c>
      <c r="B51" t="str">
        <f>VLOOKUP(A51, Bezirke!$A$1:$B$12, 2)</f>
        <v>Mitte</v>
      </c>
      <c r="C51" t="s">
        <v>98</v>
      </c>
      <c r="D51" t="s">
        <v>99</v>
      </c>
      <c r="E51" t="str">
        <f>VLOOKUP(Table1[[#This Row],[BSN]], Adressen!A:C, 2, FALSE)</f>
        <v>13357</v>
      </c>
      <c r="F51" t="str">
        <f>VLOOKUP(Table1[[#This Row],[BSN]], Adressen!A:C, 3, FALSE)</f>
        <v>Böttgerstr. 2-6</v>
      </c>
      <c r="G51" s="1">
        <v>1080000</v>
      </c>
    </row>
    <row r="52" spans="1:7" x14ac:dyDescent="0.2">
      <c r="A52" t="str">
        <f t="shared" si="0"/>
        <v>01</v>
      </c>
      <c r="B52" t="str">
        <f>VLOOKUP(A52, Bezirke!$A$1:$B$12, 2)</f>
        <v>Mitte</v>
      </c>
      <c r="C52" t="s">
        <v>100</v>
      </c>
      <c r="D52" t="s">
        <v>101</v>
      </c>
      <c r="E52" t="str">
        <f>VLOOKUP(Table1[[#This Row],[BSN]], Adressen!A:C, 2, FALSE)</f>
        <v>10179</v>
      </c>
      <c r="F52" t="str">
        <f>VLOOKUP(Table1[[#This Row],[BSN]], Adressen!A:C, 3, FALSE)</f>
        <v>Singerstr. 8A</v>
      </c>
      <c r="G52" s="1">
        <v>1560000</v>
      </c>
    </row>
    <row r="53" spans="1:7" x14ac:dyDescent="0.2">
      <c r="A53" t="str">
        <f t="shared" si="0"/>
        <v>01</v>
      </c>
      <c r="B53" t="str">
        <f>VLOOKUP(A53, Bezirke!$A$1:$B$12, 2)</f>
        <v>Mitte</v>
      </c>
      <c r="C53" t="s">
        <v>102</v>
      </c>
      <c r="D53" t="s">
        <v>103</v>
      </c>
      <c r="E53" t="str">
        <f>VLOOKUP(Table1[[#This Row],[BSN]], Adressen!A:C, 2, FALSE)</f>
        <v>10555</v>
      </c>
      <c r="F53" t="str">
        <f>VLOOKUP(Table1[[#This Row],[BSN]], Adressen!A:C, 3, FALSE)</f>
        <v>Altonaer Str. 26</v>
      </c>
      <c r="G53" s="1">
        <v>280000</v>
      </c>
    </row>
    <row r="54" spans="1:7" x14ac:dyDescent="0.2">
      <c r="A54" t="str">
        <f t="shared" si="0"/>
        <v>02</v>
      </c>
      <c r="B54" t="str">
        <f>VLOOKUP(A54, Bezirke!$A$1:$B$12, 2)</f>
        <v>Friedrichshain-Kreuzberg</v>
      </c>
      <c r="C54" t="s">
        <v>104</v>
      </c>
      <c r="D54" t="s">
        <v>105</v>
      </c>
      <c r="E54" t="str">
        <f>VLOOKUP(Table1[[#This Row],[BSN]], Adressen!A:C, 2, FALSE)</f>
        <v>10249</v>
      </c>
      <c r="F54" t="str">
        <f>VLOOKUP(Table1[[#This Row],[BSN]], Adressen!A:C, 3, FALSE)</f>
        <v>Friedenstr. 40-45</v>
      </c>
      <c r="G54" s="1">
        <v>830000</v>
      </c>
    </row>
    <row r="55" spans="1:7" x14ac:dyDescent="0.2">
      <c r="A55" t="str">
        <f t="shared" si="0"/>
        <v>02</v>
      </c>
      <c r="B55" t="str">
        <f>VLOOKUP(A55, Bezirke!$A$1:$B$12, 2)</f>
        <v>Friedrichshain-Kreuzberg</v>
      </c>
      <c r="C55" t="s">
        <v>106</v>
      </c>
      <c r="D55" t="s">
        <v>107</v>
      </c>
      <c r="E55" t="str">
        <f>VLOOKUP(Table1[[#This Row],[BSN]], Adressen!A:C, 2, FALSE)</f>
        <v>10249</v>
      </c>
      <c r="F55" t="str">
        <f>VLOOKUP(Table1[[#This Row],[BSN]], Adressen!A:C, 3, FALSE)</f>
        <v>Hausburgstr. 20</v>
      </c>
      <c r="G55" s="1">
        <v>6600000</v>
      </c>
    </row>
    <row r="56" spans="1:7" x14ac:dyDescent="0.2">
      <c r="A56" t="str">
        <f t="shared" si="0"/>
        <v>02</v>
      </c>
      <c r="B56" t="str">
        <f>VLOOKUP(A56, Bezirke!$A$1:$B$12, 2)</f>
        <v>Friedrichshain-Kreuzberg</v>
      </c>
      <c r="C56" t="s">
        <v>108</v>
      </c>
      <c r="D56" t="s">
        <v>109</v>
      </c>
      <c r="E56" t="str">
        <f>VLOOKUP(Table1[[#This Row],[BSN]], Adressen!A:C, 2, FALSE)</f>
        <v>10247</v>
      </c>
      <c r="F56" t="str">
        <f>VLOOKUP(Table1[[#This Row],[BSN]], Adressen!A:C, 3, FALSE)</f>
        <v>Liebigstr. 18A</v>
      </c>
      <c r="G56" s="1">
        <v>5430000</v>
      </c>
    </row>
    <row r="57" spans="1:7" x14ac:dyDescent="0.2">
      <c r="A57" t="str">
        <f t="shared" si="0"/>
        <v>02</v>
      </c>
      <c r="B57" t="str">
        <f>VLOOKUP(A57, Bezirke!$A$1:$B$12, 2)</f>
        <v>Friedrichshain-Kreuzberg</v>
      </c>
      <c r="C57" t="s">
        <v>110</v>
      </c>
      <c r="D57" t="s">
        <v>111</v>
      </c>
      <c r="E57" t="str">
        <f>VLOOKUP(Table1[[#This Row],[BSN]], Adressen!A:C, 2, FALSE)</f>
        <v>10247</v>
      </c>
      <c r="F57" t="str">
        <f>VLOOKUP(Table1[[#This Row],[BSN]], Adressen!A:C, 3, FALSE)</f>
        <v>Pettenkoferstr. 20-24</v>
      </c>
      <c r="G57" s="1">
        <v>5070000</v>
      </c>
    </row>
    <row r="58" spans="1:7" x14ac:dyDescent="0.2">
      <c r="A58" t="str">
        <f t="shared" si="0"/>
        <v>02</v>
      </c>
      <c r="B58" t="str">
        <f>VLOOKUP(A58, Bezirke!$A$1:$B$12, 2)</f>
        <v>Friedrichshain-Kreuzberg</v>
      </c>
      <c r="C58" t="s">
        <v>112</v>
      </c>
      <c r="D58" t="s">
        <v>113</v>
      </c>
      <c r="E58" t="str">
        <f>VLOOKUP(Table1[[#This Row],[BSN]], Adressen!A:C, 2, FALSE)</f>
        <v>10243</v>
      </c>
      <c r="F58" t="str">
        <f>VLOOKUP(Table1[[#This Row],[BSN]], Adressen!A:C, 3, FALSE)</f>
        <v>Lasdehner Str. 21-23</v>
      </c>
      <c r="G58" s="1">
        <v>1710000</v>
      </c>
    </row>
    <row r="59" spans="1:7" x14ac:dyDescent="0.2">
      <c r="A59" t="str">
        <f t="shared" si="0"/>
        <v>02</v>
      </c>
      <c r="B59" t="str">
        <f>VLOOKUP(A59, Bezirke!$A$1:$B$12, 2)</f>
        <v>Friedrichshain-Kreuzberg</v>
      </c>
      <c r="C59" t="s">
        <v>114</v>
      </c>
      <c r="D59" t="s">
        <v>115</v>
      </c>
      <c r="E59" t="str">
        <f>VLOOKUP(Table1[[#This Row],[BSN]], Adressen!A:C, 2, FALSE)</f>
        <v>10247</v>
      </c>
      <c r="F59" t="str">
        <f>VLOOKUP(Table1[[#This Row],[BSN]], Adressen!A:C, 3, FALSE)</f>
        <v>Jessnerstr. 24-32</v>
      </c>
      <c r="G59" s="1">
        <v>3040000</v>
      </c>
    </row>
    <row r="60" spans="1:7" x14ac:dyDescent="0.2">
      <c r="A60" t="str">
        <f t="shared" si="0"/>
        <v>02</v>
      </c>
      <c r="B60" t="str">
        <f>VLOOKUP(A60, Bezirke!$A$1:$B$12, 2)</f>
        <v>Friedrichshain-Kreuzberg</v>
      </c>
      <c r="C60" t="s">
        <v>116</v>
      </c>
      <c r="D60" t="s">
        <v>117</v>
      </c>
      <c r="E60" t="str">
        <f>VLOOKUP(Table1[[#This Row],[BSN]], Adressen!A:C, 2, FALSE)</f>
        <v>10245</v>
      </c>
      <c r="F60" t="str">
        <f>VLOOKUP(Table1[[#This Row],[BSN]], Adressen!A:C, 3, FALSE)</f>
        <v>Boxhagener Str. 46</v>
      </c>
      <c r="G60" s="1">
        <v>1180000</v>
      </c>
    </row>
    <row r="61" spans="1:7" x14ac:dyDescent="0.2">
      <c r="A61" t="str">
        <f t="shared" si="0"/>
        <v>02</v>
      </c>
      <c r="B61" t="str">
        <f>VLOOKUP(A61, Bezirke!$A$1:$B$12, 2)</f>
        <v>Friedrichshain-Kreuzberg</v>
      </c>
      <c r="C61" t="s">
        <v>118</v>
      </c>
      <c r="D61" t="s">
        <v>119</v>
      </c>
      <c r="E61" t="str">
        <f>VLOOKUP(Table1[[#This Row],[BSN]], Adressen!A:C, 2, FALSE)</f>
        <v>10245</v>
      </c>
      <c r="F61" t="str">
        <f>VLOOKUP(Table1[[#This Row],[BSN]], Adressen!A:C, 3, FALSE)</f>
        <v>Niemannstr. 3</v>
      </c>
      <c r="G61" s="1">
        <v>510000</v>
      </c>
    </row>
    <row r="62" spans="1:7" x14ac:dyDescent="0.2">
      <c r="A62" t="str">
        <f t="shared" si="0"/>
        <v>02</v>
      </c>
      <c r="B62" t="str">
        <f>VLOOKUP(A62, Bezirke!$A$1:$B$12, 2)</f>
        <v>Friedrichshain-Kreuzberg</v>
      </c>
      <c r="C62" t="s">
        <v>120</v>
      </c>
      <c r="D62" t="s">
        <v>121</v>
      </c>
      <c r="E62" t="str">
        <f>VLOOKUP(Table1[[#This Row],[BSN]], Adressen!A:C, 2, FALSE)</f>
        <v>10245</v>
      </c>
      <c r="F62" t="str">
        <f>VLOOKUP(Table1[[#This Row],[BSN]], Adressen!A:C, 3, FALSE)</f>
        <v>Alt-Stralau 34</v>
      </c>
      <c r="G62" s="1">
        <v>650000</v>
      </c>
    </row>
    <row r="63" spans="1:7" x14ac:dyDescent="0.2">
      <c r="A63" t="str">
        <f t="shared" si="0"/>
        <v>02</v>
      </c>
      <c r="B63" t="str">
        <f>VLOOKUP(A63, Bezirke!$A$1:$B$12, 2)</f>
        <v>Friedrichshain-Kreuzberg</v>
      </c>
      <c r="C63" t="s">
        <v>122</v>
      </c>
      <c r="D63" t="s">
        <v>123</v>
      </c>
      <c r="E63" t="str">
        <f>VLOOKUP(Table1[[#This Row],[BSN]], Adressen!A:C, 2, FALSE)</f>
        <v>10969</v>
      </c>
      <c r="F63" t="str">
        <f>VLOOKUP(Table1[[#This Row],[BSN]], Adressen!A:C, 3, FALSE)</f>
        <v>Puttkamerstr. 19</v>
      </c>
      <c r="G63" s="1">
        <v>9640000</v>
      </c>
    </row>
    <row r="64" spans="1:7" x14ac:dyDescent="0.2">
      <c r="A64" t="str">
        <f t="shared" si="0"/>
        <v>02</v>
      </c>
      <c r="B64" t="str">
        <f>VLOOKUP(A64, Bezirke!$A$1:$B$12, 2)</f>
        <v>Friedrichshain-Kreuzberg</v>
      </c>
      <c r="C64" t="s">
        <v>124</v>
      </c>
      <c r="D64" t="s">
        <v>125</v>
      </c>
      <c r="E64" t="str">
        <f>VLOOKUP(Table1[[#This Row],[BSN]], Adressen!A:C, 2, FALSE)</f>
        <v>10965</v>
      </c>
      <c r="F64" t="str">
        <f>VLOOKUP(Table1[[#This Row],[BSN]], Adressen!A:C, 3, FALSE)</f>
        <v>Großbeerenstr. 40</v>
      </c>
      <c r="G64" s="1">
        <v>4510000</v>
      </c>
    </row>
    <row r="65" spans="1:7" x14ac:dyDescent="0.2">
      <c r="A65" t="str">
        <f t="shared" si="0"/>
        <v>02</v>
      </c>
      <c r="B65" t="str">
        <f>VLOOKUP(A65, Bezirke!$A$1:$B$12, 2)</f>
        <v>Friedrichshain-Kreuzberg</v>
      </c>
      <c r="C65" t="s">
        <v>126</v>
      </c>
      <c r="D65" t="s">
        <v>127</v>
      </c>
      <c r="E65" t="str">
        <f>VLOOKUP(Table1[[#This Row],[BSN]], Adressen!A:C, 2, FALSE)</f>
        <v>10969</v>
      </c>
      <c r="F65" t="str">
        <f>VLOOKUP(Table1[[#This Row],[BSN]], Adressen!A:C, 3, FALSE)</f>
        <v>Friedrichstr. 13</v>
      </c>
      <c r="G65" s="1">
        <v>4850000</v>
      </c>
    </row>
    <row r="66" spans="1:7" x14ac:dyDescent="0.2">
      <c r="A66" t="str">
        <f t="shared" si="0"/>
        <v>02</v>
      </c>
      <c r="B66" t="str">
        <f>VLOOKUP(A66, Bezirke!$A$1:$B$12, 2)</f>
        <v>Friedrichshain-Kreuzberg</v>
      </c>
      <c r="C66" t="s">
        <v>128</v>
      </c>
      <c r="D66" t="s">
        <v>129</v>
      </c>
      <c r="E66" t="str">
        <f>VLOOKUP(Table1[[#This Row],[BSN]], Adressen!A:C, 2, FALSE)</f>
        <v>10961</v>
      </c>
      <c r="F66" t="str">
        <f>VLOOKUP(Table1[[#This Row],[BSN]], Adressen!A:C, 3, FALSE)</f>
        <v>Nostitzstr. 60</v>
      </c>
      <c r="G66" s="1">
        <v>11630000</v>
      </c>
    </row>
    <row r="67" spans="1:7" x14ac:dyDescent="0.2">
      <c r="A67" t="str">
        <f t="shared" ref="A67:A130" si="1">LEFT(C67, 2)</f>
        <v>02</v>
      </c>
      <c r="B67" t="str">
        <f>VLOOKUP(A67, Bezirke!$A$1:$B$12, 2)</f>
        <v>Friedrichshain-Kreuzberg</v>
      </c>
      <c r="C67" t="s">
        <v>130</v>
      </c>
      <c r="D67" t="s">
        <v>131</v>
      </c>
      <c r="E67" t="str">
        <f>VLOOKUP(Table1[[#This Row],[BSN]], Adressen!A:C, 2, FALSE)</f>
        <v>10997</v>
      </c>
      <c r="F67" t="str">
        <f>VLOOKUP(Table1[[#This Row],[BSN]], Adressen!A:C, 3, FALSE)</f>
        <v>Mariannenplatz 28</v>
      </c>
      <c r="G67" s="1">
        <v>13480000</v>
      </c>
    </row>
    <row r="68" spans="1:7" x14ac:dyDescent="0.2">
      <c r="A68" t="str">
        <f t="shared" si="1"/>
        <v>02</v>
      </c>
      <c r="B68" t="str">
        <f>VLOOKUP(A68, Bezirke!$A$1:$B$12, 2)</f>
        <v>Friedrichshain-Kreuzberg</v>
      </c>
      <c r="C68" t="s">
        <v>132</v>
      </c>
      <c r="D68" t="s">
        <v>133</v>
      </c>
      <c r="E68" t="str">
        <f>VLOOKUP(Table1[[#This Row],[BSN]], Adressen!A:C, 2, FALSE)</f>
        <v>10963</v>
      </c>
      <c r="F68" t="str">
        <f>VLOOKUP(Table1[[#This Row],[BSN]], Adressen!A:C, 3, FALSE)</f>
        <v>Schöneberger Str. 23</v>
      </c>
      <c r="G68" s="1">
        <v>2180000</v>
      </c>
    </row>
    <row r="69" spans="1:7" x14ac:dyDescent="0.2">
      <c r="A69" t="str">
        <f t="shared" si="1"/>
        <v>02</v>
      </c>
      <c r="B69" t="str">
        <f>VLOOKUP(A69, Bezirke!$A$1:$B$12, 2)</f>
        <v>Friedrichshain-Kreuzberg</v>
      </c>
      <c r="C69" t="s">
        <v>134</v>
      </c>
      <c r="D69" t="s">
        <v>135</v>
      </c>
      <c r="E69" t="str">
        <f>VLOOKUP(Table1[[#This Row],[BSN]], Adressen!A:C, 2, FALSE)</f>
        <v>10961</v>
      </c>
      <c r="F69" t="str">
        <f>VLOOKUP(Table1[[#This Row],[BSN]], Adressen!A:C, 3, FALSE)</f>
        <v>Wilmsstr. 10</v>
      </c>
      <c r="G69" s="1">
        <v>3380000</v>
      </c>
    </row>
    <row r="70" spans="1:7" x14ac:dyDescent="0.2">
      <c r="A70" t="str">
        <f t="shared" si="1"/>
        <v>02</v>
      </c>
      <c r="B70" t="str">
        <f>VLOOKUP(A70, Bezirke!$A$1:$B$12, 2)</f>
        <v>Friedrichshain-Kreuzberg</v>
      </c>
      <c r="C70" t="s">
        <v>136</v>
      </c>
      <c r="D70" t="s">
        <v>137</v>
      </c>
      <c r="E70" t="str">
        <f>VLOOKUP(Table1[[#This Row],[BSN]], Adressen!A:C, 2, FALSE)</f>
        <v>10961</v>
      </c>
      <c r="F70" t="str">
        <f>VLOOKUP(Table1[[#This Row],[BSN]], Adressen!A:C, 3, FALSE)</f>
        <v>Gneisenaustr. 73-74</v>
      </c>
      <c r="G70" s="1">
        <v>9380000</v>
      </c>
    </row>
    <row r="71" spans="1:7" x14ac:dyDescent="0.2">
      <c r="A71" t="str">
        <f t="shared" si="1"/>
        <v>02</v>
      </c>
      <c r="B71" t="str">
        <f>VLOOKUP(A71, Bezirke!$A$1:$B$12, 2)</f>
        <v>Friedrichshain-Kreuzberg</v>
      </c>
      <c r="C71" t="s">
        <v>138</v>
      </c>
      <c r="D71" t="s">
        <v>139</v>
      </c>
      <c r="E71" t="str">
        <f>VLOOKUP(Table1[[#This Row],[BSN]], Adressen!A:C, 2, FALSE)</f>
        <v>10999</v>
      </c>
      <c r="F71" t="str">
        <f>VLOOKUP(Table1[[#This Row],[BSN]], Adressen!A:C, 3, FALSE)</f>
        <v>Kohlfurter Str. 20</v>
      </c>
      <c r="G71" s="1">
        <v>8080000</v>
      </c>
    </row>
    <row r="72" spans="1:7" x14ac:dyDescent="0.2">
      <c r="A72" t="str">
        <f t="shared" si="1"/>
        <v>02</v>
      </c>
      <c r="B72" t="str">
        <f>VLOOKUP(A72, Bezirke!$A$1:$B$12, 2)</f>
        <v>Friedrichshain-Kreuzberg</v>
      </c>
      <c r="C72" t="s">
        <v>140</v>
      </c>
      <c r="D72" t="s">
        <v>141</v>
      </c>
      <c r="E72" t="str">
        <f>VLOOKUP(Table1[[#This Row],[BSN]], Adressen!A:C, 2, FALSE)</f>
        <v>10997</v>
      </c>
      <c r="F72" t="str">
        <f>VLOOKUP(Table1[[#This Row],[BSN]], Adressen!A:C, 3, FALSE)</f>
        <v>Görlitzer Ufer 2</v>
      </c>
      <c r="G72" s="1">
        <v>6580000</v>
      </c>
    </row>
    <row r="73" spans="1:7" x14ac:dyDescent="0.2">
      <c r="A73" t="str">
        <f t="shared" si="1"/>
        <v>02</v>
      </c>
      <c r="B73" t="str">
        <f>VLOOKUP(A73, Bezirke!$A$1:$B$12, 2)</f>
        <v>Friedrichshain-Kreuzberg</v>
      </c>
      <c r="C73" t="s">
        <v>142</v>
      </c>
      <c r="D73" t="s">
        <v>143</v>
      </c>
      <c r="E73" t="str">
        <f>VLOOKUP(Table1[[#This Row],[BSN]], Adressen!A:C, 2, FALSE)</f>
        <v>10969</v>
      </c>
      <c r="F73" t="str">
        <f>VLOOKUP(Table1[[#This Row],[BSN]], Adressen!A:C, 3, FALSE)</f>
        <v>Alexandrinenstr. 12</v>
      </c>
      <c r="G73" s="1">
        <v>6240000</v>
      </c>
    </row>
    <row r="74" spans="1:7" x14ac:dyDescent="0.2">
      <c r="A74" t="str">
        <f t="shared" si="1"/>
        <v>02</v>
      </c>
      <c r="B74" t="str">
        <f>VLOOKUP(A74, Bezirke!$A$1:$B$12, 2)</f>
        <v>Friedrichshain-Kreuzberg</v>
      </c>
      <c r="C74" t="s">
        <v>144</v>
      </c>
      <c r="D74" t="s">
        <v>145</v>
      </c>
      <c r="E74" t="str">
        <f>VLOOKUP(Table1[[#This Row],[BSN]], Adressen!A:C, 2, FALSE)</f>
        <v>10967</v>
      </c>
      <c r="F74" t="str">
        <f>VLOOKUP(Table1[[#This Row],[BSN]], Adressen!A:C, 3, FALSE)</f>
        <v>Böckhstr. 5</v>
      </c>
      <c r="G74" s="1">
        <v>6020000</v>
      </c>
    </row>
    <row r="75" spans="1:7" x14ac:dyDescent="0.2">
      <c r="A75" t="str">
        <f t="shared" si="1"/>
        <v>02</v>
      </c>
      <c r="B75" t="str">
        <f>VLOOKUP(A75, Bezirke!$A$1:$B$12, 2)</f>
        <v>Friedrichshain-Kreuzberg</v>
      </c>
      <c r="C75" t="s">
        <v>146</v>
      </c>
      <c r="D75" t="s">
        <v>147</v>
      </c>
      <c r="E75" t="str">
        <f>VLOOKUP(Table1[[#This Row],[BSN]], Adressen!A:C, 2, FALSE)</f>
        <v>10999</v>
      </c>
      <c r="F75" t="str">
        <f>VLOOKUP(Table1[[#This Row],[BSN]], Adressen!A:C, 3, FALSE)</f>
        <v>Manteuffelstr. 79</v>
      </c>
      <c r="G75" s="1">
        <v>6650000</v>
      </c>
    </row>
    <row r="76" spans="1:7" x14ac:dyDescent="0.2">
      <c r="A76" t="str">
        <f t="shared" si="1"/>
        <v>02</v>
      </c>
      <c r="B76" t="str">
        <f>VLOOKUP(A76, Bezirke!$A$1:$B$12, 2)</f>
        <v>Friedrichshain-Kreuzberg</v>
      </c>
      <c r="C76" t="s">
        <v>148</v>
      </c>
      <c r="D76" t="s">
        <v>149</v>
      </c>
      <c r="E76" t="str">
        <f>VLOOKUP(Table1[[#This Row],[BSN]], Adressen!A:C, 2, FALSE)</f>
        <v>10997</v>
      </c>
      <c r="F76" t="str">
        <f>VLOOKUP(Table1[[#This Row],[BSN]], Adressen!A:C, 3, FALSE)</f>
        <v>Waldemarstr. 118</v>
      </c>
      <c r="G76" s="1">
        <v>4040000</v>
      </c>
    </row>
    <row r="77" spans="1:7" x14ac:dyDescent="0.2">
      <c r="A77" t="str">
        <f t="shared" si="1"/>
        <v>02</v>
      </c>
      <c r="B77" t="str">
        <f>VLOOKUP(A77, Bezirke!$A$1:$B$12, 2)</f>
        <v>Friedrichshain-Kreuzberg</v>
      </c>
      <c r="C77" t="s">
        <v>150</v>
      </c>
      <c r="D77" t="s">
        <v>151</v>
      </c>
      <c r="E77" t="str">
        <f>VLOOKUP(Table1[[#This Row],[BSN]], Adressen!A:C, 2, FALSE)</f>
        <v>10965</v>
      </c>
      <c r="F77" t="str">
        <f>VLOOKUP(Table1[[#This Row],[BSN]], Adressen!A:C, 3, FALSE)</f>
        <v>Hagelberger Str. 34</v>
      </c>
      <c r="G77" s="1">
        <v>3570000</v>
      </c>
    </row>
    <row r="78" spans="1:7" x14ac:dyDescent="0.2">
      <c r="A78" t="str">
        <f t="shared" si="1"/>
        <v>02</v>
      </c>
      <c r="B78" t="str">
        <f>VLOOKUP(A78, Bezirke!$A$1:$B$12, 2)</f>
        <v>Friedrichshain-Kreuzberg</v>
      </c>
      <c r="C78" t="s">
        <v>152</v>
      </c>
      <c r="D78" t="s">
        <v>153</v>
      </c>
      <c r="E78" t="str">
        <f>VLOOKUP(Table1[[#This Row],[BSN]], Adressen!A:C, 2, FALSE)</f>
        <v>10963</v>
      </c>
      <c r="F78" t="str">
        <f>VLOOKUP(Table1[[#This Row],[BSN]], Adressen!A:C, 3, FALSE)</f>
        <v>Hallesche Str. 24</v>
      </c>
      <c r="G78" s="1">
        <v>3580000</v>
      </c>
    </row>
    <row r="79" spans="1:7" x14ac:dyDescent="0.2">
      <c r="A79" t="str">
        <f t="shared" si="1"/>
        <v>02</v>
      </c>
      <c r="B79" t="str">
        <f>VLOOKUP(A79, Bezirke!$A$1:$B$12, 2)</f>
        <v>Friedrichshain-Kreuzberg</v>
      </c>
      <c r="C79" t="s">
        <v>154</v>
      </c>
      <c r="D79" t="s">
        <v>155</v>
      </c>
      <c r="E79" t="str">
        <f>VLOOKUP(Table1[[#This Row],[BSN]], Adressen!A:C, 2, FALSE)</f>
        <v>10961</v>
      </c>
      <c r="F79" t="str">
        <f>VLOOKUP(Table1[[#This Row],[BSN]], Adressen!A:C, 3, FALSE)</f>
        <v>Urbanstr. 15</v>
      </c>
      <c r="G79" s="1">
        <v>4510000</v>
      </c>
    </row>
    <row r="80" spans="1:7" x14ac:dyDescent="0.2">
      <c r="A80" t="str">
        <f t="shared" si="1"/>
        <v>02</v>
      </c>
      <c r="B80" t="str">
        <f>VLOOKUP(A80, Bezirke!$A$1:$B$12, 2)</f>
        <v>Friedrichshain-Kreuzberg</v>
      </c>
      <c r="C80" t="s">
        <v>156</v>
      </c>
      <c r="D80" t="s">
        <v>157</v>
      </c>
      <c r="E80" t="str">
        <f>VLOOKUP(Table1[[#This Row],[BSN]], Adressen!A:C, 2, FALSE)</f>
        <v>10247</v>
      </c>
      <c r="F80" t="str">
        <f>VLOOKUP(Table1[[#This Row],[BSN]], Adressen!A:C, 3, FALSE)</f>
        <v>Scharnweberstr. 19</v>
      </c>
      <c r="G80" s="1">
        <v>270000</v>
      </c>
    </row>
    <row r="81" spans="1:7" x14ac:dyDescent="0.2">
      <c r="A81" t="str">
        <f t="shared" si="1"/>
        <v>02</v>
      </c>
      <c r="B81" t="str">
        <f>VLOOKUP(A81, Bezirke!$A$1:$B$12, 2)</f>
        <v>Friedrichshain-Kreuzberg</v>
      </c>
      <c r="C81" t="s">
        <v>158</v>
      </c>
      <c r="D81" t="s">
        <v>159</v>
      </c>
      <c r="E81" t="str">
        <f>VLOOKUP(Table1[[#This Row],[BSN]], Adressen!A:C, 2, FALSE)</f>
        <v>10999</v>
      </c>
      <c r="F81" t="str">
        <f>VLOOKUP(Table1[[#This Row],[BSN]], Adressen!A:C, 3, FALSE)</f>
        <v>Reichenberger Str. 65</v>
      </c>
      <c r="G81" s="1">
        <v>13200000</v>
      </c>
    </row>
    <row r="82" spans="1:7" x14ac:dyDescent="0.2">
      <c r="A82" t="str">
        <f t="shared" si="1"/>
        <v>02</v>
      </c>
      <c r="B82" t="str">
        <f>VLOOKUP(A82, Bezirke!$A$1:$B$12, 2)</f>
        <v>Friedrichshain-Kreuzberg</v>
      </c>
      <c r="C82" t="s">
        <v>160</v>
      </c>
      <c r="D82" t="s">
        <v>161</v>
      </c>
      <c r="E82" t="str">
        <f>VLOOKUP(Table1[[#This Row],[BSN]], Adressen!A:C, 2, FALSE)</f>
        <v>10243</v>
      </c>
      <c r="F82" t="str">
        <f>VLOOKUP(Table1[[#This Row],[BSN]], Adressen!A:C, 3, FALSE)</f>
        <v>Andreasstr. 50</v>
      </c>
      <c r="G82" s="1">
        <v>2960000</v>
      </c>
    </row>
    <row r="83" spans="1:7" x14ac:dyDescent="0.2">
      <c r="A83" t="str">
        <f t="shared" si="1"/>
        <v>02</v>
      </c>
      <c r="B83" t="str">
        <f>VLOOKUP(A83, Bezirke!$A$1:$B$12, 2)</f>
        <v>Friedrichshain-Kreuzberg</v>
      </c>
      <c r="C83" t="s">
        <v>162</v>
      </c>
      <c r="D83" t="s">
        <v>163</v>
      </c>
      <c r="E83" t="str">
        <f>VLOOKUP(Table1[[#This Row],[BSN]], Adressen!A:C, 2, FALSE)</f>
        <v>10243</v>
      </c>
      <c r="F83" t="str">
        <f>VLOOKUP(Table1[[#This Row],[BSN]], Adressen!A:C, 3, FALSE)</f>
        <v>Rüdersdorfer Str. 20-28</v>
      </c>
      <c r="G83" s="1">
        <v>6230000</v>
      </c>
    </row>
    <row r="84" spans="1:7" x14ac:dyDescent="0.2">
      <c r="A84" t="str">
        <f t="shared" si="1"/>
        <v>02</v>
      </c>
      <c r="B84" t="str">
        <f>VLOOKUP(A84, Bezirke!$A$1:$B$12, 2)</f>
        <v>Friedrichshain-Kreuzberg</v>
      </c>
      <c r="C84" t="s">
        <v>164</v>
      </c>
      <c r="D84" t="s">
        <v>165</v>
      </c>
      <c r="E84" t="str">
        <f>VLOOKUP(Table1[[#This Row],[BSN]], Adressen!A:C, 2, FALSE)</f>
        <v>10961</v>
      </c>
      <c r="F84" t="str">
        <f>VLOOKUP(Table1[[#This Row],[BSN]], Adressen!A:C, 3, FALSE)</f>
        <v>Blücherstr. 46</v>
      </c>
      <c r="G84" s="1">
        <v>6460000</v>
      </c>
    </row>
    <row r="85" spans="1:7" x14ac:dyDescent="0.2">
      <c r="A85" t="str">
        <f t="shared" si="1"/>
        <v>02</v>
      </c>
      <c r="B85" t="str">
        <f>VLOOKUP(A85, Bezirke!$A$1:$B$12, 2)</f>
        <v>Friedrichshain-Kreuzberg</v>
      </c>
      <c r="C85" t="s">
        <v>166</v>
      </c>
      <c r="D85" t="s">
        <v>167</v>
      </c>
      <c r="E85" t="str">
        <f>VLOOKUP(Table1[[#This Row],[BSN]], Adressen!A:C, 2, FALSE)</f>
        <v>10963</v>
      </c>
      <c r="F85" t="str">
        <f>VLOOKUP(Table1[[#This Row],[BSN]], Adressen!A:C, 3, FALSE)</f>
        <v>Tempelhofer Ufer 15</v>
      </c>
      <c r="G85" s="1">
        <v>10060000</v>
      </c>
    </row>
    <row r="86" spans="1:7" x14ac:dyDescent="0.2">
      <c r="A86" t="str">
        <f t="shared" si="1"/>
        <v>02</v>
      </c>
      <c r="B86" t="str">
        <f>VLOOKUP(A86, Bezirke!$A$1:$B$12, 2)</f>
        <v>Friedrichshain-Kreuzberg</v>
      </c>
      <c r="C86" t="s">
        <v>168</v>
      </c>
      <c r="D86" t="s">
        <v>169</v>
      </c>
      <c r="E86" t="str">
        <f>VLOOKUP(Table1[[#This Row],[BSN]], Adressen!A:C, 2, FALSE)</f>
        <v>10961</v>
      </c>
      <c r="F86" t="str">
        <f>VLOOKUP(Table1[[#This Row],[BSN]], Adressen!A:C, 3, FALSE)</f>
        <v>Gneisenaustr. 7</v>
      </c>
      <c r="G86" s="1">
        <v>10910000</v>
      </c>
    </row>
    <row r="87" spans="1:7" x14ac:dyDescent="0.2">
      <c r="A87" t="str">
        <f t="shared" si="1"/>
        <v>02</v>
      </c>
      <c r="B87" t="str">
        <f>VLOOKUP(A87, Bezirke!$A$1:$B$12, 2)</f>
        <v>Friedrichshain-Kreuzberg</v>
      </c>
      <c r="C87" t="s">
        <v>170</v>
      </c>
      <c r="D87" t="s">
        <v>171</v>
      </c>
      <c r="E87" t="str">
        <f>VLOOKUP(Table1[[#This Row],[BSN]], Adressen!A:C, 2, FALSE)</f>
        <v>10249</v>
      </c>
      <c r="F87" t="str">
        <f>VLOOKUP(Table1[[#This Row],[BSN]], Adressen!A:C, 3, FALSE)</f>
        <v>Weinstr. 3</v>
      </c>
      <c r="G87" s="1">
        <v>200000</v>
      </c>
    </row>
    <row r="88" spans="1:7" x14ac:dyDescent="0.2">
      <c r="A88" t="str">
        <f t="shared" si="1"/>
        <v>02</v>
      </c>
      <c r="B88" t="str">
        <f>VLOOKUP(A88, Bezirke!$A$1:$B$12, 2)</f>
        <v>Friedrichshain-Kreuzberg</v>
      </c>
      <c r="C88" t="s">
        <v>172</v>
      </c>
      <c r="D88" t="s">
        <v>173</v>
      </c>
      <c r="E88" t="str">
        <f>VLOOKUP(Table1[[#This Row],[BSN]], Adressen!A:C, 2, FALSE)</f>
        <v>10245</v>
      </c>
      <c r="F88" t="str">
        <f>VLOOKUP(Table1[[#This Row],[BSN]], Adressen!A:C, 3, FALSE)</f>
        <v>Modersohnstr. 53</v>
      </c>
      <c r="G88" s="1">
        <v>2220000</v>
      </c>
    </row>
    <row r="89" spans="1:7" x14ac:dyDescent="0.2">
      <c r="A89" t="str">
        <f t="shared" si="1"/>
        <v>02</v>
      </c>
      <c r="B89" t="str">
        <f>VLOOKUP(A89, Bezirke!$A$1:$B$12, 2)</f>
        <v>Friedrichshain-Kreuzberg</v>
      </c>
      <c r="C89" t="s">
        <v>174</v>
      </c>
      <c r="D89" t="s">
        <v>175</v>
      </c>
      <c r="E89" t="str">
        <f>VLOOKUP(Table1[[#This Row],[BSN]], Adressen!A:C, 2, FALSE)</f>
        <v>10249</v>
      </c>
      <c r="F89" t="str">
        <f>VLOOKUP(Table1[[#This Row],[BSN]], Adressen!A:C, 3, FALSE)</f>
        <v>Eckertstr. 16</v>
      </c>
      <c r="G89" s="1">
        <v>4850000</v>
      </c>
    </row>
    <row r="90" spans="1:7" x14ac:dyDescent="0.2">
      <c r="A90" t="str">
        <f t="shared" si="1"/>
        <v>02</v>
      </c>
      <c r="B90" t="str">
        <f>VLOOKUP(A90, Bezirke!$A$1:$B$12, 2)</f>
        <v>Friedrichshain-Kreuzberg</v>
      </c>
      <c r="C90" t="s">
        <v>176</v>
      </c>
      <c r="D90" t="s">
        <v>177</v>
      </c>
      <c r="E90" t="str">
        <f>VLOOKUP(Table1[[#This Row],[BSN]], Adressen!A:C, 2, FALSE)</f>
        <v>10997</v>
      </c>
      <c r="F90" t="str">
        <f>VLOOKUP(Table1[[#This Row],[BSN]], Adressen!A:C, 3, FALSE)</f>
        <v>Skalitzer Str. 55</v>
      </c>
      <c r="G90" s="1">
        <v>12150000</v>
      </c>
    </row>
    <row r="91" spans="1:7" x14ac:dyDescent="0.2">
      <c r="A91" t="str">
        <f t="shared" si="1"/>
        <v>02</v>
      </c>
      <c r="B91" t="str">
        <f>VLOOKUP(A91, Bezirke!$A$1:$B$12, 2)</f>
        <v>Friedrichshain-Kreuzberg</v>
      </c>
      <c r="C91" t="s">
        <v>178</v>
      </c>
      <c r="D91" t="s">
        <v>179</v>
      </c>
      <c r="E91" t="str">
        <f>VLOOKUP(Table1[[#This Row],[BSN]], Adressen!A:C, 2, FALSE)</f>
        <v>10967</v>
      </c>
      <c r="F91" t="str">
        <f>VLOOKUP(Table1[[#This Row],[BSN]], Adressen!A:C, 3, FALSE)</f>
        <v>Graefestr. 85-88</v>
      </c>
      <c r="G91" s="1">
        <v>5000000</v>
      </c>
    </row>
    <row r="92" spans="1:7" x14ac:dyDescent="0.2">
      <c r="A92" t="str">
        <f t="shared" si="1"/>
        <v>02</v>
      </c>
      <c r="B92" t="str">
        <f>VLOOKUP(A92, Bezirke!$A$1:$B$12, 2)</f>
        <v>Friedrichshain-Kreuzberg</v>
      </c>
      <c r="C92" t="s">
        <v>180</v>
      </c>
      <c r="D92" t="s">
        <v>181</v>
      </c>
      <c r="E92" t="str">
        <f>VLOOKUP(Table1[[#This Row],[BSN]], Adressen!A:C, 2, FALSE)</f>
        <v>10961</v>
      </c>
      <c r="F92" t="str">
        <f>VLOOKUP(Table1[[#This Row],[BSN]], Adressen!A:C, 3, FALSE)</f>
        <v>Bergmannstr. 64</v>
      </c>
      <c r="G92" s="1">
        <v>5920000</v>
      </c>
    </row>
    <row r="93" spans="1:7" x14ac:dyDescent="0.2">
      <c r="A93" t="str">
        <f t="shared" si="1"/>
        <v>02</v>
      </c>
      <c r="B93" t="str">
        <f>VLOOKUP(A93, Bezirke!$A$1:$B$12, 2)</f>
        <v>Friedrichshain-Kreuzberg</v>
      </c>
      <c r="C93" t="s">
        <v>182</v>
      </c>
      <c r="D93" t="s">
        <v>183</v>
      </c>
      <c r="E93" t="str">
        <f>VLOOKUP(Table1[[#This Row],[BSN]], Adressen!A:C, 2, FALSE)</f>
        <v>10243</v>
      </c>
      <c r="F93" t="str">
        <f>VLOOKUP(Table1[[#This Row],[BSN]], Adressen!A:C, 3, FALSE)</f>
        <v>Lasdehner Str. 19</v>
      </c>
      <c r="G93" s="1">
        <v>1190000</v>
      </c>
    </row>
    <row r="94" spans="1:7" x14ac:dyDescent="0.2">
      <c r="A94" t="str">
        <f t="shared" si="1"/>
        <v>02</v>
      </c>
      <c r="B94" t="str">
        <f>VLOOKUP(A94, Bezirke!$A$1:$B$12, 2)</f>
        <v>Friedrichshain-Kreuzberg</v>
      </c>
      <c r="C94" t="s">
        <v>184</v>
      </c>
      <c r="D94" t="s">
        <v>185</v>
      </c>
      <c r="E94" t="str">
        <f>VLOOKUP(Table1[[#This Row],[BSN]], Adressen!A:C, 2, FALSE)</f>
        <v>10999</v>
      </c>
      <c r="F94" t="str">
        <f>VLOOKUP(Table1[[#This Row],[BSN]], Adressen!A:C, 3, FALSE)</f>
        <v>Kohlfurter Str. 22</v>
      </c>
      <c r="G94" s="1">
        <v>9190000</v>
      </c>
    </row>
    <row r="95" spans="1:7" x14ac:dyDescent="0.2">
      <c r="A95" t="str">
        <f t="shared" si="1"/>
        <v>02</v>
      </c>
      <c r="B95" t="str">
        <f>VLOOKUP(A95, Bezirke!$A$1:$B$12, 2)</f>
        <v>Friedrichshain-Kreuzberg</v>
      </c>
      <c r="C95" t="s">
        <v>186</v>
      </c>
      <c r="D95" t="s">
        <v>187</v>
      </c>
      <c r="E95" t="str">
        <f>VLOOKUP(Table1[[#This Row],[BSN]], Adressen!A:C, 2, FALSE)</f>
        <v>10243</v>
      </c>
      <c r="F95" t="str">
        <f>VLOOKUP(Table1[[#This Row],[BSN]], Adressen!A:C, 3, FALSE)</f>
        <v>Palisadenstr. 76-77</v>
      </c>
      <c r="G95" s="1">
        <v>3840000</v>
      </c>
    </row>
    <row r="96" spans="1:7" ht="16" customHeight="1" x14ac:dyDescent="0.2">
      <c r="A96" t="str">
        <f t="shared" si="1"/>
        <v>02</v>
      </c>
      <c r="B96" t="str">
        <f>VLOOKUP(A96, Bezirke!$A$1:$B$12, 2)</f>
        <v>Friedrichshain-Kreuzberg</v>
      </c>
      <c r="C96" t="s">
        <v>188</v>
      </c>
      <c r="D96" t="s">
        <v>189</v>
      </c>
      <c r="E96" t="str">
        <f>VLOOKUP(Table1[[#This Row],[BSN]], Adressen!A:C, 2, FALSE)</f>
        <v>10969</v>
      </c>
      <c r="F96" t="str">
        <f>VLOOKUP(Table1[[#This Row],[BSN]], Adressen!A:C, 3, FALSE)</f>
        <v>Friedrichstr. 13</v>
      </c>
      <c r="G96" s="1">
        <v>0</v>
      </c>
    </row>
    <row r="97" spans="1:7" x14ac:dyDescent="0.2">
      <c r="A97" t="str">
        <f t="shared" si="1"/>
        <v>02</v>
      </c>
      <c r="B97" t="str">
        <f>VLOOKUP(A97, Bezirke!$A$1:$B$12, 2)</f>
        <v>Friedrichshain-Kreuzberg</v>
      </c>
      <c r="C97" t="s">
        <v>190</v>
      </c>
      <c r="D97" t="s">
        <v>191</v>
      </c>
      <c r="E97" t="str">
        <f>VLOOKUP(Table1[[#This Row],[BSN]], Adressen!A:C, 2, FALSE)</f>
        <v>10243</v>
      </c>
      <c r="F97" t="str">
        <f>VLOOKUP(Table1[[#This Row],[BSN]], Adressen!A:C, 3, FALSE)</f>
        <v>Koppenstr. 76</v>
      </c>
      <c r="G97" s="1">
        <v>7280000</v>
      </c>
    </row>
    <row r="98" spans="1:7" x14ac:dyDescent="0.2">
      <c r="A98" t="str">
        <f t="shared" si="1"/>
        <v>02</v>
      </c>
      <c r="B98" t="str">
        <f>VLOOKUP(A98, Bezirke!$A$1:$B$12, 2)</f>
        <v>Friedrichshain-Kreuzberg</v>
      </c>
      <c r="C98" t="s">
        <v>192</v>
      </c>
      <c r="D98" t="s">
        <v>193</v>
      </c>
      <c r="E98" t="str">
        <f>VLOOKUP(Table1[[#This Row],[BSN]], Adressen!A:C, 2, FALSE)</f>
        <v>10247</v>
      </c>
      <c r="F98" t="str">
        <f>VLOOKUP(Table1[[#This Row],[BSN]], Adressen!A:C, 3, FALSE)</f>
        <v>Rigaer Str. 81-82</v>
      </c>
      <c r="G98" s="1">
        <v>7780000</v>
      </c>
    </row>
    <row r="99" spans="1:7" x14ac:dyDescent="0.2">
      <c r="A99" t="str">
        <f t="shared" si="1"/>
        <v>02</v>
      </c>
      <c r="B99" t="str">
        <f>VLOOKUP(A99, Bezirke!$A$1:$B$12, 2)</f>
        <v>Friedrichshain-Kreuzberg</v>
      </c>
      <c r="C99" t="s">
        <v>194</v>
      </c>
      <c r="D99" t="s">
        <v>195</v>
      </c>
      <c r="E99" t="str">
        <f>VLOOKUP(Table1[[#This Row],[BSN]], Adressen!A:C, 2, FALSE)</f>
        <v>10247</v>
      </c>
      <c r="F99" t="str">
        <f>VLOOKUP(Table1[[#This Row],[BSN]], Adressen!A:C, 3, FALSE)</f>
        <v>Frankfurter Allee 6A</v>
      </c>
      <c r="G99" s="1">
        <v>2080000</v>
      </c>
    </row>
    <row r="100" spans="1:7" x14ac:dyDescent="0.2">
      <c r="A100" t="str">
        <f t="shared" si="1"/>
        <v>02</v>
      </c>
      <c r="B100" t="str">
        <f>VLOOKUP(A100, Bezirke!$A$1:$B$12, 2)</f>
        <v>Friedrichshain-Kreuzberg</v>
      </c>
      <c r="C100" t="s">
        <v>196</v>
      </c>
      <c r="D100" t="s">
        <v>197</v>
      </c>
      <c r="E100" t="str">
        <f>VLOOKUP(Table1[[#This Row],[BSN]], Adressen!A:C, 2, FALSE)</f>
        <v>10243</v>
      </c>
      <c r="F100" t="str">
        <f>VLOOKUP(Table1[[#This Row],[BSN]], Adressen!A:C, 3, FALSE)</f>
        <v>Helsingforser Str. 11-13</v>
      </c>
      <c r="G100" s="1">
        <v>6000000</v>
      </c>
    </row>
    <row r="101" spans="1:7" x14ac:dyDescent="0.2">
      <c r="A101" t="str">
        <f t="shared" si="1"/>
        <v>02</v>
      </c>
      <c r="B101" t="str">
        <f>VLOOKUP(A101, Bezirke!$A$1:$B$12, 2)</f>
        <v>Friedrichshain-Kreuzberg</v>
      </c>
      <c r="C101" t="s">
        <v>198</v>
      </c>
      <c r="D101" t="s">
        <v>199</v>
      </c>
      <c r="E101" t="str">
        <f>VLOOKUP(Table1[[#This Row],[BSN]], Adressen!A:C, 2, FALSE)</f>
        <v>10961</v>
      </c>
      <c r="F101" t="str">
        <f>VLOOKUP(Table1[[#This Row],[BSN]], Adressen!A:C, 3, FALSE)</f>
        <v>Schleiermacherstr. 23</v>
      </c>
      <c r="G101" s="1">
        <v>6880000</v>
      </c>
    </row>
    <row r="102" spans="1:7" x14ac:dyDescent="0.2">
      <c r="A102" t="str">
        <f t="shared" si="1"/>
        <v>02</v>
      </c>
      <c r="B102" t="str">
        <f>VLOOKUP(A102, Bezirke!$A$1:$B$12, 2)</f>
        <v>Friedrichshain-Kreuzberg</v>
      </c>
      <c r="C102" t="s">
        <v>200</v>
      </c>
      <c r="D102" t="s">
        <v>201</v>
      </c>
      <c r="E102" t="str">
        <f>VLOOKUP(Table1[[#This Row],[BSN]], Adressen!A:C, 2, FALSE)</f>
        <v>10967</v>
      </c>
      <c r="F102" t="str">
        <f>VLOOKUP(Table1[[#This Row],[BSN]], Adressen!A:C, 3, FALSE)</f>
        <v>Dieffenbachstr. 60</v>
      </c>
      <c r="G102" s="1">
        <v>6680000</v>
      </c>
    </row>
    <row r="103" spans="1:7" x14ac:dyDescent="0.2">
      <c r="A103" t="str">
        <f t="shared" si="1"/>
        <v>02</v>
      </c>
      <c r="B103" t="str">
        <f>VLOOKUP(A103, Bezirke!$A$1:$B$12, 2)</f>
        <v>Friedrichshain-Kreuzberg</v>
      </c>
      <c r="C103" t="s">
        <v>202</v>
      </c>
      <c r="D103" t="s">
        <v>203</v>
      </c>
      <c r="E103" t="str">
        <f>VLOOKUP(Table1[[#This Row],[BSN]], Adressen!A:C, 2, FALSE)</f>
        <v>10967</v>
      </c>
      <c r="F103" t="str">
        <f>VLOOKUP(Table1[[#This Row],[BSN]], Adressen!A:C, 3, FALSE)</f>
        <v>Böckhstr. 16</v>
      </c>
      <c r="G103" s="1">
        <v>10030000</v>
      </c>
    </row>
    <row r="104" spans="1:7" x14ac:dyDescent="0.2">
      <c r="A104" t="str">
        <f t="shared" si="1"/>
        <v>03</v>
      </c>
      <c r="B104" t="str">
        <f>VLOOKUP(A104, Bezirke!$A$1:$B$12, 2)</f>
        <v>Pankow</v>
      </c>
      <c r="C104" t="s">
        <v>204</v>
      </c>
      <c r="D104" t="s">
        <v>205</v>
      </c>
      <c r="E104" t="str">
        <f>VLOOKUP(Table1[[#This Row],[BSN]], Adressen!A:C, 2, FALSE)</f>
        <v>13086</v>
      </c>
      <c r="F104" t="str">
        <f>VLOOKUP(Table1[[#This Row],[BSN]], Adressen!A:C, 3, FALSE)</f>
        <v>Gustav-Adolf-Str. 21</v>
      </c>
      <c r="G104" s="1">
        <v>3470000</v>
      </c>
    </row>
    <row r="105" spans="1:7" x14ac:dyDescent="0.2">
      <c r="A105" t="str">
        <f t="shared" si="1"/>
        <v>03</v>
      </c>
      <c r="B105" t="str">
        <f>VLOOKUP(A105, Bezirke!$A$1:$B$12, 2)</f>
        <v>Pankow</v>
      </c>
      <c r="C105" t="s">
        <v>206</v>
      </c>
      <c r="D105" t="s">
        <v>207</v>
      </c>
      <c r="E105" t="str">
        <f>VLOOKUP(Table1[[#This Row],[BSN]], Adressen!A:C, 2, FALSE)</f>
        <v>10405</v>
      </c>
      <c r="F105" t="str">
        <f>VLOOKUP(Table1[[#This Row],[BSN]], Adressen!A:C, 3, FALSE)</f>
        <v>Heinrich-Roller-Str. 18</v>
      </c>
      <c r="G105" s="1">
        <v>7620000</v>
      </c>
    </row>
    <row r="106" spans="1:7" x14ac:dyDescent="0.2">
      <c r="A106" t="str">
        <f t="shared" si="1"/>
        <v>03</v>
      </c>
      <c r="B106" t="str">
        <f>VLOOKUP(A106, Bezirke!$A$1:$B$12, 2)</f>
        <v>Pankow</v>
      </c>
      <c r="C106" t="s">
        <v>208</v>
      </c>
      <c r="D106" t="s">
        <v>209</v>
      </c>
      <c r="E106" t="str">
        <f>VLOOKUP(Table1[[#This Row],[BSN]], Adressen!A:C, 2, FALSE)</f>
        <v>10435</v>
      </c>
      <c r="F106" t="str">
        <f>VLOOKUP(Table1[[#This Row],[BSN]], Adressen!A:C, 3, FALSE)</f>
        <v>Knaackstr. 67</v>
      </c>
      <c r="G106" s="1">
        <v>1880000</v>
      </c>
    </row>
    <row r="107" spans="1:7" x14ac:dyDescent="0.2">
      <c r="A107" t="str">
        <f t="shared" si="1"/>
        <v>03</v>
      </c>
      <c r="B107" t="str">
        <f>VLOOKUP(A107, Bezirke!$A$1:$B$12, 2)</f>
        <v>Pankow</v>
      </c>
      <c r="C107" t="s">
        <v>210</v>
      </c>
      <c r="D107" t="s">
        <v>211</v>
      </c>
      <c r="E107" t="str">
        <f>VLOOKUP(Table1[[#This Row],[BSN]], Adressen!A:C, 2, FALSE)</f>
        <v>10405</v>
      </c>
      <c r="F107" t="str">
        <f>VLOOKUP(Table1[[#This Row],[BSN]], Adressen!A:C, 3, FALSE)</f>
        <v>Christburger Str. 7</v>
      </c>
      <c r="G107" s="1">
        <v>3580000</v>
      </c>
    </row>
    <row r="108" spans="1:7" x14ac:dyDescent="0.2">
      <c r="A108" t="str">
        <f t="shared" si="1"/>
        <v>03</v>
      </c>
      <c r="B108" t="str">
        <f>VLOOKUP(A108, Bezirke!$A$1:$B$12, 2)</f>
        <v>Pankow</v>
      </c>
      <c r="C108" t="s">
        <v>212</v>
      </c>
      <c r="D108" t="s">
        <v>213</v>
      </c>
      <c r="E108" t="str">
        <f>VLOOKUP(Table1[[#This Row],[BSN]], Adressen!A:C, 2, FALSE)</f>
        <v>10407</v>
      </c>
      <c r="F108" t="str">
        <f>VLOOKUP(Table1[[#This Row],[BSN]], Adressen!A:C, 3, FALSE)</f>
        <v>Pasteurstr. 10-12</v>
      </c>
      <c r="G108" s="1">
        <v>3780000</v>
      </c>
    </row>
    <row r="109" spans="1:7" x14ac:dyDescent="0.2">
      <c r="A109" t="str">
        <f t="shared" si="1"/>
        <v>03</v>
      </c>
      <c r="B109" t="str">
        <f>VLOOKUP(A109, Bezirke!$A$1:$B$12, 2)</f>
        <v>Pankow</v>
      </c>
      <c r="C109" t="s">
        <v>214</v>
      </c>
      <c r="D109" t="s">
        <v>215</v>
      </c>
      <c r="E109" t="str">
        <f>VLOOKUP(Table1[[#This Row],[BSN]], Adressen!A:C, 2, FALSE)</f>
        <v>10407</v>
      </c>
      <c r="F109" t="str">
        <f>VLOOKUP(Table1[[#This Row],[BSN]], Adressen!A:C, 3, FALSE)</f>
        <v>John-Schehr-Str. 38</v>
      </c>
      <c r="G109" s="1">
        <v>1390000</v>
      </c>
    </row>
    <row r="110" spans="1:7" x14ac:dyDescent="0.2">
      <c r="A110" t="str">
        <f t="shared" si="1"/>
        <v>03</v>
      </c>
      <c r="B110" t="str">
        <f>VLOOKUP(A110, Bezirke!$A$1:$B$12, 2)</f>
        <v>Pankow</v>
      </c>
      <c r="C110" t="s">
        <v>216</v>
      </c>
      <c r="D110" t="s">
        <v>217</v>
      </c>
      <c r="E110" t="str">
        <f>VLOOKUP(Table1[[#This Row],[BSN]], Adressen!A:C, 2, FALSE)</f>
        <v>10405</v>
      </c>
      <c r="F110" t="str">
        <f>VLOOKUP(Table1[[#This Row],[BSN]], Adressen!A:C, 3, FALSE)</f>
        <v>Ella-Kay-Str. 47</v>
      </c>
      <c r="G110" s="1">
        <v>5430000</v>
      </c>
    </row>
    <row r="111" spans="1:7" x14ac:dyDescent="0.2">
      <c r="A111" t="str">
        <f t="shared" si="1"/>
        <v>03</v>
      </c>
      <c r="B111" t="str">
        <f>VLOOKUP(A111, Bezirke!$A$1:$B$12, 2)</f>
        <v>Pankow</v>
      </c>
      <c r="C111" t="s">
        <v>218</v>
      </c>
      <c r="D111" t="s">
        <v>219</v>
      </c>
      <c r="E111" t="str">
        <f>VLOOKUP(Table1[[#This Row],[BSN]], Adressen!A:C, 2, FALSE)</f>
        <v>10437</v>
      </c>
      <c r="F111" t="str">
        <f>VLOOKUP(Table1[[#This Row],[BSN]], Adressen!A:C, 3, FALSE)</f>
        <v>Greifenhagener Str. 58-59</v>
      </c>
      <c r="G111" s="1">
        <v>1850000</v>
      </c>
    </row>
    <row r="112" spans="1:7" x14ac:dyDescent="0.2">
      <c r="A112" t="str">
        <f t="shared" si="1"/>
        <v>03</v>
      </c>
      <c r="B112" t="str">
        <f>VLOOKUP(A112, Bezirke!$A$1:$B$12, 2)</f>
        <v>Pankow</v>
      </c>
      <c r="C112" t="s">
        <v>220</v>
      </c>
      <c r="D112" t="s">
        <v>221</v>
      </c>
      <c r="E112" t="str">
        <f>VLOOKUP(Table1[[#This Row],[BSN]], Adressen!A:C, 2, FALSE)</f>
        <v>13125</v>
      </c>
      <c r="F112" t="str">
        <f>VLOOKUP(Table1[[#This Row],[BSN]], Adressen!A:C, 3, FALSE)</f>
        <v>Bedeweg 1</v>
      </c>
      <c r="G112" s="1">
        <v>1820000</v>
      </c>
    </row>
    <row r="113" spans="1:7" x14ac:dyDescent="0.2">
      <c r="A113" t="str">
        <f t="shared" si="1"/>
        <v>03</v>
      </c>
      <c r="B113" t="str">
        <f>VLOOKUP(A113, Bezirke!$A$1:$B$12, 2)</f>
        <v>Pankow</v>
      </c>
      <c r="C113" t="s">
        <v>222</v>
      </c>
      <c r="D113" t="s">
        <v>223</v>
      </c>
      <c r="E113" t="str">
        <f>VLOOKUP(Table1[[#This Row],[BSN]], Adressen!A:C, 2, FALSE)</f>
        <v>10437</v>
      </c>
      <c r="F113" t="str">
        <f>VLOOKUP(Table1[[#This Row],[BSN]], Adressen!A:C, 3, FALSE)</f>
        <v>Gleimstr. 49</v>
      </c>
      <c r="G113" s="1">
        <v>7880000</v>
      </c>
    </row>
    <row r="114" spans="1:7" x14ac:dyDescent="0.2">
      <c r="A114" t="str">
        <f t="shared" si="1"/>
        <v>03</v>
      </c>
      <c r="B114" t="str">
        <f>VLOOKUP(A114, Bezirke!$A$1:$B$12, 2)</f>
        <v>Pankow</v>
      </c>
      <c r="C114" t="s">
        <v>224</v>
      </c>
      <c r="D114" t="s">
        <v>225</v>
      </c>
      <c r="E114" t="str">
        <f>VLOOKUP(Table1[[#This Row],[BSN]], Adressen!A:C, 2, FALSE)</f>
        <v>10409</v>
      </c>
      <c r="F114" t="str">
        <f>VLOOKUP(Table1[[#This Row],[BSN]], Adressen!A:C, 3, FALSE)</f>
        <v>Pieskower Weg 39</v>
      </c>
      <c r="G114" s="1">
        <v>1350000</v>
      </c>
    </row>
    <row r="115" spans="1:7" x14ac:dyDescent="0.2">
      <c r="A115" t="str">
        <f t="shared" si="1"/>
        <v>03</v>
      </c>
      <c r="B115" t="str">
        <f>VLOOKUP(A115, Bezirke!$A$1:$B$12, 2)</f>
        <v>Pankow</v>
      </c>
      <c r="C115" t="s">
        <v>226</v>
      </c>
      <c r="D115" t="s">
        <v>227</v>
      </c>
      <c r="E115" t="str">
        <f>VLOOKUP(Table1[[#This Row],[BSN]], Adressen!A:C, 2, FALSE)</f>
        <v>13158</v>
      </c>
      <c r="F115" t="str">
        <f>VLOOKUP(Table1[[#This Row],[BSN]], Adressen!A:C, 3, FALSE)</f>
        <v>Kastanienallee 59</v>
      </c>
      <c r="G115" s="1">
        <v>4910000</v>
      </c>
    </row>
    <row r="116" spans="1:7" x14ac:dyDescent="0.2">
      <c r="A116" t="str">
        <f t="shared" si="1"/>
        <v>03</v>
      </c>
      <c r="B116" t="str">
        <f>VLOOKUP(A116, Bezirke!$A$1:$B$12, 2)</f>
        <v>Pankow</v>
      </c>
      <c r="C116" t="s">
        <v>228</v>
      </c>
      <c r="D116" t="s">
        <v>229</v>
      </c>
      <c r="E116" t="str">
        <f>VLOOKUP(Table1[[#This Row],[BSN]], Adressen!A:C, 2, FALSE)</f>
        <v>10439</v>
      </c>
      <c r="F116" t="str">
        <f>VLOOKUP(Table1[[#This Row],[BSN]], Adressen!A:C, 3, FALSE)</f>
        <v>Ibsenstr. 17</v>
      </c>
      <c r="G116" s="1">
        <v>9620000</v>
      </c>
    </row>
    <row r="117" spans="1:7" x14ac:dyDescent="0.2">
      <c r="A117" t="str">
        <f t="shared" si="1"/>
        <v>03</v>
      </c>
      <c r="B117" t="str">
        <f>VLOOKUP(A117, Bezirke!$A$1:$B$12, 2)</f>
        <v>Pankow</v>
      </c>
      <c r="C117" t="s">
        <v>230</v>
      </c>
      <c r="D117" t="s">
        <v>231</v>
      </c>
      <c r="E117" t="str">
        <f>VLOOKUP(Table1[[#This Row],[BSN]], Adressen!A:C, 2, FALSE)</f>
        <v>10119</v>
      </c>
      <c r="F117" t="str">
        <f>VLOOKUP(Table1[[#This Row],[BSN]], Adressen!A:C, 3, FALSE)</f>
        <v>Templiner Str. 1-3</v>
      </c>
      <c r="G117" s="1">
        <v>80000</v>
      </c>
    </row>
    <row r="118" spans="1:7" x14ac:dyDescent="0.2">
      <c r="A118" t="str">
        <f t="shared" si="1"/>
        <v>03</v>
      </c>
      <c r="B118" t="str">
        <f>VLOOKUP(A118, Bezirke!$A$1:$B$12, 2)</f>
        <v>Pankow</v>
      </c>
      <c r="C118" t="s">
        <v>232</v>
      </c>
      <c r="D118" t="s">
        <v>233</v>
      </c>
      <c r="E118" t="str">
        <f>VLOOKUP(Table1[[#This Row],[BSN]], Adressen!A:C, 2, FALSE)</f>
        <v>13086</v>
      </c>
      <c r="F118" t="str">
        <f>VLOOKUP(Table1[[#This Row],[BSN]], Adressen!A:C, 3, FALSE)</f>
        <v>Amalienstr. 6</v>
      </c>
      <c r="G118" s="1">
        <v>8790000</v>
      </c>
    </row>
    <row r="119" spans="1:7" x14ac:dyDescent="0.2">
      <c r="A119" t="str">
        <f t="shared" si="1"/>
        <v>03</v>
      </c>
      <c r="B119" t="str">
        <f>VLOOKUP(A119, Bezirke!$A$1:$B$12, 2)</f>
        <v>Pankow</v>
      </c>
      <c r="C119" t="s">
        <v>234</v>
      </c>
      <c r="D119" t="s">
        <v>235</v>
      </c>
      <c r="E119" t="str">
        <f>VLOOKUP(Table1[[#This Row],[BSN]], Adressen!A:C, 2, FALSE)</f>
        <v>13088</v>
      </c>
      <c r="F119" t="str">
        <f>VLOOKUP(Table1[[#This Row],[BSN]], Adressen!A:C, 3, FALSE)</f>
        <v>Gounodstr. 71</v>
      </c>
      <c r="G119" s="1">
        <v>3460000</v>
      </c>
    </row>
    <row r="120" spans="1:7" x14ac:dyDescent="0.2">
      <c r="A120" t="str">
        <f t="shared" si="1"/>
        <v>03</v>
      </c>
      <c r="B120" t="str">
        <f>VLOOKUP(A120, Bezirke!$A$1:$B$12, 2)</f>
        <v>Pankow</v>
      </c>
      <c r="C120" t="s">
        <v>236</v>
      </c>
      <c r="D120" t="s">
        <v>237</v>
      </c>
      <c r="E120" t="str">
        <f>VLOOKUP(Table1[[#This Row],[BSN]], Adressen!A:C, 2, FALSE)</f>
        <v>13088</v>
      </c>
      <c r="F120" t="str">
        <f>VLOOKUP(Table1[[#This Row],[BSN]], Adressen!A:C, 3, FALSE)</f>
        <v>Brodenbacher Weg 31</v>
      </c>
      <c r="G120" s="1">
        <v>2930000</v>
      </c>
    </row>
    <row r="121" spans="1:7" x14ac:dyDescent="0.2">
      <c r="A121" t="str">
        <f t="shared" si="1"/>
        <v>03</v>
      </c>
      <c r="B121" t="str">
        <f>VLOOKUP(A121, Bezirke!$A$1:$B$12, 2)</f>
        <v>Pankow</v>
      </c>
      <c r="C121" t="s">
        <v>238</v>
      </c>
      <c r="D121" t="s">
        <v>239</v>
      </c>
      <c r="E121" t="str">
        <f>VLOOKUP(Table1[[#This Row],[BSN]], Adressen!A:C, 2, FALSE)</f>
        <v>13129</v>
      </c>
      <c r="F121" t="str">
        <f>VLOOKUP(Table1[[#This Row],[BSN]], Adressen!A:C, 3, FALSE)</f>
        <v>Alt-Blankenburg 26</v>
      </c>
      <c r="G121" s="1">
        <v>2940000</v>
      </c>
    </row>
    <row r="122" spans="1:7" ht="16" customHeight="1" x14ac:dyDescent="0.2">
      <c r="A122" t="str">
        <f t="shared" si="1"/>
        <v>03</v>
      </c>
      <c r="B122" t="str">
        <f>VLOOKUP(A122, Bezirke!$A$1:$B$12, 2)</f>
        <v>Pankow</v>
      </c>
      <c r="C122" t="s">
        <v>240</v>
      </c>
      <c r="D122" t="s">
        <v>241</v>
      </c>
      <c r="E122" t="str">
        <f>VLOOKUP(Table1[[#This Row],[BSN]], Adressen!A:C, 2, FALSE)</f>
        <v>13089</v>
      </c>
      <c r="F122" t="str">
        <f>VLOOKUP(Table1[[#This Row],[BSN]], Adressen!A:C, 3, FALSE)</f>
        <v>Tino-Schwierzina-Str. 66</v>
      </c>
      <c r="G122" s="1">
        <v>0</v>
      </c>
    </row>
    <row r="123" spans="1:7" x14ac:dyDescent="0.2">
      <c r="A123" t="str">
        <f t="shared" si="1"/>
        <v>03</v>
      </c>
      <c r="B123" t="str">
        <f>VLOOKUP(A123, Bezirke!$A$1:$B$12, 2)</f>
        <v>Pankow</v>
      </c>
      <c r="C123" t="s">
        <v>242</v>
      </c>
      <c r="D123" t="s">
        <v>243</v>
      </c>
      <c r="E123" t="str">
        <f>VLOOKUP(Table1[[#This Row],[BSN]], Adressen!A:C, 2, FALSE)</f>
        <v>13125</v>
      </c>
      <c r="F123" t="str">
        <f>VLOOKUP(Table1[[#This Row],[BSN]], Adressen!A:C, 3, FALSE)</f>
        <v>Bahnhofstr. 32</v>
      </c>
      <c r="G123" s="1">
        <v>3270000</v>
      </c>
    </row>
    <row r="124" spans="1:7" x14ac:dyDescent="0.2">
      <c r="A124" t="str">
        <f t="shared" si="1"/>
        <v>03</v>
      </c>
      <c r="B124" t="str">
        <f>VLOOKUP(A124, Bezirke!$A$1:$B$12, 2)</f>
        <v>Pankow</v>
      </c>
      <c r="C124" t="s">
        <v>244</v>
      </c>
      <c r="D124" t="s">
        <v>245</v>
      </c>
      <c r="E124" t="str">
        <f>VLOOKUP(Table1[[#This Row],[BSN]], Adressen!A:C, 2, FALSE)</f>
        <v>13125</v>
      </c>
      <c r="F124" t="str">
        <f>VLOOKUP(Table1[[#This Row],[BSN]], Adressen!A:C, 3, FALSE)</f>
        <v>Achillesstr. 31</v>
      </c>
      <c r="G124" s="1">
        <v>4140000</v>
      </c>
    </row>
    <row r="125" spans="1:7" x14ac:dyDescent="0.2">
      <c r="A125" t="str">
        <f t="shared" si="1"/>
        <v>03</v>
      </c>
      <c r="B125" t="str">
        <f>VLOOKUP(A125, Bezirke!$A$1:$B$12, 2)</f>
        <v>Pankow</v>
      </c>
      <c r="C125" t="s">
        <v>246</v>
      </c>
      <c r="D125" t="s">
        <v>247</v>
      </c>
      <c r="E125" t="str">
        <f>VLOOKUP(Table1[[#This Row],[BSN]], Adressen!A:C, 2, FALSE)</f>
        <v>10439</v>
      </c>
      <c r="F125" t="str">
        <f>VLOOKUP(Table1[[#This Row],[BSN]], Adressen!A:C, 3, FALSE)</f>
        <v>Scherenbergstr. 7</v>
      </c>
      <c r="G125" s="1">
        <v>1440000</v>
      </c>
    </row>
    <row r="126" spans="1:7" x14ac:dyDescent="0.2">
      <c r="A126" t="str">
        <f t="shared" si="1"/>
        <v>03</v>
      </c>
      <c r="B126" t="str">
        <f>VLOOKUP(A126, Bezirke!$A$1:$B$12, 2)</f>
        <v>Pankow</v>
      </c>
      <c r="C126" t="s">
        <v>248</v>
      </c>
      <c r="D126" t="s">
        <v>249</v>
      </c>
      <c r="E126" t="str">
        <f>VLOOKUP(Table1[[#This Row],[BSN]], Adressen!A:C, 2, FALSE)</f>
        <v>13187</v>
      </c>
      <c r="F126" t="str">
        <f>VLOOKUP(Table1[[#This Row],[BSN]], Adressen!A:C, 3, FALSE)</f>
        <v>Wollankstr. 131</v>
      </c>
      <c r="G126" s="1">
        <v>340000</v>
      </c>
    </row>
    <row r="127" spans="1:7" x14ac:dyDescent="0.2">
      <c r="A127" t="str">
        <f t="shared" si="1"/>
        <v>03</v>
      </c>
      <c r="B127" t="str">
        <f>VLOOKUP(A127, Bezirke!$A$1:$B$12, 2)</f>
        <v>Pankow</v>
      </c>
      <c r="C127" t="s">
        <v>250</v>
      </c>
      <c r="D127" t="s">
        <v>251</v>
      </c>
      <c r="E127" t="str">
        <f>VLOOKUP(Table1[[#This Row],[BSN]], Adressen!A:C, 2, FALSE)</f>
        <v>13187</v>
      </c>
      <c r="F127" t="str">
        <f>VLOOKUP(Table1[[#This Row],[BSN]], Adressen!A:C, 3, FALSE)</f>
        <v>Grunowstr. 17</v>
      </c>
      <c r="G127" s="1">
        <v>3040000</v>
      </c>
    </row>
    <row r="128" spans="1:7" ht="16" customHeight="1" x14ac:dyDescent="0.2">
      <c r="A128" t="str">
        <f t="shared" si="1"/>
        <v>03</v>
      </c>
      <c r="B128" t="str">
        <f>VLOOKUP(A128, Bezirke!$A$1:$B$12, 2)</f>
        <v>Pankow</v>
      </c>
      <c r="C128" t="s">
        <v>252</v>
      </c>
      <c r="D128" t="s">
        <v>253</v>
      </c>
      <c r="E128" t="str">
        <f>VLOOKUP(Table1[[#This Row],[BSN]], Adressen!A:C, 2, FALSE)</f>
        <v>13156</v>
      </c>
      <c r="F128" t="str">
        <f>VLOOKUP(Table1[[#This Row],[BSN]], Adressen!A:C, 3, FALSE)</f>
        <v>Charlottenstr. 19</v>
      </c>
      <c r="G128" s="1">
        <v>0</v>
      </c>
    </row>
    <row r="129" spans="1:7" x14ac:dyDescent="0.2">
      <c r="A129" t="str">
        <f t="shared" si="1"/>
        <v>03</v>
      </c>
      <c r="B129" t="str">
        <f>VLOOKUP(A129, Bezirke!$A$1:$B$12, 2)</f>
        <v>Pankow</v>
      </c>
      <c r="C129" t="s">
        <v>254</v>
      </c>
      <c r="D129" t="s">
        <v>255</v>
      </c>
      <c r="E129" t="str">
        <f>VLOOKUP(Table1[[#This Row],[BSN]], Adressen!A:C, 2, FALSE)</f>
        <v>13125</v>
      </c>
      <c r="F129" t="str">
        <f>VLOOKUP(Table1[[#This Row],[BSN]], Adressen!A:C, 3, FALSE)</f>
        <v>Wiltbergstr. 37-39</v>
      </c>
      <c r="G129" s="1">
        <v>770000</v>
      </c>
    </row>
    <row r="130" spans="1:7" x14ac:dyDescent="0.2">
      <c r="A130" t="str">
        <f t="shared" si="1"/>
        <v>03</v>
      </c>
      <c r="B130" t="str">
        <f>VLOOKUP(A130, Bezirke!$A$1:$B$12, 2)</f>
        <v>Pankow</v>
      </c>
      <c r="C130" t="s">
        <v>256</v>
      </c>
      <c r="D130" t="s">
        <v>257</v>
      </c>
      <c r="E130" t="str">
        <f>VLOOKUP(Table1[[#This Row],[BSN]], Adressen!A:C, 2, FALSE)</f>
        <v>13156</v>
      </c>
      <c r="F130" t="str">
        <f>VLOOKUP(Table1[[#This Row],[BSN]], Adressen!A:C, 3, FALSE)</f>
        <v>Wilhelm-Wolff-Str. 19</v>
      </c>
      <c r="G130" s="1">
        <v>3000000</v>
      </c>
    </row>
    <row r="131" spans="1:7" x14ac:dyDescent="0.2">
      <c r="A131" t="str">
        <f t="shared" ref="A131:A194" si="2">LEFT(C131, 2)</f>
        <v>03</v>
      </c>
      <c r="B131" t="str">
        <f>VLOOKUP(A131, Bezirke!$A$1:$B$12, 2)</f>
        <v>Pankow</v>
      </c>
      <c r="C131" t="s">
        <v>258</v>
      </c>
      <c r="D131" t="s">
        <v>259</v>
      </c>
      <c r="E131" t="str">
        <f>VLOOKUP(Table1[[#This Row],[BSN]], Adressen!A:C, 2, FALSE)</f>
        <v>13127</v>
      </c>
      <c r="F131" t="str">
        <f>VLOOKUP(Table1[[#This Row],[BSN]], Adressen!A:C, 3, FALSE)</f>
        <v>Hauptstr. 66</v>
      </c>
      <c r="G131" s="1">
        <v>1940000</v>
      </c>
    </row>
    <row r="132" spans="1:7" x14ac:dyDescent="0.2">
      <c r="A132" t="str">
        <f t="shared" si="2"/>
        <v>03</v>
      </c>
      <c r="B132" t="str">
        <f>VLOOKUP(A132, Bezirke!$A$1:$B$12, 2)</f>
        <v>Pankow</v>
      </c>
      <c r="C132" t="s">
        <v>260</v>
      </c>
      <c r="D132" t="s">
        <v>261</v>
      </c>
      <c r="E132" t="str">
        <f>VLOOKUP(Table1[[#This Row],[BSN]], Adressen!A:C, 2, FALSE)</f>
        <v>13187</v>
      </c>
      <c r="F132" t="str">
        <f>VLOOKUP(Table1[[#This Row],[BSN]], Adressen!A:C, 3, FALSE)</f>
        <v>Stiftsweg 3</v>
      </c>
      <c r="G132" s="1">
        <v>3820000</v>
      </c>
    </row>
    <row r="133" spans="1:7" x14ac:dyDescent="0.2">
      <c r="A133" t="str">
        <f t="shared" si="2"/>
        <v>03</v>
      </c>
      <c r="B133" t="str">
        <f>VLOOKUP(A133, Bezirke!$A$1:$B$12, 2)</f>
        <v>Pankow</v>
      </c>
      <c r="C133" t="s">
        <v>262</v>
      </c>
      <c r="D133" t="s">
        <v>263</v>
      </c>
      <c r="E133" t="str">
        <f>VLOOKUP(Table1[[#This Row],[BSN]], Adressen!A:C, 2, FALSE)</f>
        <v>13159</v>
      </c>
      <c r="F133" t="str">
        <f>VLOOKUP(Table1[[#This Row],[BSN]], Adressen!A:C, 3, FALSE)</f>
        <v>Hauptstr. 20</v>
      </c>
      <c r="G133" s="1">
        <v>1350000</v>
      </c>
    </row>
    <row r="134" spans="1:7" x14ac:dyDescent="0.2">
      <c r="A134" t="str">
        <f t="shared" si="2"/>
        <v>03</v>
      </c>
      <c r="B134" t="str">
        <f>VLOOKUP(A134, Bezirke!$A$1:$B$12, 2)</f>
        <v>Pankow</v>
      </c>
      <c r="C134" t="s">
        <v>264</v>
      </c>
      <c r="D134" t="s">
        <v>265</v>
      </c>
      <c r="E134" t="str">
        <f>VLOOKUP(Table1[[#This Row],[BSN]], Adressen!A:C, 2, FALSE)</f>
        <v>13156</v>
      </c>
      <c r="F134" t="str">
        <f>VLOOKUP(Table1[[#This Row],[BSN]], Adressen!A:C, 3, FALSE)</f>
        <v>Lindenberger Str. 12</v>
      </c>
      <c r="G134" s="1">
        <v>7650000</v>
      </c>
    </row>
    <row r="135" spans="1:7" x14ac:dyDescent="0.2">
      <c r="A135" t="str">
        <f t="shared" si="2"/>
        <v>03</v>
      </c>
      <c r="B135" t="str">
        <f>VLOOKUP(A135, Bezirke!$A$1:$B$12, 2)</f>
        <v>Pankow</v>
      </c>
      <c r="C135" t="s">
        <v>266</v>
      </c>
      <c r="D135" t="s">
        <v>267</v>
      </c>
      <c r="E135" t="str">
        <f>VLOOKUP(Table1[[#This Row],[BSN]], Adressen!A:C, 2, FALSE)</f>
        <v>13187</v>
      </c>
      <c r="F135" t="str">
        <f>VLOOKUP(Table1[[#This Row],[BSN]], Adressen!A:C, 3, FALSE)</f>
        <v>Brixener Str. 40</v>
      </c>
      <c r="G135" s="1">
        <v>490000</v>
      </c>
    </row>
    <row r="136" spans="1:7" x14ac:dyDescent="0.2">
      <c r="A136" t="str">
        <f t="shared" si="2"/>
        <v>03</v>
      </c>
      <c r="B136" t="str">
        <f>VLOOKUP(A136, Bezirke!$A$1:$B$12, 2)</f>
        <v>Pankow</v>
      </c>
      <c r="C136" t="s">
        <v>268</v>
      </c>
      <c r="D136" t="s">
        <v>269</v>
      </c>
      <c r="E136" t="str">
        <f>VLOOKUP(Table1[[#This Row],[BSN]], Adressen!A:C, 2, FALSE)</f>
        <v>10407</v>
      </c>
      <c r="F136" t="str">
        <f>VLOOKUP(Table1[[#This Row],[BSN]], Adressen!A:C, 3, FALSE)</f>
        <v>Syringenplatz 30</v>
      </c>
      <c r="G136" s="1">
        <v>3720000</v>
      </c>
    </row>
    <row r="137" spans="1:7" x14ac:dyDescent="0.2">
      <c r="A137" t="str">
        <f t="shared" si="2"/>
        <v>03</v>
      </c>
      <c r="B137" t="str">
        <f>VLOOKUP(A137, Bezirke!$A$1:$B$12, 2)</f>
        <v>Pankow</v>
      </c>
      <c r="C137" t="s">
        <v>270</v>
      </c>
      <c r="D137" t="s">
        <v>271</v>
      </c>
      <c r="E137" t="str">
        <f>VLOOKUP(Table1[[#This Row],[BSN]], Adressen!A:C, 2, FALSE)</f>
        <v>13189</v>
      </c>
      <c r="F137" t="str">
        <f>VLOOKUP(Table1[[#This Row],[BSN]], Adressen!A:C, 3, FALSE)</f>
        <v>Neumannstr. 65</v>
      </c>
      <c r="G137" s="1">
        <v>2010000</v>
      </c>
    </row>
    <row r="138" spans="1:7" x14ac:dyDescent="0.2">
      <c r="A138" t="str">
        <f t="shared" si="2"/>
        <v>03</v>
      </c>
      <c r="B138" t="str">
        <f>VLOOKUP(A138, Bezirke!$A$1:$B$12, 2)</f>
        <v>Pankow</v>
      </c>
      <c r="C138" t="s">
        <v>272</v>
      </c>
      <c r="D138" t="s">
        <v>273</v>
      </c>
      <c r="E138" t="str">
        <f>VLOOKUP(Table1[[#This Row],[BSN]], Adressen!A:C, 2, FALSE)</f>
        <v>13127</v>
      </c>
      <c r="F138" t="str">
        <f>VLOOKUP(Table1[[#This Row],[BSN]], Adressen!A:C, 3, FALSE)</f>
        <v>Arnouxstr. 18</v>
      </c>
      <c r="G138" s="1">
        <v>1640000</v>
      </c>
    </row>
    <row r="139" spans="1:7" x14ac:dyDescent="0.2">
      <c r="A139" t="str">
        <f t="shared" si="2"/>
        <v>03</v>
      </c>
      <c r="B139" t="str">
        <f>VLOOKUP(A139, Bezirke!$A$1:$B$12, 2)</f>
        <v>Pankow</v>
      </c>
      <c r="C139" t="s">
        <v>274</v>
      </c>
      <c r="D139" t="s">
        <v>275</v>
      </c>
      <c r="E139" t="str">
        <f>VLOOKUP(Table1[[#This Row],[BSN]], Adressen!A:C, 2, FALSE)</f>
        <v>13189</v>
      </c>
      <c r="F139" t="str">
        <f>VLOOKUP(Table1[[#This Row],[BSN]], Adressen!A:C, 3, FALSE)</f>
        <v>Eschengraben 40</v>
      </c>
      <c r="G139" s="1">
        <v>5660000</v>
      </c>
    </row>
    <row r="140" spans="1:7" x14ac:dyDescent="0.2">
      <c r="A140" t="str">
        <f t="shared" si="2"/>
        <v>03</v>
      </c>
      <c r="B140" t="str">
        <f>VLOOKUP(A140, Bezirke!$A$1:$B$12, 2)</f>
        <v>Pankow</v>
      </c>
      <c r="C140" t="s">
        <v>276</v>
      </c>
      <c r="D140" t="s">
        <v>277</v>
      </c>
      <c r="E140" t="str">
        <f>VLOOKUP(Table1[[#This Row],[BSN]], Adressen!A:C, 2, FALSE)</f>
        <v>13158</v>
      </c>
      <c r="F140" t="str">
        <f>VLOOKUP(Table1[[#This Row],[BSN]], Adressen!A:C, 3, FALSE)</f>
        <v>Lessingstr. 44</v>
      </c>
      <c r="G140" s="1">
        <v>2100000</v>
      </c>
    </row>
    <row r="141" spans="1:7" x14ac:dyDescent="0.2">
      <c r="A141" t="str">
        <f t="shared" si="2"/>
        <v>03</v>
      </c>
      <c r="B141" t="str">
        <f>VLOOKUP(A141, Bezirke!$A$1:$B$12, 2)</f>
        <v>Pankow</v>
      </c>
      <c r="C141" t="s">
        <v>278</v>
      </c>
      <c r="D141" t="s">
        <v>279</v>
      </c>
      <c r="E141" t="str">
        <f>VLOOKUP(Table1[[#This Row],[BSN]], Adressen!A:C, 2, FALSE)</f>
        <v>13088</v>
      </c>
      <c r="F141" t="str">
        <f>VLOOKUP(Table1[[#This Row],[BSN]], Adressen!A:C, 3, FALSE)</f>
        <v>Sulzfelder Str. 15</v>
      </c>
      <c r="G141" s="1">
        <v>1800000</v>
      </c>
    </row>
    <row r="142" spans="1:7" x14ac:dyDescent="0.2">
      <c r="A142" t="str">
        <f t="shared" si="2"/>
        <v>03</v>
      </c>
      <c r="B142" t="str">
        <f>VLOOKUP(A142, Bezirke!$A$1:$B$12, 2)</f>
        <v>Pankow</v>
      </c>
      <c r="C142" t="s">
        <v>280</v>
      </c>
      <c r="D142" t="s">
        <v>281</v>
      </c>
      <c r="E142" t="str">
        <f>VLOOKUP(Table1[[#This Row],[BSN]], Adressen!A:C, 2, FALSE)</f>
        <v>10435</v>
      </c>
      <c r="F142" t="str">
        <f>VLOOKUP(Table1[[#This Row],[BSN]], Adressen!A:C, 3, FALSE)</f>
        <v>Danziger Str. 50</v>
      </c>
      <c r="G142" s="1">
        <v>680000</v>
      </c>
    </row>
    <row r="143" spans="1:7" x14ac:dyDescent="0.2">
      <c r="A143" t="str">
        <f t="shared" si="2"/>
        <v>03</v>
      </c>
      <c r="B143" t="str">
        <f>VLOOKUP(A143, Bezirke!$A$1:$B$12, 2)</f>
        <v>Pankow</v>
      </c>
      <c r="C143" t="s">
        <v>282</v>
      </c>
      <c r="D143" t="s">
        <v>283</v>
      </c>
      <c r="E143" t="str">
        <f>VLOOKUP(Table1[[#This Row],[BSN]], Adressen!A:C, 2, FALSE)</f>
        <v>10437</v>
      </c>
      <c r="F143" t="str">
        <f>VLOOKUP(Table1[[#This Row],[BSN]], Adressen!A:C, 3, FALSE)</f>
        <v>Senefelderstr. 6</v>
      </c>
      <c r="G143" s="1">
        <v>1140000</v>
      </c>
    </row>
    <row r="144" spans="1:7" ht="16" customHeight="1" x14ac:dyDescent="0.2">
      <c r="A144" t="str">
        <f t="shared" si="2"/>
        <v>03</v>
      </c>
      <c r="B144" t="str">
        <f>VLOOKUP(A144, Bezirke!$A$1:$B$12, 2)</f>
        <v>Pankow</v>
      </c>
      <c r="C144" t="s">
        <v>284</v>
      </c>
      <c r="D144" t="s">
        <v>285</v>
      </c>
      <c r="E144" t="str">
        <f>VLOOKUP(Table1[[#This Row],[BSN]], Adressen!A:C, 2, FALSE)</f>
        <v>13187</v>
      </c>
      <c r="F144" t="str">
        <f>VLOOKUP(Table1[[#This Row],[BSN]], Adressen!A:C, 3, FALSE)</f>
        <v>Mendelstr. 54</v>
      </c>
      <c r="G144" s="1">
        <v>0</v>
      </c>
    </row>
    <row r="145" spans="1:7" x14ac:dyDescent="0.2">
      <c r="A145" t="str">
        <f t="shared" si="2"/>
        <v>03</v>
      </c>
      <c r="B145" t="str">
        <f>VLOOKUP(A145, Bezirke!$A$1:$B$12, 2)</f>
        <v>Pankow</v>
      </c>
      <c r="C145" t="s">
        <v>286</v>
      </c>
      <c r="D145" t="s">
        <v>287</v>
      </c>
      <c r="E145" t="str">
        <f>VLOOKUP(Table1[[#This Row],[BSN]], Adressen!A:C, 2, FALSE)</f>
        <v>10405</v>
      </c>
      <c r="F145" t="str">
        <f>VLOOKUP(Table1[[#This Row],[BSN]], Adressen!A:C, 3, FALSE)</f>
        <v>Greifswalder Str. 25</v>
      </c>
      <c r="G145" s="1">
        <v>3560000</v>
      </c>
    </row>
    <row r="146" spans="1:7" x14ac:dyDescent="0.2">
      <c r="A146" t="str">
        <f t="shared" si="2"/>
        <v>03</v>
      </c>
      <c r="B146" t="str">
        <f>VLOOKUP(A146, Bezirke!$A$1:$B$12, 2)</f>
        <v>Pankow</v>
      </c>
      <c r="C146" t="s">
        <v>288</v>
      </c>
      <c r="D146" t="s">
        <v>289</v>
      </c>
      <c r="E146" t="str">
        <f>VLOOKUP(Table1[[#This Row],[BSN]], Adressen!A:C, 2, FALSE)</f>
        <v>13189</v>
      </c>
      <c r="F146" t="str">
        <f>VLOOKUP(Table1[[#This Row],[BSN]], Adressen!A:C, 3, FALSE)</f>
        <v>Neumannstr. 9-11</v>
      </c>
      <c r="G146" s="1">
        <v>3030000</v>
      </c>
    </row>
    <row r="147" spans="1:7" x14ac:dyDescent="0.2">
      <c r="A147" t="str">
        <f t="shared" si="2"/>
        <v>03</v>
      </c>
      <c r="B147" t="str">
        <f>VLOOKUP(A147, Bezirke!$A$1:$B$12, 2)</f>
        <v>Pankow</v>
      </c>
      <c r="C147" t="s">
        <v>290</v>
      </c>
      <c r="D147" t="s">
        <v>291</v>
      </c>
      <c r="E147" t="str">
        <f>VLOOKUP(Table1[[#This Row],[BSN]], Adressen!A:C, 2, FALSE)</f>
        <v>13156</v>
      </c>
      <c r="F147" t="str">
        <f>VLOOKUP(Table1[[#This Row],[BSN]], Adressen!A:C, 3, FALSE)</f>
        <v>Rolandstr. 35</v>
      </c>
      <c r="G147" s="1">
        <v>1880000</v>
      </c>
    </row>
    <row r="148" spans="1:7" x14ac:dyDescent="0.2">
      <c r="A148" t="str">
        <f t="shared" si="2"/>
        <v>03</v>
      </c>
      <c r="B148" t="str">
        <f>VLOOKUP(A148, Bezirke!$A$1:$B$12, 2)</f>
        <v>Pankow</v>
      </c>
      <c r="C148" t="s">
        <v>292</v>
      </c>
      <c r="D148" t="s">
        <v>293</v>
      </c>
      <c r="E148" t="str">
        <f>VLOOKUP(Table1[[#This Row],[BSN]], Adressen!A:C, 2, FALSE)</f>
        <v>10409</v>
      </c>
      <c r="F148" t="str">
        <f>VLOOKUP(Table1[[#This Row],[BSN]], Adressen!A:C, 3, FALSE)</f>
        <v>Hanns-Eisler-Str. 78-80</v>
      </c>
      <c r="G148" s="1">
        <v>7020000</v>
      </c>
    </row>
    <row r="149" spans="1:7" x14ac:dyDescent="0.2">
      <c r="A149" t="str">
        <f t="shared" si="2"/>
        <v>03</v>
      </c>
      <c r="B149" t="str">
        <f>VLOOKUP(A149, Bezirke!$A$1:$B$12, 2)</f>
        <v>Pankow</v>
      </c>
      <c r="C149" t="s">
        <v>294</v>
      </c>
      <c r="D149" t="s">
        <v>295</v>
      </c>
      <c r="E149" t="str">
        <f>VLOOKUP(Table1[[#This Row],[BSN]], Adressen!A:C, 2, FALSE)</f>
        <v>13086</v>
      </c>
      <c r="F149" t="str">
        <f>VLOOKUP(Table1[[#This Row],[BSN]], Adressen!A:C, 3, FALSE)</f>
        <v>Langhansstr. 120</v>
      </c>
      <c r="G149" s="1">
        <v>4720000</v>
      </c>
    </row>
    <row r="150" spans="1:7" x14ac:dyDescent="0.2">
      <c r="A150" t="str">
        <f t="shared" si="2"/>
        <v>03</v>
      </c>
      <c r="B150" t="str">
        <f>VLOOKUP(A150, Bezirke!$A$1:$B$12, 2)</f>
        <v>Pankow</v>
      </c>
      <c r="C150" t="s">
        <v>296</v>
      </c>
      <c r="D150" t="s">
        <v>297</v>
      </c>
      <c r="E150" t="str">
        <f>VLOOKUP(Table1[[#This Row],[BSN]], Adressen!A:C, 2, FALSE)</f>
        <v>13187</v>
      </c>
      <c r="F150" t="str">
        <f>VLOOKUP(Table1[[#This Row],[BSN]], Adressen!A:C, 3, FALSE)</f>
        <v>Neue Schönholzer Str. 32</v>
      </c>
      <c r="G150" s="1">
        <v>2010000</v>
      </c>
    </row>
    <row r="151" spans="1:7" x14ac:dyDescent="0.2">
      <c r="A151" t="str">
        <f t="shared" si="2"/>
        <v>03</v>
      </c>
      <c r="B151" t="str">
        <f>VLOOKUP(A151, Bezirke!$A$1:$B$12, 2)</f>
        <v>Pankow</v>
      </c>
      <c r="C151" t="s">
        <v>298</v>
      </c>
      <c r="D151" t="s">
        <v>299</v>
      </c>
      <c r="E151" t="str">
        <f>VLOOKUP(Table1[[#This Row],[BSN]], Adressen!A:C, 2, FALSE)</f>
        <v>10407</v>
      </c>
      <c r="F151" t="str">
        <f>VLOOKUP(Table1[[#This Row],[BSN]], Adressen!A:C, 3, FALSE)</f>
        <v>Rudi-Arndt-Str. 18</v>
      </c>
      <c r="G151" s="1">
        <v>9900000</v>
      </c>
    </row>
    <row r="152" spans="1:7" x14ac:dyDescent="0.2">
      <c r="A152" t="str">
        <f t="shared" si="2"/>
        <v>03</v>
      </c>
      <c r="B152" t="str">
        <f>VLOOKUP(A152, Bezirke!$A$1:$B$12, 2)</f>
        <v>Pankow</v>
      </c>
      <c r="C152" t="s">
        <v>300</v>
      </c>
      <c r="D152" t="s">
        <v>301</v>
      </c>
      <c r="E152" t="str">
        <f>VLOOKUP(Table1[[#This Row],[BSN]], Adressen!A:C, 2, FALSE)</f>
        <v>13086</v>
      </c>
      <c r="F152" t="str">
        <f>VLOOKUP(Table1[[#This Row],[BSN]], Adressen!A:C, 3, FALSE)</f>
        <v>Gustav-Adolf-Str. 60</v>
      </c>
      <c r="G152" s="1">
        <v>5080000</v>
      </c>
    </row>
    <row r="153" spans="1:7" x14ac:dyDescent="0.2">
      <c r="A153" t="str">
        <f t="shared" si="2"/>
        <v>03</v>
      </c>
      <c r="B153" t="str">
        <f>VLOOKUP(A153, Bezirke!$A$1:$B$12, 2)</f>
        <v>Pankow</v>
      </c>
      <c r="C153" t="s">
        <v>302</v>
      </c>
      <c r="D153" t="s">
        <v>303</v>
      </c>
      <c r="E153" t="str">
        <f>VLOOKUP(Table1[[#This Row],[BSN]], Adressen!A:C, 2, FALSE)</f>
        <v>13187</v>
      </c>
      <c r="F153" t="str">
        <f>VLOOKUP(Table1[[#This Row],[BSN]], Adressen!A:C, 3, FALSE)</f>
        <v>Dolomitenstr. 94</v>
      </c>
      <c r="G153" s="1">
        <v>3820000</v>
      </c>
    </row>
    <row r="154" spans="1:7" x14ac:dyDescent="0.2">
      <c r="A154" t="str">
        <f t="shared" si="2"/>
        <v>03</v>
      </c>
      <c r="B154" t="str">
        <f>VLOOKUP(A154, Bezirke!$A$1:$B$12, 2)</f>
        <v>Pankow</v>
      </c>
      <c r="C154" t="s">
        <v>304</v>
      </c>
      <c r="D154" t="s">
        <v>305</v>
      </c>
      <c r="E154" t="str">
        <f>VLOOKUP(Table1[[#This Row],[BSN]], Adressen!A:C, 2, FALSE)</f>
        <v>13125</v>
      </c>
      <c r="F154" t="str">
        <f>VLOOKUP(Table1[[#This Row],[BSN]], Adressen!A:C, 3, FALSE)</f>
        <v>Walter-Friedrich-Str. 16-18</v>
      </c>
      <c r="G154" s="1">
        <v>16420000</v>
      </c>
    </row>
    <row r="155" spans="1:7" x14ac:dyDescent="0.2">
      <c r="A155" t="str">
        <f t="shared" si="2"/>
        <v>03</v>
      </c>
      <c r="B155" t="str">
        <f>VLOOKUP(A155, Bezirke!$A$1:$B$12, 2)</f>
        <v>Pankow</v>
      </c>
      <c r="C155" t="s">
        <v>306</v>
      </c>
      <c r="D155" t="s">
        <v>307</v>
      </c>
      <c r="E155" t="str">
        <f>VLOOKUP(Table1[[#This Row],[BSN]], Adressen!A:C, 2, FALSE)</f>
        <v>10439</v>
      </c>
      <c r="F155" t="str">
        <f>VLOOKUP(Table1[[#This Row],[BSN]], Adressen!A:C, 3, FALSE)</f>
        <v>Erich-Weinert-Str. 70</v>
      </c>
      <c r="G155" s="1">
        <v>2010000</v>
      </c>
    </row>
    <row r="156" spans="1:7" x14ac:dyDescent="0.2">
      <c r="A156" t="str">
        <f t="shared" si="2"/>
        <v>03</v>
      </c>
      <c r="B156" t="str">
        <f>VLOOKUP(A156, Bezirke!$A$1:$B$12, 2)</f>
        <v>Pankow</v>
      </c>
      <c r="C156" t="s">
        <v>308</v>
      </c>
      <c r="D156" t="s">
        <v>309</v>
      </c>
      <c r="E156" t="str">
        <f>VLOOKUP(Table1[[#This Row],[BSN]], Adressen!A:C, 2, FALSE)</f>
        <v>10435</v>
      </c>
      <c r="F156" t="str">
        <f>VLOOKUP(Table1[[#This Row],[BSN]], Adressen!A:C, 3, FALSE)</f>
        <v>Schönhauser Allee 165</v>
      </c>
      <c r="G156" s="1">
        <v>3080000</v>
      </c>
    </row>
    <row r="157" spans="1:7" x14ac:dyDescent="0.2">
      <c r="A157" t="str">
        <f t="shared" si="2"/>
        <v>03</v>
      </c>
      <c r="B157" t="str">
        <f>VLOOKUP(A157, Bezirke!$A$1:$B$12, 2)</f>
        <v>Pankow</v>
      </c>
      <c r="C157" t="s">
        <v>310</v>
      </c>
      <c r="D157" t="s">
        <v>311</v>
      </c>
      <c r="E157" t="str">
        <f>VLOOKUP(Table1[[#This Row],[BSN]], Adressen!A:C, 2, FALSE)</f>
        <v>10405</v>
      </c>
      <c r="F157" t="str">
        <f>VLOOKUP(Table1[[#This Row],[BSN]], Adressen!A:C, 3, FALSE)</f>
        <v>Mendelssohnstr. 10</v>
      </c>
      <c r="G157" s="1">
        <v>2300000</v>
      </c>
    </row>
    <row r="158" spans="1:7" x14ac:dyDescent="0.2">
      <c r="A158" t="str">
        <f t="shared" si="2"/>
        <v>03</v>
      </c>
      <c r="B158" t="str">
        <f>VLOOKUP(A158, Bezirke!$A$1:$B$12, 2)</f>
        <v>Pankow</v>
      </c>
      <c r="C158" t="s">
        <v>312</v>
      </c>
      <c r="D158" t="s">
        <v>313</v>
      </c>
      <c r="E158" t="str">
        <f>VLOOKUP(Table1[[#This Row],[BSN]], Adressen!A:C, 2, FALSE)</f>
        <v>13156</v>
      </c>
      <c r="F158" t="str">
        <f>VLOOKUP(Table1[[#This Row],[BSN]], Adressen!A:C, 3, FALSE)</f>
        <v>Hermann-Hesse-Str. 48-52</v>
      </c>
      <c r="G158" s="1">
        <v>1090000</v>
      </c>
    </row>
    <row r="159" spans="1:7" ht="16" customHeight="1" x14ac:dyDescent="0.2">
      <c r="A159" t="str">
        <f t="shared" si="2"/>
        <v>03</v>
      </c>
      <c r="B159" t="str">
        <f>VLOOKUP(A159, Bezirke!$A$1:$B$12, 2)</f>
        <v>Pankow</v>
      </c>
      <c r="C159" t="s">
        <v>314</v>
      </c>
      <c r="D159" t="s">
        <v>315</v>
      </c>
      <c r="E159" t="str">
        <f>VLOOKUP(Table1[[#This Row],[BSN]], Adressen!A:C, 2, FALSE)</f>
        <v>13187</v>
      </c>
      <c r="F159" t="str">
        <f>VLOOKUP(Table1[[#This Row],[BSN]], Adressen!A:C, 3, FALSE)</f>
        <v>Galenusstr. 64</v>
      </c>
      <c r="G159" s="1">
        <v>0</v>
      </c>
    </row>
    <row r="160" spans="1:7" x14ac:dyDescent="0.2">
      <c r="A160" t="str">
        <f t="shared" si="2"/>
        <v>03</v>
      </c>
      <c r="B160" t="str">
        <f>VLOOKUP(A160, Bezirke!$A$1:$B$12, 2)</f>
        <v>Pankow</v>
      </c>
      <c r="C160" t="s">
        <v>316</v>
      </c>
      <c r="D160" t="s">
        <v>285</v>
      </c>
      <c r="E160" t="str">
        <f>VLOOKUP(Table1[[#This Row],[BSN]], Adressen!A:C, 2, FALSE)</f>
        <v>13187</v>
      </c>
      <c r="F160" t="str">
        <f>VLOOKUP(Table1[[#This Row],[BSN]], Adressen!A:C, 3, FALSE)</f>
        <v>Mendelstr. 54</v>
      </c>
      <c r="G160" s="1">
        <v>200000</v>
      </c>
    </row>
    <row r="161" spans="1:7" x14ac:dyDescent="0.2">
      <c r="A161" t="str">
        <f t="shared" si="2"/>
        <v>03</v>
      </c>
      <c r="B161" t="str">
        <f>VLOOKUP(A161, Bezirke!$A$1:$B$12, 2)</f>
        <v>Pankow</v>
      </c>
      <c r="C161" t="s">
        <v>317</v>
      </c>
      <c r="D161" t="s">
        <v>318</v>
      </c>
      <c r="E161" t="str">
        <f>VLOOKUP(Table1[[#This Row],[BSN]], Adressen!A:C, 2, FALSE)</f>
        <v>13125</v>
      </c>
      <c r="F161" t="str">
        <f>VLOOKUP(Table1[[#This Row],[BSN]], Adressen!A:C, 3, FALSE)</f>
        <v>Ernst-Busch-Str. 29</v>
      </c>
      <c r="G161" s="1">
        <v>1060000</v>
      </c>
    </row>
    <row r="162" spans="1:7" x14ac:dyDescent="0.2">
      <c r="A162" t="str">
        <f t="shared" si="2"/>
        <v>03</v>
      </c>
      <c r="B162" t="str">
        <f>VLOOKUP(A162, Bezirke!$A$1:$B$12, 2)</f>
        <v>Pankow</v>
      </c>
      <c r="C162" t="s">
        <v>319</v>
      </c>
      <c r="D162" t="s">
        <v>320</v>
      </c>
      <c r="E162" t="str">
        <f>VLOOKUP(Table1[[#This Row],[BSN]], Adressen!A:C, 2, FALSE)</f>
        <v>10439</v>
      </c>
      <c r="F162" t="str">
        <f>VLOOKUP(Table1[[#This Row],[BSN]], Adressen!A:C, 3, FALSE)</f>
        <v>Dunckerstr. 65-66</v>
      </c>
      <c r="G162" s="1">
        <v>4700000</v>
      </c>
    </row>
    <row r="163" spans="1:7" x14ac:dyDescent="0.2">
      <c r="A163" t="str">
        <f t="shared" si="2"/>
        <v>03</v>
      </c>
      <c r="B163" t="str">
        <f>VLOOKUP(A163, Bezirke!$A$1:$B$12, 2)</f>
        <v>Pankow</v>
      </c>
      <c r="C163" t="s">
        <v>321</v>
      </c>
      <c r="D163" t="s">
        <v>322</v>
      </c>
      <c r="E163" t="str">
        <f>VLOOKUP(Table1[[#This Row],[BSN]], Adressen!A:C, 2, FALSE)</f>
        <v>10439</v>
      </c>
      <c r="F163" t="str">
        <f>VLOOKUP(Table1[[#This Row],[BSN]], Adressen!A:C, 3, FALSE)</f>
        <v>Dunckerstr. 64</v>
      </c>
      <c r="G163" s="1">
        <v>5300000</v>
      </c>
    </row>
    <row r="164" spans="1:7" x14ac:dyDescent="0.2">
      <c r="A164" t="str">
        <f t="shared" si="2"/>
        <v>03</v>
      </c>
      <c r="B164" t="str">
        <f>VLOOKUP(A164, Bezirke!$A$1:$B$12, 2)</f>
        <v>Pankow</v>
      </c>
      <c r="C164" t="s">
        <v>323</v>
      </c>
      <c r="D164" t="s">
        <v>324</v>
      </c>
      <c r="E164" t="str">
        <f>VLOOKUP(Table1[[#This Row],[BSN]], Adressen!A:C, 2, FALSE)</f>
        <v>13187</v>
      </c>
      <c r="F164" t="str">
        <f>VLOOKUP(Table1[[#This Row],[BSN]], Adressen!A:C, 3, FALSE)</f>
        <v>Görschstr. 42-44</v>
      </c>
      <c r="G164" s="1">
        <v>520000</v>
      </c>
    </row>
    <row r="165" spans="1:7" ht="16" customHeight="1" x14ac:dyDescent="0.2">
      <c r="A165" t="str">
        <f t="shared" si="2"/>
        <v>03</v>
      </c>
      <c r="B165" t="str">
        <f>VLOOKUP(A165, Bezirke!$A$1:$B$12, 2)</f>
        <v>Pankow</v>
      </c>
      <c r="C165" t="s">
        <v>325</v>
      </c>
      <c r="D165" t="s">
        <v>326</v>
      </c>
      <c r="E165" t="str">
        <f>VLOOKUP(Table1[[#This Row],[BSN]], Adressen!A:C, 2, FALSE)</f>
        <v>13189</v>
      </c>
      <c r="F165" t="str">
        <f>VLOOKUP(Table1[[#This Row],[BSN]], Adressen!A:C, 3, FALSE)</f>
        <v>Kissingenstr. 12</v>
      </c>
      <c r="G165" s="1">
        <v>0</v>
      </c>
    </row>
    <row r="166" spans="1:7" ht="16" customHeight="1" x14ac:dyDescent="0.2">
      <c r="A166" t="str">
        <f t="shared" si="2"/>
        <v>03</v>
      </c>
      <c r="B166" t="str">
        <f>VLOOKUP(A166, Bezirke!$A$1:$B$12, 2)</f>
        <v>Pankow</v>
      </c>
      <c r="C166" t="s">
        <v>327</v>
      </c>
      <c r="D166" t="s">
        <v>328</v>
      </c>
      <c r="E166" t="str">
        <f>VLOOKUP(Table1[[#This Row],[BSN]], Adressen!A:C, 2, FALSE)</f>
        <v>10407</v>
      </c>
      <c r="F166" t="str">
        <f>VLOOKUP(Table1[[#This Row],[BSN]], Adressen!A:C, 3, FALSE)</f>
        <v>Eugen-Schönhaar-Str. 18</v>
      </c>
      <c r="G166" s="1">
        <v>0</v>
      </c>
    </row>
    <row r="167" spans="1:7" x14ac:dyDescent="0.2">
      <c r="A167" t="str">
        <f t="shared" si="2"/>
        <v>03</v>
      </c>
      <c r="B167" t="str">
        <f>VLOOKUP(A167, Bezirke!$A$1:$B$12, 2)</f>
        <v>Pankow</v>
      </c>
      <c r="C167" t="s">
        <v>329</v>
      </c>
      <c r="D167" t="s">
        <v>330</v>
      </c>
      <c r="E167" t="str">
        <f>VLOOKUP(Table1[[#This Row],[BSN]], Adressen!A:C, 2, FALSE)</f>
        <v>13086</v>
      </c>
      <c r="F167" t="str">
        <f>VLOOKUP(Table1[[#This Row],[BSN]], Adressen!A:C, 3, FALSE)</f>
        <v>Pistoriusstr. 133</v>
      </c>
      <c r="G167" s="1">
        <v>19850000</v>
      </c>
    </row>
    <row r="168" spans="1:7" x14ac:dyDescent="0.2">
      <c r="A168" t="str">
        <f t="shared" si="2"/>
        <v>03</v>
      </c>
      <c r="B168" t="str">
        <f>VLOOKUP(A168, Bezirke!$A$1:$B$12, 2)</f>
        <v>Pankow</v>
      </c>
      <c r="C168" t="s">
        <v>331</v>
      </c>
      <c r="D168" t="s">
        <v>332</v>
      </c>
      <c r="E168" t="str">
        <f>VLOOKUP(Table1[[#This Row],[BSN]], Adressen!A:C, 2, FALSE)</f>
        <v>13156</v>
      </c>
      <c r="F168" t="str">
        <f>VLOOKUP(Table1[[#This Row],[BSN]], Adressen!A:C, 3, FALSE)</f>
        <v>Kuckhoffstr. 2-22</v>
      </c>
      <c r="G168" s="1">
        <v>8200000</v>
      </c>
    </row>
    <row r="169" spans="1:7" x14ac:dyDescent="0.2">
      <c r="A169" t="str">
        <f t="shared" si="2"/>
        <v>03</v>
      </c>
      <c r="B169" t="str">
        <f>VLOOKUP(A169, Bezirke!$A$1:$B$12, 2)</f>
        <v>Pankow</v>
      </c>
      <c r="C169" t="s">
        <v>333</v>
      </c>
      <c r="D169" t="s">
        <v>334</v>
      </c>
      <c r="E169" t="str">
        <f>VLOOKUP(Table1[[#This Row],[BSN]], Adressen!A:C, 2, FALSE)</f>
        <v>13125</v>
      </c>
      <c r="F169" t="str">
        <f>VLOOKUP(Table1[[#This Row],[BSN]], Adressen!A:C, 3, FALSE)</f>
        <v>Achillesstr. 79</v>
      </c>
      <c r="G169" s="1">
        <v>7260000</v>
      </c>
    </row>
    <row r="170" spans="1:7" ht="16" customHeight="1" x14ac:dyDescent="0.2">
      <c r="A170" t="str">
        <f t="shared" si="2"/>
        <v>03</v>
      </c>
      <c r="B170" t="str">
        <f>VLOOKUP(A170, Bezirke!$A$1:$B$12, 2)</f>
        <v>Pankow</v>
      </c>
      <c r="C170" t="s">
        <v>335</v>
      </c>
      <c r="D170" t="s">
        <v>336</v>
      </c>
      <c r="E170" t="str">
        <f>VLOOKUP(Table1[[#This Row],[BSN]], Adressen!A:C, 2, FALSE)</f>
        <v>10407</v>
      </c>
      <c r="F170" t="str">
        <f>VLOOKUP(Table1[[#This Row],[BSN]], Adressen!A:C, 3, FALSE)</f>
        <v>Conrad-Blenkle-Str. 34</v>
      </c>
      <c r="G170" s="1">
        <v>0</v>
      </c>
    </row>
    <row r="171" spans="1:7" x14ac:dyDescent="0.2">
      <c r="A171" t="str">
        <f t="shared" si="2"/>
        <v>04</v>
      </c>
      <c r="B171" t="str">
        <f>VLOOKUP(A171, Bezirke!$A$1:$B$12, 2)</f>
        <v>Charlottenburg-Wilmersdorf</v>
      </c>
      <c r="C171" t="s">
        <v>337</v>
      </c>
      <c r="D171" t="s">
        <v>338</v>
      </c>
      <c r="E171" t="str">
        <f>VLOOKUP(Table1[[#This Row],[BSN]], Adressen!A:C, 2, FALSE)</f>
        <v>10625</v>
      </c>
      <c r="F171" t="str">
        <f>VLOOKUP(Table1[[#This Row],[BSN]], Adressen!A:C, 3, FALSE)</f>
        <v>Goethestr. 19</v>
      </c>
      <c r="G171" s="1">
        <v>4660000</v>
      </c>
    </row>
    <row r="172" spans="1:7" x14ac:dyDescent="0.2">
      <c r="A172" t="str">
        <f t="shared" si="2"/>
        <v>04</v>
      </c>
      <c r="B172" t="str">
        <f>VLOOKUP(A172, Bezirke!$A$1:$B$12, 2)</f>
        <v>Charlottenburg-Wilmersdorf</v>
      </c>
      <c r="C172" t="s">
        <v>339</v>
      </c>
      <c r="D172" t="s">
        <v>340</v>
      </c>
      <c r="E172" t="str">
        <f>VLOOKUP(Table1[[#This Row],[BSN]], Adressen!A:C, 2, FALSE)</f>
        <v>14057</v>
      </c>
      <c r="F172" t="str">
        <f>VLOOKUP(Table1[[#This Row],[BSN]], Adressen!A:C, 3, FALSE)</f>
        <v>Witzlebenstr. 34</v>
      </c>
      <c r="G172" s="1">
        <v>4350000</v>
      </c>
    </row>
    <row r="173" spans="1:7" x14ac:dyDescent="0.2">
      <c r="A173" t="str">
        <f t="shared" si="2"/>
        <v>04</v>
      </c>
      <c r="B173" t="str">
        <f>VLOOKUP(A173, Bezirke!$A$1:$B$12, 2)</f>
        <v>Charlottenburg-Wilmersdorf</v>
      </c>
      <c r="C173" t="s">
        <v>341</v>
      </c>
      <c r="D173" t="s">
        <v>342</v>
      </c>
      <c r="E173" t="str">
        <f>VLOOKUP(Table1[[#This Row],[BSN]], Adressen!A:C, 2, FALSE)</f>
        <v>10623</v>
      </c>
      <c r="F173" t="str">
        <f>VLOOKUP(Table1[[#This Row],[BSN]], Adressen!A:C, 3, FALSE)</f>
        <v>Bleibtreustr. 43</v>
      </c>
      <c r="G173" s="1">
        <v>8030000</v>
      </c>
    </row>
    <row r="174" spans="1:7" x14ac:dyDescent="0.2">
      <c r="A174" t="str">
        <f t="shared" si="2"/>
        <v>04</v>
      </c>
      <c r="B174" t="str">
        <f>VLOOKUP(A174, Bezirke!$A$1:$B$12, 2)</f>
        <v>Charlottenburg-Wilmersdorf</v>
      </c>
      <c r="C174" t="s">
        <v>343</v>
      </c>
      <c r="D174" t="s">
        <v>344</v>
      </c>
      <c r="E174" t="str">
        <f>VLOOKUP(Table1[[#This Row],[BSN]], Adressen!A:C, 2, FALSE)</f>
        <v>14050</v>
      </c>
      <c r="F174" t="str">
        <f>VLOOKUP(Table1[[#This Row],[BSN]], Adressen!A:C, 3, FALSE)</f>
        <v>Spandauer Damm 205-215</v>
      </c>
      <c r="G174" s="1">
        <v>1100000</v>
      </c>
    </row>
    <row r="175" spans="1:7" x14ac:dyDescent="0.2">
      <c r="A175" t="str">
        <f t="shared" si="2"/>
        <v>04</v>
      </c>
      <c r="B175" t="str">
        <f>VLOOKUP(A175, Bezirke!$A$1:$B$12, 2)</f>
        <v>Charlottenburg-Wilmersdorf</v>
      </c>
      <c r="C175" t="s">
        <v>345</v>
      </c>
      <c r="D175" t="s">
        <v>346</v>
      </c>
      <c r="E175" t="str">
        <f>VLOOKUP(Table1[[#This Row],[BSN]], Adressen!A:C, 2, FALSE)</f>
        <v>14055</v>
      </c>
      <c r="F175" t="str">
        <f>VLOOKUP(Table1[[#This Row],[BSN]], Adressen!A:C, 3, FALSE)</f>
        <v>Waldschulallee 83-93</v>
      </c>
      <c r="G175" s="1">
        <v>3850000</v>
      </c>
    </row>
    <row r="176" spans="1:7" x14ac:dyDescent="0.2">
      <c r="A176" t="str">
        <f t="shared" si="2"/>
        <v>04</v>
      </c>
      <c r="B176" t="str">
        <f>VLOOKUP(A176, Bezirke!$A$1:$B$12, 2)</f>
        <v>Charlottenburg-Wilmersdorf</v>
      </c>
      <c r="C176" t="s">
        <v>347</v>
      </c>
      <c r="D176" t="s">
        <v>348</v>
      </c>
      <c r="E176" t="str">
        <f>VLOOKUP(Table1[[#This Row],[BSN]], Adressen!A:C, 2, FALSE)</f>
        <v>10587</v>
      </c>
      <c r="F176" t="str">
        <f>VLOOKUP(Table1[[#This Row],[BSN]], Adressen!A:C, 3, FALSE)</f>
        <v>Cauerstr. 36-38</v>
      </c>
      <c r="G176" s="1">
        <v>6920000</v>
      </c>
    </row>
    <row r="177" spans="1:7" x14ac:dyDescent="0.2">
      <c r="A177" t="str">
        <f t="shared" si="2"/>
        <v>04</v>
      </c>
      <c r="B177" t="str">
        <f>VLOOKUP(A177, Bezirke!$A$1:$B$12, 2)</f>
        <v>Charlottenburg-Wilmersdorf</v>
      </c>
      <c r="C177" t="s">
        <v>349</v>
      </c>
      <c r="D177" t="s">
        <v>350</v>
      </c>
      <c r="E177" t="str">
        <f>VLOOKUP(Table1[[#This Row],[BSN]], Adressen!A:C, 2, FALSE)</f>
        <v>10589</v>
      </c>
      <c r="F177" t="str">
        <f>VLOOKUP(Table1[[#This Row],[BSN]], Adressen!A:C, 3, FALSE)</f>
        <v>Mierendorffstr. 20-24</v>
      </c>
      <c r="G177" s="1">
        <v>9500000</v>
      </c>
    </row>
    <row r="178" spans="1:7" x14ac:dyDescent="0.2">
      <c r="A178" t="str">
        <f t="shared" si="2"/>
        <v>04</v>
      </c>
      <c r="B178" t="str">
        <f>VLOOKUP(A178, Bezirke!$A$1:$B$12, 2)</f>
        <v>Charlottenburg-Wilmersdorf</v>
      </c>
      <c r="C178" t="s">
        <v>351</v>
      </c>
      <c r="D178" t="s">
        <v>352</v>
      </c>
      <c r="E178" t="str">
        <f>VLOOKUP(Table1[[#This Row],[BSN]], Adressen!A:C, 2, FALSE)</f>
        <v>13627</v>
      </c>
      <c r="F178" t="str">
        <f>VLOOKUP(Table1[[#This Row],[BSN]], Adressen!A:C, 3, FALSE)</f>
        <v>Halemweg 34</v>
      </c>
      <c r="G178" s="1">
        <v>2840000</v>
      </c>
    </row>
    <row r="179" spans="1:7" x14ac:dyDescent="0.2">
      <c r="A179" t="str">
        <f t="shared" si="2"/>
        <v>04</v>
      </c>
      <c r="B179" t="str">
        <f>VLOOKUP(A179, Bezirke!$A$1:$B$12, 2)</f>
        <v>Charlottenburg-Wilmersdorf</v>
      </c>
      <c r="C179" t="s">
        <v>353</v>
      </c>
      <c r="D179" t="s">
        <v>354</v>
      </c>
      <c r="E179" t="str">
        <f>VLOOKUP(Table1[[#This Row],[BSN]], Adressen!A:C, 2, FALSE)</f>
        <v>13627</v>
      </c>
      <c r="F179" t="str">
        <f>VLOOKUP(Table1[[#This Row],[BSN]], Adressen!A:C, 3, FALSE)</f>
        <v>Heckerdamm 221</v>
      </c>
      <c r="G179" s="1">
        <v>4440000</v>
      </c>
    </row>
    <row r="180" spans="1:7" x14ac:dyDescent="0.2">
      <c r="A180" t="str">
        <f t="shared" si="2"/>
        <v>04</v>
      </c>
      <c r="B180" t="str">
        <f>VLOOKUP(A180, Bezirke!$A$1:$B$12, 2)</f>
        <v>Charlottenburg-Wilmersdorf</v>
      </c>
      <c r="C180" t="s">
        <v>355</v>
      </c>
      <c r="D180" t="s">
        <v>356</v>
      </c>
      <c r="E180" t="str">
        <f>VLOOKUP(Table1[[#This Row],[BSN]], Adressen!A:C, 2, FALSE)</f>
        <v>10585</v>
      </c>
      <c r="F180" t="str">
        <f>VLOOKUP(Table1[[#This Row],[BSN]], Adressen!A:C, 3, FALSE)</f>
        <v>Nithackstr. 8</v>
      </c>
      <c r="G180" s="1">
        <v>7530000</v>
      </c>
    </row>
    <row r="181" spans="1:7" x14ac:dyDescent="0.2">
      <c r="A181" t="str">
        <f t="shared" si="2"/>
        <v>04</v>
      </c>
      <c r="B181" t="str">
        <f>VLOOKUP(A181, Bezirke!$A$1:$B$12, 2)</f>
        <v>Charlottenburg-Wilmersdorf</v>
      </c>
      <c r="C181" t="s">
        <v>357</v>
      </c>
      <c r="D181" t="s">
        <v>358</v>
      </c>
      <c r="E181" t="str">
        <f>VLOOKUP(Table1[[#This Row],[BSN]], Adressen!A:C, 2, FALSE)</f>
        <v>14059</v>
      </c>
      <c r="F181" t="str">
        <f>VLOOKUP(Table1[[#This Row],[BSN]], Adressen!A:C, 3, FALSE)</f>
        <v>Nehringstr. 9-10</v>
      </c>
      <c r="G181" s="1">
        <v>12330000</v>
      </c>
    </row>
    <row r="182" spans="1:7" x14ac:dyDescent="0.2">
      <c r="A182" t="str">
        <f t="shared" si="2"/>
        <v>04</v>
      </c>
      <c r="B182" t="str">
        <f>VLOOKUP(A182, Bezirke!$A$1:$B$12, 2)</f>
        <v>Charlottenburg-Wilmersdorf</v>
      </c>
      <c r="C182" t="s">
        <v>359</v>
      </c>
      <c r="D182" t="s">
        <v>360</v>
      </c>
      <c r="E182" t="str">
        <f>VLOOKUP(Table1[[#This Row],[BSN]], Adressen!A:C, 2, FALSE)</f>
        <v>14050</v>
      </c>
      <c r="F182" t="str">
        <f>VLOOKUP(Table1[[#This Row],[BSN]], Adressen!A:C, 3, FALSE)</f>
        <v>Leistikowstr. 7-8</v>
      </c>
      <c r="G182" s="1">
        <v>5170000</v>
      </c>
    </row>
    <row r="183" spans="1:7" x14ac:dyDescent="0.2">
      <c r="A183" t="str">
        <f t="shared" si="2"/>
        <v>04</v>
      </c>
      <c r="B183" t="str">
        <f>VLOOKUP(A183, Bezirke!$A$1:$B$12, 2)</f>
        <v>Charlottenburg-Wilmersdorf</v>
      </c>
      <c r="C183" t="s">
        <v>361</v>
      </c>
      <c r="D183" t="s">
        <v>362</v>
      </c>
      <c r="E183" t="str">
        <f>VLOOKUP(Table1[[#This Row],[BSN]], Adressen!A:C, 2, FALSE)</f>
        <v>14055</v>
      </c>
      <c r="F183" t="str">
        <f>VLOOKUP(Table1[[#This Row],[BSN]], Adressen!A:C, 3, FALSE)</f>
        <v>Dickensweg 15</v>
      </c>
      <c r="G183" s="1">
        <v>3230000</v>
      </c>
    </row>
    <row r="184" spans="1:7" x14ac:dyDescent="0.2">
      <c r="A184" t="str">
        <f t="shared" si="2"/>
        <v>04</v>
      </c>
      <c r="B184" t="str">
        <f>VLOOKUP(A184, Bezirke!$A$1:$B$12, 2)</f>
        <v>Charlottenburg-Wilmersdorf</v>
      </c>
      <c r="C184" t="s">
        <v>363</v>
      </c>
      <c r="D184" t="s">
        <v>364</v>
      </c>
      <c r="E184" t="str">
        <f>VLOOKUP(Table1[[#This Row],[BSN]], Adressen!A:C, 2, FALSE)</f>
        <v>10719</v>
      </c>
      <c r="F184" t="str">
        <f>VLOOKUP(Table1[[#This Row],[BSN]], Adressen!A:C, 3, FALSE)</f>
        <v>Emser Str. 50</v>
      </c>
      <c r="G184" s="1">
        <v>5890000</v>
      </c>
    </row>
    <row r="185" spans="1:7" x14ac:dyDescent="0.2">
      <c r="A185" t="str">
        <f t="shared" si="2"/>
        <v>04</v>
      </c>
      <c r="B185" t="str">
        <f>VLOOKUP(A185, Bezirke!$A$1:$B$12, 2)</f>
        <v>Charlottenburg-Wilmersdorf</v>
      </c>
      <c r="C185" t="s">
        <v>365</v>
      </c>
      <c r="D185" t="s">
        <v>366</v>
      </c>
      <c r="E185" t="str">
        <f>VLOOKUP(Table1[[#This Row],[BSN]], Adressen!A:C, 2, FALSE)</f>
        <v>10715</v>
      </c>
      <c r="F185" t="str">
        <f>VLOOKUP(Table1[[#This Row],[BSN]], Adressen!A:C, 3, FALSE)</f>
        <v>Prinzregentenstr. 33-34</v>
      </c>
      <c r="G185" s="1">
        <v>1720000</v>
      </c>
    </row>
    <row r="186" spans="1:7" x14ac:dyDescent="0.2">
      <c r="A186" t="str">
        <f t="shared" si="2"/>
        <v>04</v>
      </c>
      <c r="B186" t="str">
        <f>VLOOKUP(A186, Bezirke!$A$1:$B$12, 2)</f>
        <v>Charlottenburg-Wilmersdorf</v>
      </c>
      <c r="C186" t="s">
        <v>367</v>
      </c>
      <c r="D186" t="s">
        <v>368</v>
      </c>
      <c r="E186" t="str">
        <f>VLOOKUP(Table1[[#This Row],[BSN]], Adressen!A:C, 2, FALSE)</f>
        <v>14197</v>
      </c>
      <c r="F186" t="str">
        <f>VLOOKUP(Table1[[#This Row],[BSN]], Adressen!A:C, 3, FALSE)</f>
        <v>Rüdesheimer Str. 24-30</v>
      </c>
      <c r="G186" s="1">
        <v>7900000</v>
      </c>
    </row>
    <row r="187" spans="1:7" x14ac:dyDescent="0.2">
      <c r="A187" t="str">
        <f t="shared" si="2"/>
        <v>04</v>
      </c>
      <c r="B187" t="str">
        <f>VLOOKUP(A187, Bezirke!$A$1:$B$12, 2)</f>
        <v>Charlottenburg-Wilmersdorf</v>
      </c>
      <c r="C187" t="s">
        <v>369</v>
      </c>
      <c r="D187" t="s">
        <v>370</v>
      </c>
      <c r="E187" t="str">
        <f>VLOOKUP(Table1[[#This Row],[BSN]], Adressen!A:C, 2, FALSE)</f>
        <v>10709</v>
      </c>
      <c r="F187" t="str">
        <f>VLOOKUP(Table1[[#This Row],[BSN]], Adressen!A:C, 3, FALSE)</f>
        <v>Münstersche Str. 15-17</v>
      </c>
      <c r="G187" s="1">
        <v>8720000</v>
      </c>
    </row>
    <row r="188" spans="1:7" x14ac:dyDescent="0.2">
      <c r="A188" t="str">
        <f t="shared" si="2"/>
        <v>04</v>
      </c>
      <c r="B188" t="str">
        <f>VLOOKUP(A188, Bezirke!$A$1:$B$12, 2)</f>
        <v>Charlottenburg-Wilmersdorf</v>
      </c>
      <c r="C188" t="s">
        <v>371</v>
      </c>
      <c r="D188" t="s">
        <v>372</v>
      </c>
      <c r="E188" t="str">
        <f>VLOOKUP(Table1[[#This Row],[BSN]], Adressen!A:C, 2, FALSE)</f>
        <v>10711</v>
      </c>
      <c r="F188" t="str">
        <f>VLOOKUP(Table1[[#This Row],[BSN]], Adressen!A:C, 3, FALSE)</f>
        <v>Joachim-Friedrich-Str. 35-36</v>
      </c>
      <c r="G188" s="1">
        <v>6620000</v>
      </c>
    </row>
    <row r="189" spans="1:7" x14ac:dyDescent="0.2">
      <c r="A189" t="str">
        <f t="shared" si="2"/>
        <v>04</v>
      </c>
      <c r="B189" t="str">
        <f>VLOOKUP(A189, Bezirke!$A$1:$B$12, 2)</f>
        <v>Charlottenburg-Wilmersdorf</v>
      </c>
      <c r="C189" t="s">
        <v>373</v>
      </c>
      <c r="D189" t="s">
        <v>374</v>
      </c>
      <c r="E189" t="str">
        <f>VLOOKUP(Table1[[#This Row],[BSN]], Adressen!A:C, 2, FALSE)</f>
        <v>14193</v>
      </c>
      <c r="F189" t="str">
        <f>VLOOKUP(Table1[[#This Row],[BSN]], Adressen!A:C, 3, FALSE)</f>
        <v>Delbrückstr. 20A</v>
      </c>
      <c r="G189" s="1">
        <v>3890000</v>
      </c>
    </row>
    <row r="190" spans="1:7" x14ac:dyDescent="0.2">
      <c r="A190" t="str">
        <f t="shared" si="2"/>
        <v>04</v>
      </c>
      <c r="B190" t="str">
        <f>VLOOKUP(A190, Bezirke!$A$1:$B$12, 2)</f>
        <v>Charlottenburg-Wilmersdorf</v>
      </c>
      <c r="C190" t="s">
        <v>375</v>
      </c>
      <c r="D190" t="s">
        <v>376</v>
      </c>
      <c r="E190" t="str">
        <f>VLOOKUP(Table1[[#This Row],[BSN]], Adressen!A:C, 2, FALSE)</f>
        <v>14199</v>
      </c>
      <c r="F190" t="str">
        <f>VLOOKUP(Table1[[#This Row],[BSN]], Adressen!A:C, 3, FALSE)</f>
        <v>Reichenhaller Str. 8</v>
      </c>
      <c r="G190" s="1">
        <v>10810000</v>
      </c>
    </row>
    <row r="191" spans="1:7" x14ac:dyDescent="0.2">
      <c r="A191" t="str">
        <f t="shared" si="2"/>
        <v>04</v>
      </c>
      <c r="B191" t="str">
        <f>VLOOKUP(A191, Bezirke!$A$1:$B$12, 2)</f>
        <v>Charlottenburg-Wilmersdorf</v>
      </c>
      <c r="C191" t="s">
        <v>377</v>
      </c>
      <c r="D191" t="s">
        <v>378</v>
      </c>
      <c r="E191" t="str">
        <f>VLOOKUP(Table1[[#This Row],[BSN]], Adressen!A:C, 2, FALSE)</f>
        <v>14199</v>
      </c>
      <c r="F191" t="str">
        <f>VLOOKUP(Table1[[#This Row],[BSN]], Adressen!A:C, 3, FALSE)</f>
        <v>Berkaer Str. 9-10</v>
      </c>
      <c r="G191" s="1">
        <v>6910000</v>
      </c>
    </row>
    <row r="192" spans="1:7" x14ac:dyDescent="0.2">
      <c r="A192" t="str">
        <f t="shared" si="2"/>
        <v>04</v>
      </c>
      <c r="B192" t="str">
        <f>VLOOKUP(A192, Bezirke!$A$1:$B$12, 2)</f>
        <v>Charlottenburg-Wilmersdorf</v>
      </c>
      <c r="C192" t="s">
        <v>379</v>
      </c>
      <c r="D192" t="s">
        <v>380</v>
      </c>
      <c r="E192" t="str">
        <f>VLOOKUP(Table1[[#This Row],[BSN]], Adressen!A:C, 2, FALSE)</f>
        <v>10717</v>
      </c>
      <c r="F192" t="str">
        <f>VLOOKUP(Table1[[#This Row],[BSN]], Adressen!A:C, 3, FALSE)</f>
        <v>Nikolsburger Platz 5</v>
      </c>
      <c r="G192" s="1">
        <v>6060000</v>
      </c>
    </row>
    <row r="193" spans="1:7" x14ac:dyDescent="0.2">
      <c r="A193" t="str">
        <f t="shared" si="2"/>
        <v>04</v>
      </c>
      <c r="B193" t="str">
        <f>VLOOKUP(A193, Bezirke!$A$1:$B$12, 2)</f>
        <v>Charlottenburg-Wilmersdorf</v>
      </c>
      <c r="C193" t="s">
        <v>381</v>
      </c>
      <c r="D193" t="s">
        <v>382</v>
      </c>
      <c r="E193" t="str">
        <f>VLOOKUP(Table1[[#This Row],[BSN]], Adressen!A:C, 2, FALSE)</f>
        <v>10715</v>
      </c>
      <c r="F193" t="str">
        <f>VLOOKUP(Table1[[#This Row],[BSN]], Adressen!A:C, 3, FALSE)</f>
        <v>Koblenzer Str. 22-24</v>
      </c>
      <c r="G193" s="1">
        <v>5660000</v>
      </c>
    </row>
    <row r="194" spans="1:7" x14ac:dyDescent="0.2">
      <c r="A194" t="str">
        <f t="shared" si="2"/>
        <v>04</v>
      </c>
      <c r="B194" t="str">
        <f>VLOOKUP(A194, Bezirke!$A$1:$B$12, 2)</f>
        <v>Charlottenburg-Wilmersdorf</v>
      </c>
      <c r="C194" t="s">
        <v>383</v>
      </c>
      <c r="D194" t="s">
        <v>384</v>
      </c>
      <c r="E194" t="str">
        <f>VLOOKUP(Table1[[#This Row],[BSN]], Adressen!A:C, 2, FALSE)</f>
        <v>10623</v>
      </c>
      <c r="F194" t="str">
        <f>VLOOKUP(Table1[[#This Row],[BSN]], Adressen!A:C, 3, FALSE)</f>
        <v>Goethestr. 8-9</v>
      </c>
      <c r="G194" s="1">
        <v>12860000</v>
      </c>
    </row>
    <row r="195" spans="1:7" x14ac:dyDescent="0.2">
      <c r="A195" t="str">
        <f t="shared" ref="A195:A258" si="3">LEFT(C195, 2)</f>
        <v>04</v>
      </c>
      <c r="B195" t="str">
        <f>VLOOKUP(A195, Bezirke!$A$1:$B$12, 2)</f>
        <v>Charlottenburg-Wilmersdorf</v>
      </c>
      <c r="C195" t="s">
        <v>385</v>
      </c>
      <c r="D195" t="s">
        <v>386</v>
      </c>
      <c r="E195" t="str">
        <f>VLOOKUP(Table1[[#This Row],[BSN]], Adressen!A:C, 2, FALSE)</f>
        <v>10707</v>
      </c>
      <c r="F195" t="str">
        <f>VLOOKUP(Table1[[#This Row],[BSN]], Adressen!A:C, 3, FALSE)</f>
        <v>Sächsische Str. 58</v>
      </c>
      <c r="G195" s="1">
        <v>3200000</v>
      </c>
    </row>
    <row r="196" spans="1:7" x14ac:dyDescent="0.2">
      <c r="A196" t="str">
        <f t="shared" si="3"/>
        <v>04</v>
      </c>
      <c r="B196" t="str">
        <f>VLOOKUP(A196, Bezirke!$A$1:$B$12, 2)</f>
        <v>Charlottenburg-Wilmersdorf</v>
      </c>
      <c r="C196" t="s">
        <v>387</v>
      </c>
      <c r="D196" t="s">
        <v>388</v>
      </c>
      <c r="E196" t="str">
        <f>VLOOKUP(Table1[[#This Row],[BSN]], Adressen!A:C, 2, FALSE)</f>
        <v>10629</v>
      </c>
      <c r="F196" t="str">
        <f>VLOOKUP(Table1[[#This Row],[BSN]], Adressen!A:C, 3, FALSE)</f>
        <v>Sybelstr. 20-21</v>
      </c>
      <c r="G196" s="1">
        <v>5350000</v>
      </c>
    </row>
    <row r="197" spans="1:7" x14ac:dyDescent="0.2">
      <c r="A197" t="str">
        <f t="shared" si="3"/>
        <v>04</v>
      </c>
      <c r="B197" t="str">
        <f>VLOOKUP(A197, Bezirke!$A$1:$B$12, 2)</f>
        <v>Charlottenburg-Wilmersdorf</v>
      </c>
      <c r="C197" t="s">
        <v>389</v>
      </c>
      <c r="D197" t="s">
        <v>390</v>
      </c>
      <c r="E197" t="str">
        <f>VLOOKUP(Table1[[#This Row],[BSN]], Adressen!A:C, 2, FALSE)</f>
        <v>14059</v>
      </c>
      <c r="F197" t="str">
        <f>VLOOKUP(Table1[[#This Row],[BSN]], Adressen!A:C, 3, FALSE)</f>
        <v>Schloßstr. 55A</v>
      </c>
      <c r="G197" s="1">
        <v>12530000</v>
      </c>
    </row>
    <row r="198" spans="1:7" x14ac:dyDescent="0.2">
      <c r="A198" t="str">
        <f t="shared" si="3"/>
        <v>04</v>
      </c>
      <c r="B198" t="str">
        <f>VLOOKUP(A198, Bezirke!$A$1:$B$12, 2)</f>
        <v>Charlottenburg-Wilmersdorf</v>
      </c>
      <c r="C198" t="s">
        <v>391</v>
      </c>
      <c r="D198" t="s">
        <v>392</v>
      </c>
      <c r="E198" t="str">
        <f>VLOOKUP(Table1[[#This Row],[BSN]], Adressen!A:C, 2, FALSE)</f>
        <v>14199</v>
      </c>
      <c r="F198" t="str">
        <f>VLOOKUP(Table1[[#This Row],[BSN]], Adressen!A:C, 3, FALSE)</f>
        <v>Kranzer Str. 3</v>
      </c>
      <c r="G198" s="1">
        <v>8520000</v>
      </c>
    </row>
    <row r="199" spans="1:7" x14ac:dyDescent="0.2">
      <c r="A199" t="str">
        <f t="shared" si="3"/>
        <v>04</v>
      </c>
      <c r="B199" t="str">
        <f>VLOOKUP(A199, Bezirke!$A$1:$B$12, 2)</f>
        <v>Charlottenburg-Wilmersdorf</v>
      </c>
      <c r="C199" t="s">
        <v>393</v>
      </c>
      <c r="D199" t="s">
        <v>394</v>
      </c>
      <c r="E199" t="str">
        <f>VLOOKUP(Table1[[#This Row],[BSN]], Adressen!A:C, 2, FALSE)</f>
        <v>14057</v>
      </c>
      <c r="F199" t="str">
        <f>VLOOKUP(Table1[[#This Row],[BSN]], Adressen!A:C, 3, FALSE)</f>
        <v>Kuno-Fischer-Str. 22-26</v>
      </c>
      <c r="G199" s="1">
        <v>2530000</v>
      </c>
    </row>
    <row r="200" spans="1:7" x14ac:dyDescent="0.2">
      <c r="A200" t="str">
        <f t="shared" si="3"/>
        <v>04</v>
      </c>
      <c r="B200" t="str">
        <f>VLOOKUP(A200, Bezirke!$A$1:$B$12, 2)</f>
        <v>Charlottenburg-Wilmersdorf</v>
      </c>
      <c r="C200" t="s">
        <v>395</v>
      </c>
      <c r="D200" t="s">
        <v>396</v>
      </c>
      <c r="E200" t="str">
        <f>VLOOKUP(Table1[[#This Row],[BSN]], Adressen!A:C, 2, FALSE)</f>
        <v>10709</v>
      </c>
      <c r="F200" t="str">
        <f>VLOOKUP(Table1[[#This Row],[BSN]], Adressen!A:C, 3, FALSE)</f>
        <v>Eisenzahnstr. 47-48</v>
      </c>
      <c r="G200" s="1">
        <v>11540000</v>
      </c>
    </row>
    <row r="201" spans="1:7" x14ac:dyDescent="0.2">
      <c r="A201" t="str">
        <f t="shared" si="3"/>
        <v>04</v>
      </c>
      <c r="B201" t="str">
        <f>VLOOKUP(A201, Bezirke!$A$1:$B$12, 2)</f>
        <v>Charlottenburg-Wilmersdorf</v>
      </c>
      <c r="C201" t="s">
        <v>397</v>
      </c>
      <c r="D201" t="s">
        <v>398</v>
      </c>
      <c r="E201" t="str">
        <f>VLOOKUP(Table1[[#This Row],[BSN]], Adressen!A:C, 2, FALSE)</f>
        <v>10585</v>
      </c>
      <c r="F201" t="str">
        <f>VLOOKUP(Table1[[#This Row],[BSN]], Adressen!A:C, 3, FALSE)</f>
        <v>Richard-Wagner-Str. 30</v>
      </c>
      <c r="G201" s="1">
        <v>3840000</v>
      </c>
    </row>
    <row r="202" spans="1:7" x14ac:dyDescent="0.2">
      <c r="A202" t="str">
        <f t="shared" si="3"/>
        <v>04</v>
      </c>
      <c r="B202" t="str">
        <f>VLOOKUP(A202, Bezirke!$A$1:$B$12, 2)</f>
        <v>Charlottenburg-Wilmersdorf</v>
      </c>
      <c r="C202" t="s">
        <v>399</v>
      </c>
      <c r="D202" t="s">
        <v>400</v>
      </c>
      <c r="E202" t="str">
        <f>VLOOKUP(Table1[[#This Row],[BSN]], Adressen!A:C, 2, FALSE)</f>
        <v>14055</v>
      </c>
      <c r="F202" t="str">
        <f>VLOOKUP(Table1[[#This Row],[BSN]], Adressen!A:C, 3, FALSE)</f>
        <v>Maikäferpfad 30</v>
      </c>
      <c r="G202" s="1">
        <v>6230000</v>
      </c>
    </row>
    <row r="203" spans="1:7" x14ac:dyDescent="0.2">
      <c r="A203" t="str">
        <f t="shared" si="3"/>
        <v>04</v>
      </c>
      <c r="B203" t="str">
        <f>VLOOKUP(A203, Bezirke!$A$1:$B$12, 2)</f>
        <v>Charlottenburg-Wilmersdorf</v>
      </c>
      <c r="C203" t="s">
        <v>401</v>
      </c>
      <c r="D203" t="s">
        <v>402</v>
      </c>
      <c r="E203" t="str">
        <f>VLOOKUP(Table1[[#This Row],[BSN]], Adressen!A:C, 2, FALSE)</f>
        <v>14055</v>
      </c>
      <c r="F203" t="str">
        <f>VLOOKUP(Table1[[#This Row],[BSN]], Adressen!A:C, 3, FALSE)</f>
        <v>Waldschulallee 29</v>
      </c>
      <c r="G203" s="1">
        <v>650000</v>
      </c>
    </row>
    <row r="204" spans="1:7" x14ac:dyDescent="0.2">
      <c r="A204" t="str">
        <f t="shared" si="3"/>
        <v>04</v>
      </c>
      <c r="B204" t="str">
        <f>VLOOKUP(A204, Bezirke!$A$1:$B$12, 2)</f>
        <v>Charlottenburg-Wilmersdorf</v>
      </c>
      <c r="C204" t="s">
        <v>403</v>
      </c>
      <c r="D204" t="s">
        <v>404</v>
      </c>
      <c r="E204" t="str">
        <f>VLOOKUP(Table1[[#This Row],[BSN]], Adressen!A:C, 2, FALSE)</f>
        <v>10713</v>
      </c>
      <c r="F204" t="str">
        <f>VLOOKUP(Table1[[#This Row],[BSN]], Adressen!A:C, 3, FALSE)</f>
        <v>Mannheimer Str. 21-22</v>
      </c>
      <c r="G204" s="1">
        <v>1780000</v>
      </c>
    </row>
    <row r="205" spans="1:7" x14ac:dyDescent="0.2">
      <c r="A205" t="str">
        <f t="shared" si="3"/>
        <v>04</v>
      </c>
      <c r="B205" t="str">
        <f>VLOOKUP(A205, Bezirke!$A$1:$B$12, 2)</f>
        <v>Charlottenburg-Wilmersdorf</v>
      </c>
      <c r="C205" t="s">
        <v>405</v>
      </c>
      <c r="D205" t="s">
        <v>406</v>
      </c>
      <c r="E205" t="str">
        <f>VLOOKUP(Table1[[#This Row],[BSN]], Adressen!A:C, 2, FALSE)</f>
        <v>10713</v>
      </c>
      <c r="F205" t="str">
        <f>VLOOKUP(Table1[[#This Row],[BSN]], Adressen!A:C, 3, FALSE)</f>
        <v>Gieselerstr. 4</v>
      </c>
      <c r="G205" s="1">
        <v>11020000</v>
      </c>
    </row>
    <row r="206" spans="1:7" x14ac:dyDescent="0.2">
      <c r="A206" t="str">
        <f t="shared" si="3"/>
        <v>04</v>
      </c>
      <c r="B206" t="str">
        <f>VLOOKUP(A206, Bezirke!$A$1:$B$12, 2)</f>
        <v>Charlottenburg-Wilmersdorf</v>
      </c>
      <c r="C206" t="s">
        <v>407</v>
      </c>
      <c r="D206" t="s">
        <v>408</v>
      </c>
      <c r="E206" t="str">
        <f>VLOOKUP(Table1[[#This Row],[BSN]], Adressen!A:C, 2, FALSE)</f>
        <v>10625</v>
      </c>
      <c r="F206" t="str">
        <f>VLOOKUP(Table1[[#This Row],[BSN]], Adressen!A:C, 3, FALSE)</f>
        <v>Schillerstr. 125-127</v>
      </c>
      <c r="G206" s="1">
        <v>11340000</v>
      </c>
    </row>
    <row r="207" spans="1:7" x14ac:dyDescent="0.2">
      <c r="A207" t="str">
        <f t="shared" si="3"/>
        <v>04</v>
      </c>
      <c r="B207" t="str">
        <f>VLOOKUP(A207, Bezirke!$A$1:$B$12, 2)</f>
        <v>Charlottenburg-Wilmersdorf</v>
      </c>
      <c r="C207" t="s">
        <v>409</v>
      </c>
      <c r="D207" t="s">
        <v>410</v>
      </c>
      <c r="E207" t="str">
        <f>VLOOKUP(Table1[[#This Row],[BSN]], Adressen!A:C, 2, FALSE)</f>
        <v>14055</v>
      </c>
      <c r="F207" t="str">
        <f>VLOOKUP(Table1[[#This Row],[BSN]], Adressen!A:C, 3, FALSE)</f>
        <v>Waldschulallee 95</v>
      </c>
      <c r="G207" s="1">
        <v>5230000</v>
      </c>
    </row>
    <row r="208" spans="1:7" x14ac:dyDescent="0.2">
      <c r="A208" t="str">
        <f t="shared" si="3"/>
        <v>04</v>
      </c>
      <c r="B208" t="str">
        <f>VLOOKUP(A208, Bezirke!$A$1:$B$12, 2)</f>
        <v>Charlottenburg-Wilmersdorf</v>
      </c>
      <c r="C208" t="s">
        <v>411</v>
      </c>
      <c r="D208" t="s">
        <v>412</v>
      </c>
      <c r="E208" t="str">
        <f>VLOOKUP(Table1[[#This Row],[BSN]], Adressen!A:C, 2, FALSE)</f>
        <v>10629</v>
      </c>
      <c r="F208" t="str">
        <f>VLOOKUP(Table1[[#This Row],[BSN]], Adressen!A:C, 3, FALSE)</f>
        <v>Sybelstr. 2</v>
      </c>
      <c r="G208" s="1">
        <v>7210000</v>
      </c>
    </row>
    <row r="209" spans="1:7" x14ac:dyDescent="0.2">
      <c r="A209" t="str">
        <f t="shared" si="3"/>
        <v>04</v>
      </c>
      <c r="B209" t="str">
        <f>VLOOKUP(A209, Bezirke!$A$1:$B$12, 2)</f>
        <v>Charlottenburg-Wilmersdorf</v>
      </c>
      <c r="C209" t="s">
        <v>413</v>
      </c>
      <c r="D209" t="s">
        <v>414</v>
      </c>
      <c r="E209" t="str">
        <f>VLOOKUP(Table1[[#This Row],[BSN]], Adressen!A:C, 2, FALSE)</f>
        <v>10589</v>
      </c>
      <c r="F209" t="str">
        <f>VLOOKUP(Table1[[#This Row],[BSN]], Adressen!A:C, 3, FALSE)</f>
        <v>Olbersstr. 38</v>
      </c>
      <c r="G209" s="1">
        <v>13390000</v>
      </c>
    </row>
    <row r="210" spans="1:7" x14ac:dyDescent="0.2">
      <c r="A210" t="str">
        <f t="shared" si="3"/>
        <v>04</v>
      </c>
      <c r="B210" t="str">
        <f>VLOOKUP(A210, Bezirke!$A$1:$B$12, 2)</f>
        <v>Charlottenburg-Wilmersdorf</v>
      </c>
      <c r="C210" t="s">
        <v>415</v>
      </c>
      <c r="D210" t="s">
        <v>416</v>
      </c>
      <c r="E210" t="str">
        <f>VLOOKUP(Table1[[#This Row],[BSN]], Adressen!A:C, 2, FALSE)</f>
        <v>14052</v>
      </c>
      <c r="F210" t="str">
        <f>VLOOKUP(Table1[[#This Row],[BSN]], Adressen!A:C, 3, FALSE)</f>
        <v>Westendallee 45-46</v>
      </c>
      <c r="G210" s="1">
        <v>5030000</v>
      </c>
    </row>
    <row r="211" spans="1:7" x14ac:dyDescent="0.2">
      <c r="A211" t="str">
        <f t="shared" si="3"/>
        <v>04</v>
      </c>
      <c r="B211" t="str">
        <f>VLOOKUP(A211, Bezirke!$A$1:$B$12, 2)</f>
        <v>Charlottenburg-Wilmersdorf</v>
      </c>
      <c r="C211" t="s">
        <v>417</v>
      </c>
      <c r="D211" t="s">
        <v>418</v>
      </c>
      <c r="E211" t="str">
        <f>VLOOKUP(Table1[[#This Row],[BSN]], Adressen!A:C, 2, FALSE)</f>
        <v>14052</v>
      </c>
      <c r="F211" t="str">
        <f>VLOOKUP(Table1[[#This Row],[BSN]], Adressen!A:C, 3, FALSE)</f>
        <v>Bayernallee 4</v>
      </c>
      <c r="G211" s="1">
        <v>2160000</v>
      </c>
    </row>
    <row r="212" spans="1:7" x14ac:dyDescent="0.2">
      <c r="A212" t="str">
        <f t="shared" si="3"/>
        <v>04</v>
      </c>
      <c r="B212" t="str">
        <f>VLOOKUP(A212, Bezirke!$A$1:$B$12, 2)</f>
        <v>Charlottenburg-Wilmersdorf</v>
      </c>
      <c r="C212" t="s">
        <v>419</v>
      </c>
      <c r="D212" t="s">
        <v>420</v>
      </c>
      <c r="E212" t="str">
        <f>VLOOKUP(Table1[[#This Row],[BSN]], Adressen!A:C, 2, FALSE)</f>
        <v>10713</v>
      </c>
      <c r="F212" t="str">
        <f>VLOOKUP(Table1[[#This Row],[BSN]], Adressen!A:C, 3, FALSE)</f>
        <v>Blissestr. 22</v>
      </c>
      <c r="G212" s="1">
        <v>8430000</v>
      </c>
    </row>
    <row r="213" spans="1:7" x14ac:dyDescent="0.2">
      <c r="A213" t="str">
        <f t="shared" si="3"/>
        <v>04</v>
      </c>
      <c r="B213" t="str">
        <f>VLOOKUP(A213, Bezirke!$A$1:$B$12, 2)</f>
        <v>Charlottenburg-Wilmersdorf</v>
      </c>
      <c r="C213" t="s">
        <v>421</v>
      </c>
      <c r="D213" t="s">
        <v>422</v>
      </c>
      <c r="E213" t="str">
        <f>VLOOKUP(Table1[[#This Row],[BSN]], Adressen!A:C, 2, FALSE)</f>
        <v>14193</v>
      </c>
      <c r="F213" t="str">
        <f>VLOOKUP(Table1[[#This Row],[BSN]], Adressen!A:C, 3, FALSE)</f>
        <v>Lassenstr. 16-20</v>
      </c>
      <c r="G213" s="1">
        <v>4390000</v>
      </c>
    </row>
    <row r="214" spans="1:7" x14ac:dyDescent="0.2">
      <c r="A214" t="str">
        <f t="shared" si="3"/>
        <v>04</v>
      </c>
      <c r="B214" t="str">
        <f>VLOOKUP(A214, Bezirke!$A$1:$B$12, 2)</f>
        <v>Charlottenburg-Wilmersdorf</v>
      </c>
      <c r="C214" t="s">
        <v>423</v>
      </c>
      <c r="D214" t="s">
        <v>424</v>
      </c>
      <c r="E214" t="str">
        <f>VLOOKUP(Table1[[#This Row],[BSN]], Adressen!A:C, 2, FALSE)</f>
        <v>14193</v>
      </c>
      <c r="F214" t="str">
        <f>VLOOKUP(Table1[[#This Row],[BSN]], Adressen!A:C, 3, FALSE)</f>
        <v>Herbertstr. 2-6</v>
      </c>
      <c r="G214" s="1">
        <v>6370000</v>
      </c>
    </row>
    <row r="215" spans="1:7" x14ac:dyDescent="0.2">
      <c r="A215" t="str">
        <f t="shared" si="3"/>
        <v>04</v>
      </c>
      <c r="B215" t="str">
        <f>VLOOKUP(A215, Bezirke!$A$1:$B$12, 2)</f>
        <v>Charlottenburg-Wilmersdorf</v>
      </c>
      <c r="C215" t="s">
        <v>425</v>
      </c>
      <c r="D215" t="s">
        <v>426</v>
      </c>
      <c r="E215" t="str">
        <f>VLOOKUP(Table1[[#This Row],[BSN]], Adressen!A:C, 2, FALSE)</f>
        <v>10715</v>
      </c>
      <c r="F215" t="str">
        <f>VLOOKUP(Table1[[#This Row],[BSN]], Adressen!A:C, 3, FALSE)</f>
        <v>Weimarische Str. 21</v>
      </c>
      <c r="G215" s="1">
        <v>5050000</v>
      </c>
    </row>
    <row r="216" spans="1:7" x14ac:dyDescent="0.2">
      <c r="A216" t="str">
        <f t="shared" si="3"/>
        <v>04</v>
      </c>
      <c r="B216" t="str">
        <f>VLOOKUP(A216, Bezirke!$A$1:$B$12, 2)</f>
        <v>Charlottenburg-Wilmersdorf</v>
      </c>
      <c r="C216" t="s">
        <v>427</v>
      </c>
      <c r="D216" t="s">
        <v>428</v>
      </c>
      <c r="E216" t="str">
        <f>VLOOKUP(Table1[[#This Row],[BSN]], Adressen!A:C, 2, FALSE)</f>
        <v>10717</v>
      </c>
      <c r="F216" t="str">
        <f>VLOOKUP(Table1[[#This Row],[BSN]], Adressen!A:C, 3, FALSE)</f>
        <v>Gasteiner Str. 23</v>
      </c>
      <c r="G216" s="1">
        <v>7130000</v>
      </c>
    </row>
    <row r="217" spans="1:7" x14ac:dyDescent="0.2">
      <c r="A217" t="str">
        <f t="shared" si="3"/>
        <v>05</v>
      </c>
      <c r="B217" t="str">
        <f>VLOOKUP(A217, Bezirke!$A$1:$B$12, 2)</f>
        <v>Spandau</v>
      </c>
      <c r="C217" t="s">
        <v>429</v>
      </c>
      <c r="D217" t="s">
        <v>430</v>
      </c>
      <c r="E217" t="str">
        <f>VLOOKUP(Table1[[#This Row],[BSN]], Adressen!A:C, 2, FALSE)</f>
        <v>13597</v>
      </c>
      <c r="F217" t="str">
        <f>VLOOKUP(Table1[[#This Row],[BSN]], Adressen!A:C, 3, FALSE)</f>
        <v>Grunewaldstr. 8</v>
      </c>
      <c r="G217" s="1">
        <v>4450000</v>
      </c>
    </row>
    <row r="218" spans="1:7" x14ac:dyDescent="0.2">
      <c r="A218" t="str">
        <f t="shared" si="3"/>
        <v>05</v>
      </c>
      <c r="B218" t="str">
        <f>VLOOKUP(A218, Bezirke!$A$1:$B$12, 2)</f>
        <v>Spandau</v>
      </c>
      <c r="C218" t="s">
        <v>431</v>
      </c>
      <c r="D218" t="s">
        <v>432</v>
      </c>
      <c r="E218" t="str">
        <f>VLOOKUP(Table1[[#This Row],[BSN]], Adressen!A:C, 2, FALSE)</f>
        <v>13587</v>
      </c>
      <c r="F218" t="str">
        <f>VLOOKUP(Table1[[#This Row],[BSN]], Adressen!A:C, 3, FALSE)</f>
        <v>Gaismannshofer Weg 2</v>
      </c>
      <c r="G218" s="1">
        <v>6710000</v>
      </c>
    </row>
    <row r="219" spans="1:7" x14ac:dyDescent="0.2">
      <c r="A219" t="str">
        <f t="shared" si="3"/>
        <v>05</v>
      </c>
      <c r="B219" t="str">
        <f>VLOOKUP(A219, Bezirke!$A$1:$B$12, 2)</f>
        <v>Spandau</v>
      </c>
      <c r="C219" t="s">
        <v>433</v>
      </c>
      <c r="D219" t="s">
        <v>434</v>
      </c>
      <c r="E219" t="str">
        <f>VLOOKUP(Table1[[#This Row],[BSN]], Adressen!A:C, 2, FALSE)</f>
        <v>13585</v>
      </c>
      <c r="F219" t="str">
        <f>VLOOKUP(Table1[[#This Row],[BSN]], Adressen!A:C, 3, FALSE)</f>
        <v>Hügelschanze 8-9</v>
      </c>
      <c r="G219" s="1">
        <v>7950000</v>
      </c>
    </row>
    <row r="220" spans="1:7" x14ac:dyDescent="0.2">
      <c r="A220" t="str">
        <f t="shared" si="3"/>
        <v>05</v>
      </c>
      <c r="B220" t="str">
        <f>VLOOKUP(A220, Bezirke!$A$1:$B$12, 2)</f>
        <v>Spandau</v>
      </c>
      <c r="C220" t="s">
        <v>435</v>
      </c>
      <c r="D220" t="s">
        <v>436</v>
      </c>
      <c r="E220" t="str">
        <f>VLOOKUP(Table1[[#This Row],[BSN]], Adressen!A:C, 2, FALSE)</f>
        <v>13583</v>
      </c>
      <c r="F220" t="str">
        <f>VLOOKUP(Table1[[#This Row],[BSN]], Adressen!A:C, 3, FALSE)</f>
        <v>Seegefelder Str. 125</v>
      </c>
      <c r="G220" s="1">
        <v>2480000</v>
      </c>
    </row>
    <row r="221" spans="1:7" x14ac:dyDescent="0.2">
      <c r="A221" t="str">
        <f t="shared" si="3"/>
        <v>05</v>
      </c>
      <c r="B221" t="str">
        <f>VLOOKUP(A221, Bezirke!$A$1:$B$12, 2)</f>
        <v>Spandau</v>
      </c>
      <c r="C221" t="s">
        <v>437</v>
      </c>
      <c r="D221" t="s">
        <v>438</v>
      </c>
      <c r="E221" t="str">
        <f>VLOOKUP(Table1[[#This Row],[BSN]], Adressen!A:C, 2, FALSE)</f>
        <v>13595</v>
      </c>
      <c r="F221" t="str">
        <f>VLOOKUP(Table1[[#This Row],[BSN]], Adressen!A:C, 3, FALSE)</f>
        <v>Földerichplatz 5</v>
      </c>
      <c r="G221" s="1">
        <v>7860000</v>
      </c>
    </row>
    <row r="222" spans="1:7" x14ac:dyDescent="0.2">
      <c r="A222" t="str">
        <f t="shared" si="3"/>
        <v>05</v>
      </c>
      <c r="B222" t="str">
        <f>VLOOKUP(A222, Bezirke!$A$1:$B$12, 2)</f>
        <v>Spandau</v>
      </c>
      <c r="C222" t="s">
        <v>439</v>
      </c>
      <c r="D222" t="s">
        <v>440</v>
      </c>
      <c r="E222" t="str">
        <f>VLOOKUP(Table1[[#This Row],[BSN]], Adressen!A:C, 2, FALSE)</f>
        <v>13589</v>
      </c>
      <c r="F222" t="str">
        <f>VLOOKUP(Table1[[#This Row],[BSN]], Adressen!A:C, 3, FALSE)</f>
        <v>Hermann-Schmidt-Weg 4</v>
      </c>
      <c r="G222" s="1">
        <v>5410000</v>
      </c>
    </row>
    <row r="223" spans="1:7" x14ac:dyDescent="0.2">
      <c r="A223" t="str">
        <f t="shared" si="3"/>
        <v>05</v>
      </c>
      <c r="B223" t="str">
        <f>VLOOKUP(A223, Bezirke!$A$1:$B$12, 2)</f>
        <v>Spandau</v>
      </c>
      <c r="C223" t="s">
        <v>441</v>
      </c>
      <c r="D223" t="s">
        <v>442</v>
      </c>
      <c r="E223" t="str">
        <f>VLOOKUP(Table1[[#This Row],[BSN]], Adressen!A:C, 2, FALSE)</f>
        <v>13585</v>
      </c>
      <c r="F223" t="str">
        <f>VLOOKUP(Table1[[#This Row],[BSN]], Adressen!A:C, 3, FALSE)</f>
        <v>Lutherstr. 19-20</v>
      </c>
      <c r="G223" s="1">
        <v>1030000</v>
      </c>
    </row>
    <row r="224" spans="1:7" x14ac:dyDescent="0.2">
      <c r="A224" t="str">
        <f t="shared" si="3"/>
        <v>05</v>
      </c>
      <c r="B224" t="str">
        <f>VLOOKUP(A224, Bezirke!$A$1:$B$12, 2)</f>
        <v>Spandau</v>
      </c>
      <c r="C224" t="s">
        <v>443</v>
      </c>
      <c r="D224" t="s">
        <v>444</v>
      </c>
      <c r="E224" t="str">
        <f>VLOOKUP(Table1[[#This Row],[BSN]], Adressen!A:C, 2, FALSE)</f>
        <v>13581</v>
      </c>
      <c r="F224" t="str">
        <f>VLOOKUP(Table1[[#This Row],[BSN]], Adressen!A:C, 3, FALSE)</f>
        <v>Elsflether Weg 26</v>
      </c>
      <c r="G224" s="1">
        <v>4880000</v>
      </c>
    </row>
    <row r="225" spans="1:7" ht="16" customHeight="1" x14ac:dyDescent="0.2">
      <c r="A225" t="str">
        <f t="shared" si="3"/>
        <v>05</v>
      </c>
      <c r="B225" t="str">
        <f>VLOOKUP(A225, Bezirke!$A$1:$B$12, 2)</f>
        <v>Spandau</v>
      </c>
      <c r="C225" t="s">
        <v>445</v>
      </c>
      <c r="D225" t="s">
        <v>446</v>
      </c>
      <c r="E225" t="str">
        <f>VLOOKUP(Table1[[#This Row],[BSN]], Adressen!A:C, 2, FALSE)</f>
        <v>13585</v>
      </c>
      <c r="F225" t="str">
        <f>VLOOKUP(Table1[[#This Row],[BSN]], Adressen!A:C, 3, FALSE)</f>
        <v>Askanierring 42</v>
      </c>
      <c r="G225" s="1">
        <v>0</v>
      </c>
    </row>
    <row r="226" spans="1:7" x14ac:dyDescent="0.2">
      <c r="A226" t="str">
        <f t="shared" si="3"/>
        <v>05</v>
      </c>
      <c r="B226" t="str">
        <f>VLOOKUP(A226, Bezirke!$A$1:$B$12, 2)</f>
        <v>Spandau</v>
      </c>
      <c r="C226" t="s">
        <v>447</v>
      </c>
      <c r="D226" t="s">
        <v>448</v>
      </c>
      <c r="E226" t="str">
        <f>VLOOKUP(Table1[[#This Row],[BSN]], Adressen!A:C, 2, FALSE)</f>
        <v>13581</v>
      </c>
      <c r="F226" t="str">
        <f>VLOOKUP(Table1[[#This Row],[BSN]], Adressen!A:C, 3, FALSE)</f>
        <v>Seeburger Str. 59</v>
      </c>
      <c r="G226" s="1">
        <v>2580000</v>
      </c>
    </row>
    <row r="227" spans="1:7" x14ac:dyDescent="0.2">
      <c r="A227" t="str">
        <f t="shared" si="3"/>
        <v>05</v>
      </c>
      <c r="B227" t="str">
        <f>VLOOKUP(A227, Bezirke!$A$1:$B$12, 2)</f>
        <v>Spandau</v>
      </c>
      <c r="C227" t="s">
        <v>449</v>
      </c>
      <c r="D227" t="s">
        <v>450</v>
      </c>
      <c r="E227" t="str">
        <f>VLOOKUP(Table1[[#This Row],[BSN]], Adressen!A:C, 2, FALSE)</f>
        <v>13629</v>
      </c>
      <c r="F227" t="str">
        <f>VLOOKUP(Table1[[#This Row],[BSN]], Adressen!A:C, 3, FALSE)</f>
        <v>Jungfernheideweg 33-48</v>
      </c>
      <c r="G227" s="1">
        <v>4340000</v>
      </c>
    </row>
    <row r="228" spans="1:7" x14ac:dyDescent="0.2">
      <c r="A228" t="str">
        <f t="shared" si="3"/>
        <v>05</v>
      </c>
      <c r="B228" t="str">
        <f>VLOOKUP(A228, Bezirke!$A$1:$B$12, 2)</f>
        <v>Spandau</v>
      </c>
      <c r="C228" t="s">
        <v>451</v>
      </c>
      <c r="D228" t="s">
        <v>452</v>
      </c>
      <c r="E228" t="str">
        <f>VLOOKUP(Table1[[#This Row],[BSN]], Adressen!A:C, 2, FALSE)</f>
        <v>13593</v>
      </c>
      <c r="F228" t="str">
        <f>VLOOKUP(Table1[[#This Row],[BSN]], Adressen!A:C, 3, FALSE)</f>
        <v>Daberkowstr. 27</v>
      </c>
      <c r="G228" s="1">
        <v>4240000</v>
      </c>
    </row>
    <row r="229" spans="1:7" x14ac:dyDescent="0.2">
      <c r="A229" t="str">
        <f t="shared" si="3"/>
        <v>05</v>
      </c>
      <c r="B229" t="str">
        <f>VLOOKUP(A229, Bezirke!$A$1:$B$12, 2)</f>
        <v>Spandau</v>
      </c>
      <c r="C229" t="s">
        <v>453</v>
      </c>
      <c r="D229" t="s">
        <v>454</v>
      </c>
      <c r="E229" t="str">
        <f>VLOOKUP(Table1[[#This Row],[BSN]], Adressen!A:C, 2, FALSE)</f>
        <v>13599</v>
      </c>
      <c r="F229" t="str">
        <f>VLOOKUP(Table1[[#This Row],[BSN]], Adressen!A:C, 3, FALSE)</f>
        <v>Daumstr. 12</v>
      </c>
      <c r="G229" s="1">
        <v>5310000</v>
      </c>
    </row>
    <row r="230" spans="1:7" x14ac:dyDescent="0.2">
      <c r="A230" t="str">
        <f t="shared" si="3"/>
        <v>05</v>
      </c>
      <c r="B230" t="str">
        <f>VLOOKUP(A230, Bezirke!$A$1:$B$12, 2)</f>
        <v>Spandau</v>
      </c>
      <c r="C230" t="s">
        <v>455</v>
      </c>
      <c r="D230" t="s">
        <v>456</v>
      </c>
      <c r="E230" t="str">
        <f>VLOOKUP(Table1[[#This Row],[BSN]], Adressen!A:C, 2, FALSE)</f>
        <v>13591</v>
      </c>
      <c r="F230" t="str">
        <f>VLOOKUP(Table1[[#This Row],[BSN]], Adressen!A:C, 3, FALSE)</f>
        <v>Staakener Feldstr. 6-8</v>
      </c>
      <c r="G230" s="1">
        <v>4040000</v>
      </c>
    </row>
    <row r="231" spans="1:7" x14ac:dyDescent="0.2">
      <c r="A231" t="str">
        <f t="shared" si="3"/>
        <v>05</v>
      </c>
      <c r="B231" t="str">
        <f>VLOOKUP(A231, Bezirke!$A$1:$B$12, 2)</f>
        <v>Spandau</v>
      </c>
      <c r="C231" t="s">
        <v>457</v>
      </c>
      <c r="D231" t="s">
        <v>458</v>
      </c>
      <c r="E231" t="str">
        <f>VLOOKUP(Table1[[#This Row],[BSN]], Adressen!A:C, 2, FALSE)</f>
        <v>13583</v>
      </c>
      <c r="F231" t="str">
        <f>VLOOKUP(Table1[[#This Row],[BSN]], Adressen!A:C, 3, FALSE)</f>
        <v>Borkzeile 34</v>
      </c>
      <c r="G231" s="1">
        <v>6390000</v>
      </c>
    </row>
    <row r="232" spans="1:7" x14ac:dyDescent="0.2">
      <c r="A232" t="str">
        <f t="shared" si="3"/>
        <v>05</v>
      </c>
      <c r="B232" t="str">
        <f>VLOOKUP(A232, Bezirke!$A$1:$B$12, 2)</f>
        <v>Spandau</v>
      </c>
      <c r="C232" t="s">
        <v>459</v>
      </c>
      <c r="D232" t="s">
        <v>460</v>
      </c>
      <c r="E232" t="str">
        <f>VLOOKUP(Table1[[#This Row],[BSN]], Adressen!A:C, 2, FALSE)</f>
        <v>13591</v>
      </c>
      <c r="F232" t="str">
        <f>VLOOKUP(Table1[[#This Row],[BSN]], Adressen!A:C, 3, FALSE)</f>
        <v>Heidebergplan 3-4</v>
      </c>
      <c r="G232" s="1">
        <v>3840000</v>
      </c>
    </row>
    <row r="233" spans="1:7" x14ac:dyDescent="0.2">
      <c r="A233" t="str">
        <f t="shared" si="3"/>
        <v>05</v>
      </c>
      <c r="B233" t="str">
        <f>VLOOKUP(A233, Bezirke!$A$1:$B$12, 2)</f>
        <v>Spandau</v>
      </c>
      <c r="C233" t="s">
        <v>461</v>
      </c>
      <c r="D233" t="s">
        <v>462</v>
      </c>
      <c r="E233" t="str">
        <f>VLOOKUP(Table1[[#This Row],[BSN]], Adressen!A:C, 2, FALSE)</f>
        <v>13591</v>
      </c>
      <c r="F233" t="str">
        <f>VLOOKUP(Table1[[#This Row],[BSN]], Adressen!A:C, 3, FALSE)</f>
        <v>Südekumzeile 5</v>
      </c>
      <c r="G233" s="1">
        <v>5090000</v>
      </c>
    </row>
    <row r="234" spans="1:7" x14ac:dyDescent="0.2">
      <c r="A234" t="str">
        <f t="shared" si="3"/>
        <v>05</v>
      </c>
      <c r="B234" t="str">
        <f>VLOOKUP(A234, Bezirke!$A$1:$B$12, 2)</f>
        <v>Spandau</v>
      </c>
      <c r="C234" t="s">
        <v>463</v>
      </c>
      <c r="D234" t="s">
        <v>464</v>
      </c>
      <c r="E234" t="str">
        <f>VLOOKUP(Table1[[#This Row],[BSN]], Adressen!A:C, 2, FALSE)</f>
        <v>13589</v>
      </c>
      <c r="F234" t="str">
        <f>VLOOKUP(Table1[[#This Row],[BSN]], Adressen!A:C, 3, FALSE)</f>
        <v>Im Spektefeld 31</v>
      </c>
      <c r="G234" s="1">
        <v>7500000</v>
      </c>
    </row>
    <row r="235" spans="1:7" x14ac:dyDescent="0.2">
      <c r="A235" t="str">
        <f t="shared" si="3"/>
        <v>05</v>
      </c>
      <c r="B235" t="str">
        <f>VLOOKUP(A235, Bezirke!$A$1:$B$12, 2)</f>
        <v>Spandau</v>
      </c>
      <c r="C235" t="s">
        <v>465</v>
      </c>
      <c r="D235" t="s">
        <v>466</v>
      </c>
      <c r="E235" t="str">
        <f>VLOOKUP(Table1[[#This Row],[BSN]], Adressen!A:C, 2, FALSE)</f>
        <v>14089</v>
      </c>
      <c r="F235" t="str">
        <f>VLOOKUP(Table1[[#This Row],[BSN]], Adressen!A:C, 3, FALSE)</f>
        <v>Schallweg 31</v>
      </c>
      <c r="G235" s="1">
        <v>2560000</v>
      </c>
    </row>
    <row r="236" spans="1:7" x14ac:dyDescent="0.2">
      <c r="A236" t="str">
        <f t="shared" si="3"/>
        <v>05</v>
      </c>
      <c r="B236" t="str">
        <f>VLOOKUP(A236, Bezirke!$A$1:$B$12, 2)</f>
        <v>Spandau</v>
      </c>
      <c r="C236" t="s">
        <v>467</v>
      </c>
      <c r="D236" t="s">
        <v>468</v>
      </c>
      <c r="E236" t="str">
        <f>VLOOKUP(Table1[[#This Row],[BSN]], Adressen!A:C, 2, FALSE)</f>
        <v>13587</v>
      </c>
      <c r="F236" t="str">
        <f>VLOOKUP(Table1[[#This Row],[BSN]], Adressen!A:C, 3, FALSE)</f>
        <v>Hakenfelder Str. 32</v>
      </c>
      <c r="G236" s="1">
        <v>4310000</v>
      </c>
    </row>
    <row r="237" spans="1:7" ht="16" customHeight="1" x14ac:dyDescent="0.2">
      <c r="A237" t="str">
        <f t="shared" si="3"/>
        <v>05</v>
      </c>
      <c r="B237" t="str">
        <f>VLOOKUP(A237, Bezirke!$A$1:$B$12, 2)</f>
        <v>Spandau</v>
      </c>
      <c r="C237" t="s">
        <v>469</v>
      </c>
      <c r="D237" t="s">
        <v>470</v>
      </c>
      <c r="E237" t="str">
        <f>VLOOKUP(Table1[[#This Row],[BSN]], Adressen!A:C, 2, FALSE)</f>
        <v>13595</v>
      </c>
      <c r="F237" t="str">
        <f>VLOOKUP(Table1[[#This Row],[BSN]], Adressen!A:C, 3, FALSE)</f>
        <v>Adamstr. 24-25</v>
      </c>
      <c r="G237" s="1">
        <v>0</v>
      </c>
    </row>
    <row r="238" spans="1:7" x14ac:dyDescent="0.2">
      <c r="A238" t="str">
        <f t="shared" si="3"/>
        <v>05</v>
      </c>
      <c r="B238" t="str">
        <f>VLOOKUP(A238, Bezirke!$A$1:$B$12, 2)</f>
        <v>Spandau</v>
      </c>
      <c r="C238" t="s">
        <v>471</v>
      </c>
      <c r="D238" t="s">
        <v>472</v>
      </c>
      <c r="E238" t="str">
        <f>VLOOKUP(Table1[[#This Row],[BSN]], Adressen!A:C, 2, FALSE)</f>
        <v>13593</v>
      </c>
      <c r="F238" t="str">
        <f>VLOOKUP(Table1[[#This Row],[BSN]], Adressen!A:C, 3, FALSE)</f>
        <v>Räcknitzer Steig 12</v>
      </c>
      <c r="G238" s="1">
        <v>1800000</v>
      </c>
    </row>
    <row r="239" spans="1:7" x14ac:dyDescent="0.2">
      <c r="A239" t="str">
        <f t="shared" si="3"/>
        <v>05</v>
      </c>
      <c r="B239" t="str">
        <f>VLOOKUP(A239, Bezirke!$A$1:$B$12, 2)</f>
        <v>Spandau</v>
      </c>
      <c r="C239" t="s">
        <v>473</v>
      </c>
      <c r="D239" t="s">
        <v>474</v>
      </c>
      <c r="E239" t="str">
        <f>VLOOKUP(Table1[[#This Row],[BSN]], Adressen!A:C, 2, FALSE)</f>
        <v>13591</v>
      </c>
      <c r="F239" t="str">
        <f>VLOOKUP(Table1[[#This Row],[BSN]], Adressen!A:C, 3, FALSE)</f>
        <v>Spandauer Str. 86</v>
      </c>
      <c r="G239" s="1">
        <v>4010000</v>
      </c>
    </row>
    <row r="240" spans="1:7" x14ac:dyDescent="0.2">
      <c r="A240" t="str">
        <f t="shared" si="3"/>
        <v>05</v>
      </c>
      <c r="B240" t="str">
        <f>VLOOKUP(A240, Bezirke!$A$1:$B$12, 2)</f>
        <v>Spandau</v>
      </c>
      <c r="C240" t="s">
        <v>475</v>
      </c>
      <c r="D240" t="s">
        <v>476</v>
      </c>
      <c r="E240" t="str">
        <f>VLOOKUP(Table1[[#This Row],[BSN]], Adressen!A:C, 2, FALSE)</f>
        <v>14089</v>
      </c>
      <c r="F240" t="str">
        <f>VLOOKUP(Table1[[#This Row],[BSN]], Adressen!A:C, 3, FALSE)</f>
        <v>Am Kinderdorf 23-37</v>
      </c>
      <c r="G240" s="1">
        <v>3300000</v>
      </c>
    </row>
    <row r="241" spans="1:7" x14ac:dyDescent="0.2">
      <c r="A241" t="str">
        <f t="shared" si="3"/>
        <v>05</v>
      </c>
      <c r="B241" t="str">
        <f>VLOOKUP(A241, Bezirke!$A$1:$B$12, 2)</f>
        <v>Spandau</v>
      </c>
      <c r="C241" t="s">
        <v>477</v>
      </c>
      <c r="D241" t="s">
        <v>478</v>
      </c>
      <c r="E241" t="str">
        <f>VLOOKUP(Table1[[#This Row],[BSN]], Adressen!A:C, 2, FALSE)</f>
        <v>13589</v>
      </c>
      <c r="F241" t="str">
        <f>VLOOKUP(Table1[[#This Row],[BSN]], Adressen!A:C, 3, FALSE)</f>
        <v>Pionierstr. 197</v>
      </c>
      <c r="G241" s="1">
        <v>3240000</v>
      </c>
    </row>
    <row r="242" spans="1:7" x14ac:dyDescent="0.2">
      <c r="A242" t="str">
        <f t="shared" si="3"/>
        <v>05</v>
      </c>
      <c r="B242" t="str">
        <f>VLOOKUP(A242, Bezirke!$A$1:$B$12, 2)</f>
        <v>Spandau</v>
      </c>
      <c r="C242" t="s">
        <v>479</v>
      </c>
      <c r="D242" t="s">
        <v>480</v>
      </c>
      <c r="E242" t="str">
        <f>VLOOKUP(Table1[[#This Row],[BSN]], Adressen!A:C, 2, FALSE)</f>
        <v>13593</v>
      </c>
      <c r="F242" t="str">
        <f>VLOOKUP(Table1[[#This Row],[BSN]], Adressen!A:C, 3, FALSE)</f>
        <v>Weinmeisterhornweg 122</v>
      </c>
      <c r="G242" s="1">
        <v>3650000</v>
      </c>
    </row>
    <row r="243" spans="1:7" x14ac:dyDescent="0.2">
      <c r="A243" t="str">
        <f t="shared" si="3"/>
        <v>05</v>
      </c>
      <c r="B243" t="str">
        <f>VLOOKUP(A243, Bezirke!$A$1:$B$12, 2)</f>
        <v>Spandau</v>
      </c>
      <c r="C243" t="s">
        <v>481</v>
      </c>
      <c r="D243" t="s">
        <v>482</v>
      </c>
      <c r="E243" t="str">
        <f>VLOOKUP(Table1[[#This Row],[BSN]], Adressen!A:C, 2, FALSE)</f>
        <v>13585</v>
      </c>
      <c r="F243" t="str">
        <f>VLOOKUP(Table1[[#This Row],[BSN]], Adressen!A:C, 3, FALSE)</f>
        <v>Flankenschanze 20</v>
      </c>
      <c r="G243" s="1">
        <v>670000</v>
      </c>
    </row>
    <row r="244" spans="1:7" x14ac:dyDescent="0.2">
      <c r="A244" t="str">
        <f t="shared" si="3"/>
        <v>05</v>
      </c>
      <c r="B244" t="str">
        <f>VLOOKUP(A244, Bezirke!$A$1:$B$12, 2)</f>
        <v>Spandau</v>
      </c>
      <c r="C244" t="s">
        <v>483</v>
      </c>
      <c r="D244" t="s">
        <v>484</v>
      </c>
      <c r="E244" t="str">
        <f>VLOOKUP(Table1[[#This Row],[BSN]], Adressen!A:C, 2, FALSE)</f>
        <v>13599</v>
      </c>
      <c r="F244" t="str">
        <f>VLOOKUP(Table1[[#This Row],[BSN]], Adressen!A:C, 3, FALSE)</f>
        <v>Grützmacherweg 7</v>
      </c>
      <c r="G244" s="1">
        <v>630000</v>
      </c>
    </row>
    <row r="245" spans="1:7" x14ac:dyDescent="0.2">
      <c r="A245" t="str">
        <f t="shared" si="3"/>
        <v>05</v>
      </c>
      <c r="B245" t="str">
        <f>VLOOKUP(A245, Bezirke!$A$1:$B$12, 2)</f>
        <v>Spandau</v>
      </c>
      <c r="C245" t="s">
        <v>485</v>
      </c>
      <c r="D245" t="s">
        <v>486</v>
      </c>
      <c r="E245" t="str">
        <f>VLOOKUP(Table1[[#This Row],[BSN]], Adressen!A:C, 2, FALSE)</f>
        <v>14089</v>
      </c>
      <c r="F245" t="str">
        <f>VLOOKUP(Table1[[#This Row],[BSN]], Adressen!A:C, 3, FALSE)</f>
        <v>Am Flugplatz Gatow 20</v>
      </c>
      <c r="G245" s="1">
        <v>340000</v>
      </c>
    </row>
    <row r="246" spans="1:7" ht="16" customHeight="1" x14ac:dyDescent="0.2">
      <c r="A246" t="str">
        <f t="shared" si="3"/>
        <v>05</v>
      </c>
      <c r="B246" t="str">
        <f>VLOOKUP(A246, Bezirke!$A$1:$B$12, 2)</f>
        <v>Spandau</v>
      </c>
      <c r="C246" t="s">
        <v>487</v>
      </c>
      <c r="D246" t="s">
        <v>488</v>
      </c>
      <c r="E246" t="str">
        <f>VLOOKUP(Table1[[#This Row],[BSN]], Adressen!A:C, 2, FALSE)</f>
        <v>13585</v>
      </c>
      <c r="F246" t="str">
        <f>VLOOKUP(Table1[[#This Row],[BSN]], Adressen!A:C, 3, FALSE)</f>
        <v>Hügelschanze 8-9</v>
      </c>
      <c r="G246" s="1">
        <v>0</v>
      </c>
    </row>
    <row r="247" spans="1:7" x14ac:dyDescent="0.2">
      <c r="A247" t="str">
        <f t="shared" si="3"/>
        <v>05</v>
      </c>
      <c r="B247" t="str">
        <f>VLOOKUP(A247, Bezirke!$A$1:$B$12, 2)</f>
        <v>Spandau</v>
      </c>
      <c r="C247" t="s">
        <v>489</v>
      </c>
      <c r="D247" t="s">
        <v>490</v>
      </c>
      <c r="E247" t="str">
        <f>VLOOKUP(Table1[[#This Row],[BSN]], Adressen!A:C, 2, FALSE)</f>
        <v>13589</v>
      </c>
      <c r="F247" t="str">
        <f>VLOOKUP(Table1[[#This Row],[BSN]], Adressen!A:C, 3, FALSE)</f>
        <v>Im Spektefeld 33</v>
      </c>
      <c r="G247" s="1">
        <v>12140000</v>
      </c>
    </row>
    <row r="248" spans="1:7" x14ac:dyDescent="0.2">
      <c r="A248" t="str">
        <f t="shared" si="3"/>
        <v>05</v>
      </c>
      <c r="B248" t="str">
        <f>VLOOKUP(A248, Bezirke!$A$1:$B$12, 2)</f>
        <v>Spandau</v>
      </c>
      <c r="C248" t="s">
        <v>491</v>
      </c>
      <c r="D248" t="s">
        <v>492</v>
      </c>
      <c r="E248" t="str">
        <f>VLOOKUP(Table1[[#This Row],[BSN]], Adressen!A:C, 2, FALSE)</f>
        <v>13581</v>
      </c>
      <c r="F248" t="str">
        <f>VLOOKUP(Table1[[#This Row],[BSN]], Adressen!A:C, 3, FALSE)</f>
        <v>Lutoner Str. 15-19</v>
      </c>
      <c r="G248" s="1">
        <v>12710000</v>
      </c>
    </row>
    <row r="249" spans="1:7" x14ac:dyDescent="0.2">
      <c r="A249" t="str">
        <f t="shared" si="3"/>
        <v>05</v>
      </c>
      <c r="B249" t="str">
        <f>VLOOKUP(A249, Bezirke!$A$1:$B$12, 2)</f>
        <v>Spandau</v>
      </c>
      <c r="C249" t="s">
        <v>493</v>
      </c>
      <c r="D249" t="s">
        <v>494</v>
      </c>
      <c r="E249" t="str">
        <f>VLOOKUP(Table1[[#This Row],[BSN]], Adressen!A:C, 2, FALSE)</f>
        <v>13595</v>
      </c>
      <c r="F249" t="str">
        <f>VLOOKUP(Table1[[#This Row],[BSN]], Adressen!A:C, 3, FALSE)</f>
        <v>Wilhelmstr. 10</v>
      </c>
      <c r="G249" s="1">
        <v>10580000</v>
      </c>
    </row>
    <row r="250" spans="1:7" x14ac:dyDescent="0.2">
      <c r="A250" t="str">
        <f t="shared" si="3"/>
        <v>05</v>
      </c>
      <c r="B250" t="str">
        <f>VLOOKUP(A250, Bezirke!$A$1:$B$12, 2)</f>
        <v>Spandau</v>
      </c>
      <c r="C250" t="s">
        <v>495</v>
      </c>
      <c r="D250" t="s">
        <v>496</v>
      </c>
      <c r="E250" t="str">
        <f>VLOOKUP(Table1[[#This Row],[BSN]], Adressen!A:C, 2, FALSE)</f>
        <v>13587</v>
      </c>
      <c r="F250" t="str">
        <f>VLOOKUP(Table1[[#This Row],[BSN]], Adressen!A:C, 3, FALSE)</f>
        <v>Am Forstacker 9-11</v>
      </c>
      <c r="G250" s="1">
        <v>1600000</v>
      </c>
    </row>
    <row r="251" spans="1:7" x14ac:dyDescent="0.2">
      <c r="A251" t="str">
        <f t="shared" si="3"/>
        <v>05</v>
      </c>
      <c r="B251" t="str">
        <f>VLOOKUP(A251, Bezirke!$A$1:$B$12, 2)</f>
        <v>Spandau</v>
      </c>
      <c r="C251" t="s">
        <v>497</v>
      </c>
      <c r="D251" t="s">
        <v>498</v>
      </c>
      <c r="E251" t="str">
        <f>VLOOKUP(Table1[[#This Row],[BSN]], Adressen!A:C, 2, FALSE)</f>
        <v>13583</v>
      </c>
      <c r="F251" t="str">
        <f>VLOOKUP(Table1[[#This Row],[BSN]], Adressen!A:C, 3, FALSE)</f>
        <v>Recklinghauser Weg 26-32</v>
      </c>
      <c r="G251" s="1">
        <v>10320000</v>
      </c>
    </row>
    <row r="252" spans="1:7" x14ac:dyDescent="0.2">
      <c r="A252" t="str">
        <f t="shared" si="3"/>
        <v>05</v>
      </c>
      <c r="B252" t="str">
        <f>VLOOKUP(A252, Bezirke!$A$1:$B$12, 2)</f>
        <v>Spandau</v>
      </c>
      <c r="C252" t="s">
        <v>499</v>
      </c>
      <c r="D252" t="s">
        <v>500</v>
      </c>
      <c r="E252" t="str">
        <f>VLOOKUP(Table1[[#This Row],[BSN]], Adressen!A:C, 2, FALSE)</f>
        <v>13585</v>
      </c>
      <c r="F252" t="str">
        <f>VLOOKUP(Table1[[#This Row],[BSN]], Adressen!A:C, 3, FALSE)</f>
        <v>Blumenstr. 13</v>
      </c>
      <c r="G252" s="1">
        <v>4160000</v>
      </c>
    </row>
    <row r="253" spans="1:7" x14ac:dyDescent="0.2">
      <c r="A253" t="str">
        <f t="shared" si="3"/>
        <v>05</v>
      </c>
      <c r="B253" t="str">
        <f>VLOOKUP(A253, Bezirke!$A$1:$B$12, 2)</f>
        <v>Spandau</v>
      </c>
      <c r="C253" t="s">
        <v>501</v>
      </c>
      <c r="D253" t="s">
        <v>502</v>
      </c>
      <c r="E253" t="str">
        <f>VLOOKUP(Table1[[#This Row],[BSN]], Adressen!A:C, 2, FALSE)</f>
        <v>13629</v>
      </c>
      <c r="F253" t="str">
        <f>VLOOKUP(Table1[[#This Row],[BSN]], Adressen!A:C, 3, FALSE)</f>
        <v>Lenther Steig 1-3</v>
      </c>
      <c r="G253" s="1">
        <v>1770000</v>
      </c>
    </row>
    <row r="254" spans="1:7" x14ac:dyDescent="0.2">
      <c r="A254" t="str">
        <f t="shared" si="3"/>
        <v>05</v>
      </c>
      <c r="B254" t="str">
        <f>VLOOKUP(A254, Bezirke!$A$1:$B$12, 2)</f>
        <v>Spandau</v>
      </c>
      <c r="C254" t="s">
        <v>503</v>
      </c>
      <c r="D254" t="s">
        <v>504</v>
      </c>
      <c r="E254" t="str">
        <f>VLOOKUP(Table1[[#This Row],[BSN]], Adressen!A:C, 2, FALSE)</f>
        <v>13595</v>
      </c>
      <c r="F254" t="str">
        <f>VLOOKUP(Table1[[#This Row],[BSN]], Adressen!A:C, 3, FALSE)</f>
        <v>Jaczostr. 53-67</v>
      </c>
      <c r="G254" s="1">
        <v>14500000</v>
      </c>
    </row>
    <row r="255" spans="1:7" x14ac:dyDescent="0.2">
      <c r="A255" t="str">
        <f t="shared" si="3"/>
        <v>05</v>
      </c>
      <c r="B255" t="str">
        <f>VLOOKUP(A255, Bezirke!$A$1:$B$12, 2)</f>
        <v>Spandau</v>
      </c>
      <c r="C255" t="s">
        <v>505</v>
      </c>
      <c r="D255" t="s">
        <v>506</v>
      </c>
      <c r="E255" t="str">
        <f>VLOOKUP(Table1[[#This Row],[BSN]], Adressen!A:C, 2, FALSE)</f>
        <v>13591</v>
      </c>
      <c r="F255" t="str">
        <f>VLOOKUP(Table1[[#This Row],[BSN]], Adressen!A:C, 3, FALSE)</f>
        <v>Brunsbütteler Damm 431-437</v>
      </c>
      <c r="G255" s="1">
        <v>4840000</v>
      </c>
    </row>
    <row r="256" spans="1:7" x14ac:dyDescent="0.2">
      <c r="A256" t="str">
        <f t="shared" si="3"/>
        <v>05</v>
      </c>
      <c r="B256" t="str">
        <f>VLOOKUP(A256, Bezirke!$A$1:$B$12, 2)</f>
        <v>Spandau</v>
      </c>
      <c r="C256" t="s">
        <v>507</v>
      </c>
      <c r="D256" t="s">
        <v>446</v>
      </c>
      <c r="E256" t="str">
        <f>VLOOKUP(Table1[[#This Row],[BSN]], Adressen!A:C, 2, FALSE)</f>
        <v>13585</v>
      </c>
      <c r="F256" t="str">
        <f>VLOOKUP(Table1[[#This Row],[BSN]], Adressen!A:C, 3, FALSE)</f>
        <v>Askanierring 42</v>
      </c>
      <c r="G256" s="1">
        <v>2780000</v>
      </c>
    </row>
    <row r="257" spans="1:7" x14ac:dyDescent="0.2">
      <c r="A257" t="str">
        <f t="shared" si="3"/>
        <v>05</v>
      </c>
      <c r="B257" t="str">
        <f>VLOOKUP(A257, Bezirke!$A$1:$B$12, 2)</f>
        <v>Spandau</v>
      </c>
      <c r="C257" t="s">
        <v>508</v>
      </c>
      <c r="D257" t="s">
        <v>509</v>
      </c>
      <c r="E257" t="str">
        <f>VLOOKUP(Table1[[#This Row],[BSN]], Adressen!A:C, 2, FALSE)</f>
        <v>13595</v>
      </c>
      <c r="F257" t="str">
        <f>VLOOKUP(Table1[[#This Row],[BSN]], Adressen!A:C, 3, FALSE)</f>
        <v>Adamstr. 24-25</v>
      </c>
      <c r="G257" s="1">
        <v>3890000</v>
      </c>
    </row>
    <row r="258" spans="1:7" x14ac:dyDescent="0.2">
      <c r="A258" t="str">
        <f t="shared" si="3"/>
        <v>05</v>
      </c>
      <c r="B258" t="str">
        <f>VLOOKUP(A258, Bezirke!$A$1:$B$12, 2)</f>
        <v>Spandau</v>
      </c>
      <c r="C258" t="s">
        <v>510</v>
      </c>
      <c r="D258" t="s">
        <v>511</v>
      </c>
      <c r="E258" t="str">
        <f>VLOOKUP(Table1[[#This Row],[BSN]], Adressen!A:C, 2, FALSE)</f>
        <v>13599</v>
      </c>
      <c r="F258" t="str">
        <f>VLOOKUP(Table1[[#This Row],[BSN]], Adressen!A:C, 3, FALSE)</f>
        <v>Gartenfelder Str. 81</v>
      </c>
      <c r="G258" s="1">
        <v>9050000</v>
      </c>
    </row>
    <row r="259" spans="1:7" ht="16" customHeight="1" x14ac:dyDescent="0.2">
      <c r="A259" t="str">
        <f t="shared" ref="A259:A322" si="4">LEFT(C259, 2)</f>
        <v>05</v>
      </c>
      <c r="B259" t="str">
        <f>VLOOKUP(A259, Bezirke!$A$1:$B$12, 2)</f>
        <v>Spandau</v>
      </c>
      <c r="C259" t="s">
        <v>512</v>
      </c>
      <c r="D259" t="s">
        <v>513</v>
      </c>
      <c r="E259" t="str">
        <f>VLOOKUP(Table1[[#This Row],[BSN]], Adressen!A:C, 2, FALSE)</f>
        <v>13589</v>
      </c>
      <c r="F259" t="str">
        <f>VLOOKUP(Table1[[#This Row],[BSN]], Adressen!A:C, 3, FALSE)</f>
        <v>Pionierstr. 197</v>
      </c>
      <c r="G259" s="1">
        <v>0</v>
      </c>
    </row>
    <row r="260" spans="1:7" ht="16" customHeight="1" x14ac:dyDescent="0.2">
      <c r="A260" t="str">
        <f t="shared" si="4"/>
        <v>05</v>
      </c>
      <c r="B260" t="str">
        <f>VLOOKUP(A260, Bezirke!$A$1:$B$12, 2)</f>
        <v>Spandau</v>
      </c>
      <c r="C260" t="s">
        <v>514</v>
      </c>
      <c r="D260" t="s">
        <v>515</v>
      </c>
      <c r="E260" t="str">
        <f>VLOOKUP(Table1[[#This Row],[BSN]], Adressen!A:C, 2, FALSE)</f>
        <v>13597</v>
      </c>
      <c r="F260" t="str">
        <f>VLOOKUP(Table1[[#This Row],[BSN]], Adressen!A:C, 3, FALSE)</f>
        <v>Galenstr. 40-44</v>
      </c>
      <c r="G260" s="1">
        <v>0</v>
      </c>
    </row>
    <row r="261" spans="1:7" x14ac:dyDescent="0.2">
      <c r="A261" t="str">
        <f t="shared" si="4"/>
        <v>05</v>
      </c>
      <c r="B261" t="str">
        <f>VLOOKUP(A261, Bezirke!$A$1:$B$12, 2)</f>
        <v>Spandau</v>
      </c>
      <c r="C261" t="s">
        <v>516</v>
      </c>
      <c r="D261" t="s">
        <v>517</v>
      </c>
      <c r="E261" t="str">
        <f>VLOOKUP(Table1[[#This Row],[BSN]], Adressen!A:C, 2, FALSE)</f>
        <v>13585</v>
      </c>
      <c r="F261" t="str">
        <f>VLOOKUP(Table1[[#This Row],[BSN]], Adressen!A:C, 3, FALSE)</f>
        <v>Bismarckstr. 54</v>
      </c>
      <c r="G261" s="1">
        <v>14620000</v>
      </c>
    </row>
    <row r="262" spans="1:7" x14ac:dyDescent="0.2">
      <c r="A262" t="str">
        <f t="shared" si="4"/>
        <v>05</v>
      </c>
      <c r="B262" t="str">
        <f>VLOOKUP(A262, Bezirke!$A$1:$B$12, 2)</f>
        <v>Spandau</v>
      </c>
      <c r="C262" t="s">
        <v>518</v>
      </c>
      <c r="D262" t="s">
        <v>519</v>
      </c>
      <c r="E262" t="str">
        <f>VLOOKUP(Table1[[#This Row],[BSN]], Adressen!A:C, 2, FALSE)</f>
        <v>14089</v>
      </c>
      <c r="F262" t="str">
        <f>VLOOKUP(Table1[[#This Row],[BSN]], Adressen!A:C, 3, FALSE)</f>
        <v>Am Landschaftspark Gatow 40</v>
      </c>
      <c r="G262" s="1">
        <v>3100000</v>
      </c>
    </row>
    <row r="263" spans="1:7" x14ac:dyDescent="0.2">
      <c r="A263" t="str">
        <f t="shared" si="4"/>
        <v>05</v>
      </c>
      <c r="B263" t="str">
        <f>VLOOKUP(A263, Bezirke!$A$1:$B$12, 2)</f>
        <v>Spandau</v>
      </c>
      <c r="C263" t="s">
        <v>520</v>
      </c>
      <c r="D263" t="s">
        <v>521</v>
      </c>
      <c r="E263" t="str">
        <f>VLOOKUP(Table1[[#This Row],[BSN]], Adressen!A:C, 2, FALSE)</f>
        <v>13629</v>
      </c>
      <c r="F263" t="str">
        <f>VLOOKUP(Table1[[#This Row],[BSN]], Adressen!A:C, 3, FALSE)</f>
        <v>Jungfernheideweg 79</v>
      </c>
      <c r="G263" s="1">
        <v>8450000</v>
      </c>
    </row>
    <row r="264" spans="1:7" x14ac:dyDescent="0.2">
      <c r="A264" t="str">
        <f t="shared" si="4"/>
        <v>05</v>
      </c>
      <c r="B264" t="str">
        <f>VLOOKUP(A264, Bezirke!$A$1:$B$12, 2)</f>
        <v>Spandau</v>
      </c>
      <c r="C264" t="s">
        <v>522</v>
      </c>
      <c r="D264" t="s">
        <v>523</v>
      </c>
      <c r="E264" t="str">
        <f>VLOOKUP(Table1[[#This Row],[BSN]], Adressen!A:C, 2, FALSE)</f>
        <v>13597</v>
      </c>
      <c r="F264" t="str">
        <f>VLOOKUP(Table1[[#This Row],[BSN]], Adressen!A:C, 3, FALSE)</f>
        <v>Münsingerstr. 2</v>
      </c>
      <c r="G264" s="1">
        <v>20000</v>
      </c>
    </row>
    <row r="265" spans="1:7" x14ac:dyDescent="0.2">
      <c r="A265" t="str">
        <f t="shared" si="4"/>
        <v>06</v>
      </c>
      <c r="B265" t="str">
        <f>VLOOKUP(A265, Bezirke!$A$1:$B$12, 2)</f>
        <v>Steglitz-Zehlendorf</v>
      </c>
      <c r="C265" t="s">
        <v>524</v>
      </c>
      <c r="D265" t="s">
        <v>525</v>
      </c>
      <c r="E265" t="str">
        <f>VLOOKUP(Table1[[#This Row],[BSN]], Adressen!A:C, 2, FALSE)</f>
        <v>14163</v>
      </c>
      <c r="F265" t="str">
        <f>VLOOKUP(Table1[[#This Row],[BSN]], Adressen!A:C, 3, FALSE)</f>
        <v>Potsdamer Str. 7</v>
      </c>
      <c r="G265" s="1">
        <v>6260000</v>
      </c>
    </row>
    <row r="266" spans="1:7" x14ac:dyDescent="0.2">
      <c r="A266" t="str">
        <f t="shared" si="4"/>
        <v>06</v>
      </c>
      <c r="B266" t="str">
        <f>VLOOKUP(A266, Bezirke!$A$1:$B$12, 2)</f>
        <v>Steglitz-Zehlendorf</v>
      </c>
      <c r="C266" t="s">
        <v>526</v>
      </c>
      <c r="D266" t="s">
        <v>527</v>
      </c>
      <c r="E266" t="str">
        <f>VLOOKUP(Table1[[#This Row],[BSN]], Adressen!A:C, 2, FALSE)</f>
        <v>14165</v>
      </c>
      <c r="F266" t="str">
        <f>VLOOKUP(Table1[[#This Row],[BSN]], Adressen!A:C, 3, FALSE)</f>
        <v>Claszeile 56</v>
      </c>
      <c r="G266" s="1">
        <v>9290000</v>
      </c>
    </row>
    <row r="267" spans="1:7" x14ac:dyDescent="0.2">
      <c r="A267" t="str">
        <f t="shared" si="4"/>
        <v>06</v>
      </c>
      <c r="B267" t="str">
        <f>VLOOKUP(A267, Bezirke!$A$1:$B$12, 2)</f>
        <v>Steglitz-Zehlendorf</v>
      </c>
      <c r="C267" t="s">
        <v>528</v>
      </c>
      <c r="D267" t="s">
        <v>529</v>
      </c>
      <c r="E267" t="str">
        <f>VLOOKUP(Table1[[#This Row],[BSN]], Adressen!A:C, 2, FALSE)</f>
        <v>14129</v>
      </c>
      <c r="F267" t="str">
        <f>VLOOKUP(Table1[[#This Row],[BSN]], Adressen!A:C, 3, FALSE)</f>
        <v>Wasgenstr. 50</v>
      </c>
      <c r="G267" s="1">
        <v>9540000</v>
      </c>
    </row>
    <row r="268" spans="1:7" x14ac:dyDescent="0.2">
      <c r="A268" t="str">
        <f t="shared" si="4"/>
        <v>06</v>
      </c>
      <c r="B268" t="str">
        <f>VLOOKUP(A268, Bezirke!$A$1:$B$12, 2)</f>
        <v>Steglitz-Zehlendorf</v>
      </c>
      <c r="C268" t="s">
        <v>530</v>
      </c>
      <c r="D268" t="s">
        <v>531</v>
      </c>
      <c r="E268" t="str">
        <f>VLOOKUP(Table1[[#This Row],[BSN]], Adressen!A:C, 2, FALSE)</f>
        <v>14195</v>
      </c>
      <c r="F268" t="str">
        <f>VLOOKUP(Table1[[#This Row],[BSN]], Adressen!A:C, 3, FALSE)</f>
        <v>Bachstelzenweg 2-8</v>
      </c>
      <c r="G268" s="1">
        <v>3660000</v>
      </c>
    </row>
    <row r="269" spans="1:7" x14ac:dyDescent="0.2">
      <c r="A269" t="str">
        <f t="shared" si="4"/>
        <v>06</v>
      </c>
      <c r="B269" t="str">
        <f>VLOOKUP(A269, Bezirke!$A$1:$B$12, 2)</f>
        <v>Steglitz-Zehlendorf</v>
      </c>
      <c r="C269" t="s">
        <v>532</v>
      </c>
      <c r="D269" t="s">
        <v>533</v>
      </c>
      <c r="E269" t="str">
        <f>VLOOKUP(Table1[[#This Row],[BSN]], Adressen!A:C, 2, FALSE)</f>
        <v>14109</v>
      </c>
      <c r="F269" t="str">
        <f>VLOOKUP(Table1[[#This Row],[BSN]], Adressen!A:C, 3, FALSE)</f>
        <v>Schulstr. 4</v>
      </c>
      <c r="G269" s="1">
        <v>6180000</v>
      </c>
    </row>
    <row r="270" spans="1:7" x14ac:dyDescent="0.2">
      <c r="A270" t="str">
        <f t="shared" si="4"/>
        <v>06</v>
      </c>
      <c r="B270" t="str">
        <f>VLOOKUP(A270, Bezirke!$A$1:$B$12, 2)</f>
        <v>Steglitz-Zehlendorf</v>
      </c>
      <c r="C270" t="s">
        <v>534</v>
      </c>
      <c r="D270" t="s">
        <v>535</v>
      </c>
      <c r="E270" t="str">
        <f>VLOOKUP(Table1[[#This Row],[BSN]], Adressen!A:C, 2, FALSE)</f>
        <v>14195</v>
      </c>
      <c r="F270" t="str">
        <f>VLOOKUP(Table1[[#This Row],[BSN]], Adressen!A:C, 3, FALSE)</f>
        <v>Molsheimer Str. 7</v>
      </c>
      <c r="G270" s="1">
        <v>5870000</v>
      </c>
    </row>
    <row r="271" spans="1:7" x14ac:dyDescent="0.2">
      <c r="A271" t="str">
        <f t="shared" si="4"/>
        <v>06</v>
      </c>
      <c r="B271" t="str">
        <f>VLOOKUP(A271, Bezirke!$A$1:$B$12, 2)</f>
        <v>Steglitz-Zehlendorf</v>
      </c>
      <c r="C271" t="s">
        <v>536</v>
      </c>
      <c r="D271" t="s">
        <v>537</v>
      </c>
      <c r="E271" t="str">
        <f>VLOOKUP(Table1[[#This Row],[BSN]], Adressen!A:C, 2, FALSE)</f>
        <v>14163</v>
      </c>
      <c r="F271" t="str">
        <f>VLOOKUP(Table1[[#This Row],[BSN]], Adressen!A:C, 3, FALSE)</f>
        <v>Wilskistr. 78</v>
      </c>
      <c r="G271" s="1">
        <v>9090000</v>
      </c>
    </row>
    <row r="272" spans="1:7" x14ac:dyDescent="0.2">
      <c r="A272" t="str">
        <f t="shared" si="4"/>
        <v>06</v>
      </c>
      <c r="B272" t="str">
        <f>VLOOKUP(A272, Bezirke!$A$1:$B$12, 2)</f>
        <v>Steglitz-Zehlendorf</v>
      </c>
      <c r="C272" t="s">
        <v>538</v>
      </c>
      <c r="D272" t="s">
        <v>539</v>
      </c>
      <c r="E272" t="str">
        <f>VLOOKUP(Table1[[#This Row],[BSN]], Adressen!A:C, 2, FALSE)</f>
        <v>14167</v>
      </c>
      <c r="F272" t="str">
        <f>VLOOKUP(Table1[[#This Row],[BSN]], Adressen!A:C, 3, FALSE)</f>
        <v>Leo-Baeck-Str. 28-30</v>
      </c>
      <c r="G272" s="1">
        <v>3930000</v>
      </c>
    </row>
    <row r="273" spans="1:7" x14ac:dyDescent="0.2">
      <c r="A273" t="str">
        <f t="shared" si="4"/>
        <v>06</v>
      </c>
      <c r="B273" t="str">
        <f>VLOOKUP(A273, Bezirke!$A$1:$B$12, 2)</f>
        <v>Steglitz-Zehlendorf</v>
      </c>
      <c r="C273" t="s">
        <v>540</v>
      </c>
      <c r="D273" t="s">
        <v>541</v>
      </c>
      <c r="E273" t="str">
        <f>VLOOKUP(Table1[[#This Row],[BSN]], Adressen!A:C, 2, FALSE)</f>
        <v>14109</v>
      </c>
      <c r="F273" t="str">
        <f>VLOOKUP(Table1[[#This Row],[BSN]], Adressen!A:C, 3, FALSE)</f>
        <v>Dreilindenstr. 65</v>
      </c>
      <c r="G273" s="1">
        <v>400000</v>
      </c>
    </row>
    <row r="274" spans="1:7" x14ac:dyDescent="0.2">
      <c r="A274" t="str">
        <f t="shared" si="4"/>
        <v>06</v>
      </c>
      <c r="B274" t="str">
        <f>VLOOKUP(A274, Bezirke!$A$1:$B$12, 2)</f>
        <v>Steglitz-Zehlendorf</v>
      </c>
      <c r="C274" t="s">
        <v>542</v>
      </c>
      <c r="D274" t="s">
        <v>543</v>
      </c>
      <c r="E274" t="str">
        <f>VLOOKUP(Table1[[#This Row],[BSN]], Adressen!A:C, 2, FALSE)</f>
        <v>14165</v>
      </c>
      <c r="F274" t="str">
        <f>VLOOKUP(Table1[[#This Row],[BSN]], Adressen!A:C, 3, FALSE)</f>
        <v>Ludwigsfelder Str. 43-47</v>
      </c>
      <c r="G274" s="1">
        <v>1460000</v>
      </c>
    </row>
    <row r="275" spans="1:7" x14ac:dyDescent="0.2">
      <c r="A275" t="str">
        <f t="shared" si="4"/>
        <v>06</v>
      </c>
      <c r="B275" t="str">
        <f>VLOOKUP(A275, Bezirke!$A$1:$B$12, 2)</f>
        <v>Steglitz-Zehlendorf</v>
      </c>
      <c r="C275" t="s">
        <v>544</v>
      </c>
      <c r="D275" t="s">
        <v>545</v>
      </c>
      <c r="E275" t="str">
        <f>VLOOKUP(Table1[[#This Row],[BSN]], Adressen!A:C, 2, FALSE)</f>
        <v>14163</v>
      </c>
      <c r="F275" t="str">
        <f>VLOOKUP(Table1[[#This Row],[BSN]], Adressen!A:C, 3, FALSE)</f>
        <v>Am Rohrgarten 9</v>
      </c>
      <c r="G275" s="1">
        <v>730000</v>
      </c>
    </row>
    <row r="276" spans="1:7" x14ac:dyDescent="0.2">
      <c r="A276" t="str">
        <f t="shared" si="4"/>
        <v>06</v>
      </c>
      <c r="B276" t="str">
        <f>VLOOKUP(A276, Bezirke!$A$1:$B$12, 2)</f>
        <v>Steglitz-Zehlendorf</v>
      </c>
      <c r="C276" t="s">
        <v>546</v>
      </c>
      <c r="D276" t="s">
        <v>547</v>
      </c>
      <c r="E276" t="str">
        <f>VLOOKUP(Table1[[#This Row],[BSN]], Adressen!A:C, 2, FALSE)</f>
        <v>14195</v>
      </c>
      <c r="F276" t="str">
        <f>VLOOKUP(Table1[[#This Row],[BSN]], Adressen!A:C, 3, FALSE)</f>
        <v>Hüttenweg 40</v>
      </c>
      <c r="G276" s="1">
        <v>4760000</v>
      </c>
    </row>
    <row r="277" spans="1:7" x14ac:dyDescent="0.2">
      <c r="A277" t="str">
        <f t="shared" si="4"/>
        <v>06</v>
      </c>
      <c r="B277" t="str">
        <f>VLOOKUP(A277, Bezirke!$A$1:$B$12, 2)</f>
        <v>Steglitz-Zehlendorf</v>
      </c>
      <c r="C277" t="s">
        <v>548</v>
      </c>
      <c r="D277" t="s">
        <v>549</v>
      </c>
      <c r="E277" t="str">
        <f>VLOOKUP(Table1[[#This Row],[BSN]], Adressen!A:C, 2, FALSE)</f>
        <v>12157</v>
      </c>
      <c r="F277" t="str">
        <f>VLOOKUP(Table1[[#This Row],[BSN]], Adressen!A:C, 3, FALSE)</f>
        <v>Sachsenwaldstr. 20-21</v>
      </c>
      <c r="G277" s="1">
        <v>3490000</v>
      </c>
    </row>
    <row r="278" spans="1:7" x14ac:dyDescent="0.2">
      <c r="A278" t="str">
        <f t="shared" si="4"/>
        <v>06</v>
      </c>
      <c r="B278" t="str">
        <f>VLOOKUP(A278, Bezirke!$A$1:$B$12, 2)</f>
        <v>Steglitz-Zehlendorf</v>
      </c>
      <c r="C278" t="s">
        <v>550</v>
      </c>
      <c r="D278" t="s">
        <v>551</v>
      </c>
      <c r="E278" t="str">
        <f>VLOOKUP(Table1[[#This Row],[BSN]], Adressen!A:C, 2, FALSE)</f>
        <v>12163</v>
      </c>
      <c r="F278" t="str">
        <f>VLOOKUP(Table1[[#This Row],[BSN]], Adressen!A:C, 3, FALSE)</f>
        <v>Gritznerstr. 19-23</v>
      </c>
      <c r="G278" s="1">
        <v>5880000</v>
      </c>
    </row>
    <row r="279" spans="1:7" x14ac:dyDescent="0.2">
      <c r="A279" t="str">
        <f t="shared" si="4"/>
        <v>06</v>
      </c>
      <c r="B279" t="str">
        <f>VLOOKUP(A279, Bezirke!$A$1:$B$12, 2)</f>
        <v>Steglitz-Zehlendorf</v>
      </c>
      <c r="C279" t="s">
        <v>552</v>
      </c>
      <c r="D279" t="s">
        <v>553</v>
      </c>
      <c r="E279" t="str">
        <f>VLOOKUP(Table1[[#This Row],[BSN]], Adressen!A:C, 2, FALSE)</f>
        <v>12165</v>
      </c>
      <c r="F279" t="str">
        <f>VLOOKUP(Table1[[#This Row],[BSN]], Adressen!A:C, 3, FALSE)</f>
        <v>Rothenburgstr. 18</v>
      </c>
      <c r="G279" s="1">
        <v>30000</v>
      </c>
    </row>
    <row r="280" spans="1:7" x14ac:dyDescent="0.2">
      <c r="A280" t="str">
        <f t="shared" si="4"/>
        <v>06</v>
      </c>
      <c r="B280" t="str">
        <f>VLOOKUP(A280, Bezirke!$A$1:$B$12, 2)</f>
        <v>Steglitz-Zehlendorf</v>
      </c>
      <c r="C280" t="s">
        <v>554</v>
      </c>
      <c r="D280" t="s">
        <v>555</v>
      </c>
      <c r="E280" t="str">
        <f>VLOOKUP(Table1[[#This Row],[BSN]], Adressen!A:C, 2, FALSE)</f>
        <v>12169</v>
      </c>
      <c r="F280" t="str">
        <f>VLOOKUP(Table1[[#This Row],[BSN]], Adressen!A:C, 3, FALSE)</f>
        <v>Hanstedter Weg 11-15</v>
      </c>
      <c r="G280" s="1">
        <v>4430000</v>
      </c>
    </row>
    <row r="281" spans="1:7" x14ac:dyDescent="0.2">
      <c r="A281" t="str">
        <f t="shared" si="4"/>
        <v>06</v>
      </c>
      <c r="B281" t="str">
        <f>VLOOKUP(A281, Bezirke!$A$1:$B$12, 2)</f>
        <v>Steglitz-Zehlendorf</v>
      </c>
      <c r="C281" t="s">
        <v>556</v>
      </c>
      <c r="D281" t="s">
        <v>557</v>
      </c>
      <c r="E281" t="str">
        <f>VLOOKUP(Table1[[#This Row],[BSN]], Adressen!A:C, 2, FALSE)</f>
        <v>12205</v>
      </c>
      <c r="F281" t="str">
        <f>VLOOKUP(Table1[[#This Row],[BSN]], Adressen!A:C, 3, FALSE)</f>
        <v>Curtiusstr. 37</v>
      </c>
      <c r="G281" s="1">
        <v>4500000</v>
      </c>
    </row>
    <row r="282" spans="1:7" x14ac:dyDescent="0.2">
      <c r="A282" t="str">
        <f t="shared" si="4"/>
        <v>06</v>
      </c>
      <c r="B282" t="str">
        <f>VLOOKUP(A282, Bezirke!$A$1:$B$12, 2)</f>
        <v>Steglitz-Zehlendorf</v>
      </c>
      <c r="C282" t="s">
        <v>558</v>
      </c>
      <c r="D282" t="s">
        <v>559</v>
      </c>
      <c r="E282" t="str">
        <f>VLOOKUP(Table1[[#This Row],[BSN]], Adressen!A:C, 2, FALSE)</f>
        <v>12247</v>
      </c>
      <c r="F282" t="str">
        <f>VLOOKUP(Table1[[#This Row],[BSN]], Adressen!A:C, 3, FALSE)</f>
        <v>Schulstr. 17-21</v>
      </c>
      <c r="G282" s="1">
        <v>4600000</v>
      </c>
    </row>
    <row r="283" spans="1:7" x14ac:dyDescent="0.2">
      <c r="A283" t="str">
        <f t="shared" si="4"/>
        <v>06</v>
      </c>
      <c r="B283" t="str">
        <f>VLOOKUP(A283, Bezirke!$A$1:$B$12, 2)</f>
        <v>Steglitz-Zehlendorf</v>
      </c>
      <c r="C283" t="s">
        <v>560</v>
      </c>
      <c r="D283" t="s">
        <v>561</v>
      </c>
      <c r="E283" t="str">
        <f>VLOOKUP(Table1[[#This Row],[BSN]], Adressen!A:C, 2, FALSE)</f>
        <v>12249</v>
      </c>
      <c r="F283" t="str">
        <f>VLOOKUP(Table1[[#This Row],[BSN]], Adressen!A:C, 3, FALSE)</f>
        <v>Seydlitzstr. 30-34</v>
      </c>
      <c r="G283" s="1">
        <v>5380000</v>
      </c>
    </row>
    <row r="284" spans="1:7" x14ac:dyDescent="0.2">
      <c r="A284" t="str">
        <f t="shared" si="4"/>
        <v>06</v>
      </c>
      <c r="B284" t="str">
        <f>VLOOKUP(A284, Bezirke!$A$1:$B$12, 2)</f>
        <v>Steglitz-Zehlendorf</v>
      </c>
      <c r="C284" t="s">
        <v>562</v>
      </c>
      <c r="D284" t="s">
        <v>563</v>
      </c>
      <c r="E284" t="str">
        <f>VLOOKUP(Table1[[#This Row],[BSN]], Adressen!A:C, 2, FALSE)</f>
        <v>12207</v>
      </c>
      <c r="F284" t="str">
        <f>VLOOKUP(Table1[[#This Row],[BSN]], Adressen!A:C, 3, FALSE)</f>
        <v>Ostpreußendamm 63</v>
      </c>
      <c r="G284" s="1">
        <v>4500000</v>
      </c>
    </row>
    <row r="285" spans="1:7" x14ac:dyDescent="0.2">
      <c r="A285" t="str">
        <f t="shared" si="4"/>
        <v>06</v>
      </c>
      <c r="B285" t="str">
        <f>VLOOKUP(A285, Bezirke!$A$1:$B$12, 2)</f>
        <v>Steglitz-Zehlendorf</v>
      </c>
      <c r="C285" t="s">
        <v>564</v>
      </c>
      <c r="D285" t="s">
        <v>565</v>
      </c>
      <c r="E285" t="str">
        <f>VLOOKUP(Table1[[#This Row],[BSN]], Adressen!A:C, 2, FALSE)</f>
        <v>12203</v>
      </c>
      <c r="F285" t="str">
        <f>VLOOKUP(Table1[[#This Row],[BSN]], Adressen!A:C, 3, FALSE)</f>
        <v>Moltkestr. 24-26</v>
      </c>
      <c r="G285" s="1">
        <v>8280000</v>
      </c>
    </row>
    <row r="286" spans="1:7" x14ac:dyDescent="0.2">
      <c r="A286" t="str">
        <f t="shared" si="4"/>
        <v>06</v>
      </c>
      <c r="B286" t="str">
        <f>VLOOKUP(A286, Bezirke!$A$1:$B$12, 2)</f>
        <v>Steglitz-Zehlendorf</v>
      </c>
      <c r="C286" t="s">
        <v>566</v>
      </c>
      <c r="D286" t="s">
        <v>567</v>
      </c>
      <c r="E286" t="str">
        <f>VLOOKUP(Table1[[#This Row],[BSN]], Adressen!A:C, 2, FALSE)</f>
        <v>12209</v>
      </c>
      <c r="F286" t="str">
        <f>VLOOKUP(Table1[[#This Row],[BSN]], Adressen!A:C, 3, FALSE)</f>
        <v>Kastanienstr. 6 -8</v>
      </c>
      <c r="G286" s="1">
        <v>5770000</v>
      </c>
    </row>
    <row r="287" spans="1:7" x14ac:dyDescent="0.2">
      <c r="A287" t="str">
        <f t="shared" si="4"/>
        <v>06</v>
      </c>
      <c r="B287" t="str">
        <f>VLOOKUP(A287, Bezirke!$A$1:$B$12, 2)</f>
        <v>Steglitz-Zehlendorf</v>
      </c>
      <c r="C287" t="s">
        <v>568</v>
      </c>
      <c r="D287" t="s">
        <v>569</v>
      </c>
      <c r="E287" t="str">
        <f>VLOOKUP(Table1[[#This Row],[BSN]], Adressen!A:C, 2, FALSE)</f>
        <v>12205</v>
      </c>
      <c r="F287" t="str">
        <f>VLOOKUP(Table1[[#This Row],[BSN]], Adressen!A:C, 3, FALSE)</f>
        <v>Kommandantenstr. 83-84</v>
      </c>
      <c r="G287" s="1">
        <v>10800000</v>
      </c>
    </row>
    <row r="288" spans="1:7" x14ac:dyDescent="0.2">
      <c r="A288" t="str">
        <f t="shared" si="4"/>
        <v>06</v>
      </c>
      <c r="B288" t="str">
        <f>VLOOKUP(A288, Bezirke!$A$1:$B$12, 2)</f>
        <v>Steglitz-Zehlendorf</v>
      </c>
      <c r="C288" t="s">
        <v>570</v>
      </c>
      <c r="D288" t="s">
        <v>571</v>
      </c>
      <c r="E288" t="str">
        <f>VLOOKUP(Table1[[#This Row],[BSN]], Adressen!A:C, 2, FALSE)</f>
        <v>12203</v>
      </c>
      <c r="F288" t="str">
        <f>VLOOKUP(Table1[[#This Row],[BSN]], Adressen!A:C, 3, FALSE)</f>
        <v>Tietzenweg 108</v>
      </c>
      <c r="G288" s="1">
        <v>3150000</v>
      </c>
    </row>
    <row r="289" spans="1:7" x14ac:dyDescent="0.2">
      <c r="A289" t="str">
        <f t="shared" si="4"/>
        <v>06</v>
      </c>
      <c r="B289" t="str">
        <f>VLOOKUP(A289, Bezirke!$A$1:$B$12, 2)</f>
        <v>Steglitz-Zehlendorf</v>
      </c>
      <c r="C289" t="s">
        <v>572</v>
      </c>
      <c r="D289" t="s">
        <v>573</v>
      </c>
      <c r="E289" t="str">
        <f>VLOOKUP(Table1[[#This Row],[BSN]], Adressen!A:C, 2, FALSE)</f>
        <v>12249</v>
      </c>
      <c r="F289" t="str">
        <f>VLOOKUP(Table1[[#This Row],[BSN]], Adressen!A:C, 3, FALSE)</f>
        <v>Gallwitzallee 136-144</v>
      </c>
      <c r="G289" s="1">
        <v>4380000</v>
      </c>
    </row>
    <row r="290" spans="1:7" x14ac:dyDescent="0.2">
      <c r="A290" t="str">
        <f t="shared" si="4"/>
        <v>06</v>
      </c>
      <c r="B290" t="str">
        <f>VLOOKUP(A290, Bezirke!$A$1:$B$12, 2)</f>
        <v>Steglitz-Zehlendorf</v>
      </c>
      <c r="C290" t="s">
        <v>574</v>
      </c>
      <c r="D290" t="s">
        <v>575</v>
      </c>
      <c r="E290" t="str">
        <f>VLOOKUP(Table1[[#This Row],[BSN]], Adressen!A:C, 2, FALSE)</f>
        <v>12249</v>
      </c>
      <c r="F290" t="str">
        <f>VLOOKUP(Table1[[#This Row],[BSN]], Adressen!A:C, 3, FALSE)</f>
        <v>Halbauer Weg 25</v>
      </c>
      <c r="G290" s="1">
        <v>5790000</v>
      </c>
    </row>
    <row r="291" spans="1:7" x14ac:dyDescent="0.2">
      <c r="A291" t="str">
        <f t="shared" si="4"/>
        <v>06</v>
      </c>
      <c r="B291" t="str">
        <f>VLOOKUP(A291, Bezirke!$A$1:$B$12, 2)</f>
        <v>Steglitz-Zehlendorf</v>
      </c>
      <c r="C291" t="s">
        <v>576</v>
      </c>
      <c r="D291" t="s">
        <v>577</v>
      </c>
      <c r="E291" t="str">
        <f>VLOOKUP(Table1[[#This Row],[BSN]], Adressen!A:C, 2, FALSE)</f>
        <v>12209</v>
      </c>
      <c r="F291" t="str">
        <f>VLOOKUP(Table1[[#This Row],[BSN]], Adressen!A:C, 3, FALSE)</f>
        <v>Hildburghauser Str. 135</v>
      </c>
      <c r="G291" s="1">
        <v>4540000</v>
      </c>
    </row>
    <row r="292" spans="1:7" x14ac:dyDescent="0.2">
      <c r="A292" t="str">
        <f t="shared" si="4"/>
        <v>06</v>
      </c>
      <c r="B292" t="str">
        <f>VLOOKUP(A292, Bezirke!$A$1:$B$12, 2)</f>
        <v>Steglitz-Zehlendorf</v>
      </c>
      <c r="C292" t="s">
        <v>578</v>
      </c>
      <c r="D292" t="s">
        <v>579</v>
      </c>
      <c r="E292" t="str">
        <f>VLOOKUP(Table1[[#This Row],[BSN]], Adressen!A:C, 2, FALSE)</f>
        <v>12207</v>
      </c>
      <c r="F292" t="str">
        <f>VLOOKUP(Table1[[#This Row],[BSN]], Adressen!A:C, 3, FALSE)</f>
        <v>Mercatorweg 8-10</v>
      </c>
      <c r="G292" s="1">
        <v>5860000</v>
      </c>
    </row>
    <row r="293" spans="1:7" x14ac:dyDescent="0.2">
      <c r="A293" t="str">
        <f t="shared" si="4"/>
        <v>06</v>
      </c>
      <c r="B293" t="str">
        <f>VLOOKUP(A293, Bezirke!$A$1:$B$12, 2)</f>
        <v>Steglitz-Zehlendorf</v>
      </c>
      <c r="C293" t="s">
        <v>580</v>
      </c>
      <c r="D293" t="s">
        <v>581</v>
      </c>
      <c r="E293" t="str">
        <f>VLOOKUP(Table1[[#This Row],[BSN]], Adressen!A:C, 2, FALSE)</f>
        <v>12203</v>
      </c>
      <c r="F293" t="str">
        <f>VLOOKUP(Table1[[#This Row],[BSN]], Adressen!A:C, 3, FALSE)</f>
        <v>Haydnstr. 15</v>
      </c>
      <c r="G293" s="1">
        <v>8200000</v>
      </c>
    </row>
    <row r="294" spans="1:7" x14ac:dyDescent="0.2">
      <c r="A294" t="str">
        <f t="shared" si="4"/>
        <v>06</v>
      </c>
      <c r="B294" t="str">
        <f>VLOOKUP(A294, Bezirke!$A$1:$B$12, 2)</f>
        <v>Steglitz-Zehlendorf</v>
      </c>
      <c r="C294" t="s">
        <v>582</v>
      </c>
      <c r="D294" t="s">
        <v>583</v>
      </c>
      <c r="E294" t="str">
        <f>VLOOKUP(Table1[[#This Row],[BSN]], Adressen!A:C, 2, FALSE)</f>
        <v>12167</v>
      </c>
      <c r="F294" t="str">
        <f>VLOOKUP(Table1[[#This Row],[BSN]], Adressen!A:C, 3, FALSE)</f>
        <v>Karl-Stieler-Str. 10-11</v>
      </c>
      <c r="G294" s="1">
        <v>2760000</v>
      </c>
    </row>
    <row r="295" spans="1:7" x14ac:dyDescent="0.2">
      <c r="A295" t="str">
        <f t="shared" si="4"/>
        <v>06</v>
      </c>
      <c r="B295" t="str">
        <f>VLOOKUP(A295, Bezirke!$A$1:$B$12, 2)</f>
        <v>Steglitz-Zehlendorf</v>
      </c>
      <c r="C295" t="s">
        <v>584</v>
      </c>
      <c r="D295" t="s">
        <v>585</v>
      </c>
      <c r="E295" t="str">
        <f>VLOOKUP(Table1[[#This Row],[BSN]], Adressen!A:C, 2, FALSE)</f>
        <v>12205</v>
      </c>
      <c r="F295" t="str">
        <f>VLOOKUP(Table1[[#This Row],[BSN]], Adressen!A:C, 3, FALSE)</f>
        <v>Drakestr. 80</v>
      </c>
      <c r="G295" s="1">
        <v>1190000</v>
      </c>
    </row>
    <row r="296" spans="1:7" x14ac:dyDescent="0.2">
      <c r="A296" t="str">
        <f t="shared" si="4"/>
        <v>06</v>
      </c>
      <c r="B296" t="str">
        <f>VLOOKUP(A296, Bezirke!$A$1:$B$12, 2)</f>
        <v>Steglitz-Zehlendorf</v>
      </c>
      <c r="C296" t="s">
        <v>586</v>
      </c>
      <c r="D296" t="s">
        <v>587</v>
      </c>
      <c r="E296" t="str">
        <f>VLOOKUP(Table1[[#This Row],[BSN]], Adressen!A:C, 2, FALSE)</f>
        <v>14167</v>
      </c>
      <c r="F296" t="str">
        <f>VLOOKUP(Table1[[#This Row],[BSN]], Adressen!A:C, 3, FALSE)</f>
        <v>Teltower Damm 87-93</v>
      </c>
      <c r="G296" s="1">
        <v>28540000</v>
      </c>
    </row>
    <row r="297" spans="1:7" x14ac:dyDescent="0.2">
      <c r="A297" t="str">
        <f t="shared" si="4"/>
        <v>06</v>
      </c>
      <c r="B297" t="str">
        <f>VLOOKUP(A297, Bezirke!$A$1:$B$12, 2)</f>
        <v>Steglitz-Zehlendorf</v>
      </c>
      <c r="C297" t="s">
        <v>588</v>
      </c>
      <c r="D297" t="s">
        <v>589</v>
      </c>
      <c r="E297" t="str">
        <f>VLOOKUP(Table1[[#This Row],[BSN]], Adressen!A:C, 2, FALSE)</f>
        <v>14169</v>
      </c>
      <c r="F297" t="str">
        <f>VLOOKUP(Table1[[#This Row],[BSN]], Adressen!A:C, 3, FALSE)</f>
        <v>Am Hegewinkel 2A</v>
      </c>
      <c r="G297" s="1">
        <v>13210000</v>
      </c>
    </row>
    <row r="298" spans="1:7" x14ac:dyDescent="0.2">
      <c r="A298" t="str">
        <f t="shared" si="4"/>
        <v>06</v>
      </c>
      <c r="B298" t="str">
        <f>VLOOKUP(A298, Bezirke!$A$1:$B$12, 2)</f>
        <v>Steglitz-Zehlendorf</v>
      </c>
      <c r="C298" t="s">
        <v>590</v>
      </c>
      <c r="D298" t="s">
        <v>591</v>
      </c>
      <c r="E298" t="str">
        <f>VLOOKUP(Table1[[#This Row],[BSN]], Adressen!A:C, 2, FALSE)</f>
        <v>12163</v>
      </c>
      <c r="F298" t="str">
        <f>VLOOKUP(Table1[[#This Row],[BSN]], Adressen!A:C, 3, FALSE)</f>
        <v>Lepsiusstr. 24-28</v>
      </c>
      <c r="G298" s="1">
        <v>7190000</v>
      </c>
    </row>
    <row r="299" spans="1:7" x14ac:dyDescent="0.2">
      <c r="A299" t="str">
        <f t="shared" si="4"/>
        <v>06</v>
      </c>
      <c r="B299" t="str">
        <f>VLOOKUP(A299, Bezirke!$A$1:$B$12, 2)</f>
        <v>Steglitz-Zehlendorf</v>
      </c>
      <c r="C299" t="s">
        <v>592</v>
      </c>
      <c r="D299" t="s">
        <v>593</v>
      </c>
      <c r="E299" t="str">
        <f>VLOOKUP(Table1[[#This Row],[BSN]], Adressen!A:C, 2, FALSE)</f>
        <v>12249</v>
      </c>
      <c r="F299" t="str">
        <f>VLOOKUP(Table1[[#This Row],[BSN]], Adressen!A:C, 3, FALSE)</f>
        <v>Dessauerstr. 63</v>
      </c>
      <c r="G299" s="1">
        <v>15120000</v>
      </c>
    </row>
    <row r="300" spans="1:7" x14ac:dyDescent="0.2">
      <c r="A300" t="str">
        <f t="shared" si="4"/>
        <v>06</v>
      </c>
      <c r="B300" t="str">
        <f>VLOOKUP(A300, Bezirke!$A$1:$B$12, 2)</f>
        <v>Steglitz-Zehlendorf</v>
      </c>
      <c r="C300" t="s">
        <v>594</v>
      </c>
      <c r="D300" t="s">
        <v>595</v>
      </c>
      <c r="E300" t="str">
        <f>VLOOKUP(Table1[[#This Row],[BSN]], Adressen!A:C, 2, FALSE)</f>
        <v>12203</v>
      </c>
      <c r="F300" t="str">
        <f>VLOOKUP(Table1[[#This Row],[BSN]], Adressen!A:C, 3, FALSE)</f>
        <v>Tietzenweg 101</v>
      </c>
      <c r="G300" s="1">
        <v>7000000</v>
      </c>
    </row>
    <row r="301" spans="1:7" x14ac:dyDescent="0.2">
      <c r="A301" t="str">
        <f t="shared" si="4"/>
        <v>06</v>
      </c>
      <c r="B301" t="str">
        <f>VLOOKUP(A301, Bezirke!$A$1:$B$12, 2)</f>
        <v>Steglitz-Zehlendorf</v>
      </c>
      <c r="C301" t="s">
        <v>596</v>
      </c>
      <c r="D301" t="s">
        <v>597</v>
      </c>
      <c r="E301" t="str">
        <f>VLOOKUP(Table1[[#This Row],[BSN]], Adressen!A:C, 2, FALSE)</f>
        <v>12203</v>
      </c>
      <c r="F301" t="str">
        <f>VLOOKUP(Table1[[#This Row],[BSN]], Adressen!A:C, 3, FALSE)</f>
        <v>Dürerstr. 27</v>
      </c>
      <c r="G301" s="1">
        <v>1100000</v>
      </c>
    </row>
    <row r="302" spans="1:7" x14ac:dyDescent="0.2">
      <c r="A302" t="str">
        <f t="shared" si="4"/>
        <v>06</v>
      </c>
      <c r="B302" t="str">
        <f>VLOOKUP(A302, Bezirke!$A$1:$B$12, 2)</f>
        <v>Steglitz-Zehlendorf</v>
      </c>
      <c r="C302" t="s">
        <v>598</v>
      </c>
      <c r="D302" t="s">
        <v>599</v>
      </c>
      <c r="E302" t="str">
        <f>VLOOKUP(Table1[[#This Row],[BSN]], Adressen!A:C, 2, FALSE)</f>
        <v>14195</v>
      </c>
      <c r="F302" t="str">
        <f>VLOOKUP(Table1[[#This Row],[BSN]], Adressen!A:C, 3, FALSE)</f>
        <v>Im Gehege 6</v>
      </c>
      <c r="G302" s="1">
        <v>12060000</v>
      </c>
    </row>
    <row r="303" spans="1:7" x14ac:dyDescent="0.2">
      <c r="A303" t="str">
        <f t="shared" si="4"/>
        <v>06</v>
      </c>
      <c r="B303" t="str">
        <f>VLOOKUP(A303, Bezirke!$A$1:$B$12, 2)</f>
        <v>Steglitz-Zehlendorf</v>
      </c>
      <c r="C303" t="s">
        <v>600</v>
      </c>
      <c r="D303" t="s">
        <v>601</v>
      </c>
      <c r="E303" t="str">
        <f>VLOOKUP(Table1[[#This Row],[BSN]], Adressen!A:C, 2, FALSE)</f>
        <v>12169</v>
      </c>
      <c r="F303" t="str">
        <f>VLOOKUP(Table1[[#This Row],[BSN]], Adressen!A:C, 3, FALSE)</f>
        <v>Lauenburger Str. 110</v>
      </c>
      <c r="G303" s="1">
        <v>7550000</v>
      </c>
    </row>
    <row r="304" spans="1:7" x14ac:dyDescent="0.2">
      <c r="A304" t="str">
        <f t="shared" si="4"/>
        <v>06</v>
      </c>
      <c r="B304" t="str">
        <f>VLOOKUP(A304, Bezirke!$A$1:$B$12, 2)</f>
        <v>Steglitz-Zehlendorf</v>
      </c>
      <c r="C304" t="s">
        <v>602</v>
      </c>
      <c r="D304" t="s">
        <v>603</v>
      </c>
      <c r="E304" t="str">
        <f>VLOOKUP(Table1[[#This Row],[BSN]], Adressen!A:C, 2, FALSE)</f>
        <v>14163</v>
      </c>
      <c r="F304" t="str">
        <f>VLOOKUP(Table1[[#This Row],[BSN]], Adressen!A:C, 3, FALSE)</f>
        <v>Hartmannsweilerweg 47</v>
      </c>
      <c r="G304" s="1">
        <v>3630000</v>
      </c>
    </row>
    <row r="305" spans="1:7" x14ac:dyDescent="0.2">
      <c r="A305" t="str">
        <f t="shared" si="4"/>
        <v>06</v>
      </c>
      <c r="B305" t="str">
        <f>VLOOKUP(A305, Bezirke!$A$1:$B$12, 2)</f>
        <v>Steglitz-Zehlendorf</v>
      </c>
      <c r="C305" t="s">
        <v>604</v>
      </c>
      <c r="D305" t="s">
        <v>605</v>
      </c>
      <c r="E305" t="str">
        <f>VLOOKUP(Table1[[#This Row],[BSN]], Adressen!A:C, 2, FALSE)</f>
        <v>14195</v>
      </c>
      <c r="F305" t="str">
        <f>VLOOKUP(Table1[[#This Row],[BSN]], Adressen!A:C, 3, FALSE)</f>
        <v>Hüttenweg 40</v>
      </c>
      <c r="G305" s="1">
        <v>7170000</v>
      </c>
    </row>
    <row r="306" spans="1:7" x14ac:dyDescent="0.2">
      <c r="A306" t="str">
        <f t="shared" si="4"/>
        <v>06</v>
      </c>
      <c r="B306" t="str">
        <f>VLOOKUP(A306, Bezirke!$A$1:$B$12, 2)</f>
        <v>Steglitz-Zehlendorf</v>
      </c>
      <c r="C306" t="s">
        <v>606</v>
      </c>
      <c r="D306" t="s">
        <v>607</v>
      </c>
      <c r="E306" t="str">
        <f>VLOOKUP(Table1[[#This Row],[BSN]], Adressen!A:C, 2, FALSE)</f>
        <v>12247</v>
      </c>
      <c r="F306" t="str">
        <f>VLOOKUP(Table1[[#This Row],[BSN]], Adressen!A:C, 3, FALSE)</f>
        <v>Wedellstr. 26</v>
      </c>
      <c r="G306" s="1">
        <v>2100000</v>
      </c>
    </row>
    <row r="307" spans="1:7" x14ac:dyDescent="0.2">
      <c r="A307" t="str">
        <f t="shared" si="4"/>
        <v>06</v>
      </c>
      <c r="B307" t="str">
        <f>VLOOKUP(A307, Bezirke!$A$1:$B$12, 2)</f>
        <v>Steglitz-Zehlendorf</v>
      </c>
      <c r="C307" t="s">
        <v>608</v>
      </c>
      <c r="D307" t="s">
        <v>609</v>
      </c>
      <c r="E307" t="str">
        <f>VLOOKUP(Table1[[#This Row],[BSN]], Adressen!A:C, 2, FALSE)</f>
        <v>12165</v>
      </c>
      <c r="F307" t="str">
        <f>VLOOKUP(Table1[[#This Row],[BSN]], Adressen!A:C, 3, FALSE)</f>
        <v>Rothenburgstr. 14</v>
      </c>
      <c r="G307" s="1">
        <v>6230000</v>
      </c>
    </row>
    <row r="308" spans="1:7" x14ac:dyDescent="0.2">
      <c r="A308" t="str">
        <f t="shared" si="4"/>
        <v>06</v>
      </c>
      <c r="B308" t="str">
        <f>VLOOKUP(A308, Bezirke!$A$1:$B$12, 2)</f>
        <v>Steglitz-Zehlendorf</v>
      </c>
      <c r="C308" t="s">
        <v>610</v>
      </c>
      <c r="D308" t="s">
        <v>611</v>
      </c>
      <c r="E308" t="str">
        <f>VLOOKUP(Table1[[#This Row],[BSN]], Adressen!A:C, 2, FALSE)</f>
        <v>14163</v>
      </c>
      <c r="F308" t="str">
        <f>VLOOKUP(Table1[[#This Row],[BSN]], Adressen!A:C, 3, FALSE)</f>
        <v>Beuckestr. 27-29</v>
      </c>
      <c r="G308" s="1">
        <v>20090000</v>
      </c>
    </row>
    <row r="309" spans="1:7" x14ac:dyDescent="0.2">
      <c r="A309" t="str">
        <f t="shared" si="4"/>
        <v>06</v>
      </c>
      <c r="B309" t="str">
        <f>VLOOKUP(A309, Bezirke!$A$1:$B$12, 2)</f>
        <v>Steglitz-Zehlendorf</v>
      </c>
      <c r="C309" t="s">
        <v>612</v>
      </c>
      <c r="D309" t="s">
        <v>613</v>
      </c>
      <c r="E309" t="str">
        <f>VLOOKUP(Table1[[#This Row],[BSN]], Adressen!A:C, 2, FALSE)</f>
        <v>14165</v>
      </c>
      <c r="F309" t="str">
        <f>VLOOKUP(Table1[[#This Row],[BSN]], Adressen!A:C, 3, FALSE)</f>
        <v>Schönower Str. 8</v>
      </c>
      <c r="G309" s="1">
        <v>13340000</v>
      </c>
    </row>
    <row r="310" spans="1:7" ht="16" customHeight="1" x14ac:dyDescent="0.2">
      <c r="A310" t="str">
        <f t="shared" si="4"/>
        <v>06</v>
      </c>
      <c r="B310" t="str">
        <f>VLOOKUP(A310, Bezirke!$A$1:$B$12, 2)</f>
        <v>Steglitz-Zehlendorf</v>
      </c>
      <c r="C310" t="s">
        <v>614</v>
      </c>
      <c r="D310" t="s">
        <v>615</v>
      </c>
      <c r="E310" t="str">
        <f>VLOOKUP(Table1[[#This Row],[BSN]], Adressen!A:C, 2, FALSE)</f>
        <v>14195</v>
      </c>
      <c r="F310" t="str">
        <f>VLOOKUP(Table1[[#This Row],[BSN]], Adressen!A:C, 3, FALSE)</f>
        <v>Königin-Luise-Str. 80-84</v>
      </c>
      <c r="G310" s="1">
        <v>0</v>
      </c>
    </row>
    <row r="311" spans="1:7" x14ac:dyDescent="0.2">
      <c r="A311" t="str">
        <f t="shared" si="4"/>
        <v>06</v>
      </c>
      <c r="B311" t="str">
        <f>VLOOKUP(A311, Bezirke!$A$1:$B$12, 2)</f>
        <v>Steglitz-Zehlendorf</v>
      </c>
      <c r="C311" t="s">
        <v>616</v>
      </c>
      <c r="D311" t="s">
        <v>617</v>
      </c>
      <c r="E311" t="str">
        <f>VLOOKUP(Table1[[#This Row],[BSN]], Adressen!A:C, 2, FALSE)</f>
        <v>14109</v>
      </c>
      <c r="F311" t="str">
        <f>VLOOKUP(Table1[[#This Row],[BSN]], Adressen!A:C, 3, FALSE)</f>
        <v>Dreilindenstr. 49</v>
      </c>
      <c r="G311" s="1">
        <v>9320000</v>
      </c>
    </row>
    <row r="312" spans="1:7" x14ac:dyDescent="0.2">
      <c r="A312" t="str">
        <f t="shared" si="4"/>
        <v>06</v>
      </c>
      <c r="B312" t="str">
        <f>VLOOKUP(A312, Bezirke!$A$1:$B$12, 2)</f>
        <v>Steglitz-Zehlendorf</v>
      </c>
      <c r="C312" t="s">
        <v>618</v>
      </c>
      <c r="D312" t="s">
        <v>619</v>
      </c>
      <c r="E312" t="str">
        <f>VLOOKUP(Table1[[#This Row],[BSN]], Adressen!A:C, 2, FALSE)</f>
        <v>14129</v>
      </c>
      <c r="F312" t="str">
        <f>VLOOKUP(Table1[[#This Row],[BSN]], Adressen!A:C, 3, FALSE)</f>
        <v>Beskidenstr. 3</v>
      </c>
      <c r="G312" s="1">
        <v>9310000</v>
      </c>
    </row>
    <row r="313" spans="1:7" x14ac:dyDescent="0.2">
      <c r="A313" t="str">
        <f t="shared" si="4"/>
        <v>06</v>
      </c>
      <c r="B313" t="str">
        <f>VLOOKUP(A313, Bezirke!$A$1:$B$12, 2)</f>
        <v>Steglitz-Zehlendorf</v>
      </c>
      <c r="C313" t="s">
        <v>620</v>
      </c>
      <c r="D313" t="s">
        <v>621</v>
      </c>
      <c r="E313" t="str">
        <f>VLOOKUP(Table1[[#This Row],[BSN]], Adressen!A:C, 2, FALSE)</f>
        <v>12249</v>
      </c>
      <c r="F313" t="str">
        <f>VLOOKUP(Table1[[#This Row],[BSN]], Adressen!A:C, 3, FALSE)</f>
        <v>Barbarastr. 9</v>
      </c>
      <c r="G313" s="1">
        <v>14610000</v>
      </c>
    </row>
    <row r="314" spans="1:7" x14ac:dyDescent="0.2">
      <c r="A314" t="str">
        <f t="shared" si="4"/>
        <v>06</v>
      </c>
      <c r="B314" t="str">
        <f>VLOOKUP(A314, Bezirke!$A$1:$B$12, 2)</f>
        <v>Steglitz-Zehlendorf</v>
      </c>
      <c r="C314" t="s">
        <v>622</v>
      </c>
      <c r="D314" t="s">
        <v>623</v>
      </c>
      <c r="E314" t="str">
        <f>VLOOKUP(Table1[[#This Row],[BSN]], Adressen!A:C, 2, FALSE)</f>
        <v>12163</v>
      </c>
      <c r="F314" t="str">
        <f>VLOOKUP(Table1[[#This Row],[BSN]], Adressen!A:C, 3, FALSE)</f>
        <v>Gritznerstr. 57</v>
      </c>
      <c r="G314" s="1">
        <v>9530000</v>
      </c>
    </row>
    <row r="315" spans="1:7" x14ac:dyDescent="0.2">
      <c r="A315" t="str">
        <f t="shared" si="4"/>
        <v>06</v>
      </c>
      <c r="B315" t="str">
        <f>VLOOKUP(A315, Bezirke!$A$1:$B$12, 2)</f>
        <v>Steglitz-Zehlendorf</v>
      </c>
      <c r="C315" t="s">
        <v>624</v>
      </c>
      <c r="D315" t="s">
        <v>625</v>
      </c>
      <c r="E315" t="str">
        <f>VLOOKUP(Table1[[#This Row],[BSN]], Adressen!A:C, 2, FALSE)</f>
        <v>12169</v>
      </c>
      <c r="F315" t="str">
        <f>VLOOKUP(Table1[[#This Row],[BSN]], Adressen!A:C, 3, FALSE)</f>
        <v>Elisenstr. 3-4</v>
      </c>
      <c r="G315" s="1">
        <v>10150000</v>
      </c>
    </row>
    <row r="316" spans="1:7" ht="16" customHeight="1" x14ac:dyDescent="0.2">
      <c r="A316" t="str">
        <f t="shared" si="4"/>
        <v>06</v>
      </c>
      <c r="B316" t="str">
        <f>VLOOKUP(A316, Bezirke!$A$1:$B$12, 2)</f>
        <v>Steglitz-Zehlendorf</v>
      </c>
      <c r="C316" t="s">
        <v>626</v>
      </c>
      <c r="D316" t="s">
        <v>627</v>
      </c>
      <c r="E316" t="str">
        <f>VLOOKUP(Table1[[#This Row],[BSN]], Adressen!A:C, 2, FALSE)</f>
        <v>12165</v>
      </c>
      <c r="F316" t="str">
        <f>VLOOKUP(Table1[[#This Row],[BSN]], Adressen!A:C, 3, FALSE)</f>
        <v>Rothenburgstr. 18</v>
      </c>
      <c r="G316" s="1">
        <v>0</v>
      </c>
    </row>
    <row r="317" spans="1:7" x14ac:dyDescent="0.2">
      <c r="A317" t="str">
        <f t="shared" si="4"/>
        <v>06</v>
      </c>
      <c r="B317" t="str">
        <f>VLOOKUP(A317, Bezirke!$A$1:$B$12, 2)</f>
        <v>Steglitz-Zehlendorf</v>
      </c>
      <c r="C317" t="s">
        <v>628</v>
      </c>
      <c r="D317" t="s">
        <v>629</v>
      </c>
      <c r="E317" t="str">
        <f>VLOOKUP(Table1[[#This Row],[BSN]], Adressen!A:C, 2, FALSE)</f>
        <v>12203</v>
      </c>
      <c r="F317" t="str">
        <f>VLOOKUP(Table1[[#This Row],[BSN]], Adressen!A:C, 3, FALSE)</f>
        <v>Ringstr. 2-3</v>
      </c>
      <c r="G317" s="1">
        <v>10470000</v>
      </c>
    </row>
    <row r="318" spans="1:7" x14ac:dyDescent="0.2">
      <c r="A318" t="str">
        <f t="shared" si="4"/>
        <v>06</v>
      </c>
      <c r="B318" t="str">
        <f>VLOOKUP(A318, Bezirke!$A$1:$B$12, 2)</f>
        <v>Steglitz-Zehlendorf</v>
      </c>
      <c r="C318" t="s">
        <v>630</v>
      </c>
      <c r="D318" t="s">
        <v>631</v>
      </c>
      <c r="E318" t="str">
        <f>VLOOKUP(Table1[[#This Row],[BSN]], Adressen!A:C, 2, FALSE)</f>
        <v>12205</v>
      </c>
      <c r="F318" t="str">
        <f>VLOOKUP(Table1[[#This Row],[BSN]], Adressen!A:C, 3, FALSE)</f>
        <v>Drakestr. 72-75</v>
      </c>
      <c r="G318" s="1">
        <v>10030000</v>
      </c>
    </row>
    <row r="319" spans="1:7" x14ac:dyDescent="0.2">
      <c r="A319" t="str">
        <f t="shared" si="4"/>
        <v>06</v>
      </c>
      <c r="B319" t="str">
        <f>VLOOKUP(A319, Bezirke!$A$1:$B$12, 2)</f>
        <v>Steglitz-Zehlendorf</v>
      </c>
      <c r="C319" t="s">
        <v>632</v>
      </c>
      <c r="D319" t="s">
        <v>633</v>
      </c>
      <c r="E319" t="str">
        <f>VLOOKUP(Table1[[#This Row],[BSN]], Adressen!A:C, 2, FALSE)</f>
        <v>12207</v>
      </c>
      <c r="F319" t="str">
        <f>VLOOKUP(Table1[[#This Row],[BSN]], Adressen!A:C, 3, FALSE)</f>
        <v>Ostpreußendamm 166</v>
      </c>
      <c r="G319" s="1">
        <v>7300000</v>
      </c>
    </row>
    <row r="320" spans="1:7" x14ac:dyDescent="0.2">
      <c r="A320" t="str">
        <f t="shared" si="4"/>
        <v>06</v>
      </c>
      <c r="B320" t="str">
        <f>VLOOKUP(A320, Bezirke!$A$1:$B$12, 2)</f>
        <v>Steglitz-Zehlendorf</v>
      </c>
      <c r="C320" t="s">
        <v>634</v>
      </c>
      <c r="D320" t="s">
        <v>635</v>
      </c>
      <c r="E320" t="str">
        <f>VLOOKUP(Table1[[#This Row],[BSN]], Adressen!A:C, 2, FALSE)</f>
        <v>12169</v>
      </c>
      <c r="F320" t="str">
        <f>VLOOKUP(Table1[[#This Row],[BSN]], Adressen!A:C, 3, FALSE)</f>
        <v>Heesestr. 15</v>
      </c>
      <c r="G320" s="1">
        <v>6690000</v>
      </c>
    </row>
    <row r="321" spans="1:7" x14ac:dyDescent="0.2">
      <c r="A321" t="str">
        <f t="shared" si="4"/>
        <v>07</v>
      </c>
      <c r="B321" t="str">
        <f>VLOOKUP(A321, Bezirke!$A$1:$B$12, 2)</f>
        <v>Tempelhof-Schöneberg</v>
      </c>
      <c r="C321" t="s">
        <v>636</v>
      </c>
      <c r="D321" t="s">
        <v>637</v>
      </c>
      <c r="E321" t="str">
        <f>VLOOKUP(Table1[[#This Row],[BSN]], Adressen!A:C, 2, FALSE)</f>
        <v>10781</v>
      </c>
      <c r="F321" t="str">
        <f>VLOOKUP(Table1[[#This Row],[BSN]], Adressen!A:C, 3, FALSE)</f>
        <v>Pallasstr. 15</v>
      </c>
      <c r="G321" s="1">
        <v>8500000</v>
      </c>
    </row>
    <row r="322" spans="1:7" x14ac:dyDescent="0.2">
      <c r="A322" t="str">
        <f t="shared" si="4"/>
        <v>07</v>
      </c>
      <c r="B322" t="str">
        <f>VLOOKUP(A322, Bezirke!$A$1:$B$12, 2)</f>
        <v>Tempelhof-Schöneberg</v>
      </c>
      <c r="C322" t="s">
        <v>638</v>
      </c>
      <c r="D322" t="s">
        <v>639</v>
      </c>
      <c r="E322" t="str">
        <f>VLOOKUP(Table1[[#This Row],[BSN]], Adressen!A:C, 2, FALSE)</f>
        <v>10777</v>
      </c>
      <c r="F322" t="str">
        <f>VLOOKUP(Table1[[#This Row],[BSN]], Adressen!A:C, 3, FALSE)</f>
        <v>Welserstr. 16-22</v>
      </c>
      <c r="G322" s="1">
        <v>5750000</v>
      </c>
    </row>
    <row r="323" spans="1:7" x14ac:dyDescent="0.2">
      <c r="A323" t="str">
        <f t="shared" ref="A323:A386" si="5">LEFT(C323, 2)</f>
        <v>07</v>
      </c>
      <c r="B323" t="str">
        <f>VLOOKUP(A323, Bezirke!$A$1:$B$12, 2)</f>
        <v>Tempelhof-Schöneberg</v>
      </c>
      <c r="C323" t="s">
        <v>640</v>
      </c>
      <c r="D323" t="s">
        <v>641</v>
      </c>
      <c r="E323" t="str">
        <f>VLOOKUP(Table1[[#This Row],[BSN]], Adressen!A:C, 2, FALSE)</f>
        <v>10781</v>
      </c>
      <c r="F323" t="str">
        <f>VLOOKUP(Table1[[#This Row],[BSN]], Adressen!A:C, 3, FALSE)</f>
        <v>Luitpoldstr. 38</v>
      </c>
      <c r="G323" s="1">
        <v>1920000</v>
      </c>
    </row>
    <row r="324" spans="1:7" x14ac:dyDescent="0.2">
      <c r="A324" t="str">
        <f t="shared" si="5"/>
        <v>07</v>
      </c>
      <c r="B324" t="str">
        <f>VLOOKUP(A324, Bezirke!$A$1:$B$12, 2)</f>
        <v>Tempelhof-Schöneberg</v>
      </c>
      <c r="C324" t="s">
        <v>642</v>
      </c>
      <c r="D324" t="s">
        <v>643</v>
      </c>
      <c r="E324" t="str">
        <f>VLOOKUP(Table1[[#This Row],[BSN]], Adressen!A:C, 2, FALSE)</f>
        <v>10829</v>
      </c>
      <c r="F324" t="str">
        <f>VLOOKUP(Table1[[#This Row],[BSN]], Adressen!A:C, 3, FALSE)</f>
        <v>Kolonnenstr. 30</v>
      </c>
      <c r="G324" s="1">
        <v>2910000</v>
      </c>
    </row>
    <row r="325" spans="1:7" x14ac:dyDescent="0.2">
      <c r="A325" t="str">
        <f t="shared" si="5"/>
        <v>07</v>
      </c>
      <c r="B325" t="str">
        <f>VLOOKUP(A325, Bezirke!$A$1:$B$12, 2)</f>
        <v>Tempelhof-Schöneberg</v>
      </c>
      <c r="C325" t="s">
        <v>644</v>
      </c>
      <c r="D325" t="s">
        <v>645</v>
      </c>
      <c r="E325" t="str">
        <f>VLOOKUP(Table1[[#This Row],[BSN]], Adressen!A:C, 2, FALSE)</f>
        <v>10825</v>
      </c>
      <c r="F325" t="str">
        <f>VLOOKUP(Table1[[#This Row],[BSN]], Adressen!A:C, 3, FALSE)</f>
        <v>Mettestr. 8</v>
      </c>
      <c r="G325" s="1">
        <v>2300000</v>
      </c>
    </row>
    <row r="326" spans="1:7" x14ac:dyDescent="0.2">
      <c r="A326" t="str">
        <f t="shared" si="5"/>
        <v>07</v>
      </c>
      <c r="B326" t="str">
        <f>VLOOKUP(A326, Bezirke!$A$1:$B$12, 2)</f>
        <v>Tempelhof-Schöneberg</v>
      </c>
      <c r="C326" t="s">
        <v>646</v>
      </c>
      <c r="D326" t="s">
        <v>647</v>
      </c>
      <c r="E326" t="str">
        <f>VLOOKUP(Table1[[#This Row],[BSN]], Adressen!A:C, 2, FALSE)</f>
        <v>12105</v>
      </c>
      <c r="F326" t="str">
        <f>VLOOKUP(Table1[[#This Row],[BSN]], Adressen!A:C, 3, FALSE)</f>
        <v>Reglinstr. 29</v>
      </c>
      <c r="G326" s="1">
        <v>3200000</v>
      </c>
    </row>
    <row r="327" spans="1:7" x14ac:dyDescent="0.2">
      <c r="A327" t="str">
        <f t="shared" si="5"/>
        <v>07</v>
      </c>
      <c r="B327" t="str">
        <f>VLOOKUP(A327, Bezirke!$A$1:$B$12, 2)</f>
        <v>Tempelhof-Schöneberg</v>
      </c>
      <c r="C327" t="s">
        <v>648</v>
      </c>
      <c r="D327" t="s">
        <v>649</v>
      </c>
      <c r="E327" t="str">
        <f>VLOOKUP(Table1[[#This Row],[BSN]], Adressen!A:C, 2, FALSE)</f>
        <v>10827</v>
      </c>
      <c r="F327" t="str">
        <f>VLOOKUP(Table1[[#This Row],[BSN]], Adressen!A:C, 3, FALSE)</f>
        <v>Feurigstr. 57</v>
      </c>
      <c r="G327" s="1">
        <v>8360000</v>
      </c>
    </row>
    <row r="328" spans="1:7" x14ac:dyDescent="0.2">
      <c r="A328" t="str">
        <f t="shared" si="5"/>
        <v>07</v>
      </c>
      <c r="B328" t="str">
        <f>VLOOKUP(A328, Bezirke!$A$1:$B$12, 2)</f>
        <v>Tempelhof-Schöneberg</v>
      </c>
      <c r="C328" t="s">
        <v>650</v>
      </c>
      <c r="D328" t="s">
        <v>651</v>
      </c>
      <c r="E328" t="str">
        <f>VLOOKUP(Table1[[#This Row],[BSN]], Adressen!A:C, 2, FALSE)</f>
        <v>10779</v>
      </c>
      <c r="F328" t="str">
        <f>VLOOKUP(Table1[[#This Row],[BSN]], Adressen!A:C, 3, FALSE)</f>
        <v>Hohenstaufenstr. 49</v>
      </c>
      <c r="G328" s="1">
        <v>6940000</v>
      </c>
    </row>
    <row r="329" spans="1:7" x14ac:dyDescent="0.2">
      <c r="A329" t="str">
        <f t="shared" si="5"/>
        <v>07</v>
      </c>
      <c r="B329" t="str">
        <f>VLOOKUP(A329, Bezirke!$A$1:$B$12, 2)</f>
        <v>Tempelhof-Schöneberg</v>
      </c>
      <c r="C329" t="s">
        <v>652</v>
      </c>
      <c r="D329" t="s">
        <v>653</v>
      </c>
      <c r="E329" t="str">
        <f>VLOOKUP(Table1[[#This Row],[BSN]], Adressen!A:C, 2, FALSE)</f>
        <v>10783</v>
      </c>
      <c r="F329" t="str">
        <f>VLOOKUP(Table1[[#This Row],[BSN]], Adressen!A:C, 3, FALSE)</f>
        <v>Steinmetzstr. 46-50</v>
      </c>
      <c r="G329" s="1">
        <v>6420000</v>
      </c>
    </row>
    <row r="330" spans="1:7" x14ac:dyDescent="0.2">
      <c r="A330" t="str">
        <f t="shared" si="5"/>
        <v>07</v>
      </c>
      <c r="B330" t="str">
        <f>VLOOKUP(A330, Bezirke!$A$1:$B$12, 2)</f>
        <v>Tempelhof-Schöneberg</v>
      </c>
      <c r="C330" t="s">
        <v>654</v>
      </c>
      <c r="D330" t="s">
        <v>655</v>
      </c>
      <c r="E330" t="str">
        <f>VLOOKUP(Table1[[#This Row],[BSN]], Adressen!A:C, 2, FALSE)</f>
        <v>10779</v>
      </c>
      <c r="F330" t="str">
        <f>VLOOKUP(Table1[[#This Row],[BSN]], Adressen!A:C, 3, FALSE)</f>
        <v>Berchtesgadener Str. 10-11</v>
      </c>
      <c r="G330" s="1">
        <v>3530000</v>
      </c>
    </row>
    <row r="331" spans="1:7" x14ac:dyDescent="0.2">
      <c r="A331" t="str">
        <f t="shared" si="5"/>
        <v>07</v>
      </c>
      <c r="B331" t="str">
        <f>VLOOKUP(A331, Bezirke!$A$1:$B$12, 2)</f>
        <v>Tempelhof-Schöneberg</v>
      </c>
      <c r="C331" t="s">
        <v>656</v>
      </c>
      <c r="D331" t="s">
        <v>657</v>
      </c>
      <c r="E331" t="str">
        <f>VLOOKUP(Table1[[#This Row],[BSN]], Adressen!A:C, 2, FALSE)</f>
        <v>12161</v>
      </c>
      <c r="F331" t="str">
        <f>VLOOKUP(Table1[[#This Row],[BSN]], Adressen!A:C, 3, FALSE)</f>
        <v>Illstr. 4-6</v>
      </c>
      <c r="G331" s="1">
        <v>7250000</v>
      </c>
    </row>
    <row r="332" spans="1:7" x14ac:dyDescent="0.2">
      <c r="A332" t="str">
        <f t="shared" si="5"/>
        <v>07</v>
      </c>
      <c r="B332" t="str">
        <f>VLOOKUP(A332, Bezirke!$A$1:$B$12, 2)</f>
        <v>Tempelhof-Schöneberg</v>
      </c>
      <c r="C332" t="s">
        <v>658</v>
      </c>
      <c r="D332" t="s">
        <v>659</v>
      </c>
      <c r="E332" t="str">
        <f>VLOOKUP(Table1[[#This Row],[BSN]], Adressen!A:C, 2, FALSE)</f>
        <v>14197</v>
      </c>
      <c r="F332" t="str">
        <f>VLOOKUP(Table1[[#This Row],[BSN]], Adressen!A:C, 3, FALSE)</f>
        <v>Offenbacher Str. 5A</v>
      </c>
      <c r="G332" s="1">
        <v>12860000</v>
      </c>
    </row>
    <row r="333" spans="1:7" x14ac:dyDescent="0.2">
      <c r="A333" t="str">
        <f t="shared" si="5"/>
        <v>07</v>
      </c>
      <c r="B333" t="str">
        <f>VLOOKUP(A333, Bezirke!$A$1:$B$12, 2)</f>
        <v>Tempelhof-Schöneberg</v>
      </c>
      <c r="C333" t="s">
        <v>660</v>
      </c>
      <c r="D333" t="s">
        <v>661</v>
      </c>
      <c r="E333" t="str">
        <f>VLOOKUP(Table1[[#This Row],[BSN]], Adressen!A:C, 2, FALSE)</f>
        <v>12161</v>
      </c>
      <c r="F333" t="str">
        <f>VLOOKUP(Table1[[#This Row],[BSN]], Adressen!A:C, 3, FALSE)</f>
        <v>Rheingaustr. 7</v>
      </c>
      <c r="G333" s="1">
        <v>2800000</v>
      </c>
    </row>
    <row r="334" spans="1:7" x14ac:dyDescent="0.2">
      <c r="A334" t="str">
        <f t="shared" si="5"/>
        <v>07</v>
      </c>
      <c r="B334" t="str">
        <f>VLOOKUP(A334, Bezirke!$A$1:$B$12, 2)</f>
        <v>Tempelhof-Schöneberg</v>
      </c>
      <c r="C334" t="s">
        <v>662</v>
      </c>
      <c r="D334" t="s">
        <v>663</v>
      </c>
      <c r="E334" t="str">
        <f>VLOOKUP(Table1[[#This Row],[BSN]], Adressen!A:C, 2, FALSE)</f>
        <v>10781</v>
      </c>
      <c r="F334" t="str">
        <f>VLOOKUP(Table1[[#This Row],[BSN]], Adressen!A:C, 3, FALSE)</f>
        <v>Barbarossaplatz 5</v>
      </c>
      <c r="G334" s="1">
        <v>6020000</v>
      </c>
    </row>
    <row r="335" spans="1:7" x14ac:dyDescent="0.2">
      <c r="A335" t="str">
        <f t="shared" si="5"/>
        <v>07</v>
      </c>
      <c r="B335" t="str">
        <f>VLOOKUP(A335, Bezirke!$A$1:$B$12, 2)</f>
        <v>Tempelhof-Schöneberg</v>
      </c>
      <c r="C335" t="s">
        <v>664</v>
      </c>
      <c r="D335" t="s">
        <v>665</v>
      </c>
      <c r="E335" t="str">
        <f>VLOOKUP(Table1[[#This Row],[BSN]], Adressen!A:C, 2, FALSE)</f>
        <v>12099</v>
      </c>
      <c r="F335" t="str">
        <f>VLOOKUP(Table1[[#This Row],[BSN]], Adressen!A:C, 3, FALSE)</f>
        <v>Felixstr. 26-58</v>
      </c>
      <c r="G335" s="1">
        <v>7990000</v>
      </c>
    </row>
    <row r="336" spans="1:7" x14ac:dyDescent="0.2">
      <c r="A336" t="str">
        <f t="shared" si="5"/>
        <v>07</v>
      </c>
      <c r="B336" t="str">
        <f>VLOOKUP(A336, Bezirke!$A$1:$B$12, 2)</f>
        <v>Tempelhof-Schöneberg</v>
      </c>
      <c r="C336" t="s">
        <v>666</v>
      </c>
      <c r="D336" t="s">
        <v>667</v>
      </c>
      <c r="E336" t="str">
        <f>VLOOKUP(Table1[[#This Row],[BSN]], Adressen!A:C, 2, FALSE)</f>
        <v>12103</v>
      </c>
      <c r="F336" t="str">
        <f>VLOOKUP(Table1[[#This Row],[BSN]], Adressen!A:C, 3, FALSE)</f>
        <v>Friedrich-Wilhelm-Str. 72-74</v>
      </c>
      <c r="G336" s="1">
        <v>4870000</v>
      </c>
    </row>
    <row r="337" spans="1:7" x14ac:dyDescent="0.2">
      <c r="A337" t="str">
        <f t="shared" si="5"/>
        <v>07</v>
      </c>
      <c r="B337" t="str">
        <f>VLOOKUP(A337, Bezirke!$A$1:$B$12, 2)</f>
        <v>Tempelhof-Schöneberg</v>
      </c>
      <c r="C337" t="s">
        <v>668</v>
      </c>
      <c r="D337" t="s">
        <v>669</v>
      </c>
      <c r="E337" t="str">
        <f>VLOOKUP(Table1[[#This Row],[BSN]], Adressen!A:C, 2, FALSE)</f>
        <v>12101</v>
      </c>
      <c r="F337" t="str">
        <f>VLOOKUP(Table1[[#This Row],[BSN]], Adressen!A:C, 3, FALSE)</f>
        <v>Schulenburgring 7-11</v>
      </c>
      <c r="G337" s="1">
        <v>5380000</v>
      </c>
    </row>
    <row r="338" spans="1:7" x14ac:dyDescent="0.2">
      <c r="A338" t="str">
        <f t="shared" si="5"/>
        <v>07</v>
      </c>
      <c r="B338" t="str">
        <f>VLOOKUP(A338, Bezirke!$A$1:$B$12, 2)</f>
        <v>Tempelhof-Schöneberg</v>
      </c>
      <c r="C338" t="s">
        <v>670</v>
      </c>
      <c r="D338" t="s">
        <v>671</v>
      </c>
      <c r="E338" t="str">
        <f>VLOOKUP(Table1[[#This Row],[BSN]], Adressen!A:C, 2, FALSE)</f>
        <v>12105</v>
      </c>
      <c r="F338" t="str">
        <f>VLOOKUP(Table1[[#This Row],[BSN]], Adressen!A:C, 3, FALSE)</f>
        <v>Konradinstr. 15-17</v>
      </c>
      <c r="G338" s="1">
        <v>8260000</v>
      </c>
    </row>
    <row r="339" spans="1:7" x14ac:dyDescent="0.2">
      <c r="A339" t="str">
        <f t="shared" si="5"/>
        <v>07</v>
      </c>
      <c r="B339" t="str">
        <f>VLOOKUP(A339, Bezirke!$A$1:$B$12, 2)</f>
        <v>Tempelhof-Schöneberg</v>
      </c>
      <c r="C339" t="s">
        <v>672</v>
      </c>
      <c r="D339" t="s">
        <v>673</v>
      </c>
      <c r="E339" t="str">
        <f>VLOOKUP(Table1[[#This Row],[BSN]], Adressen!A:C, 2, FALSE)</f>
        <v>12109</v>
      </c>
      <c r="F339" t="str">
        <f>VLOOKUP(Table1[[#This Row],[BSN]], Adressen!A:C, 3, FALSE)</f>
        <v>Wolfsburger Weg 13-19</v>
      </c>
      <c r="G339" s="1">
        <v>5840000</v>
      </c>
    </row>
    <row r="340" spans="1:7" x14ac:dyDescent="0.2">
      <c r="A340" t="str">
        <f t="shared" si="5"/>
        <v>07</v>
      </c>
      <c r="B340" t="str">
        <f>VLOOKUP(A340, Bezirke!$A$1:$B$12, 2)</f>
        <v>Tempelhof-Schöneberg</v>
      </c>
      <c r="C340" t="s">
        <v>674</v>
      </c>
      <c r="D340" t="s">
        <v>675</v>
      </c>
      <c r="E340" t="str">
        <f>VLOOKUP(Table1[[#This Row],[BSN]], Adressen!A:C, 2, FALSE)</f>
        <v>12101</v>
      </c>
      <c r="F340" t="str">
        <f>VLOOKUP(Table1[[#This Row],[BSN]], Adressen!A:C, 3, FALSE)</f>
        <v>Boelckestr. 58-60</v>
      </c>
      <c r="G340" s="1">
        <v>11680000</v>
      </c>
    </row>
    <row r="341" spans="1:7" x14ac:dyDescent="0.2">
      <c r="A341" t="str">
        <f t="shared" si="5"/>
        <v>07</v>
      </c>
      <c r="B341" t="str">
        <f>VLOOKUP(A341, Bezirke!$A$1:$B$12, 2)</f>
        <v>Tempelhof-Schöneberg</v>
      </c>
      <c r="C341" t="s">
        <v>676</v>
      </c>
      <c r="D341" t="s">
        <v>677</v>
      </c>
      <c r="E341" t="str">
        <f>VLOOKUP(Table1[[#This Row],[BSN]], Adressen!A:C, 2, FALSE)</f>
        <v>12105</v>
      </c>
      <c r="F341" t="str">
        <f>VLOOKUP(Table1[[#This Row],[BSN]], Adressen!A:C, 3, FALSE)</f>
        <v>Königstr. 32</v>
      </c>
      <c r="G341" s="1">
        <v>7430000</v>
      </c>
    </row>
    <row r="342" spans="1:7" x14ac:dyDescent="0.2">
      <c r="A342" t="str">
        <f t="shared" si="5"/>
        <v>07</v>
      </c>
      <c r="B342" t="str">
        <f>VLOOKUP(A342, Bezirke!$A$1:$B$12, 2)</f>
        <v>Tempelhof-Schöneberg</v>
      </c>
      <c r="C342" t="s">
        <v>678</v>
      </c>
      <c r="D342" t="s">
        <v>679</v>
      </c>
      <c r="E342" t="str">
        <f>VLOOKUP(Table1[[#This Row],[BSN]], Adressen!A:C, 2, FALSE)</f>
        <v>12309</v>
      </c>
      <c r="F342" t="str">
        <f>VLOOKUP(Table1[[#This Row],[BSN]], Adressen!A:C, 3, FALSE)</f>
        <v>Wiesbadener Str. 20</v>
      </c>
      <c r="G342" s="1">
        <v>3640000</v>
      </c>
    </row>
    <row r="343" spans="1:7" x14ac:dyDescent="0.2">
      <c r="A343" t="str">
        <f t="shared" si="5"/>
        <v>07</v>
      </c>
      <c r="B343" t="str">
        <f>VLOOKUP(A343, Bezirke!$A$1:$B$12, 2)</f>
        <v>Tempelhof-Schöneberg</v>
      </c>
      <c r="C343" t="s">
        <v>680</v>
      </c>
      <c r="D343" t="s">
        <v>681</v>
      </c>
      <c r="E343" t="str">
        <f>VLOOKUP(Table1[[#This Row],[BSN]], Adressen!A:C, 2, FALSE)</f>
        <v>12107</v>
      </c>
      <c r="F343" t="str">
        <f>VLOOKUP(Table1[[#This Row],[BSN]], Adressen!A:C, 3, FALSE)</f>
        <v>Friedenstr. 23-25</v>
      </c>
      <c r="G343" s="1">
        <v>8980000</v>
      </c>
    </row>
    <row r="344" spans="1:7" x14ac:dyDescent="0.2">
      <c r="A344" t="str">
        <f t="shared" si="5"/>
        <v>07</v>
      </c>
      <c r="B344" t="str">
        <f>VLOOKUP(A344, Bezirke!$A$1:$B$12, 2)</f>
        <v>Tempelhof-Schöneberg</v>
      </c>
      <c r="C344" t="s">
        <v>682</v>
      </c>
      <c r="D344" t="s">
        <v>683</v>
      </c>
      <c r="E344" t="str">
        <f>VLOOKUP(Table1[[#This Row],[BSN]], Adressen!A:C, 2, FALSE)</f>
        <v>12277</v>
      </c>
      <c r="F344" t="str">
        <f>VLOOKUP(Table1[[#This Row],[BSN]], Adressen!A:C, 3, FALSE)</f>
        <v>Prechtlstr. 21-23</v>
      </c>
      <c r="G344" s="1">
        <v>9350000</v>
      </c>
    </row>
    <row r="345" spans="1:7" x14ac:dyDescent="0.2">
      <c r="A345" t="str">
        <f t="shared" si="5"/>
        <v>07</v>
      </c>
      <c r="B345" t="str">
        <f>VLOOKUP(A345, Bezirke!$A$1:$B$12, 2)</f>
        <v>Tempelhof-Schöneberg</v>
      </c>
      <c r="C345" t="s">
        <v>684</v>
      </c>
      <c r="D345" t="s">
        <v>685</v>
      </c>
      <c r="E345" t="str">
        <f>VLOOKUP(Table1[[#This Row],[BSN]], Adressen!A:C, 2, FALSE)</f>
        <v>12307</v>
      </c>
      <c r="F345" t="str">
        <f>VLOOKUP(Table1[[#This Row],[BSN]], Adressen!A:C, 3, FALSE)</f>
        <v>Mellener Str. 38-42</v>
      </c>
      <c r="G345" s="1">
        <v>2840000</v>
      </c>
    </row>
    <row r="346" spans="1:7" x14ac:dyDescent="0.2">
      <c r="A346" t="str">
        <f t="shared" si="5"/>
        <v>07</v>
      </c>
      <c r="B346" t="str">
        <f>VLOOKUP(A346, Bezirke!$A$1:$B$12, 2)</f>
        <v>Tempelhof-Schöneberg</v>
      </c>
      <c r="C346" t="s">
        <v>686</v>
      </c>
      <c r="D346" t="s">
        <v>687</v>
      </c>
      <c r="E346" t="str">
        <f>VLOOKUP(Table1[[#This Row],[BSN]], Adressen!A:C, 2, FALSE)</f>
        <v>12305</v>
      </c>
      <c r="F346" t="str">
        <f>VLOOKUP(Table1[[#This Row],[BSN]], Adressen!A:C, 3, FALSE)</f>
        <v>Halker Zeile 137-149</v>
      </c>
      <c r="G346" s="1">
        <v>5190000</v>
      </c>
    </row>
    <row r="347" spans="1:7" x14ac:dyDescent="0.2">
      <c r="A347" t="str">
        <f t="shared" si="5"/>
        <v>07</v>
      </c>
      <c r="B347" t="str">
        <f>VLOOKUP(A347, Bezirke!$A$1:$B$12, 2)</f>
        <v>Tempelhof-Schöneberg</v>
      </c>
      <c r="C347" t="s">
        <v>688</v>
      </c>
      <c r="D347" t="s">
        <v>689</v>
      </c>
      <c r="E347" t="str">
        <f>VLOOKUP(Table1[[#This Row],[BSN]], Adressen!A:C, 2, FALSE)</f>
        <v>12109</v>
      </c>
      <c r="F347" t="str">
        <f>VLOOKUP(Table1[[#This Row],[BSN]], Adressen!A:C, 3, FALSE)</f>
        <v>Am Hellespont 4-6</v>
      </c>
      <c r="G347" s="1">
        <v>710000</v>
      </c>
    </row>
    <row r="348" spans="1:7" x14ac:dyDescent="0.2">
      <c r="A348" t="str">
        <f t="shared" si="5"/>
        <v>07</v>
      </c>
      <c r="B348" t="str">
        <f>VLOOKUP(A348, Bezirke!$A$1:$B$12, 2)</f>
        <v>Tempelhof-Schöneberg</v>
      </c>
      <c r="C348" t="s">
        <v>690</v>
      </c>
      <c r="D348" t="s">
        <v>691</v>
      </c>
      <c r="E348" t="str">
        <f>VLOOKUP(Table1[[#This Row],[BSN]], Adressen!A:C, 2, FALSE)</f>
        <v>12305</v>
      </c>
      <c r="F348" t="str">
        <f>VLOOKUP(Table1[[#This Row],[BSN]], Adressen!A:C, 3, FALSE)</f>
        <v>Rackebüller Weg 70</v>
      </c>
      <c r="G348" s="1">
        <v>6710000</v>
      </c>
    </row>
    <row r="349" spans="1:7" x14ac:dyDescent="0.2">
      <c r="A349" t="str">
        <f t="shared" si="5"/>
        <v>07</v>
      </c>
      <c r="B349" t="str">
        <f>VLOOKUP(A349, Bezirke!$A$1:$B$12, 2)</f>
        <v>Tempelhof-Schöneberg</v>
      </c>
      <c r="C349" t="s">
        <v>692</v>
      </c>
      <c r="D349" t="s">
        <v>693</v>
      </c>
      <c r="E349" t="str">
        <f>VLOOKUP(Table1[[#This Row],[BSN]], Adressen!A:C, 2, FALSE)</f>
        <v>12279</v>
      </c>
      <c r="F349" t="str">
        <f>VLOOKUP(Table1[[#This Row],[BSN]], Adressen!A:C, 3, FALSE)</f>
        <v>Erbendorfer Weg 13</v>
      </c>
      <c r="G349" s="1">
        <v>8530000</v>
      </c>
    </row>
    <row r="350" spans="1:7" x14ac:dyDescent="0.2">
      <c r="A350" t="str">
        <f t="shared" si="5"/>
        <v>07</v>
      </c>
      <c r="B350" t="str">
        <f>VLOOKUP(A350, Bezirke!$A$1:$B$12, 2)</f>
        <v>Tempelhof-Schöneberg</v>
      </c>
      <c r="C350" t="s">
        <v>694</v>
      </c>
      <c r="D350" t="s">
        <v>695</v>
      </c>
      <c r="E350" t="str">
        <f>VLOOKUP(Table1[[#This Row],[BSN]], Adressen!A:C, 2, FALSE)</f>
        <v>12309</v>
      </c>
      <c r="F350" t="str">
        <f>VLOOKUP(Table1[[#This Row],[BSN]], Adressen!A:C, 3, FALSE)</f>
        <v>Nahariyastr. 13-17</v>
      </c>
      <c r="G350" s="1">
        <v>570000</v>
      </c>
    </row>
    <row r="351" spans="1:7" x14ac:dyDescent="0.2">
      <c r="A351" t="str">
        <f t="shared" si="5"/>
        <v>07</v>
      </c>
      <c r="B351" t="str">
        <f>VLOOKUP(A351, Bezirke!$A$1:$B$12, 2)</f>
        <v>Tempelhof-Schöneberg</v>
      </c>
      <c r="C351" t="s">
        <v>696</v>
      </c>
      <c r="D351" t="s">
        <v>697</v>
      </c>
      <c r="E351" t="str">
        <f>VLOOKUP(Table1[[#This Row],[BSN]], Adressen!A:C, 2, FALSE)</f>
        <v>12305</v>
      </c>
      <c r="F351" t="str">
        <f>VLOOKUP(Table1[[#This Row],[BSN]], Adressen!A:C, 3, FALSE)</f>
        <v>Dielingsgrund 35</v>
      </c>
      <c r="G351" s="1">
        <v>7040000</v>
      </c>
    </row>
    <row r="352" spans="1:7" x14ac:dyDescent="0.2">
      <c r="A352" t="str">
        <f t="shared" si="5"/>
        <v>07</v>
      </c>
      <c r="B352" t="str">
        <f>VLOOKUP(A352, Bezirke!$A$1:$B$12, 2)</f>
        <v>Tempelhof-Schöneberg</v>
      </c>
      <c r="C352" t="s">
        <v>698</v>
      </c>
      <c r="D352" t="s">
        <v>699</v>
      </c>
      <c r="E352" t="str">
        <f>VLOOKUP(Table1[[#This Row],[BSN]], Adressen!A:C, 2, FALSE)</f>
        <v>12107</v>
      </c>
      <c r="F352" t="str">
        <f>VLOOKUP(Table1[[#This Row],[BSN]], Adressen!A:C, 3, FALSE)</f>
        <v>Körtingstr. 45</v>
      </c>
      <c r="G352" s="1">
        <v>6900000</v>
      </c>
    </row>
    <row r="353" spans="1:7" x14ac:dyDescent="0.2">
      <c r="A353" t="str">
        <f t="shared" si="5"/>
        <v>07</v>
      </c>
      <c r="B353" t="str">
        <f>VLOOKUP(A353, Bezirke!$A$1:$B$12, 2)</f>
        <v>Tempelhof-Schöneberg</v>
      </c>
      <c r="C353" t="s">
        <v>700</v>
      </c>
      <c r="D353" t="s">
        <v>701</v>
      </c>
      <c r="E353" t="str">
        <f>VLOOKUP(Table1[[#This Row],[BSN]], Adressen!A:C, 2, FALSE)</f>
        <v>10781</v>
      </c>
      <c r="F353" t="str">
        <f>VLOOKUP(Table1[[#This Row],[BSN]], Adressen!A:C, 3, FALSE)</f>
        <v>Elßholzstr. 34-37</v>
      </c>
      <c r="G353" s="1">
        <v>16340000</v>
      </c>
    </row>
    <row r="354" spans="1:7" x14ac:dyDescent="0.2">
      <c r="A354" t="str">
        <f t="shared" si="5"/>
        <v>07</v>
      </c>
      <c r="B354" t="str">
        <f>VLOOKUP(A354, Bezirke!$A$1:$B$12, 2)</f>
        <v>Tempelhof-Schöneberg</v>
      </c>
      <c r="C354" t="s">
        <v>702</v>
      </c>
      <c r="D354" t="s">
        <v>703</v>
      </c>
      <c r="E354" t="str">
        <f>VLOOKUP(Table1[[#This Row],[BSN]], Adressen!A:C, 2, FALSE)</f>
        <v>12305</v>
      </c>
      <c r="F354" t="str">
        <f>VLOOKUP(Table1[[#This Row],[BSN]], Adressen!A:C, 3, FALSE)</f>
        <v>Barnetstr. 12-14</v>
      </c>
      <c r="G354" s="1">
        <v>3200000</v>
      </c>
    </row>
    <row r="355" spans="1:7" x14ac:dyDescent="0.2">
      <c r="A355" t="str">
        <f t="shared" si="5"/>
        <v>07</v>
      </c>
      <c r="B355" t="str">
        <f>VLOOKUP(A355, Bezirke!$A$1:$B$12, 2)</f>
        <v>Tempelhof-Schöneberg</v>
      </c>
      <c r="C355" t="s">
        <v>704</v>
      </c>
      <c r="D355" t="s">
        <v>705</v>
      </c>
      <c r="E355" t="str">
        <f>VLOOKUP(Table1[[#This Row],[BSN]], Adressen!A:C, 2, FALSE)</f>
        <v>12279</v>
      </c>
      <c r="F355" t="str">
        <f>VLOOKUP(Table1[[#This Row],[BSN]], Adressen!A:C, 3, FALSE)</f>
        <v>Waldsassener Str. 62</v>
      </c>
      <c r="G355" s="1">
        <v>3200000</v>
      </c>
    </row>
    <row r="356" spans="1:7" x14ac:dyDescent="0.2">
      <c r="A356" t="str">
        <f t="shared" si="5"/>
        <v>07</v>
      </c>
      <c r="B356" t="str">
        <f>VLOOKUP(A356, Bezirke!$A$1:$B$12, 2)</f>
        <v>Tempelhof-Schöneberg</v>
      </c>
      <c r="C356" t="s">
        <v>706</v>
      </c>
      <c r="D356" t="s">
        <v>707</v>
      </c>
      <c r="E356" t="str">
        <f>VLOOKUP(Table1[[#This Row],[BSN]], Adressen!A:C, 2, FALSE)</f>
        <v>12305</v>
      </c>
      <c r="F356" t="str">
        <f>VLOOKUP(Table1[[#This Row],[BSN]], Adressen!A:C, 3, FALSE)</f>
        <v>Grimmstr. 9-11</v>
      </c>
      <c r="G356" s="1">
        <v>12660000</v>
      </c>
    </row>
    <row r="357" spans="1:7" x14ac:dyDescent="0.2">
      <c r="A357" t="str">
        <f t="shared" si="5"/>
        <v>07</v>
      </c>
      <c r="B357" t="str">
        <f>VLOOKUP(A357, Bezirke!$A$1:$B$12, 2)</f>
        <v>Tempelhof-Schöneberg</v>
      </c>
      <c r="C357" t="s">
        <v>708</v>
      </c>
      <c r="D357" t="s">
        <v>709</v>
      </c>
      <c r="E357" t="str">
        <f>VLOOKUP(Table1[[#This Row],[BSN]], Adressen!A:C, 2, FALSE)</f>
        <v>12277</v>
      </c>
      <c r="F357" t="str">
        <f>VLOOKUP(Table1[[#This Row],[BSN]], Adressen!A:C, 3, FALSE)</f>
        <v>Alt-Marienfelde 52</v>
      </c>
      <c r="G357" s="1">
        <v>13740000</v>
      </c>
    </row>
    <row r="358" spans="1:7" x14ac:dyDescent="0.2">
      <c r="A358" t="str">
        <f t="shared" si="5"/>
        <v>07</v>
      </c>
      <c r="B358" t="str">
        <f>VLOOKUP(A358, Bezirke!$A$1:$B$12, 2)</f>
        <v>Tempelhof-Schöneberg</v>
      </c>
      <c r="C358" t="s">
        <v>710</v>
      </c>
      <c r="D358" t="s">
        <v>711</v>
      </c>
      <c r="E358" t="str">
        <f>VLOOKUP(Table1[[#This Row],[BSN]], Adressen!A:C, 2, FALSE)</f>
        <v>10779</v>
      </c>
      <c r="F358" t="str">
        <f>VLOOKUP(Table1[[#This Row],[BSN]], Adressen!A:C, 3, FALSE)</f>
        <v>Hohenstaufenstr. 47-48</v>
      </c>
      <c r="G358" s="1">
        <v>9720000</v>
      </c>
    </row>
    <row r="359" spans="1:7" x14ac:dyDescent="0.2">
      <c r="A359" t="str">
        <f t="shared" si="5"/>
        <v>07</v>
      </c>
      <c r="B359" t="str">
        <f>VLOOKUP(A359, Bezirke!$A$1:$B$12, 2)</f>
        <v>Tempelhof-Schöneberg</v>
      </c>
      <c r="C359" t="s">
        <v>712</v>
      </c>
      <c r="D359" t="s">
        <v>713</v>
      </c>
      <c r="E359" t="str">
        <f>VLOOKUP(Table1[[#This Row],[BSN]], Adressen!A:C, 2, FALSE)</f>
        <v>12105</v>
      </c>
      <c r="F359" t="str">
        <f>VLOOKUP(Table1[[#This Row],[BSN]], Adressen!A:C, 3, FALSE)</f>
        <v>Ringstr. 103-106</v>
      </c>
      <c r="G359" s="1">
        <v>13340000</v>
      </c>
    </row>
    <row r="360" spans="1:7" x14ac:dyDescent="0.2">
      <c r="A360" t="str">
        <f t="shared" si="5"/>
        <v>07</v>
      </c>
      <c r="B360" t="str">
        <f>VLOOKUP(A360, Bezirke!$A$1:$B$12, 2)</f>
        <v>Tempelhof-Schöneberg</v>
      </c>
      <c r="C360" t="s">
        <v>714</v>
      </c>
      <c r="D360" t="s">
        <v>715</v>
      </c>
      <c r="E360" t="str">
        <f>VLOOKUP(Table1[[#This Row],[BSN]], Adressen!A:C, 2, FALSE)</f>
        <v>10823</v>
      </c>
      <c r="F360" t="str">
        <f>VLOOKUP(Table1[[#This Row],[BSN]], Adressen!A:C, 3, FALSE)</f>
        <v>Belziger Str. 43-51</v>
      </c>
      <c r="G360" s="1">
        <v>12540000</v>
      </c>
    </row>
    <row r="361" spans="1:7" x14ac:dyDescent="0.2">
      <c r="A361" t="str">
        <f t="shared" si="5"/>
        <v>07</v>
      </c>
      <c r="B361" t="str">
        <f>VLOOKUP(A361, Bezirke!$A$1:$B$12, 2)</f>
        <v>Tempelhof-Schöneberg</v>
      </c>
      <c r="C361" t="s">
        <v>716</v>
      </c>
      <c r="D361" t="s">
        <v>717</v>
      </c>
      <c r="E361" t="str">
        <f>VLOOKUP(Table1[[#This Row],[BSN]], Adressen!A:C, 2, FALSE)</f>
        <v>12159</v>
      </c>
      <c r="F361" t="str">
        <f>VLOOKUP(Table1[[#This Row],[BSN]], Adressen!A:C, 3, FALSE)</f>
        <v>Perelsplatz 6-9</v>
      </c>
      <c r="G361" s="1">
        <v>8750000</v>
      </c>
    </row>
    <row r="362" spans="1:7" ht="16" customHeight="1" x14ac:dyDescent="0.2">
      <c r="A362" t="str">
        <f t="shared" si="5"/>
        <v>07</v>
      </c>
      <c r="B362" t="str">
        <f>VLOOKUP(A362, Bezirke!$A$1:$B$12, 2)</f>
        <v>Tempelhof-Schöneberg</v>
      </c>
      <c r="C362" t="s">
        <v>718</v>
      </c>
      <c r="D362" t="s">
        <v>719</v>
      </c>
      <c r="E362" t="str">
        <f>VLOOKUP(Table1[[#This Row],[BSN]], Adressen!A:C, 2, FALSE)</f>
        <v>12157</v>
      </c>
      <c r="F362" t="str">
        <f>VLOOKUP(Table1[[#This Row],[BSN]], Adressen!A:C, 3, FALSE)</f>
        <v>Rubensstr. 63</v>
      </c>
      <c r="G362" s="1">
        <v>0</v>
      </c>
    </row>
    <row r="363" spans="1:7" x14ac:dyDescent="0.2">
      <c r="A363" t="str">
        <f t="shared" si="5"/>
        <v>07</v>
      </c>
      <c r="B363" t="str">
        <f>VLOOKUP(A363, Bezirke!$A$1:$B$12, 2)</f>
        <v>Tempelhof-Schöneberg</v>
      </c>
      <c r="C363" t="s">
        <v>720</v>
      </c>
      <c r="D363" t="s">
        <v>721</v>
      </c>
      <c r="E363" t="str">
        <f>VLOOKUP(Table1[[#This Row],[BSN]], Adressen!A:C, 2, FALSE)</f>
        <v>12103</v>
      </c>
      <c r="F363" t="str">
        <f>VLOOKUP(Table1[[#This Row],[BSN]], Adressen!A:C, 3, FALSE)</f>
        <v>Alt-Tempelhof 53-57</v>
      </c>
      <c r="G363" s="1">
        <v>10300000</v>
      </c>
    </row>
    <row r="364" spans="1:7" x14ac:dyDescent="0.2">
      <c r="A364" t="str">
        <f t="shared" si="5"/>
        <v>07</v>
      </c>
      <c r="B364" t="str">
        <f>VLOOKUP(A364, Bezirke!$A$1:$B$12, 2)</f>
        <v>Tempelhof-Schöneberg</v>
      </c>
      <c r="C364" t="s">
        <v>722</v>
      </c>
      <c r="D364" t="s">
        <v>723</v>
      </c>
      <c r="E364" t="str">
        <f>VLOOKUP(Table1[[#This Row],[BSN]], Adressen!A:C, 2, FALSE)</f>
        <v>12157</v>
      </c>
      <c r="F364" t="str">
        <f>VLOOKUP(Table1[[#This Row],[BSN]], Adressen!A:C, 3, FALSE)</f>
        <v>Pöppelmannstr. 2</v>
      </c>
      <c r="G364" s="1">
        <v>7540000</v>
      </c>
    </row>
    <row r="365" spans="1:7" ht="16" customHeight="1" x14ac:dyDescent="0.2">
      <c r="A365" t="str">
        <f t="shared" si="5"/>
        <v>07</v>
      </c>
      <c r="B365" t="str">
        <f>VLOOKUP(A365, Bezirke!$A$1:$B$12, 2)</f>
        <v>Tempelhof-Schöneberg</v>
      </c>
      <c r="C365" t="s">
        <v>724</v>
      </c>
      <c r="D365" t="s">
        <v>725</v>
      </c>
      <c r="E365" t="str">
        <f>VLOOKUP(Table1[[#This Row],[BSN]], Adressen!A:C, 2, FALSE)</f>
        <v>12277</v>
      </c>
      <c r="F365" t="str">
        <f>VLOOKUP(Table1[[#This Row],[BSN]], Adressen!A:C, 3, FALSE)</f>
        <v>Hanielweg 7-9</v>
      </c>
      <c r="G365" s="1">
        <v>0</v>
      </c>
    </row>
    <row r="366" spans="1:7" x14ac:dyDescent="0.2">
      <c r="A366" t="str">
        <f t="shared" si="5"/>
        <v>07</v>
      </c>
      <c r="B366" t="str">
        <f>VLOOKUP(A366, Bezirke!$A$1:$B$12, 2)</f>
        <v>Tempelhof-Schöneberg</v>
      </c>
      <c r="C366" t="s">
        <v>726</v>
      </c>
      <c r="D366" t="s">
        <v>727</v>
      </c>
      <c r="E366" t="str">
        <f>VLOOKUP(Table1[[#This Row],[BSN]], Adressen!A:C, 2, FALSE)</f>
        <v>12099</v>
      </c>
      <c r="F366" t="str">
        <f>VLOOKUP(Table1[[#This Row],[BSN]], Adressen!A:C, 3, FALSE)</f>
        <v>Holzmannstr. 7</v>
      </c>
      <c r="G366" s="1">
        <v>5770000</v>
      </c>
    </row>
    <row r="367" spans="1:7" x14ac:dyDescent="0.2">
      <c r="A367" t="str">
        <f t="shared" si="5"/>
        <v>07</v>
      </c>
      <c r="B367" t="str">
        <f>VLOOKUP(A367, Bezirke!$A$1:$B$12, 2)</f>
        <v>Tempelhof-Schöneberg</v>
      </c>
      <c r="C367" t="s">
        <v>728</v>
      </c>
      <c r="D367" t="s">
        <v>729</v>
      </c>
      <c r="E367" t="str">
        <f>VLOOKUP(Table1[[#This Row],[BSN]], Adressen!A:C, 2, FALSE)</f>
        <v>10829</v>
      </c>
      <c r="F367" t="str">
        <f>VLOOKUP(Table1[[#This Row],[BSN]], Adressen!A:C, 3, FALSE)</f>
        <v>Kolonnenstr. 21</v>
      </c>
      <c r="G367" s="1">
        <v>7560000</v>
      </c>
    </row>
    <row r="368" spans="1:7" x14ac:dyDescent="0.2">
      <c r="A368" t="str">
        <f t="shared" si="5"/>
        <v>07</v>
      </c>
      <c r="B368" t="str">
        <f>VLOOKUP(A368, Bezirke!$A$1:$B$12, 2)</f>
        <v>Tempelhof-Schöneberg</v>
      </c>
      <c r="C368" t="s">
        <v>730</v>
      </c>
      <c r="D368" t="s">
        <v>731</v>
      </c>
      <c r="E368" t="str">
        <f>VLOOKUP(Table1[[#This Row],[BSN]], Adressen!A:C, 2, FALSE)</f>
        <v>10825</v>
      </c>
      <c r="F368" t="str">
        <f>VLOOKUP(Table1[[#This Row],[BSN]], Adressen!A:C, 3, FALSE)</f>
        <v>Mettestr. 8</v>
      </c>
      <c r="G368" s="1">
        <v>18070000</v>
      </c>
    </row>
    <row r="369" spans="1:7" x14ac:dyDescent="0.2">
      <c r="A369" t="str">
        <f t="shared" si="5"/>
        <v>07</v>
      </c>
      <c r="B369" t="str">
        <f>VLOOKUP(A369, Bezirke!$A$1:$B$12, 2)</f>
        <v>Tempelhof-Schöneberg</v>
      </c>
      <c r="C369" t="s">
        <v>732</v>
      </c>
      <c r="D369" t="s">
        <v>733</v>
      </c>
      <c r="E369" t="str">
        <f>VLOOKUP(Table1[[#This Row],[BSN]], Adressen!A:C, 2, FALSE)</f>
        <v>12161</v>
      </c>
      <c r="F369" t="str">
        <f>VLOOKUP(Table1[[#This Row],[BSN]], Adressen!A:C, 3, FALSE)</f>
        <v>Schwalbacher Str. 3-4</v>
      </c>
      <c r="G369" s="1">
        <v>10360000</v>
      </c>
    </row>
    <row r="370" spans="1:7" ht="16" customHeight="1" x14ac:dyDescent="0.2">
      <c r="A370" t="str">
        <f t="shared" si="5"/>
        <v>07</v>
      </c>
      <c r="B370" t="str">
        <f>VLOOKUP(A370, Bezirke!$A$1:$B$12, 2)</f>
        <v>Tempelhof-Schöneberg</v>
      </c>
      <c r="C370" t="s">
        <v>734</v>
      </c>
      <c r="D370" t="s">
        <v>735</v>
      </c>
      <c r="E370" t="str">
        <f>VLOOKUP(Table1[[#This Row],[BSN]], Adressen!A:C, 2, FALSE)</f>
        <v>12161</v>
      </c>
      <c r="F370" t="str">
        <f>VLOOKUP(Table1[[#This Row],[BSN]], Adressen!A:C, 3, FALSE)</f>
        <v>Goßlerstr. 13-15</v>
      </c>
      <c r="G370" s="1">
        <v>0</v>
      </c>
    </row>
    <row r="371" spans="1:7" ht="16" customHeight="1" x14ac:dyDescent="0.2">
      <c r="A371" t="str">
        <f t="shared" si="5"/>
        <v>07</v>
      </c>
      <c r="B371" t="str">
        <f>VLOOKUP(A371, Bezirke!$A$1:$B$12, 2)</f>
        <v>Tempelhof-Schöneberg</v>
      </c>
      <c r="C371" t="s">
        <v>736</v>
      </c>
      <c r="D371" t="s">
        <v>737</v>
      </c>
      <c r="E371" t="str">
        <f>VLOOKUP(Table1[[#This Row],[BSN]], Adressen!A:C, 2, FALSE)</f>
        <v>12099</v>
      </c>
      <c r="F371" t="str">
        <f>VLOOKUP(Table1[[#This Row],[BSN]], Adressen!A:C, 3, FALSE)</f>
        <v>Germaniastr. 4-6</v>
      </c>
      <c r="G371" s="1">
        <v>0</v>
      </c>
    </row>
    <row r="372" spans="1:7" x14ac:dyDescent="0.2">
      <c r="A372" t="str">
        <f t="shared" si="5"/>
        <v>07</v>
      </c>
      <c r="B372" t="str">
        <f>VLOOKUP(A372, Bezirke!$A$1:$B$12, 2)</f>
        <v>Tempelhof-Schöneberg</v>
      </c>
      <c r="C372" t="s">
        <v>738</v>
      </c>
      <c r="D372" t="s">
        <v>739</v>
      </c>
      <c r="E372" t="str">
        <f>VLOOKUP(Table1[[#This Row],[BSN]], Adressen!A:C, 2, FALSE)</f>
        <v>12103</v>
      </c>
      <c r="F372" t="str">
        <f>VLOOKUP(Table1[[#This Row],[BSN]], Adressen!A:C, 3, FALSE)</f>
        <v>Kaiserin-Augusta-Str. 19-20</v>
      </c>
      <c r="G372" s="1">
        <v>12850000</v>
      </c>
    </row>
    <row r="373" spans="1:7" x14ac:dyDescent="0.2">
      <c r="A373" t="str">
        <f t="shared" si="5"/>
        <v>07</v>
      </c>
      <c r="B373" t="str">
        <f>VLOOKUP(A373, Bezirke!$A$1:$B$12, 2)</f>
        <v>Tempelhof-Schöneberg</v>
      </c>
      <c r="C373" t="s">
        <v>740</v>
      </c>
      <c r="D373" t="s">
        <v>741</v>
      </c>
      <c r="E373" t="str">
        <f>VLOOKUP(Table1[[#This Row],[BSN]], Adressen!A:C, 2, FALSE)</f>
        <v>12105</v>
      </c>
      <c r="F373" t="str">
        <f>VLOOKUP(Table1[[#This Row],[BSN]], Adressen!A:C, 3, FALSE)</f>
        <v>Kaiserstr. 17-21</v>
      </c>
      <c r="G373" s="1">
        <v>9540000</v>
      </c>
    </row>
    <row r="374" spans="1:7" x14ac:dyDescent="0.2">
      <c r="A374" t="str">
        <f t="shared" si="5"/>
        <v>07</v>
      </c>
      <c r="B374" t="str">
        <f>VLOOKUP(A374, Bezirke!$A$1:$B$12, 2)</f>
        <v>Tempelhof-Schöneberg</v>
      </c>
      <c r="C374" t="s">
        <v>742</v>
      </c>
      <c r="D374" t="s">
        <v>743</v>
      </c>
      <c r="E374" t="str">
        <f>VLOOKUP(Table1[[#This Row],[BSN]], Adressen!A:C, 2, FALSE)</f>
        <v>12307</v>
      </c>
      <c r="F374" t="str">
        <f>VLOOKUP(Table1[[#This Row],[BSN]], Adressen!A:C, 3, FALSE)</f>
        <v>Rehagener Str. 35-37</v>
      </c>
      <c r="G374" s="1">
        <v>630000</v>
      </c>
    </row>
    <row r="375" spans="1:7" x14ac:dyDescent="0.2">
      <c r="A375" t="str">
        <f t="shared" si="5"/>
        <v>07</v>
      </c>
      <c r="B375" t="str">
        <f>VLOOKUP(A375, Bezirke!$A$1:$B$12, 2)</f>
        <v>Tempelhof-Schöneberg</v>
      </c>
      <c r="C375" t="s">
        <v>744</v>
      </c>
      <c r="D375" t="s">
        <v>745</v>
      </c>
      <c r="E375" t="str">
        <f>VLOOKUP(Table1[[#This Row],[BSN]], Adressen!A:C, 2, FALSE)</f>
        <v>12305</v>
      </c>
      <c r="F375" t="str">
        <f>VLOOKUP(Table1[[#This Row],[BSN]], Adressen!A:C, 3, FALSE)</f>
        <v>Lichtenrader Damm 224</v>
      </c>
      <c r="G375" s="1">
        <v>13650000</v>
      </c>
    </row>
    <row r="376" spans="1:7" x14ac:dyDescent="0.2">
      <c r="A376" t="str">
        <f t="shared" si="5"/>
        <v>08</v>
      </c>
      <c r="B376" t="str">
        <f>VLOOKUP(A376, Bezirke!$A$1:$B$12, 2)</f>
        <v>Neukölln</v>
      </c>
      <c r="C376" t="s">
        <v>746</v>
      </c>
      <c r="D376" t="s">
        <v>747</v>
      </c>
      <c r="E376" t="str">
        <f>VLOOKUP(Table1[[#This Row],[BSN]], Adressen!A:C, 2, FALSE)</f>
        <v>12043</v>
      </c>
      <c r="F376" t="str">
        <f>VLOOKUP(Table1[[#This Row],[BSN]], Adressen!A:C, 3, FALSE)</f>
        <v>Donaustr. 120</v>
      </c>
      <c r="G376" s="1">
        <v>7150000</v>
      </c>
    </row>
    <row r="377" spans="1:7" x14ac:dyDescent="0.2">
      <c r="A377" t="str">
        <f t="shared" si="5"/>
        <v>08</v>
      </c>
      <c r="B377" t="str">
        <f>VLOOKUP(A377, Bezirke!$A$1:$B$12, 2)</f>
        <v>Neukölln</v>
      </c>
      <c r="C377" t="s">
        <v>748</v>
      </c>
      <c r="D377" t="s">
        <v>749</v>
      </c>
      <c r="E377" t="str">
        <f>VLOOKUP(Table1[[#This Row],[BSN]], Adressen!A:C, 2, FALSE)</f>
        <v>12043</v>
      </c>
      <c r="F377" t="str">
        <f>VLOOKUP(Table1[[#This Row],[BSN]], Adressen!A:C, 3, FALSE)</f>
        <v>Hobrechtstr. 76</v>
      </c>
      <c r="G377" s="1">
        <v>5560000</v>
      </c>
    </row>
    <row r="378" spans="1:7" x14ac:dyDescent="0.2">
      <c r="A378" t="str">
        <f t="shared" si="5"/>
        <v>08</v>
      </c>
      <c r="B378" t="str">
        <f>VLOOKUP(A378, Bezirke!$A$1:$B$12, 2)</f>
        <v>Neukölln</v>
      </c>
      <c r="C378" t="s">
        <v>750</v>
      </c>
      <c r="D378" t="s">
        <v>751</v>
      </c>
      <c r="E378" t="str">
        <f>VLOOKUP(Table1[[#This Row],[BSN]], Adressen!A:C, 2, FALSE)</f>
        <v>12059</v>
      </c>
      <c r="F378" t="str">
        <f>VLOOKUP(Table1[[#This Row],[BSN]], Adressen!A:C, 3, FALSE)</f>
        <v>Harzer Str. 73</v>
      </c>
      <c r="G378" s="1">
        <v>7860000</v>
      </c>
    </row>
    <row r="379" spans="1:7" ht="16" customHeight="1" x14ac:dyDescent="0.2">
      <c r="A379" t="str">
        <f t="shared" si="5"/>
        <v>08</v>
      </c>
      <c r="B379" t="str">
        <f>VLOOKUP(A379, Bezirke!$A$1:$B$12, 2)</f>
        <v>Neukölln</v>
      </c>
      <c r="C379" t="s">
        <v>752</v>
      </c>
      <c r="D379" t="s">
        <v>753</v>
      </c>
      <c r="E379" t="str">
        <f>VLOOKUP(Table1[[#This Row],[BSN]], Adressen!A:C, 2, FALSE)</f>
        <v>12045</v>
      </c>
      <c r="F379" t="str">
        <f>VLOOKUP(Table1[[#This Row],[BSN]], Adressen!A:C, 3, FALSE)</f>
        <v>Elbestr. 11</v>
      </c>
      <c r="G379" s="1">
        <v>0</v>
      </c>
    </row>
    <row r="380" spans="1:7" x14ac:dyDescent="0.2">
      <c r="A380" t="str">
        <f t="shared" si="5"/>
        <v>08</v>
      </c>
      <c r="B380" t="str">
        <f>VLOOKUP(A380, Bezirke!$A$1:$B$12, 2)</f>
        <v>Neukölln</v>
      </c>
      <c r="C380" t="s">
        <v>754</v>
      </c>
      <c r="D380" t="s">
        <v>755</v>
      </c>
      <c r="E380" t="str">
        <f>VLOOKUP(Table1[[#This Row],[BSN]], Adressen!A:C, 2, FALSE)</f>
        <v>12049</v>
      </c>
      <c r="F380" t="str">
        <f>VLOOKUP(Table1[[#This Row],[BSN]], Adressen!A:C, 3, FALSE)</f>
        <v>Weisestr. 20</v>
      </c>
      <c r="G380" s="1">
        <v>3670000</v>
      </c>
    </row>
    <row r="381" spans="1:7" x14ac:dyDescent="0.2">
      <c r="A381" t="str">
        <f t="shared" si="5"/>
        <v>08</v>
      </c>
      <c r="B381" t="str">
        <f>VLOOKUP(A381, Bezirke!$A$1:$B$12, 2)</f>
        <v>Neukölln</v>
      </c>
      <c r="C381" t="s">
        <v>756</v>
      </c>
      <c r="D381" t="s">
        <v>757</v>
      </c>
      <c r="E381" t="str">
        <f>VLOOKUP(Table1[[#This Row],[BSN]], Adressen!A:C, 2, FALSE)</f>
        <v>12053</v>
      </c>
      <c r="F381" t="str">
        <f>VLOOKUP(Table1[[#This Row],[BSN]], Adressen!A:C, 3, FALSE)</f>
        <v>Boddinstr. 55</v>
      </c>
      <c r="G381" s="1">
        <v>7800000</v>
      </c>
    </row>
    <row r="382" spans="1:7" x14ac:dyDescent="0.2">
      <c r="A382" t="str">
        <f t="shared" si="5"/>
        <v>08</v>
      </c>
      <c r="B382" t="str">
        <f>VLOOKUP(A382, Bezirke!$A$1:$B$12, 2)</f>
        <v>Neukölln</v>
      </c>
      <c r="C382" t="s">
        <v>758</v>
      </c>
      <c r="D382" t="s">
        <v>759</v>
      </c>
      <c r="E382" t="str">
        <f>VLOOKUP(Table1[[#This Row],[BSN]], Adressen!A:C, 2, FALSE)</f>
        <v>12049</v>
      </c>
      <c r="F382" t="str">
        <f>VLOOKUP(Table1[[#This Row],[BSN]], Adressen!A:C, 3, FALSE)</f>
        <v>Karlsgartenstr. 7</v>
      </c>
      <c r="G382" s="1">
        <v>8820000</v>
      </c>
    </row>
    <row r="383" spans="1:7" x14ac:dyDescent="0.2">
      <c r="A383" t="str">
        <f t="shared" si="5"/>
        <v>08</v>
      </c>
      <c r="B383" t="str">
        <f>VLOOKUP(A383, Bezirke!$A$1:$B$12, 2)</f>
        <v>Neukölln</v>
      </c>
      <c r="C383" t="s">
        <v>760</v>
      </c>
      <c r="D383" t="s">
        <v>761</v>
      </c>
      <c r="E383" t="str">
        <f>VLOOKUP(Table1[[#This Row],[BSN]], Adressen!A:C, 2, FALSE)</f>
        <v>12053</v>
      </c>
      <c r="F383" t="str">
        <f>VLOOKUP(Table1[[#This Row],[BSN]], Adressen!A:C, 3, FALSE)</f>
        <v>Morusstr. 32</v>
      </c>
      <c r="G383" s="1">
        <v>5360000</v>
      </c>
    </row>
    <row r="384" spans="1:7" x14ac:dyDescent="0.2">
      <c r="A384" t="str">
        <f t="shared" si="5"/>
        <v>08</v>
      </c>
      <c r="B384" t="str">
        <f>VLOOKUP(A384, Bezirke!$A$1:$B$12, 2)</f>
        <v>Neukölln</v>
      </c>
      <c r="C384" t="s">
        <v>762</v>
      </c>
      <c r="D384" t="s">
        <v>763</v>
      </c>
      <c r="E384" t="str">
        <f>VLOOKUP(Table1[[#This Row],[BSN]], Adressen!A:C, 2, FALSE)</f>
        <v>12355</v>
      </c>
      <c r="F384" t="str">
        <f>VLOOKUP(Table1[[#This Row],[BSN]], Adressen!A:C, 3, FALSE)</f>
        <v>Groß-Ziethener Chaussee 73</v>
      </c>
      <c r="G384" s="1">
        <v>3740000</v>
      </c>
    </row>
    <row r="385" spans="1:7" x14ac:dyDescent="0.2">
      <c r="A385" t="str">
        <f t="shared" si="5"/>
        <v>08</v>
      </c>
      <c r="B385" t="str">
        <f>VLOOKUP(A385, Bezirke!$A$1:$B$12, 2)</f>
        <v>Neukölln</v>
      </c>
      <c r="C385" t="s">
        <v>764</v>
      </c>
      <c r="D385" t="s">
        <v>765</v>
      </c>
      <c r="E385" t="str">
        <f>VLOOKUP(Table1[[#This Row],[BSN]], Adressen!A:C, 2, FALSE)</f>
        <v>12053</v>
      </c>
      <c r="F385" t="str">
        <f>VLOOKUP(Table1[[#This Row],[BSN]], Adressen!A:C, 3, FALSE)</f>
        <v>Jonasstr. 15</v>
      </c>
      <c r="G385" s="1">
        <v>1880000</v>
      </c>
    </row>
    <row r="386" spans="1:7" x14ac:dyDescent="0.2">
      <c r="A386" t="str">
        <f t="shared" si="5"/>
        <v>08</v>
      </c>
      <c r="B386" t="str">
        <f>VLOOKUP(A386, Bezirke!$A$1:$B$12, 2)</f>
        <v>Neukölln</v>
      </c>
      <c r="C386" t="s">
        <v>766</v>
      </c>
      <c r="D386" t="s">
        <v>767</v>
      </c>
      <c r="E386" t="str">
        <f>VLOOKUP(Table1[[#This Row],[BSN]], Adressen!A:C, 2, FALSE)</f>
        <v>12359</v>
      </c>
      <c r="F386" t="str">
        <f>VLOOKUP(Table1[[#This Row],[BSN]], Adressen!A:C, 3, FALSE)</f>
        <v>Bruno-Taut-Ring 9C</v>
      </c>
      <c r="G386" s="1">
        <v>4530000</v>
      </c>
    </row>
    <row r="387" spans="1:7" x14ac:dyDescent="0.2">
      <c r="A387" t="str">
        <f t="shared" ref="A387:A450" si="6">LEFT(C387, 2)</f>
        <v>08</v>
      </c>
      <c r="B387" t="str">
        <f>VLOOKUP(A387, Bezirke!$A$1:$B$12, 2)</f>
        <v>Neukölln</v>
      </c>
      <c r="C387" t="s">
        <v>768</v>
      </c>
      <c r="D387" t="s">
        <v>769</v>
      </c>
      <c r="E387" t="str">
        <f>VLOOKUP(Table1[[#This Row],[BSN]], Adressen!A:C, 2, FALSE)</f>
        <v>12053</v>
      </c>
      <c r="F387" t="str">
        <f>VLOOKUP(Table1[[#This Row],[BSN]], Adressen!A:C, 3, FALSE)</f>
        <v>Thomasstr. 39</v>
      </c>
      <c r="G387" s="1">
        <v>2120000</v>
      </c>
    </row>
    <row r="388" spans="1:7" x14ac:dyDescent="0.2">
      <c r="A388" t="str">
        <f t="shared" si="6"/>
        <v>08</v>
      </c>
      <c r="B388" t="str">
        <f>VLOOKUP(A388, Bezirke!$A$1:$B$12, 2)</f>
        <v>Neukölln</v>
      </c>
      <c r="C388" t="s">
        <v>770</v>
      </c>
      <c r="D388" t="s">
        <v>771</v>
      </c>
      <c r="E388" t="str">
        <f>VLOOKUP(Table1[[#This Row],[BSN]], Adressen!A:C, 2, FALSE)</f>
        <v>12051</v>
      </c>
      <c r="F388" t="str">
        <f>VLOOKUP(Table1[[#This Row],[BSN]], Adressen!A:C, 3, FALSE)</f>
        <v>Mariendorfer Weg 69</v>
      </c>
      <c r="G388" s="1">
        <v>7130000</v>
      </c>
    </row>
    <row r="389" spans="1:7" x14ac:dyDescent="0.2">
      <c r="A389" t="str">
        <f t="shared" si="6"/>
        <v>08</v>
      </c>
      <c r="B389" t="str">
        <f>VLOOKUP(A389, Bezirke!$A$1:$B$12, 2)</f>
        <v>Neukölln</v>
      </c>
      <c r="C389" t="s">
        <v>772</v>
      </c>
      <c r="D389" t="s">
        <v>773</v>
      </c>
      <c r="E389" t="str">
        <f>VLOOKUP(Table1[[#This Row],[BSN]], Adressen!A:C, 2, FALSE)</f>
        <v>12353</v>
      </c>
      <c r="F389" t="str">
        <f>VLOOKUP(Table1[[#This Row],[BSN]], Adressen!A:C, 3, FALSE)</f>
        <v>Hugo-Heimann-Str. 20</v>
      </c>
      <c r="G389" s="1">
        <v>5280000</v>
      </c>
    </row>
    <row r="390" spans="1:7" x14ac:dyDescent="0.2">
      <c r="A390" t="str">
        <f t="shared" si="6"/>
        <v>08</v>
      </c>
      <c r="B390" t="str">
        <f>VLOOKUP(A390, Bezirke!$A$1:$B$12, 2)</f>
        <v>Neukölln</v>
      </c>
      <c r="C390" t="s">
        <v>774</v>
      </c>
      <c r="D390" t="s">
        <v>775</v>
      </c>
      <c r="E390" t="str">
        <f>VLOOKUP(Table1[[#This Row],[BSN]], Adressen!A:C, 2, FALSE)</f>
        <v>12055</v>
      </c>
      <c r="F390" t="str">
        <f>VLOOKUP(Table1[[#This Row],[BSN]], Adressen!A:C, 3, FALSE)</f>
        <v>Richardplatz 14</v>
      </c>
      <c r="G390" s="1">
        <v>3070000</v>
      </c>
    </row>
    <row r="391" spans="1:7" x14ac:dyDescent="0.2">
      <c r="A391" t="str">
        <f t="shared" si="6"/>
        <v>08</v>
      </c>
      <c r="B391" t="str">
        <f>VLOOKUP(A391, Bezirke!$A$1:$B$12, 2)</f>
        <v>Neukölln</v>
      </c>
      <c r="C391" t="s">
        <v>776</v>
      </c>
      <c r="D391" t="s">
        <v>777</v>
      </c>
      <c r="E391" t="str">
        <f>VLOOKUP(Table1[[#This Row],[BSN]], Adressen!A:C, 2, FALSE)</f>
        <v>12059</v>
      </c>
      <c r="F391" t="str">
        <f>VLOOKUP(Table1[[#This Row],[BSN]], Adressen!A:C, 3, FALSE)</f>
        <v>Stuttgarter Str. 35-39</v>
      </c>
      <c r="G391" s="1">
        <v>7930000</v>
      </c>
    </row>
    <row r="392" spans="1:7" x14ac:dyDescent="0.2">
      <c r="A392" t="str">
        <f t="shared" si="6"/>
        <v>08</v>
      </c>
      <c r="B392" t="str">
        <f>VLOOKUP(A392, Bezirke!$A$1:$B$12, 2)</f>
        <v>Neukölln</v>
      </c>
      <c r="C392" t="s">
        <v>778</v>
      </c>
      <c r="D392" t="s">
        <v>779</v>
      </c>
      <c r="E392" t="str">
        <f>VLOOKUP(Table1[[#This Row],[BSN]], Adressen!A:C, 2, FALSE)</f>
        <v>12347</v>
      </c>
      <c r="F392" t="str">
        <f>VLOOKUP(Table1[[#This Row],[BSN]], Adressen!A:C, 3, FALSE)</f>
        <v>Hannemannstr. 69</v>
      </c>
      <c r="G392" s="1">
        <v>1960000</v>
      </c>
    </row>
    <row r="393" spans="1:7" x14ac:dyDescent="0.2">
      <c r="A393" t="str">
        <f t="shared" si="6"/>
        <v>08</v>
      </c>
      <c r="B393" t="str">
        <f>VLOOKUP(A393, Bezirke!$A$1:$B$12, 2)</f>
        <v>Neukölln</v>
      </c>
      <c r="C393" t="s">
        <v>780</v>
      </c>
      <c r="D393" t="s">
        <v>781</v>
      </c>
      <c r="E393" t="str">
        <f>VLOOKUP(Table1[[#This Row],[BSN]], Adressen!A:C, 2, FALSE)</f>
        <v>12057</v>
      </c>
      <c r="F393" t="str">
        <f>VLOOKUP(Table1[[#This Row],[BSN]], Adressen!A:C, 3, FALSE)</f>
        <v>Dammweg 228</v>
      </c>
      <c r="G393" s="1">
        <v>4060000</v>
      </c>
    </row>
    <row r="394" spans="1:7" x14ac:dyDescent="0.2">
      <c r="A394" t="str">
        <f t="shared" si="6"/>
        <v>08</v>
      </c>
      <c r="B394" t="str">
        <f>VLOOKUP(A394, Bezirke!$A$1:$B$12, 2)</f>
        <v>Neukölln</v>
      </c>
      <c r="C394" t="s">
        <v>782</v>
      </c>
      <c r="D394" t="s">
        <v>783</v>
      </c>
      <c r="E394" t="str">
        <f>VLOOKUP(Table1[[#This Row],[BSN]], Adressen!A:C, 2, FALSE)</f>
        <v>12051</v>
      </c>
      <c r="F394" t="str">
        <f>VLOOKUP(Table1[[#This Row],[BSN]], Adressen!A:C, 3, FALSE)</f>
        <v>Silbersteinstr. 42</v>
      </c>
      <c r="G394" s="1">
        <v>3110000</v>
      </c>
    </row>
    <row r="395" spans="1:7" x14ac:dyDescent="0.2">
      <c r="A395" t="str">
        <f t="shared" si="6"/>
        <v>08</v>
      </c>
      <c r="B395" t="str">
        <f>VLOOKUP(A395, Bezirke!$A$1:$B$12, 2)</f>
        <v>Neukölln</v>
      </c>
      <c r="C395" t="s">
        <v>784</v>
      </c>
      <c r="D395" t="s">
        <v>785</v>
      </c>
      <c r="E395" t="str">
        <f>VLOOKUP(Table1[[#This Row],[BSN]], Adressen!A:C, 2, FALSE)</f>
        <v>12351</v>
      </c>
      <c r="F395" t="str">
        <f>VLOOKUP(Table1[[#This Row],[BSN]], Adressen!A:C, 3, FALSE)</f>
        <v>Johannisthaler Chaussee 328</v>
      </c>
      <c r="G395" s="1">
        <v>5490000</v>
      </c>
    </row>
    <row r="396" spans="1:7" x14ac:dyDescent="0.2">
      <c r="A396" t="str">
        <f t="shared" si="6"/>
        <v>08</v>
      </c>
      <c r="B396" t="str">
        <f>VLOOKUP(A396, Bezirke!$A$1:$B$12, 2)</f>
        <v>Neukölln</v>
      </c>
      <c r="C396" t="s">
        <v>786</v>
      </c>
      <c r="D396" t="s">
        <v>787</v>
      </c>
      <c r="E396" t="str">
        <f>VLOOKUP(Table1[[#This Row],[BSN]], Adressen!A:C, 2, FALSE)</f>
        <v>12347</v>
      </c>
      <c r="F396" t="str">
        <f>VLOOKUP(Table1[[#This Row],[BSN]], Adressen!A:C, 3, FALSE)</f>
        <v>Wederstr. 49</v>
      </c>
      <c r="G396" s="1">
        <v>1900000</v>
      </c>
    </row>
    <row r="397" spans="1:7" x14ac:dyDescent="0.2">
      <c r="A397" t="str">
        <f t="shared" si="6"/>
        <v>08</v>
      </c>
      <c r="B397" t="str">
        <f>VLOOKUP(A397, Bezirke!$A$1:$B$12, 2)</f>
        <v>Neukölln</v>
      </c>
      <c r="C397" t="s">
        <v>788</v>
      </c>
      <c r="D397" t="s">
        <v>789</v>
      </c>
      <c r="E397" t="str">
        <f>VLOOKUP(Table1[[#This Row],[BSN]], Adressen!A:C, 2, FALSE)</f>
        <v>12347</v>
      </c>
      <c r="F397" t="str">
        <f>VLOOKUP(Table1[[#This Row],[BSN]], Adressen!A:C, 3, FALSE)</f>
        <v>Rungiusstr. 46</v>
      </c>
      <c r="G397" s="1">
        <v>3370000</v>
      </c>
    </row>
    <row r="398" spans="1:7" x14ac:dyDescent="0.2">
      <c r="A398" t="str">
        <f t="shared" si="6"/>
        <v>08</v>
      </c>
      <c r="B398" t="str">
        <f>VLOOKUP(A398, Bezirke!$A$1:$B$12, 2)</f>
        <v>Neukölln</v>
      </c>
      <c r="C398" t="s">
        <v>790</v>
      </c>
      <c r="D398" t="s">
        <v>791</v>
      </c>
      <c r="E398" t="str">
        <f>VLOOKUP(Table1[[#This Row],[BSN]], Adressen!A:C, 2, FALSE)</f>
        <v>12355</v>
      </c>
      <c r="F398" t="str">
        <f>VLOOKUP(Table1[[#This Row],[BSN]], Adressen!A:C, 3, FALSE)</f>
        <v>Neuhofer Str. 41</v>
      </c>
      <c r="G398" s="1">
        <v>4280000</v>
      </c>
    </row>
    <row r="399" spans="1:7" x14ac:dyDescent="0.2">
      <c r="A399" t="str">
        <f t="shared" si="6"/>
        <v>08</v>
      </c>
      <c r="B399" t="str">
        <f>VLOOKUP(A399, Bezirke!$A$1:$B$12, 2)</f>
        <v>Neukölln</v>
      </c>
      <c r="C399" t="s">
        <v>792</v>
      </c>
      <c r="D399" t="s">
        <v>793</v>
      </c>
      <c r="E399" t="str">
        <f>VLOOKUP(Table1[[#This Row],[BSN]], Adressen!A:C, 2, FALSE)</f>
        <v>12349</v>
      </c>
      <c r="F399" t="str">
        <f>VLOOKUP(Table1[[#This Row],[BSN]], Adressen!A:C, 3, FALSE)</f>
        <v>An den Achterhöfen 13</v>
      </c>
      <c r="G399" s="1">
        <v>6530000</v>
      </c>
    </row>
    <row r="400" spans="1:7" x14ac:dyDescent="0.2">
      <c r="A400" t="str">
        <f t="shared" si="6"/>
        <v>08</v>
      </c>
      <c r="B400" t="str">
        <f>VLOOKUP(A400, Bezirke!$A$1:$B$12, 2)</f>
        <v>Neukölln</v>
      </c>
      <c r="C400" t="s">
        <v>794</v>
      </c>
      <c r="D400" t="s">
        <v>795</v>
      </c>
      <c r="E400" t="str">
        <f>VLOOKUP(Table1[[#This Row],[BSN]], Adressen!A:C, 2, FALSE)</f>
        <v>12359</v>
      </c>
      <c r="F400" t="str">
        <f>VLOOKUP(Table1[[#This Row],[BSN]], Adressen!A:C, 3, FALSE)</f>
        <v>Rohrdommelweg 1</v>
      </c>
      <c r="G400" s="1">
        <v>7950000</v>
      </c>
    </row>
    <row r="401" spans="1:7" x14ac:dyDescent="0.2">
      <c r="A401" t="str">
        <f t="shared" si="6"/>
        <v>08</v>
      </c>
      <c r="B401" t="str">
        <f>VLOOKUP(A401, Bezirke!$A$1:$B$12, 2)</f>
        <v>Neukölln</v>
      </c>
      <c r="C401" t="s">
        <v>796</v>
      </c>
      <c r="D401" t="s">
        <v>797</v>
      </c>
      <c r="E401" t="str">
        <f>VLOOKUP(Table1[[#This Row],[BSN]], Adressen!A:C, 2, FALSE)</f>
        <v>12355</v>
      </c>
      <c r="F401" t="str">
        <f>VLOOKUP(Table1[[#This Row],[BSN]], Adressen!A:C, 3, FALSE)</f>
        <v>Köpenicker Str. 148</v>
      </c>
      <c r="G401" s="1">
        <v>5390000</v>
      </c>
    </row>
    <row r="402" spans="1:7" x14ac:dyDescent="0.2">
      <c r="A402" t="str">
        <f t="shared" si="6"/>
        <v>08</v>
      </c>
      <c r="B402" t="str">
        <f>VLOOKUP(A402, Bezirke!$A$1:$B$12, 2)</f>
        <v>Neukölln</v>
      </c>
      <c r="C402" t="s">
        <v>798</v>
      </c>
      <c r="D402" t="s">
        <v>799</v>
      </c>
      <c r="E402" t="str">
        <f>VLOOKUP(Table1[[#This Row],[BSN]], Adressen!A:C, 2, FALSE)</f>
        <v>12351</v>
      </c>
      <c r="F402" t="str">
        <f>VLOOKUP(Table1[[#This Row],[BSN]], Adressen!A:C, 3, FALSE)</f>
        <v>Tischlerzeile 34</v>
      </c>
      <c r="G402" s="1">
        <v>5070000</v>
      </c>
    </row>
    <row r="403" spans="1:7" x14ac:dyDescent="0.2">
      <c r="A403" t="str">
        <f t="shared" si="6"/>
        <v>08</v>
      </c>
      <c r="B403" t="str">
        <f>VLOOKUP(A403, Bezirke!$A$1:$B$12, 2)</f>
        <v>Neukölln</v>
      </c>
      <c r="C403" t="s">
        <v>800</v>
      </c>
      <c r="D403" t="s">
        <v>801</v>
      </c>
      <c r="E403" t="str">
        <f>VLOOKUP(Table1[[#This Row],[BSN]], Adressen!A:C, 2, FALSE)</f>
        <v>12349</v>
      </c>
      <c r="F403" t="str">
        <f>VLOOKUP(Table1[[#This Row],[BSN]], Adressen!A:C, 3, FALSE)</f>
        <v>Hornblendeweg 2</v>
      </c>
      <c r="G403" s="1">
        <v>7650000</v>
      </c>
    </row>
    <row r="404" spans="1:7" x14ac:dyDescent="0.2">
      <c r="A404" t="str">
        <f t="shared" si="6"/>
        <v>08</v>
      </c>
      <c r="B404" t="str">
        <f>VLOOKUP(A404, Bezirke!$A$1:$B$12, 2)</f>
        <v>Neukölln</v>
      </c>
      <c r="C404" t="s">
        <v>802</v>
      </c>
      <c r="D404" t="s">
        <v>803</v>
      </c>
      <c r="E404" t="str">
        <f>VLOOKUP(Table1[[#This Row],[BSN]], Adressen!A:C, 2, FALSE)</f>
        <v>12353</v>
      </c>
      <c r="F404" t="str">
        <f>VLOOKUP(Table1[[#This Row],[BSN]], Adressen!A:C, 3, FALSE)</f>
        <v>Wildhüterweg 5</v>
      </c>
      <c r="G404" s="1">
        <v>8040000</v>
      </c>
    </row>
    <row r="405" spans="1:7" x14ac:dyDescent="0.2">
      <c r="A405" t="str">
        <f t="shared" si="6"/>
        <v>08</v>
      </c>
      <c r="B405" t="str">
        <f>VLOOKUP(A405, Bezirke!$A$1:$B$12, 2)</f>
        <v>Neukölln</v>
      </c>
      <c r="C405" t="s">
        <v>804</v>
      </c>
      <c r="D405" t="s">
        <v>805</v>
      </c>
      <c r="E405" t="str">
        <f>VLOOKUP(Table1[[#This Row],[BSN]], Adressen!A:C, 2, FALSE)</f>
        <v>12357</v>
      </c>
      <c r="F405" t="str">
        <f>VLOOKUP(Table1[[#This Row],[BSN]], Adressen!A:C, 3, FALSE)</f>
        <v>Kornradenstr. 2</v>
      </c>
      <c r="G405" s="1">
        <v>2730000</v>
      </c>
    </row>
    <row r="406" spans="1:7" x14ac:dyDescent="0.2">
      <c r="A406" t="str">
        <f t="shared" si="6"/>
        <v>08</v>
      </c>
      <c r="B406" t="str">
        <f>VLOOKUP(A406, Bezirke!$A$1:$B$12, 2)</f>
        <v>Neukölln</v>
      </c>
      <c r="C406" t="s">
        <v>806</v>
      </c>
      <c r="D406" t="s">
        <v>807</v>
      </c>
      <c r="E406" t="str">
        <f>VLOOKUP(Table1[[#This Row],[BSN]], Adressen!A:C, 2, FALSE)</f>
        <v>12353</v>
      </c>
      <c r="F406" t="str">
        <f>VLOOKUP(Table1[[#This Row],[BSN]], Adressen!A:C, 3, FALSE)</f>
        <v>Hasenhegerweg 12</v>
      </c>
      <c r="G406" s="1">
        <v>7370000</v>
      </c>
    </row>
    <row r="407" spans="1:7" x14ac:dyDescent="0.2">
      <c r="A407" t="str">
        <f t="shared" si="6"/>
        <v>08</v>
      </c>
      <c r="B407" t="str">
        <f>VLOOKUP(A407, Bezirke!$A$1:$B$12, 2)</f>
        <v>Neukölln</v>
      </c>
      <c r="C407" t="s">
        <v>808</v>
      </c>
      <c r="D407" t="s">
        <v>809</v>
      </c>
      <c r="E407" t="str">
        <f>VLOOKUP(Table1[[#This Row],[BSN]], Adressen!A:C, 2, FALSE)</f>
        <v>12057</v>
      </c>
      <c r="F407" t="str">
        <f>VLOOKUP(Table1[[#This Row],[BSN]], Adressen!A:C, 3, FALSE)</f>
        <v>Hänselstr. 6</v>
      </c>
      <c r="G407" s="1">
        <v>6650000</v>
      </c>
    </row>
    <row r="408" spans="1:7" x14ac:dyDescent="0.2">
      <c r="A408" t="str">
        <f t="shared" si="6"/>
        <v>08</v>
      </c>
      <c r="B408" t="str">
        <f>VLOOKUP(A408, Bezirke!$A$1:$B$12, 2)</f>
        <v>Neukölln</v>
      </c>
      <c r="C408" t="s">
        <v>810</v>
      </c>
      <c r="D408" t="s">
        <v>811</v>
      </c>
      <c r="E408" t="str">
        <f>VLOOKUP(Table1[[#This Row],[BSN]], Adressen!A:C, 2, FALSE)</f>
        <v>12055</v>
      </c>
      <c r="F408" t="str">
        <f>VLOOKUP(Table1[[#This Row],[BSN]], Adressen!A:C, 3, FALSE)</f>
        <v>Drorystr. 3</v>
      </c>
      <c r="G408" s="1">
        <v>4860000</v>
      </c>
    </row>
    <row r="409" spans="1:7" x14ac:dyDescent="0.2">
      <c r="A409" t="str">
        <f t="shared" si="6"/>
        <v>08</v>
      </c>
      <c r="B409" t="str">
        <f>VLOOKUP(A409, Bezirke!$A$1:$B$12, 2)</f>
        <v>Neukölln</v>
      </c>
      <c r="C409" t="s">
        <v>812</v>
      </c>
      <c r="D409" t="s">
        <v>813</v>
      </c>
      <c r="E409" t="str">
        <f>VLOOKUP(Table1[[#This Row],[BSN]], Adressen!A:C, 2, FALSE)</f>
        <v>12355</v>
      </c>
      <c r="F409" t="str">
        <f>VLOOKUP(Table1[[#This Row],[BSN]], Adressen!A:C, 3, FALSE)</f>
        <v>Lieselotte-Berger-Str. 65</v>
      </c>
      <c r="G409" s="1">
        <v>1330000</v>
      </c>
    </row>
    <row r="410" spans="1:7" x14ac:dyDescent="0.2">
      <c r="A410" t="str">
        <f t="shared" si="6"/>
        <v>08</v>
      </c>
      <c r="B410" t="str">
        <f>VLOOKUP(A410, Bezirke!$A$1:$B$12, 2)</f>
        <v>Neukölln</v>
      </c>
      <c r="C410" t="s">
        <v>814</v>
      </c>
      <c r="D410" t="s">
        <v>815</v>
      </c>
      <c r="E410" t="str">
        <f>VLOOKUP(Table1[[#This Row],[BSN]], Adressen!A:C, 2, FALSE)</f>
        <v>12351</v>
      </c>
      <c r="F410" t="str">
        <f>VLOOKUP(Table1[[#This Row],[BSN]], Adressen!A:C, 3, FALSE)</f>
        <v>Fritz-Erler-Allee 86</v>
      </c>
      <c r="G410" s="1">
        <v>17000000</v>
      </c>
    </row>
    <row r="411" spans="1:7" x14ac:dyDescent="0.2">
      <c r="A411" t="str">
        <f t="shared" si="6"/>
        <v>08</v>
      </c>
      <c r="B411" t="str">
        <f>VLOOKUP(A411, Bezirke!$A$1:$B$12, 2)</f>
        <v>Neukölln</v>
      </c>
      <c r="C411" t="s">
        <v>816</v>
      </c>
      <c r="D411" t="s">
        <v>817</v>
      </c>
      <c r="E411" t="str">
        <f>VLOOKUP(Table1[[#This Row],[BSN]], Adressen!A:C, 2, FALSE)</f>
        <v>12353</v>
      </c>
      <c r="F411" t="str">
        <f>VLOOKUP(Table1[[#This Row],[BSN]], Adressen!A:C, 3, FALSE)</f>
        <v>Wutzkyallee 68</v>
      </c>
      <c r="G411" s="1">
        <v>14400000</v>
      </c>
    </row>
    <row r="412" spans="1:7" x14ac:dyDescent="0.2">
      <c r="A412" t="str">
        <f t="shared" si="6"/>
        <v>08</v>
      </c>
      <c r="B412" t="str">
        <f>VLOOKUP(A412, Bezirke!$A$1:$B$12, 2)</f>
        <v>Neukölln</v>
      </c>
      <c r="C412" t="s">
        <v>818</v>
      </c>
      <c r="D412" t="s">
        <v>819</v>
      </c>
      <c r="E412" t="str">
        <f>VLOOKUP(Table1[[#This Row],[BSN]], Adressen!A:C, 2, FALSE)</f>
        <v>12359</v>
      </c>
      <c r="F412" t="str">
        <f>VLOOKUP(Table1[[#This Row],[BSN]], Adressen!A:C, 3, FALSE)</f>
        <v>Buschkrugallee 63</v>
      </c>
      <c r="G412" s="1">
        <v>3240000</v>
      </c>
    </row>
    <row r="413" spans="1:7" x14ac:dyDescent="0.2">
      <c r="A413" t="str">
        <f t="shared" si="6"/>
        <v>08</v>
      </c>
      <c r="B413" t="str">
        <f>VLOOKUP(A413, Bezirke!$A$1:$B$12, 2)</f>
        <v>Neukölln</v>
      </c>
      <c r="C413" t="s">
        <v>820</v>
      </c>
      <c r="D413" t="s">
        <v>821</v>
      </c>
      <c r="E413" t="str">
        <f>VLOOKUP(Table1[[#This Row],[BSN]], Adressen!A:C, 2, FALSE)</f>
        <v>12353</v>
      </c>
      <c r="F413" t="str">
        <f>VLOOKUP(Table1[[#This Row],[BSN]], Adressen!A:C, 3, FALSE)</f>
        <v>Gerlinger Str. 22</v>
      </c>
      <c r="G413" s="1">
        <v>6880000</v>
      </c>
    </row>
    <row r="414" spans="1:7" x14ac:dyDescent="0.2">
      <c r="A414" t="str">
        <f t="shared" si="6"/>
        <v>08</v>
      </c>
      <c r="B414" t="str">
        <f>VLOOKUP(A414, Bezirke!$A$1:$B$12, 2)</f>
        <v>Neukölln</v>
      </c>
      <c r="C414" t="s">
        <v>822</v>
      </c>
      <c r="D414" t="s">
        <v>823</v>
      </c>
      <c r="E414" t="str">
        <f>VLOOKUP(Table1[[#This Row],[BSN]], Adressen!A:C, 2, FALSE)</f>
        <v>12355</v>
      </c>
      <c r="F414" t="str">
        <f>VLOOKUP(Table1[[#This Row],[BSN]], Adressen!A:C, 3, FALSE)</f>
        <v>Bildhauerweg 9</v>
      </c>
      <c r="G414" s="1">
        <v>4580000</v>
      </c>
    </row>
    <row r="415" spans="1:7" x14ac:dyDescent="0.2">
      <c r="A415" t="str">
        <f t="shared" si="6"/>
        <v>08</v>
      </c>
      <c r="B415" t="str">
        <f>VLOOKUP(A415, Bezirke!$A$1:$B$12, 2)</f>
        <v>Neukölln</v>
      </c>
      <c r="C415" t="s">
        <v>824</v>
      </c>
      <c r="D415" t="s">
        <v>825</v>
      </c>
      <c r="E415" t="str">
        <f>VLOOKUP(Table1[[#This Row],[BSN]], Adressen!A:C, 2, FALSE)</f>
        <v>12359</v>
      </c>
      <c r="F415" t="str">
        <f>VLOOKUP(Table1[[#This Row],[BSN]], Adressen!A:C, 3, FALSE)</f>
        <v>Onkel-Bräsig-Str. 76-78</v>
      </c>
      <c r="G415" s="1">
        <v>18380000</v>
      </c>
    </row>
    <row r="416" spans="1:7" x14ac:dyDescent="0.2">
      <c r="A416" t="str">
        <f t="shared" si="6"/>
        <v>08</v>
      </c>
      <c r="B416" t="str">
        <f>VLOOKUP(A416, Bezirke!$A$1:$B$12, 2)</f>
        <v>Neukölln</v>
      </c>
      <c r="C416" t="s">
        <v>826</v>
      </c>
      <c r="D416" t="s">
        <v>827</v>
      </c>
      <c r="E416" t="str">
        <f>VLOOKUP(Table1[[#This Row],[BSN]], Adressen!A:C, 2, FALSE)</f>
        <v>12045</v>
      </c>
      <c r="F416" t="str">
        <f>VLOOKUP(Table1[[#This Row],[BSN]], Adressen!A:C, 3, FALSE)</f>
        <v>Rütlistr. 41</v>
      </c>
      <c r="G416" s="1">
        <v>13070000</v>
      </c>
    </row>
    <row r="417" spans="1:7" x14ac:dyDescent="0.2">
      <c r="A417" t="str">
        <f t="shared" si="6"/>
        <v>08</v>
      </c>
      <c r="B417" t="str">
        <f>VLOOKUP(A417, Bezirke!$A$1:$B$12, 2)</f>
        <v>Neukölln</v>
      </c>
      <c r="C417" t="s">
        <v>828</v>
      </c>
      <c r="D417" t="s">
        <v>829</v>
      </c>
      <c r="E417" t="str">
        <f>VLOOKUP(Table1[[#This Row],[BSN]], Adressen!A:C, 2, FALSE)</f>
        <v>12435</v>
      </c>
      <c r="F417" t="str">
        <f>VLOOKUP(Table1[[#This Row],[BSN]], Adressen!A:C, 3, FALSE)</f>
        <v>Wildenbruchstr. 53</v>
      </c>
      <c r="G417" s="1">
        <v>8350000</v>
      </c>
    </row>
    <row r="418" spans="1:7" x14ac:dyDescent="0.2">
      <c r="A418" t="str">
        <f t="shared" si="6"/>
        <v>08</v>
      </c>
      <c r="B418" t="str">
        <f>VLOOKUP(A418, Bezirke!$A$1:$B$12, 2)</f>
        <v>Neukölln</v>
      </c>
      <c r="C418" t="s">
        <v>830</v>
      </c>
      <c r="D418" t="s">
        <v>831</v>
      </c>
      <c r="E418" t="str">
        <f>VLOOKUP(Table1[[#This Row],[BSN]], Adressen!A:C, 2, FALSE)</f>
        <v>12053</v>
      </c>
      <c r="F418" t="str">
        <f>VLOOKUP(Table1[[#This Row],[BSN]], Adressen!A:C, 3, FALSE)</f>
        <v>Kopfstr. 55</v>
      </c>
      <c r="G418" s="1">
        <v>8710000</v>
      </c>
    </row>
    <row r="419" spans="1:7" x14ac:dyDescent="0.2">
      <c r="A419" t="str">
        <f t="shared" si="6"/>
        <v>08</v>
      </c>
      <c r="B419" t="str">
        <f>VLOOKUP(A419, Bezirke!$A$1:$B$12, 2)</f>
        <v>Neukölln</v>
      </c>
      <c r="C419" t="s">
        <v>832</v>
      </c>
      <c r="D419" t="s">
        <v>833</v>
      </c>
      <c r="E419" t="str">
        <f>VLOOKUP(Table1[[#This Row],[BSN]], Adressen!A:C, 2, FALSE)</f>
        <v>12347</v>
      </c>
      <c r="F419" t="str">
        <f>VLOOKUP(Table1[[#This Row],[BSN]], Adressen!A:C, 3, FALSE)</f>
        <v>Britzer Damm 164</v>
      </c>
      <c r="G419" s="1">
        <v>2190000</v>
      </c>
    </row>
    <row r="420" spans="1:7" x14ac:dyDescent="0.2">
      <c r="A420" t="str">
        <f t="shared" si="6"/>
        <v>08</v>
      </c>
      <c r="B420" t="str">
        <f>VLOOKUP(A420, Bezirke!$A$1:$B$12, 2)</f>
        <v>Neukölln</v>
      </c>
      <c r="C420" t="s">
        <v>834</v>
      </c>
      <c r="D420" t="s">
        <v>835</v>
      </c>
      <c r="E420" t="str">
        <f>VLOOKUP(Table1[[#This Row],[BSN]], Adressen!A:C, 2, FALSE)</f>
        <v>12057</v>
      </c>
      <c r="F420" t="str">
        <f>VLOOKUP(Table1[[#This Row],[BSN]], Adressen!A:C, 3, FALSE)</f>
        <v>Zwillingestr. 21</v>
      </c>
      <c r="G420" s="1">
        <v>4950000</v>
      </c>
    </row>
    <row r="421" spans="1:7" x14ac:dyDescent="0.2">
      <c r="A421" t="str">
        <f t="shared" si="6"/>
        <v>08</v>
      </c>
      <c r="B421" t="str">
        <f>VLOOKUP(A421, Bezirke!$A$1:$B$12, 2)</f>
        <v>Neukölln</v>
      </c>
      <c r="C421" t="s">
        <v>836</v>
      </c>
      <c r="D421" t="s">
        <v>837</v>
      </c>
      <c r="E421" t="str">
        <f>VLOOKUP(Table1[[#This Row],[BSN]], Adressen!A:C, 2, FALSE)</f>
        <v>12357</v>
      </c>
      <c r="F421" t="str">
        <f>VLOOKUP(Table1[[#This Row],[BSN]], Adressen!A:C, 3, FALSE)</f>
        <v>Efeuweg 34</v>
      </c>
      <c r="G421" s="1">
        <v>15520000</v>
      </c>
    </row>
    <row r="422" spans="1:7" x14ac:dyDescent="0.2">
      <c r="A422" t="str">
        <f t="shared" si="6"/>
        <v>08</v>
      </c>
      <c r="B422" t="str">
        <f>VLOOKUP(A422, Bezirke!$A$1:$B$12, 2)</f>
        <v>Neukölln</v>
      </c>
      <c r="C422" t="s">
        <v>838</v>
      </c>
      <c r="D422" t="s">
        <v>839</v>
      </c>
      <c r="E422" t="str">
        <f>VLOOKUP(Table1[[#This Row],[BSN]], Adressen!A:C, 2, FALSE)</f>
        <v>12059</v>
      </c>
      <c r="F422" t="str">
        <f>VLOOKUP(Table1[[#This Row],[BSN]], Adressen!A:C, 3, FALSE)</f>
        <v>Sonnenallee 188</v>
      </c>
      <c r="G422" s="1">
        <v>5350000</v>
      </c>
    </row>
    <row r="423" spans="1:7" ht="16" customHeight="1" x14ac:dyDescent="0.2">
      <c r="A423" t="str">
        <f t="shared" si="6"/>
        <v>08</v>
      </c>
      <c r="B423" t="str">
        <f>VLOOKUP(A423, Bezirke!$A$1:$B$12, 2)</f>
        <v>Neukölln</v>
      </c>
      <c r="C423" t="s">
        <v>840</v>
      </c>
      <c r="D423" t="s">
        <v>841</v>
      </c>
      <c r="E423" t="str">
        <f>VLOOKUP(Table1[[#This Row],[BSN]], Adressen!A:C, 2, FALSE)</f>
        <v>12347</v>
      </c>
      <c r="F423" t="str">
        <f>VLOOKUP(Table1[[#This Row],[BSN]], Adressen!A:C, 3, FALSE)</f>
        <v>Hannemannstr. 69</v>
      </c>
      <c r="G423" s="1">
        <v>0</v>
      </c>
    </row>
    <row r="424" spans="1:7" x14ac:dyDescent="0.2">
      <c r="A424" t="str">
        <f t="shared" si="6"/>
        <v>08</v>
      </c>
      <c r="B424" t="str">
        <f>VLOOKUP(A424, Bezirke!$A$1:$B$12, 2)</f>
        <v>Neukölln</v>
      </c>
      <c r="C424" t="s">
        <v>842</v>
      </c>
      <c r="D424" t="s">
        <v>843</v>
      </c>
      <c r="E424" t="str">
        <f>VLOOKUP(Table1[[#This Row],[BSN]], Adressen!A:C, 2, FALSE)</f>
        <v>12353</v>
      </c>
      <c r="F424" t="str">
        <f>VLOOKUP(Table1[[#This Row],[BSN]], Adressen!A:C, 3, FALSE)</f>
        <v>Zwickauer Damm 17-22</v>
      </c>
      <c r="G424" s="1">
        <v>3770000</v>
      </c>
    </row>
    <row r="425" spans="1:7" ht="16" customHeight="1" x14ac:dyDescent="0.2">
      <c r="A425" t="str">
        <f t="shared" si="6"/>
        <v>08</v>
      </c>
      <c r="B425" t="str">
        <f>VLOOKUP(A425, Bezirke!$A$1:$B$12, 2)</f>
        <v>Neukölln</v>
      </c>
      <c r="C425" t="s">
        <v>844</v>
      </c>
      <c r="D425" t="s">
        <v>845</v>
      </c>
      <c r="E425" t="str">
        <f>VLOOKUP(Table1[[#This Row],[BSN]], Adressen!A:C, 2, FALSE)</f>
        <v>12353</v>
      </c>
      <c r="F425" t="str">
        <f>VLOOKUP(Table1[[#This Row],[BSN]], Adressen!A:C, 3, FALSE)</f>
        <v>Hasenhegerweg 12</v>
      </c>
      <c r="G425" s="1">
        <v>0</v>
      </c>
    </row>
    <row r="426" spans="1:7" ht="16" customHeight="1" x14ac:dyDescent="0.2">
      <c r="A426" t="str">
        <f t="shared" si="6"/>
        <v>08</v>
      </c>
      <c r="B426" t="str">
        <f>VLOOKUP(A426, Bezirke!$A$1:$B$12, 2)</f>
        <v>Neukölln</v>
      </c>
      <c r="C426" t="s">
        <v>846</v>
      </c>
      <c r="D426" t="s">
        <v>847</v>
      </c>
      <c r="E426" t="str">
        <f>VLOOKUP(Table1[[#This Row],[BSN]], Adressen!A:C, 2, FALSE)</f>
        <v>12059</v>
      </c>
      <c r="F426" t="str">
        <f>VLOOKUP(Table1[[#This Row],[BSN]], Adressen!A:C, 3, FALSE)</f>
        <v>Harzer Str. 73-74</v>
      </c>
      <c r="G426" s="1">
        <v>0</v>
      </c>
    </row>
    <row r="427" spans="1:7" x14ac:dyDescent="0.2">
      <c r="A427" t="str">
        <f t="shared" si="6"/>
        <v>08</v>
      </c>
      <c r="B427" t="str">
        <f>VLOOKUP(A427, Bezirke!$A$1:$B$12, 2)</f>
        <v>Neukölln</v>
      </c>
      <c r="C427" t="s">
        <v>848</v>
      </c>
      <c r="D427" t="s">
        <v>849</v>
      </c>
      <c r="E427" t="str">
        <f>VLOOKUP(Table1[[#This Row],[BSN]], Adressen!A:C, 2, FALSE)</f>
        <v>12349</v>
      </c>
      <c r="F427" t="str">
        <f>VLOOKUP(Table1[[#This Row],[BSN]], Adressen!A:C, 3, FALSE)</f>
        <v>Breitunger Weg 1</v>
      </c>
      <c r="G427" s="1">
        <v>6840000</v>
      </c>
    </row>
    <row r="428" spans="1:7" x14ac:dyDescent="0.2">
      <c r="A428" t="str">
        <f t="shared" si="6"/>
        <v>08</v>
      </c>
      <c r="B428" t="str">
        <f>VLOOKUP(A428, Bezirke!$A$1:$B$12, 2)</f>
        <v>Neukölln</v>
      </c>
      <c r="C428" t="s">
        <v>850</v>
      </c>
      <c r="D428" t="s">
        <v>851</v>
      </c>
      <c r="E428" t="str">
        <f>VLOOKUP(Table1[[#This Row],[BSN]], Adressen!A:C, 2, FALSE)</f>
        <v>12359</v>
      </c>
      <c r="F428" t="str">
        <f>VLOOKUP(Table1[[#This Row],[BSN]], Adressen!A:C, 3, FALSE)</f>
        <v>Paster-Behrens-Str. 81</v>
      </c>
      <c r="G428" s="1">
        <v>11040000</v>
      </c>
    </row>
    <row r="429" spans="1:7" x14ac:dyDescent="0.2">
      <c r="A429" t="str">
        <f t="shared" si="6"/>
        <v>08</v>
      </c>
      <c r="B429" t="str">
        <f>VLOOKUP(A429, Bezirke!$A$1:$B$12, 2)</f>
        <v>Neukölln</v>
      </c>
      <c r="C429" t="s">
        <v>852</v>
      </c>
      <c r="D429" t="s">
        <v>853</v>
      </c>
      <c r="E429" t="str">
        <f>VLOOKUP(Table1[[#This Row],[BSN]], Adressen!A:C, 2, FALSE)</f>
        <v>12349</v>
      </c>
      <c r="F429" t="str">
        <f>VLOOKUP(Table1[[#This Row],[BSN]], Adressen!A:C, 3, FALSE)</f>
        <v>Buckower Damm 176</v>
      </c>
      <c r="G429" s="1">
        <v>2530000</v>
      </c>
    </row>
    <row r="430" spans="1:7" x14ac:dyDescent="0.2">
      <c r="A430" t="str">
        <f t="shared" si="6"/>
        <v>08</v>
      </c>
      <c r="B430" t="str">
        <f>VLOOKUP(A430, Bezirke!$A$1:$B$12, 2)</f>
        <v>Neukölln</v>
      </c>
      <c r="C430" t="s">
        <v>854</v>
      </c>
      <c r="D430" t="s">
        <v>855</v>
      </c>
      <c r="E430" t="str">
        <f>VLOOKUP(Table1[[#This Row],[BSN]], Adressen!A:C, 2, FALSE)</f>
        <v>12051</v>
      </c>
      <c r="F430" t="str">
        <f>VLOOKUP(Table1[[#This Row],[BSN]], Adressen!A:C, 3, FALSE)</f>
        <v>Emser Str. 132-137</v>
      </c>
      <c r="G430" s="1">
        <v>1830000</v>
      </c>
    </row>
    <row r="431" spans="1:7" x14ac:dyDescent="0.2">
      <c r="A431" t="str">
        <f t="shared" si="6"/>
        <v>08</v>
      </c>
      <c r="B431" t="str">
        <f>VLOOKUP(A431, Bezirke!$A$1:$B$12, 2)</f>
        <v>Neukölln</v>
      </c>
      <c r="C431" t="s">
        <v>856</v>
      </c>
      <c r="D431" t="s">
        <v>857</v>
      </c>
      <c r="E431" t="str">
        <f>VLOOKUP(Table1[[#This Row],[BSN]], Adressen!A:C, 2, FALSE)</f>
        <v>12043</v>
      </c>
      <c r="F431" t="str">
        <f>VLOOKUP(Table1[[#This Row],[BSN]], Adressen!A:C, 3, FALSE)</f>
        <v>Karl-Marx-Str. 14</v>
      </c>
      <c r="G431" s="1">
        <v>9830000</v>
      </c>
    </row>
    <row r="432" spans="1:7" x14ac:dyDescent="0.2">
      <c r="A432" t="str">
        <f t="shared" si="6"/>
        <v>08</v>
      </c>
      <c r="B432" t="str">
        <f>VLOOKUP(A432, Bezirke!$A$1:$B$12, 2)</f>
        <v>Neukölln</v>
      </c>
      <c r="C432" t="s">
        <v>858</v>
      </c>
      <c r="D432" t="s">
        <v>859</v>
      </c>
      <c r="E432" t="str">
        <f>VLOOKUP(Table1[[#This Row],[BSN]], Adressen!A:C, 2, FALSE)</f>
        <v>12359</v>
      </c>
      <c r="F432" t="str">
        <f>VLOOKUP(Table1[[#This Row],[BSN]], Adressen!A:C, 3, FALSE)</f>
        <v>Parchimer Allee 109</v>
      </c>
      <c r="G432" s="1">
        <v>15780000</v>
      </c>
    </row>
    <row r="433" spans="1:7" x14ac:dyDescent="0.2">
      <c r="A433" t="str">
        <f t="shared" si="6"/>
        <v>08</v>
      </c>
      <c r="B433" t="str">
        <f>VLOOKUP(A433, Bezirke!$A$1:$B$12, 2)</f>
        <v>Neukölln</v>
      </c>
      <c r="C433" t="s">
        <v>860</v>
      </c>
      <c r="D433" t="s">
        <v>861</v>
      </c>
      <c r="E433" t="str">
        <f>VLOOKUP(Table1[[#This Row],[BSN]], Adressen!A:C, 2, FALSE)</f>
        <v>12045</v>
      </c>
      <c r="F433" t="str">
        <f>VLOOKUP(Table1[[#This Row],[BSN]], Adressen!A:C, 3, FALSE)</f>
        <v>Sonnenallee 79</v>
      </c>
      <c r="G433" s="1">
        <v>680000</v>
      </c>
    </row>
    <row r="434" spans="1:7" x14ac:dyDescent="0.2">
      <c r="A434" t="str">
        <f t="shared" si="6"/>
        <v>08</v>
      </c>
      <c r="B434" t="str">
        <f>VLOOKUP(A434, Bezirke!$A$1:$B$12, 2)</f>
        <v>Neukölln</v>
      </c>
      <c r="C434" t="s">
        <v>862</v>
      </c>
      <c r="D434" t="s">
        <v>863</v>
      </c>
      <c r="E434" t="str">
        <f>VLOOKUP(Table1[[#This Row],[BSN]], Adressen!A:C, 2, FALSE)</f>
        <v>12349</v>
      </c>
      <c r="F434" t="str">
        <f>VLOOKUP(Table1[[#This Row],[BSN]], Adressen!A:C, 3, FALSE)</f>
        <v>Haewererweg 35</v>
      </c>
      <c r="G434" s="1">
        <v>1750000</v>
      </c>
    </row>
    <row r="435" spans="1:7" x14ac:dyDescent="0.2">
      <c r="A435" t="str">
        <f t="shared" si="6"/>
        <v>08</v>
      </c>
      <c r="B435" t="str">
        <f>VLOOKUP(A435, Bezirke!$A$1:$B$12, 2)</f>
        <v>Neukölln</v>
      </c>
      <c r="C435" t="s">
        <v>864</v>
      </c>
      <c r="D435" t="s">
        <v>865</v>
      </c>
      <c r="E435" t="str">
        <f>VLOOKUP(Table1[[#This Row],[BSN]], Adressen!A:C, 2, FALSE)</f>
        <v>12355</v>
      </c>
      <c r="F435" t="str">
        <f>VLOOKUP(Table1[[#This Row],[BSN]], Adressen!A:C, 3, FALSE)</f>
        <v>Elfriede-Kuhr-Str. 17</v>
      </c>
      <c r="G435" s="1">
        <v>3800000</v>
      </c>
    </row>
    <row r="436" spans="1:7" ht="16" customHeight="1" x14ac:dyDescent="0.2">
      <c r="A436" t="str">
        <f t="shared" si="6"/>
        <v>09</v>
      </c>
      <c r="B436" t="str">
        <f>VLOOKUP(A436, Bezirke!$A$1:$B$12, 2)</f>
        <v>Treptow-Köpenick</v>
      </c>
      <c r="C436" t="s">
        <v>866</v>
      </c>
      <c r="D436" t="s">
        <v>867</v>
      </c>
      <c r="E436" t="str">
        <f>VLOOKUP(Table1[[#This Row],[BSN]], Adressen!A:C, 2, FALSE)</f>
        <v>12557</v>
      </c>
      <c r="F436" t="str">
        <f>VLOOKUP(Table1[[#This Row],[BSN]], Adressen!A:C, 3, FALSE)</f>
        <v>Luisenstr. 16</v>
      </c>
      <c r="G436" s="1">
        <v>0</v>
      </c>
    </row>
    <row r="437" spans="1:7" x14ac:dyDescent="0.2">
      <c r="A437" t="str">
        <f t="shared" si="6"/>
        <v>09</v>
      </c>
      <c r="B437" t="str">
        <f>VLOOKUP(A437, Bezirke!$A$1:$B$12, 2)</f>
        <v>Treptow-Köpenick</v>
      </c>
      <c r="C437" t="s">
        <v>868</v>
      </c>
      <c r="D437" t="s">
        <v>869</v>
      </c>
      <c r="E437" t="str">
        <f>VLOOKUP(Table1[[#This Row],[BSN]], Adressen!A:C, 2, FALSE)</f>
        <v>12437</v>
      </c>
      <c r="F437" t="str">
        <f>VLOOKUP(Table1[[#This Row],[BSN]], Adressen!A:C, 3, FALSE)</f>
        <v>Kiefholzstr. 274</v>
      </c>
      <c r="G437" s="1">
        <v>4170000</v>
      </c>
    </row>
    <row r="438" spans="1:7" x14ac:dyDescent="0.2">
      <c r="A438" t="str">
        <f t="shared" si="6"/>
        <v>09</v>
      </c>
      <c r="B438" t="str">
        <f>VLOOKUP(A438, Bezirke!$A$1:$B$12, 2)</f>
        <v>Treptow-Köpenick</v>
      </c>
      <c r="C438" t="s">
        <v>870</v>
      </c>
      <c r="D438" t="s">
        <v>871</v>
      </c>
      <c r="E438" t="str">
        <f>VLOOKUP(Table1[[#This Row],[BSN]], Adressen!A:C, 2, FALSE)</f>
        <v>12435</v>
      </c>
      <c r="F438" t="str">
        <f>VLOOKUP(Table1[[#This Row],[BSN]], Adressen!A:C, 3, FALSE)</f>
        <v>Bouchestr. 5-10</v>
      </c>
      <c r="G438" s="1">
        <v>3820000</v>
      </c>
    </row>
    <row r="439" spans="1:7" x14ac:dyDescent="0.2">
      <c r="A439" t="str">
        <f t="shared" si="6"/>
        <v>09</v>
      </c>
      <c r="B439" t="str">
        <f>VLOOKUP(A439, Bezirke!$A$1:$B$12, 2)</f>
        <v>Treptow-Köpenick</v>
      </c>
      <c r="C439" t="s">
        <v>872</v>
      </c>
      <c r="D439" t="s">
        <v>873</v>
      </c>
      <c r="E439" t="str">
        <f>VLOOKUP(Table1[[#This Row],[BSN]], Adressen!A:C, 2, FALSE)</f>
        <v>12437</v>
      </c>
      <c r="F439" t="str">
        <f>VLOOKUP(Table1[[#This Row],[BSN]], Adressen!A:C, 3, FALSE)</f>
        <v>Hänselstr. 14</v>
      </c>
      <c r="G439" s="1">
        <v>1900000</v>
      </c>
    </row>
    <row r="440" spans="1:7" x14ac:dyDescent="0.2">
      <c r="A440" t="str">
        <f t="shared" si="6"/>
        <v>09</v>
      </c>
      <c r="B440" t="str">
        <f>VLOOKUP(A440, Bezirke!$A$1:$B$12, 2)</f>
        <v>Treptow-Köpenick</v>
      </c>
      <c r="C440" t="s">
        <v>874</v>
      </c>
      <c r="D440" t="s">
        <v>875</v>
      </c>
      <c r="E440" t="str">
        <f>VLOOKUP(Table1[[#This Row],[BSN]], Adressen!A:C, 2, FALSE)</f>
        <v>12437</v>
      </c>
      <c r="F440" t="str">
        <f>VLOOKUP(Table1[[#This Row],[BSN]], Adressen!A:C, 3, FALSE)</f>
        <v>Radenzer Str. 16</v>
      </c>
      <c r="G440" s="1">
        <v>1500000</v>
      </c>
    </row>
    <row r="441" spans="1:7" x14ac:dyDescent="0.2">
      <c r="A441" t="str">
        <f t="shared" si="6"/>
        <v>09</v>
      </c>
      <c r="B441" t="str">
        <f>VLOOKUP(A441, Bezirke!$A$1:$B$12, 2)</f>
        <v>Treptow-Köpenick</v>
      </c>
      <c r="C441" t="s">
        <v>876</v>
      </c>
      <c r="D441" t="s">
        <v>877</v>
      </c>
      <c r="E441" t="str">
        <f>VLOOKUP(Table1[[#This Row],[BSN]], Adressen!A:C, 2, FALSE)</f>
        <v>12487</v>
      </c>
      <c r="F441" t="str">
        <f>VLOOKUP(Table1[[#This Row],[BSN]], Adressen!A:C, 3, FALSE)</f>
        <v>Springbornstr. 250</v>
      </c>
      <c r="G441" s="1">
        <v>1040000</v>
      </c>
    </row>
    <row r="442" spans="1:7" x14ac:dyDescent="0.2">
      <c r="A442" t="str">
        <f t="shared" si="6"/>
        <v>09</v>
      </c>
      <c r="B442" t="str">
        <f>VLOOKUP(A442, Bezirke!$A$1:$B$12, 2)</f>
        <v>Treptow-Köpenick</v>
      </c>
      <c r="C442" t="s">
        <v>878</v>
      </c>
      <c r="D442" t="s">
        <v>879</v>
      </c>
      <c r="E442" t="str">
        <f>VLOOKUP(Table1[[#This Row],[BSN]], Adressen!A:C, 2, FALSE)</f>
        <v>12487</v>
      </c>
      <c r="F442" t="str">
        <f>VLOOKUP(Table1[[#This Row],[BSN]], Adressen!A:C, 3, FALSE)</f>
        <v>Engelhardstr. 18</v>
      </c>
      <c r="G442" s="1">
        <v>2790000</v>
      </c>
    </row>
    <row r="443" spans="1:7" x14ac:dyDescent="0.2">
      <c r="A443" t="str">
        <f t="shared" si="6"/>
        <v>09</v>
      </c>
      <c r="B443" t="str">
        <f>VLOOKUP(A443, Bezirke!$A$1:$B$12, 2)</f>
        <v>Treptow-Köpenick</v>
      </c>
      <c r="C443" t="s">
        <v>880</v>
      </c>
      <c r="D443" t="s">
        <v>881</v>
      </c>
      <c r="E443" t="str">
        <f>VLOOKUP(Table1[[#This Row],[BSN]], Adressen!A:C, 2, FALSE)</f>
        <v>12439</v>
      </c>
      <c r="F443" t="str">
        <f>VLOOKUP(Table1[[#This Row],[BSN]], Adressen!A:C, 3, FALSE)</f>
        <v>Schnellerstr. 31</v>
      </c>
      <c r="G443" s="1">
        <v>3830000</v>
      </c>
    </row>
    <row r="444" spans="1:7" x14ac:dyDescent="0.2">
      <c r="A444" t="str">
        <f t="shared" si="6"/>
        <v>09</v>
      </c>
      <c r="B444" t="str">
        <f>VLOOKUP(A444, Bezirke!$A$1:$B$12, 2)</f>
        <v>Treptow-Köpenick</v>
      </c>
      <c r="C444" t="s">
        <v>882</v>
      </c>
      <c r="D444" t="s">
        <v>883</v>
      </c>
      <c r="E444" t="str">
        <f>VLOOKUP(Table1[[#This Row],[BSN]], Adressen!A:C, 2, FALSE)</f>
        <v>12489</v>
      </c>
      <c r="F444" t="str">
        <f>VLOOKUP(Table1[[#This Row],[BSN]], Adressen!A:C, 3, FALSE)</f>
        <v>Florian-Geyer-Str. 87</v>
      </c>
      <c r="G444" s="1">
        <v>6510000</v>
      </c>
    </row>
    <row r="445" spans="1:7" x14ac:dyDescent="0.2">
      <c r="A445" t="str">
        <f t="shared" si="6"/>
        <v>09</v>
      </c>
      <c r="B445" t="str">
        <f>VLOOKUP(A445, Bezirke!$A$1:$B$12, 2)</f>
        <v>Treptow-Köpenick</v>
      </c>
      <c r="C445" t="s">
        <v>884</v>
      </c>
      <c r="D445" t="s">
        <v>885</v>
      </c>
      <c r="E445" t="str">
        <f>VLOOKUP(Table1[[#This Row],[BSN]], Adressen!A:C, 2, FALSE)</f>
        <v>12524</v>
      </c>
      <c r="F445" t="str">
        <f>VLOOKUP(Table1[[#This Row],[BSN]], Adressen!A:C, 3, FALSE)</f>
        <v>Köpenicker Str. 31</v>
      </c>
      <c r="G445" s="1">
        <v>3230000</v>
      </c>
    </row>
    <row r="446" spans="1:7" x14ac:dyDescent="0.2">
      <c r="A446" t="str">
        <f t="shared" si="6"/>
        <v>09</v>
      </c>
      <c r="B446" t="str">
        <f>VLOOKUP(A446, Bezirke!$A$1:$B$12, 2)</f>
        <v>Treptow-Köpenick</v>
      </c>
      <c r="C446" t="s">
        <v>886</v>
      </c>
      <c r="D446" t="s">
        <v>887</v>
      </c>
      <c r="E446" t="str">
        <f>VLOOKUP(Table1[[#This Row],[BSN]], Adressen!A:C, 2, FALSE)</f>
        <v>12524</v>
      </c>
      <c r="F446" t="str">
        <f>VLOOKUP(Table1[[#This Row],[BSN]], Adressen!A:C, 3, FALSE)</f>
        <v>Pegasuseck 5</v>
      </c>
      <c r="G446" s="1">
        <v>3060000</v>
      </c>
    </row>
    <row r="447" spans="1:7" x14ac:dyDescent="0.2">
      <c r="A447" t="str">
        <f t="shared" si="6"/>
        <v>09</v>
      </c>
      <c r="B447" t="str">
        <f>VLOOKUP(A447, Bezirke!$A$1:$B$12, 2)</f>
        <v>Treptow-Köpenick</v>
      </c>
      <c r="C447" t="s">
        <v>888</v>
      </c>
      <c r="D447" t="s">
        <v>889</v>
      </c>
      <c r="E447" t="str">
        <f>VLOOKUP(Table1[[#This Row],[BSN]], Adressen!A:C, 2, FALSE)</f>
        <v>12524</v>
      </c>
      <c r="F447" t="str">
        <f>VLOOKUP(Table1[[#This Row],[BSN]], Adressen!A:C, 3, FALSE)</f>
        <v>Sachsenstr. 22</v>
      </c>
      <c r="G447" s="1">
        <v>4440000</v>
      </c>
    </row>
    <row r="448" spans="1:7" x14ac:dyDescent="0.2">
      <c r="A448" t="str">
        <f t="shared" si="6"/>
        <v>09</v>
      </c>
      <c r="B448" t="str">
        <f>VLOOKUP(A448, Bezirke!$A$1:$B$12, 2)</f>
        <v>Treptow-Köpenick</v>
      </c>
      <c r="C448" t="s">
        <v>890</v>
      </c>
      <c r="D448" t="s">
        <v>891</v>
      </c>
      <c r="E448" t="str">
        <f>VLOOKUP(Table1[[#This Row],[BSN]], Adressen!A:C, 2, FALSE)</f>
        <v>12526</v>
      </c>
      <c r="F448" t="str">
        <f>VLOOKUP(Table1[[#This Row],[BSN]], Adressen!A:C, 3, FALSE)</f>
        <v>Schulzendorfer Str. 112</v>
      </c>
      <c r="G448" s="1">
        <v>4500000</v>
      </c>
    </row>
    <row r="449" spans="1:7" x14ac:dyDescent="0.2">
      <c r="A449" t="str">
        <f t="shared" si="6"/>
        <v>09</v>
      </c>
      <c r="B449" t="str">
        <f>VLOOKUP(A449, Bezirke!$A$1:$B$12, 2)</f>
        <v>Treptow-Köpenick</v>
      </c>
      <c r="C449" t="s">
        <v>892</v>
      </c>
      <c r="D449" t="s">
        <v>893</v>
      </c>
      <c r="E449" t="str">
        <f>VLOOKUP(Table1[[#This Row],[BSN]], Adressen!A:C, 2, FALSE)</f>
        <v>12524</v>
      </c>
      <c r="F449" t="str">
        <f>VLOOKUP(Table1[[#This Row],[BSN]], Adressen!A:C, 3, FALSE)</f>
        <v>Mohnweg 20</v>
      </c>
      <c r="G449" s="1">
        <v>3340000</v>
      </c>
    </row>
    <row r="450" spans="1:7" x14ac:dyDescent="0.2">
      <c r="A450" t="str">
        <f t="shared" si="6"/>
        <v>09</v>
      </c>
      <c r="B450" t="str">
        <f>VLOOKUP(A450, Bezirke!$A$1:$B$12, 2)</f>
        <v>Treptow-Köpenick</v>
      </c>
      <c r="C450" t="s">
        <v>894</v>
      </c>
      <c r="D450" t="s">
        <v>895</v>
      </c>
      <c r="E450" t="str">
        <f>VLOOKUP(Table1[[#This Row],[BSN]], Adressen!A:C, 2, FALSE)</f>
        <v>12557</v>
      </c>
      <c r="F450" t="str">
        <f>VLOOKUP(Table1[[#This Row],[BSN]], Adressen!A:C, 3, FALSE)</f>
        <v>Köpenzeile 123</v>
      </c>
      <c r="G450" s="1">
        <v>4470000</v>
      </c>
    </row>
    <row r="451" spans="1:7" x14ac:dyDescent="0.2">
      <c r="A451" t="str">
        <f t="shared" ref="A451:A514" si="7">LEFT(C451, 2)</f>
        <v>09</v>
      </c>
      <c r="B451" t="str">
        <f>VLOOKUP(A451, Bezirke!$A$1:$B$12, 2)</f>
        <v>Treptow-Köpenick</v>
      </c>
      <c r="C451" t="s">
        <v>896</v>
      </c>
      <c r="D451" t="s">
        <v>897</v>
      </c>
      <c r="E451" t="str">
        <f>VLOOKUP(Table1[[#This Row],[BSN]], Adressen!A:C, 2, FALSE)</f>
        <v>12555</v>
      </c>
      <c r="F451" t="str">
        <f>VLOOKUP(Table1[[#This Row],[BSN]], Adressen!A:C, 3, FALSE)</f>
        <v>Wongrowitzer Steig 37</v>
      </c>
      <c r="G451" s="1">
        <v>1360000</v>
      </c>
    </row>
    <row r="452" spans="1:7" x14ac:dyDescent="0.2">
      <c r="A452" t="str">
        <f t="shared" si="7"/>
        <v>09</v>
      </c>
      <c r="B452" t="str">
        <f>VLOOKUP(A452, Bezirke!$A$1:$B$12, 2)</f>
        <v>Treptow-Köpenick</v>
      </c>
      <c r="C452" t="s">
        <v>898</v>
      </c>
      <c r="D452" t="s">
        <v>899</v>
      </c>
      <c r="E452" t="str">
        <f>VLOOKUP(Table1[[#This Row],[BSN]], Adressen!A:C, 2, FALSE)</f>
        <v>12557</v>
      </c>
      <c r="F452" t="str">
        <f>VLOOKUP(Table1[[#This Row],[BSN]], Adressen!A:C, 3, FALSE)</f>
        <v>Rudower Str. 201</v>
      </c>
      <c r="G452" s="1">
        <v>3010000</v>
      </c>
    </row>
    <row r="453" spans="1:7" x14ac:dyDescent="0.2">
      <c r="A453" t="str">
        <f t="shared" si="7"/>
        <v>09</v>
      </c>
      <c r="B453" t="str">
        <f>VLOOKUP(A453, Bezirke!$A$1:$B$12, 2)</f>
        <v>Treptow-Köpenick</v>
      </c>
      <c r="C453" t="s">
        <v>900</v>
      </c>
      <c r="D453" t="s">
        <v>901</v>
      </c>
      <c r="E453" t="str">
        <f>VLOOKUP(Table1[[#This Row],[BSN]], Adressen!A:C, 2, FALSE)</f>
        <v>12559</v>
      </c>
      <c r="F453" t="str">
        <f>VLOOKUP(Table1[[#This Row],[BSN]], Adressen!A:C, 3, FALSE)</f>
        <v>Pablo-Neruda-Str. 8</v>
      </c>
      <c r="G453" s="1">
        <v>2980000</v>
      </c>
    </row>
    <row r="454" spans="1:7" x14ac:dyDescent="0.2">
      <c r="A454" t="str">
        <f t="shared" si="7"/>
        <v>09</v>
      </c>
      <c r="B454" t="str">
        <f>VLOOKUP(A454, Bezirke!$A$1:$B$12, 2)</f>
        <v>Treptow-Köpenick</v>
      </c>
      <c r="C454" t="s">
        <v>902</v>
      </c>
      <c r="D454" t="s">
        <v>903</v>
      </c>
      <c r="E454" t="str">
        <f>VLOOKUP(Table1[[#This Row],[BSN]], Adressen!A:C, 2, FALSE)</f>
        <v>12559</v>
      </c>
      <c r="F454" t="str">
        <f>VLOOKUP(Table1[[#This Row],[BSN]], Adressen!A:C, 3, FALSE)</f>
        <v>Odernheimer Str. 28</v>
      </c>
      <c r="G454" s="1">
        <v>4080000</v>
      </c>
    </row>
    <row r="455" spans="1:7" x14ac:dyDescent="0.2">
      <c r="A455" t="str">
        <f t="shared" si="7"/>
        <v>09</v>
      </c>
      <c r="B455" t="str">
        <f>VLOOKUP(A455, Bezirke!$A$1:$B$12, 2)</f>
        <v>Treptow-Köpenick</v>
      </c>
      <c r="C455" t="s">
        <v>904</v>
      </c>
      <c r="D455" t="s">
        <v>905</v>
      </c>
      <c r="E455" t="str">
        <f>VLOOKUP(Table1[[#This Row],[BSN]], Adressen!A:C, 2, FALSE)</f>
        <v>12459</v>
      </c>
      <c r="F455" t="str">
        <f>VLOOKUP(Table1[[#This Row],[BSN]], Adressen!A:C, 3, FALSE)</f>
        <v>Wattstr. 69-70</v>
      </c>
      <c r="G455" s="1">
        <v>3360000</v>
      </c>
    </row>
    <row r="456" spans="1:7" x14ac:dyDescent="0.2">
      <c r="A456" t="str">
        <f t="shared" si="7"/>
        <v>09</v>
      </c>
      <c r="B456" t="str">
        <f>VLOOKUP(A456, Bezirke!$A$1:$B$12, 2)</f>
        <v>Treptow-Köpenick</v>
      </c>
      <c r="C456" t="s">
        <v>906</v>
      </c>
      <c r="D456" t="s">
        <v>907</v>
      </c>
      <c r="E456" t="str">
        <f>VLOOKUP(Table1[[#This Row],[BSN]], Adressen!A:C, 2, FALSE)</f>
        <v>12459</v>
      </c>
      <c r="F456" t="str">
        <f>VLOOKUP(Table1[[#This Row],[BSN]], Adressen!A:C, 3, FALSE)</f>
        <v>Kottmeierstr. 2</v>
      </c>
      <c r="G456" s="1">
        <v>3420000</v>
      </c>
    </row>
    <row r="457" spans="1:7" x14ac:dyDescent="0.2">
      <c r="A457" t="str">
        <f t="shared" si="7"/>
        <v>09</v>
      </c>
      <c r="B457" t="str">
        <f>VLOOKUP(A457, Bezirke!$A$1:$B$12, 2)</f>
        <v>Treptow-Köpenick</v>
      </c>
      <c r="C457" t="s">
        <v>908</v>
      </c>
      <c r="D457" t="s">
        <v>909</v>
      </c>
      <c r="E457" t="str">
        <f>VLOOKUP(Table1[[#This Row],[BSN]], Adressen!A:C, 2, FALSE)</f>
        <v>12555</v>
      </c>
      <c r="F457" t="str">
        <f>VLOOKUP(Table1[[#This Row],[BSN]], Adressen!A:C, 3, FALSE)</f>
        <v>Borgmannstr. 2</v>
      </c>
      <c r="G457" s="1">
        <v>1490000</v>
      </c>
    </row>
    <row r="458" spans="1:7" x14ac:dyDescent="0.2">
      <c r="A458" t="str">
        <f t="shared" si="7"/>
        <v>09</v>
      </c>
      <c r="B458" t="str">
        <f>VLOOKUP(A458, Bezirke!$A$1:$B$12, 2)</f>
        <v>Treptow-Köpenick</v>
      </c>
      <c r="C458" t="s">
        <v>910</v>
      </c>
      <c r="D458" t="s">
        <v>911</v>
      </c>
      <c r="E458" t="str">
        <f>VLOOKUP(Table1[[#This Row],[BSN]], Adressen!A:C, 2, FALSE)</f>
        <v>12587</v>
      </c>
      <c r="F458" t="str">
        <f>VLOOKUP(Table1[[#This Row],[BSN]], Adressen!A:C, 3, FALSE)</f>
        <v>Aßmannstr. 63</v>
      </c>
      <c r="G458" s="1">
        <v>2870000</v>
      </c>
    </row>
    <row r="459" spans="1:7" x14ac:dyDescent="0.2">
      <c r="A459" t="str">
        <f t="shared" si="7"/>
        <v>09</v>
      </c>
      <c r="B459" t="str">
        <f>VLOOKUP(A459, Bezirke!$A$1:$B$12, 2)</f>
        <v>Treptow-Köpenick</v>
      </c>
      <c r="C459" t="s">
        <v>912</v>
      </c>
      <c r="D459" t="s">
        <v>913</v>
      </c>
      <c r="E459" t="str">
        <f>VLOOKUP(Table1[[#This Row],[BSN]], Adressen!A:C, 2, FALSE)</f>
        <v>12559</v>
      </c>
      <c r="F459" t="str">
        <f>VLOOKUP(Table1[[#This Row],[BSN]], Adressen!A:C, 3, FALSE)</f>
        <v>Alfred-Randt-Str. 56</v>
      </c>
      <c r="G459" s="1">
        <v>6960000</v>
      </c>
    </row>
    <row r="460" spans="1:7" x14ac:dyDescent="0.2">
      <c r="A460" t="str">
        <f t="shared" si="7"/>
        <v>09</v>
      </c>
      <c r="B460" t="str">
        <f>VLOOKUP(A460, Bezirke!$A$1:$B$12, 2)</f>
        <v>Treptow-Köpenick</v>
      </c>
      <c r="C460" t="s">
        <v>914</v>
      </c>
      <c r="D460" t="s">
        <v>915</v>
      </c>
      <c r="E460" t="str">
        <f>VLOOKUP(Table1[[#This Row],[BSN]], Adressen!A:C, 2, FALSE)</f>
        <v>12589</v>
      </c>
      <c r="F460" t="str">
        <f>VLOOKUP(Table1[[#This Row],[BSN]], Adressen!A:C, 3, FALSE)</f>
        <v>Fürstenwalder Allee 182</v>
      </c>
      <c r="G460" s="1">
        <v>5660000</v>
      </c>
    </row>
    <row r="461" spans="1:7" x14ac:dyDescent="0.2">
      <c r="A461" t="str">
        <f t="shared" si="7"/>
        <v>09</v>
      </c>
      <c r="B461" t="str">
        <f>VLOOKUP(A461, Bezirke!$A$1:$B$12, 2)</f>
        <v>Treptow-Köpenick</v>
      </c>
      <c r="C461" t="s">
        <v>916</v>
      </c>
      <c r="D461" t="s">
        <v>917</v>
      </c>
      <c r="E461" t="str">
        <f>VLOOKUP(Table1[[#This Row],[BSN]], Adressen!A:C, 2, FALSE)</f>
        <v>12587</v>
      </c>
      <c r="F461" t="str">
        <f>VLOOKUP(Table1[[#This Row],[BSN]], Adressen!A:C, 3, FALSE)</f>
        <v>Peter-Hille-Str. 7</v>
      </c>
      <c r="G461" s="1">
        <v>5030000</v>
      </c>
    </row>
    <row r="462" spans="1:7" x14ac:dyDescent="0.2">
      <c r="A462" t="str">
        <f t="shared" si="7"/>
        <v>09</v>
      </c>
      <c r="B462" t="str">
        <f>VLOOKUP(A462, Bezirke!$A$1:$B$12, 2)</f>
        <v>Treptow-Köpenick</v>
      </c>
      <c r="C462" t="s">
        <v>918</v>
      </c>
      <c r="D462" t="s">
        <v>919</v>
      </c>
      <c r="E462" t="str">
        <f>VLOOKUP(Table1[[#This Row],[BSN]], Adressen!A:C, 2, FALSE)</f>
        <v>12527</v>
      </c>
      <c r="F462" t="str">
        <f>VLOOKUP(Table1[[#This Row],[BSN]], Adressen!A:C, 3, FALSE)</f>
        <v>Adlergestell 776</v>
      </c>
      <c r="G462" s="1">
        <v>4640000</v>
      </c>
    </row>
    <row r="463" spans="1:7" x14ac:dyDescent="0.2">
      <c r="A463" t="str">
        <f t="shared" si="7"/>
        <v>09</v>
      </c>
      <c r="B463" t="str">
        <f>VLOOKUP(A463, Bezirke!$A$1:$B$12, 2)</f>
        <v>Treptow-Köpenick</v>
      </c>
      <c r="C463" t="s">
        <v>920</v>
      </c>
      <c r="D463" t="s">
        <v>921</v>
      </c>
      <c r="E463" t="str">
        <f>VLOOKUP(Table1[[#This Row],[BSN]], Adressen!A:C, 2, FALSE)</f>
        <v>12435</v>
      </c>
      <c r="F463" t="str">
        <f>VLOOKUP(Table1[[#This Row],[BSN]], Adressen!A:C, 3, FALSE)</f>
        <v>Kiefholzstr. 45</v>
      </c>
      <c r="G463" s="1">
        <v>950000</v>
      </c>
    </row>
    <row r="464" spans="1:7" x14ac:dyDescent="0.2">
      <c r="A464" t="str">
        <f t="shared" si="7"/>
        <v>09</v>
      </c>
      <c r="B464" t="str">
        <f>VLOOKUP(A464, Bezirke!$A$1:$B$12, 2)</f>
        <v>Treptow-Köpenick</v>
      </c>
      <c r="C464" t="s">
        <v>922</v>
      </c>
      <c r="D464" t="s">
        <v>923</v>
      </c>
      <c r="E464" t="str">
        <f>VLOOKUP(Table1[[#This Row],[BSN]], Adressen!A:C, 2, FALSE)</f>
        <v>12555</v>
      </c>
      <c r="F464" t="str">
        <f>VLOOKUP(Table1[[#This Row],[BSN]], Adressen!A:C, 3, FALSE)</f>
        <v>Hoernlestr. 80</v>
      </c>
      <c r="G464" s="1">
        <v>12080000</v>
      </c>
    </row>
    <row r="465" spans="1:7" x14ac:dyDescent="0.2">
      <c r="A465" t="str">
        <f t="shared" si="7"/>
        <v>09</v>
      </c>
      <c r="B465" t="str">
        <f>VLOOKUP(A465, Bezirke!$A$1:$B$12, 2)</f>
        <v>Treptow-Köpenick</v>
      </c>
      <c r="C465" t="s">
        <v>924</v>
      </c>
      <c r="D465" t="s">
        <v>925</v>
      </c>
      <c r="E465" t="str">
        <f>VLOOKUP(Table1[[#This Row],[BSN]], Adressen!A:C, 2, FALSE)</f>
        <v>12489</v>
      </c>
      <c r="F465" t="str">
        <f>VLOOKUP(Table1[[#This Row],[BSN]], Adressen!A:C, 3, FALSE)</f>
        <v>Radickestr. 43</v>
      </c>
      <c r="G465" s="1">
        <v>8100000</v>
      </c>
    </row>
    <row r="466" spans="1:7" x14ac:dyDescent="0.2">
      <c r="A466" t="str">
        <f t="shared" si="7"/>
        <v>09</v>
      </c>
      <c r="B466" t="str">
        <f>VLOOKUP(A466, Bezirke!$A$1:$B$12, 2)</f>
        <v>Treptow-Köpenick</v>
      </c>
      <c r="C466" t="s">
        <v>926</v>
      </c>
      <c r="D466" t="s">
        <v>927</v>
      </c>
      <c r="E466" t="str">
        <f>VLOOKUP(Table1[[#This Row],[BSN]], Adressen!A:C, 2, FALSE)</f>
        <v>12526</v>
      </c>
      <c r="F466" t="str">
        <f>VLOOKUP(Table1[[#This Row],[BSN]], Adressen!A:C, 3, FALSE)</f>
        <v>Dahmestr. 45</v>
      </c>
      <c r="G466" s="1">
        <v>3380000</v>
      </c>
    </row>
    <row r="467" spans="1:7" x14ac:dyDescent="0.2">
      <c r="A467" t="str">
        <f t="shared" si="7"/>
        <v>09</v>
      </c>
      <c r="B467" t="str">
        <f>VLOOKUP(A467, Bezirke!$A$1:$B$12, 2)</f>
        <v>Treptow-Köpenick</v>
      </c>
      <c r="C467" t="s">
        <v>928</v>
      </c>
      <c r="D467" t="s">
        <v>929</v>
      </c>
      <c r="E467" t="str">
        <f>VLOOKUP(Table1[[#This Row],[BSN]], Adressen!A:C, 2, FALSE)</f>
        <v>12459</v>
      </c>
      <c r="F467" t="str">
        <f>VLOOKUP(Table1[[#This Row],[BSN]], Adressen!A:C, 3, FALSE)</f>
        <v>Zeppelinstr. 76-80</v>
      </c>
      <c r="G467" s="1">
        <v>6470000</v>
      </c>
    </row>
    <row r="468" spans="1:7" x14ac:dyDescent="0.2">
      <c r="A468" t="str">
        <f t="shared" si="7"/>
        <v>09</v>
      </c>
      <c r="B468" t="str">
        <f>VLOOKUP(A468, Bezirke!$A$1:$B$12, 2)</f>
        <v>Treptow-Köpenick</v>
      </c>
      <c r="C468" t="s">
        <v>930</v>
      </c>
      <c r="D468" t="s">
        <v>931</v>
      </c>
      <c r="E468" t="str">
        <f>VLOOKUP(Table1[[#This Row],[BSN]], Adressen!A:C, 2, FALSE)</f>
        <v>12587</v>
      </c>
      <c r="F468" t="str">
        <f>VLOOKUP(Table1[[#This Row],[BSN]], Adressen!A:C, 3, FALSE)</f>
        <v>Aßmannstr. 11</v>
      </c>
      <c r="G468" s="1">
        <v>6300000</v>
      </c>
    </row>
    <row r="469" spans="1:7" ht="16" customHeight="1" x14ac:dyDescent="0.2">
      <c r="A469" t="str">
        <f t="shared" si="7"/>
        <v>09</v>
      </c>
      <c r="B469" t="str">
        <f>VLOOKUP(A469, Bezirke!$A$1:$B$12, 2)</f>
        <v>Treptow-Köpenick</v>
      </c>
      <c r="C469" t="s">
        <v>932</v>
      </c>
      <c r="D469" t="s">
        <v>933</v>
      </c>
      <c r="E469" t="str">
        <f>VLOOKUP(Table1[[#This Row],[BSN]], Adressen!A:C, 2, FALSE)</f>
        <v>12487</v>
      </c>
      <c r="F469" t="str">
        <f>VLOOKUP(Table1[[#This Row],[BSN]], Adressen!A:C, 3, FALSE)</f>
        <v>Heubergerweg 37</v>
      </c>
      <c r="G469" s="1">
        <v>0</v>
      </c>
    </row>
    <row r="470" spans="1:7" x14ac:dyDescent="0.2">
      <c r="A470" t="str">
        <f t="shared" si="7"/>
        <v>09</v>
      </c>
      <c r="B470" t="str">
        <f>VLOOKUP(A470, Bezirke!$A$1:$B$12, 2)</f>
        <v>Treptow-Köpenick</v>
      </c>
      <c r="C470" t="s">
        <v>934</v>
      </c>
      <c r="D470" t="s">
        <v>935</v>
      </c>
      <c r="E470" t="str">
        <f>VLOOKUP(Table1[[#This Row],[BSN]], Adressen!A:C, 2, FALSE)</f>
        <v>12435</v>
      </c>
      <c r="F470" t="str">
        <f>VLOOKUP(Table1[[#This Row],[BSN]], Adressen!A:C, 3, FALSE)</f>
        <v>Am Plänterwald 17-23</v>
      </c>
      <c r="G470" s="1">
        <v>5940000</v>
      </c>
    </row>
    <row r="471" spans="1:7" x14ac:dyDescent="0.2">
      <c r="A471" t="str">
        <f t="shared" si="7"/>
        <v>09</v>
      </c>
      <c r="B471" t="str">
        <f>VLOOKUP(A471, Bezirke!$A$1:$B$12, 2)</f>
        <v>Treptow-Köpenick</v>
      </c>
      <c r="C471" t="s">
        <v>936</v>
      </c>
      <c r="D471" t="s">
        <v>937</v>
      </c>
      <c r="E471" t="str">
        <f>VLOOKUP(Table1[[#This Row],[BSN]], Adressen!A:C, 2, FALSE)</f>
        <v>12557</v>
      </c>
      <c r="F471" t="str">
        <f>VLOOKUP(Table1[[#This Row],[BSN]], Adressen!A:C, 3, FALSE)</f>
        <v>Glienicker Str. 24 -30</v>
      </c>
      <c r="G471" s="1">
        <v>5240000</v>
      </c>
    </row>
    <row r="472" spans="1:7" x14ac:dyDescent="0.2">
      <c r="A472" t="str">
        <f t="shared" si="7"/>
        <v>09</v>
      </c>
      <c r="B472" t="str">
        <f>VLOOKUP(A472, Bezirke!$A$1:$B$12, 2)</f>
        <v>Treptow-Köpenick</v>
      </c>
      <c r="C472" t="s">
        <v>938</v>
      </c>
      <c r="D472" t="s">
        <v>939</v>
      </c>
      <c r="E472" t="str">
        <f>VLOOKUP(Table1[[#This Row],[BSN]], Adressen!A:C, 2, FALSE)</f>
        <v>12527</v>
      </c>
      <c r="F472" t="str">
        <f>VLOOKUP(Table1[[#This Row],[BSN]], Adressen!A:C, 3, FALSE)</f>
        <v>Walchenseestr. 40</v>
      </c>
      <c r="G472" s="1">
        <v>6330000</v>
      </c>
    </row>
    <row r="473" spans="1:7" x14ac:dyDescent="0.2">
      <c r="A473" t="str">
        <f t="shared" si="7"/>
        <v>09</v>
      </c>
      <c r="B473" t="str">
        <f>VLOOKUP(A473, Bezirke!$A$1:$B$12, 2)</f>
        <v>Treptow-Köpenick</v>
      </c>
      <c r="C473" t="s">
        <v>940</v>
      </c>
      <c r="D473" t="s">
        <v>941</v>
      </c>
      <c r="E473" t="str">
        <f>VLOOKUP(Table1[[#This Row],[BSN]], Adressen!A:C, 2, FALSE)</f>
        <v>12459</v>
      </c>
      <c r="F473" t="str">
        <f>VLOOKUP(Table1[[#This Row],[BSN]], Adressen!A:C, 3, FALSE)</f>
        <v>Treskowallee 222</v>
      </c>
      <c r="G473" s="1">
        <v>1110000</v>
      </c>
    </row>
    <row r="474" spans="1:7" x14ac:dyDescent="0.2">
      <c r="A474" t="str">
        <f t="shared" si="7"/>
        <v>09</v>
      </c>
      <c r="B474" t="str">
        <f>VLOOKUP(A474, Bezirke!$A$1:$B$12, 2)</f>
        <v>Treptow-Köpenick</v>
      </c>
      <c r="C474" t="s">
        <v>942</v>
      </c>
      <c r="D474" t="s">
        <v>943</v>
      </c>
      <c r="E474" t="str">
        <f>VLOOKUP(Table1[[#This Row],[BSN]], Adressen!A:C, 2, FALSE)</f>
        <v>12587</v>
      </c>
      <c r="F474" t="str">
        <f>VLOOKUP(Table1[[#This Row],[BSN]], Adressen!A:C, 3, FALSE)</f>
        <v>Peter-Hille-Str. 118</v>
      </c>
      <c r="G474" s="1">
        <v>4020000</v>
      </c>
    </row>
    <row r="475" spans="1:7" ht="16" customHeight="1" x14ac:dyDescent="0.2">
      <c r="A475" t="str">
        <f t="shared" si="7"/>
        <v>09</v>
      </c>
      <c r="B475" t="str">
        <f>VLOOKUP(A475, Bezirke!$A$1:$B$12, 2)</f>
        <v>Treptow-Köpenick</v>
      </c>
      <c r="C475" t="s">
        <v>944</v>
      </c>
      <c r="D475" t="s">
        <v>945</v>
      </c>
      <c r="E475" t="str">
        <f>VLOOKUP(Table1[[#This Row],[BSN]], Adressen!A:C, 2, FALSE)</f>
        <v>12524</v>
      </c>
      <c r="F475" t="str">
        <f>VLOOKUP(Table1[[#This Row],[BSN]], Adressen!A:C, 3, FALSE)</f>
        <v>Sachsenstr. 22</v>
      </c>
      <c r="G475" s="1">
        <v>0</v>
      </c>
    </row>
    <row r="476" spans="1:7" x14ac:dyDescent="0.2">
      <c r="A476" t="str">
        <f t="shared" si="7"/>
        <v>09</v>
      </c>
      <c r="B476" t="str">
        <f>VLOOKUP(A476, Bezirke!$A$1:$B$12, 2)</f>
        <v>Treptow-Köpenick</v>
      </c>
      <c r="C476" t="s">
        <v>946</v>
      </c>
      <c r="D476" t="s">
        <v>947</v>
      </c>
      <c r="E476" t="str">
        <f>VLOOKUP(Table1[[#This Row],[BSN]], Adressen!A:C, 2, FALSE)</f>
        <v>12437</v>
      </c>
      <c r="F476" t="str">
        <f>VLOOKUP(Table1[[#This Row],[BSN]], Adressen!A:C, 3, FALSE)</f>
        <v>Köpenicker Landstr. 185A</v>
      </c>
      <c r="G476" s="1">
        <v>3240000</v>
      </c>
    </row>
    <row r="477" spans="1:7" x14ac:dyDescent="0.2">
      <c r="A477" t="str">
        <f t="shared" si="7"/>
        <v>09</v>
      </c>
      <c r="B477" t="str">
        <f>VLOOKUP(A477, Bezirke!$A$1:$B$12, 2)</f>
        <v>Treptow-Köpenick</v>
      </c>
      <c r="C477" t="s">
        <v>948</v>
      </c>
      <c r="D477" t="s">
        <v>949</v>
      </c>
      <c r="E477" t="str">
        <f>VLOOKUP(Table1[[#This Row],[BSN]], Adressen!A:C, 2, FALSE)</f>
        <v>12439</v>
      </c>
      <c r="F477" t="str">
        <f>VLOOKUP(Table1[[#This Row],[BSN]], Adressen!A:C, 3, FALSE)</f>
        <v>Rudower Str. 7</v>
      </c>
      <c r="G477" s="1">
        <v>4530000</v>
      </c>
    </row>
    <row r="478" spans="1:7" x14ac:dyDescent="0.2">
      <c r="A478" t="str">
        <f t="shared" si="7"/>
        <v>09</v>
      </c>
      <c r="B478" t="str">
        <f>VLOOKUP(A478, Bezirke!$A$1:$B$12, 2)</f>
        <v>Treptow-Köpenick</v>
      </c>
      <c r="C478" t="s">
        <v>950</v>
      </c>
      <c r="D478" t="s">
        <v>951</v>
      </c>
      <c r="E478" t="str">
        <f>VLOOKUP(Table1[[#This Row],[BSN]], Adressen!A:C, 2, FALSE)</f>
        <v>12524</v>
      </c>
      <c r="F478" t="str">
        <f>VLOOKUP(Table1[[#This Row],[BSN]], Adressen!A:C, 3, FALSE)</f>
        <v>Uranusstr. 15 -17</v>
      </c>
      <c r="G478" s="1">
        <v>2040000</v>
      </c>
    </row>
    <row r="479" spans="1:7" x14ac:dyDescent="0.2">
      <c r="A479" t="str">
        <f t="shared" si="7"/>
        <v>09</v>
      </c>
      <c r="B479" t="str">
        <f>VLOOKUP(A479, Bezirke!$A$1:$B$12, 2)</f>
        <v>Treptow-Köpenick</v>
      </c>
      <c r="C479" t="s">
        <v>952</v>
      </c>
      <c r="D479" t="s">
        <v>953</v>
      </c>
      <c r="E479" t="str">
        <f>VLOOKUP(Table1[[#This Row],[BSN]], Adressen!A:C, 2, FALSE)</f>
        <v>12555</v>
      </c>
      <c r="F479" t="str">
        <f>VLOOKUP(Table1[[#This Row],[BSN]], Adressen!A:C, 3, FALSE)</f>
        <v>Oberspreestr. 173</v>
      </c>
      <c r="G479" s="1">
        <v>7520000</v>
      </c>
    </row>
    <row r="480" spans="1:7" x14ac:dyDescent="0.2">
      <c r="A480" t="str">
        <f t="shared" si="7"/>
        <v>09</v>
      </c>
      <c r="B480" t="str">
        <f>VLOOKUP(A480, Bezirke!$A$1:$B$12, 2)</f>
        <v>Treptow-Köpenick</v>
      </c>
      <c r="C480" t="s">
        <v>954</v>
      </c>
      <c r="D480" t="s">
        <v>955</v>
      </c>
      <c r="E480" t="str">
        <f>VLOOKUP(Table1[[#This Row],[BSN]], Adressen!A:C, 2, FALSE)</f>
        <v>12587</v>
      </c>
      <c r="F480" t="str">
        <f>VLOOKUP(Table1[[#This Row],[BSN]], Adressen!A:C, 3, FALSE)</f>
        <v>Bruno-Wille-Str. 37-45</v>
      </c>
      <c r="G480" s="1">
        <v>6340000</v>
      </c>
    </row>
    <row r="481" spans="1:7" x14ac:dyDescent="0.2">
      <c r="A481" t="str">
        <f t="shared" si="7"/>
        <v>09</v>
      </c>
      <c r="B481" t="str">
        <f>VLOOKUP(A481, Bezirke!$A$1:$B$12, 2)</f>
        <v>Treptow-Köpenick</v>
      </c>
      <c r="C481" t="s">
        <v>956</v>
      </c>
      <c r="D481" t="s">
        <v>957</v>
      </c>
      <c r="E481" t="str">
        <f>VLOOKUP(Table1[[#This Row],[BSN]], Adressen!A:C, 2, FALSE)</f>
        <v>12487</v>
      </c>
      <c r="F481" t="str">
        <f>VLOOKUP(Table1[[#This Row],[BSN]], Adressen!A:C, 3, FALSE)</f>
        <v>Ellernweg 20-22</v>
      </c>
      <c r="G481" s="1">
        <v>1460000</v>
      </c>
    </row>
    <row r="482" spans="1:7" x14ac:dyDescent="0.2">
      <c r="A482" t="str">
        <f t="shared" si="7"/>
        <v>09</v>
      </c>
      <c r="B482" t="str">
        <f>VLOOKUP(A482, Bezirke!$A$1:$B$12, 2)</f>
        <v>Treptow-Köpenick</v>
      </c>
      <c r="C482" t="s">
        <v>958</v>
      </c>
      <c r="D482" t="s">
        <v>959</v>
      </c>
      <c r="E482" t="str">
        <f>VLOOKUP(Table1[[#This Row],[BSN]], Adressen!A:C, 2, FALSE)</f>
        <v>12559</v>
      </c>
      <c r="F482" t="str">
        <f>VLOOKUP(Table1[[#This Row],[BSN]], Adressen!A:C, 3, FALSE)</f>
        <v>Pablo-Neruda-Str. 6-7</v>
      </c>
      <c r="G482" s="1">
        <v>6250000</v>
      </c>
    </row>
    <row r="483" spans="1:7" x14ac:dyDescent="0.2">
      <c r="A483" t="str">
        <f t="shared" si="7"/>
        <v>10</v>
      </c>
      <c r="B483" t="str">
        <f>VLOOKUP(A483, Bezirke!$A$1:$B$12, 2)</f>
        <v>Marzahn-Hellersdorf</v>
      </c>
      <c r="C483" t="s">
        <v>960</v>
      </c>
      <c r="D483" t="s">
        <v>961</v>
      </c>
      <c r="E483" t="str">
        <f>VLOOKUP(Table1[[#This Row],[BSN]], Adressen!A:C, 2, FALSE)</f>
        <v>12681</v>
      </c>
      <c r="F483" t="str">
        <f>VLOOKUP(Table1[[#This Row],[BSN]], Adressen!A:C, 3, FALSE)</f>
        <v>Martha-Arendsee-Str. 15</v>
      </c>
      <c r="G483" s="1">
        <v>3010000</v>
      </c>
    </row>
    <row r="484" spans="1:7" x14ac:dyDescent="0.2">
      <c r="A484" t="str">
        <f t="shared" si="7"/>
        <v>10</v>
      </c>
      <c r="B484" t="str">
        <f>VLOOKUP(A484, Bezirke!$A$1:$B$12, 2)</f>
        <v>Marzahn-Hellersdorf</v>
      </c>
      <c r="C484" t="s">
        <v>962</v>
      </c>
      <c r="D484" t="s">
        <v>963</v>
      </c>
      <c r="E484" t="str">
        <f>VLOOKUP(Table1[[#This Row],[BSN]], Adressen!A:C, 2, FALSE)</f>
        <v>12689</v>
      </c>
      <c r="F484" t="str">
        <f>VLOOKUP(Table1[[#This Row],[BSN]], Adressen!A:C, 3, FALSE)</f>
        <v>Schorfheidestr. 42</v>
      </c>
      <c r="G484" s="1">
        <v>5940000</v>
      </c>
    </row>
    <row r="485" spans="1:7" x14ac:dyDescent="0.2">
      <c r="A485" t="str">
        <f t="shared" si="7"/>
        <v>10</v>
      </c>
      <c r="B485" t="str">
        <f>VLOOKUP(A485, Bezirke!$A$1:$B$12, 2)</f>
        <v>Marzahn-Hellersdorf</v>
      </c>
      <c r="C485" t="s">
        <v>964</v>
      </c>
      <c r="D485" t="s">
        <v>965</v>
      </c>
      <c r="E485" t="str">
        <f>VLOOKUP(Table1[[#This Row],[BSN]], Adressen!A:C, 2, FALSE)</f>
        <v>12689</v>
      </c>
      <c r="F485" t="str">
        <f>VLOOKUP(Table1[[#This Row],[BSN]], Adressen!A:C, 3, FALSE)</f>
        <v>Wörlitzer Str. 31</v>
      </c>
      <c r="G485" s="1">
        <v>3960000</v>
      </c>
    </row>
    <row r="486" spans="1:7" x14ac:dyDescent="0.2">
      <c r="A486" t="str">
        <f t="shared" si="7"/>
        <v>10</v>
      </c>
      <c r="B486" t="str">
        <f>VLOOKUP(A486, Bezirke!$A$1:$B$12, 2)</f>
        <v>Marzahn-Hellersdorf</v>
      </c>
      <c r="C486" t="s">
        <v>966</v>
      </c>
      <c r="D486" t="s">
        <v>967</v>
      </c>
      <c r="E486" t="str">
        <f>VLOOKUP(Table1[[#This Row],[BSN]], Adressen!A:C, 2, FALSE)</f>
        <v>12689</v>
      </c>
      <c r="F486" t="str">
        <f>VLOOKUP(Table1[[#This Row],[BSN]], Adressen!A:C, 3, FALSE)</f>
        <v>Geraer Ring 2</v>
      </c>
      <c r="G486" s="1">
        <v>5440000</v>
      </c>
    </row>
    <row r="487" spans="1:7" x14ac:dyDescent="0.2">
      <c r="A487" t="str">
        <f t="shared" si="7"/>
        <v>10</v>
      </c>
      <c r="B487" t="str">
        <f>VLOOKUP(A487, Bezirke!$A$1:$B$12, 2)</f>
        <v>Marzahn-Hellersdorf</v>
      </c>
      <c r="C487" t="s">
        <v>968</v>
      </c>
      <c r="D487" t="s">
        <v>969</v>
      </c>
      <c r="E487" t="str">
        <f>VLOOKUP(Table1[[#This Row],[BSN]], Adressen!A:C, 2, FALSE)</f>
        <v>12689</v>
      </c>
      <c r="F487" t="str">
        <f>VLOOKUP(Table1[[#This Row],[BSN]], Adressen!A:C, 3, FALSE)</f>
        <v>Borkheider Str. 27</v>
      </c>
      <c r="G487" s="1">
        <v>3510000</v>
      </c>
    </row>
    <row r="488" spans="1:7" ht="16" customHeight="1" x14ac:dyDescent="0.2">
      <c r="A488" t="str">
        <f t="shared" si="7"/>
        <v>10</v>
      </c>
      <c r="B488" t="str">
        <f>VLOOKUP(A488, Bezirke!$A$1:$B$12, 2)</f>
        <v>Marzahn-Hellersdorf</v>
      </c>
      <c r="C488" t="s">
        <v>970</v>
      </c>
      <c r="D488" t="s">
        <v>971</v>
      </c>
      <c r="E488" t="str">
        <f>VLOOKUP(Table1[[#This Row],[BSN]], Adressen!A:C, 2, FALSE)</f>
        <v>12687</v>
      </c>
      <c r="F488" t="str">
        <f>VLOOKUP(Table1[[#This Row],[BSN]], Adressen!A:C, 3, FALSE)</f>
        <v>Schleusinger Str. 17</v>
      </c>
      <c r="G488" s="1">
        <v>0</v>
      </c>
    </row>
    <row r="489" spans="1:7" ht="16" customHeight="1" x14ac:dyDescent="0.2">
      <c r="A489" t="str">
        <f t="shared" si="7"/>
        <v>10</v>
      </c>
      <c r="B489" t="str">
        <f>VLOOKUP(A489, Bezirke!$A$1:$B$12, 2)</f>
        <v>Marzahn-Hellersdorf</v>
      </c>
      <c r="C489" t="s">
        <v>972</v>
      </c>
      <c r="D489" t="s">
        <v>973</v>
      </c>
      <c r="E489" t="str">
        <f>VLOOKUP(Table1[[#This Row],[BSN]], Adressen!A:C, 2, FALSE)</f>
        <v>12687</v>
      </c>
      <c r="F489" t="str">
        <f>VLOOKUP(Table1[[#This Row],[BSN]], Adressen!A:C, 3, FALSE)</f>
        <v>Max-Herrmann-Str. 5</v>
      </c>
      <c r="G489" s="1">
        <v>0</v>
      </c>
    </row>
    <row r="490" spans="1:7" x14ac:dyDescent="0.2">
      <c r="A490" t="str">
        <f t="shared" si="7"/>
        <v>10</v>
      </c>
      <c r="B490" t="str">
        <f>VLOOKUP(A490, Bezirke!$A$1:$B$12, 2)</f>
        <v>Marzahn-Hellersdorf</v>
      </c>
      <c r="C490" t="s">
        <v>974</v>
      </c>
      <c r="D490" t="s">
        <v>975</v>
      </c>
      <c r="E490" t="str">
        <f>VLOOKUP(Table1[[#This Row],[BSN]], Adressen!A:C, 2, FALSE)</f>
        <v>12679</v>
      </c>
      <c r="F490" t="str">
        <f>VLOOKUP(Table1[[#This Row],[BSN]], Adressen!A:C, 3, FALSE)</f>
        <v>Parsteiner Ring 24</v>
      </c>
      <c r="G490" s="1">
        <v>3470000</v>
      </c>
    </row>
    <row r="491" spans="1:7" x14ac:dyDescent="0.2">
      <c r="A491" t="str">
        <f t="shared" si="7"/>
        <v>10</v>
      </c>
      <c r="B491" t="str">
        <f>VLOOKUP(A491, Bezirke!$A$1:$B$12, 2)</f>
        <v>Marzahn-Hellersdorf</v>
      </c>
      <c r="C491" t="s">
        <v>976</v>
      </c>
      <c r="D491" t="s">
        <v>977</v>
      </c>
      <c r="E491" t="str">
        <f>VLOOKUP(Table1[[#This Row],[BSN]], Adressen!A:C, 2, FALSE)</f>
        <v>12679</v>
      </c>
      <c r="F491" t="str">
        <f>VLOOKUP(Table1[[#This Row],[BSN]], Adressen!A:C, 3, FALSE)</f>
        <v>Jan-Petersen-Str. 18B</v>
      </c>
      <c r="G491" s="1">
        <v>2100000</v>
      </c>
    </row>
    <row r="492" spans="1:7" x14ac:dyDescent="0.2">
      <c r="A492" t="str">
        <f t="shared" si="7"/>
        <v>10</v>
      </c>
      <c r="B492" t="str">
        <f>VLOOKUP(A492, Bezirke!$A$1:$B$12, 2)</f>
        <v>Marzahn-Hellersdorf</v>
      </c>
      <c r="C492" t="s">
        <v>978</v>
      </c>
      <c r="D492" t="s">
        <v>979</v>
      </c>
      <c r="E492" t="str">
        <f>VLOOKUP(Table1[[#This Row],[BSN]], Adressen!A:C, 2, FALSE)</f>
        <v>12679</v>
      </c>
      <c r="F492" t="str">
        <f>VLOOKUP(Table1[[#This Row],[BSN]], Adressen!A:C, 3, FALSE)</f>
        <v>Stolzenhagener Str. 9</v>
      </c>
      <c r="G492" s="1">
        <v>2640000</v>
      </c>
    </row>
    <row r="493" spans="1:7" x14ac:dyDescent="0.2">
      <c r="A493" t="str">
        <f t="shared" si="7"/>
        <v>10</v>
      </c>
      <c r="B493" t="str">
        <f>VLOOKUP(A493, Bezirke!$A$1:$B$12, 2)</f>
        <v>Marzahn-Hellersdorf</v>
      </c>
      <c r="C493" t="s">
        <v>980</v>
      </c>
      <c r="D493" t="s">
        <v>981</v>
      </c>
      <c r="E493" t="str">
        <f>VLOOKUP(Table1[[#This Row],[BSN]], Adressen!A:C, 2, FALSE)</f>
        <v>12685</v>
      </c>
      <c r="F493" t="str">
        <f>VLOOKUP(Table1[[#This Row],[BSN]], Adressen!A:C, 3, FALSE)</f>
        <v>Kienbergstr. 59</v>
      </c>
      <c r="G493" s="1">
        <v>4060000</v>
      </c>
    </row>
    <row r="494" spans="1:7" x14ac:dyDescent="0.2">
      <c r="A494" t="str">
        <f t="shared" si="7"/>
        <v>10</v>
      </c>
      <c r="B494" t="str">
        <f>VLOOKUP(A494, Bezirke!$A$1:$B$12, 2)</f>
        <v>Marzahn-Hellersdorf</v>
      </c>
      <c r="C494" t="s">
        <v>982</v>
      </c>
      <c r="D494" t="s">
        <v>983</v>
      </c>
      <c r="E494" t="str">
        <f>VLOOKUP(Table1[[#This Row],[BSN]], Adressen!A:C, 2, FALSE)</f>
        <v>12685</v>
      </c>
      <c r="F494" t="str">
        <f>VLOOKUP(Table1[[#This Row],[BSN]], Adressen!A:C, 3, FALSE)</f>
        <v>Amanlisweg 40</v>
      </c>
      <c r="G494" s="1">
        <v>2960000</v>
      </c>
    </row>
    <row r="495" spans="1:7" ht="16" customHeight="1" x14ac:dyDescent="0.2">
      <c r="A495" t="str">
        <f t="shared" si="7"/>
        <v>10</v>
      </c>
      <c r="B495" t="str">
        <f>VLOOKUP(A495, Bezirke!$A$1:$B$12, 2)</f>
        <v>Marzahn-Hellersdorf</v>
      </c>
      <c r="C495" t="s">
        <v>984</v>
      </c>
      <c r="D495" t="s">
        <v>985</v>
      </c>
      <c r="E495" t="str">
        <f>VLOOKUP(Table1[[#This Row],[BSN]], Adressen!A:C, 2, FALSE)</f>
        <v>12683</v>
      </c>
      <c r="F495" t="str">
        <f>VLOOKUP(Table1[[#This Row],[BSN]], Adressen!A:C, 3, FALSE)</f>
        <v>Cecilienstr. 81</v>
      </c>
      <c r="G495" s="1">
        <v>0</v>
      </c>
    </row>
    <row r="496" spans="1:7" x14ac:dyDescent="0.2">
      <c r="A496" t="str">
        <f t="shared" si="7"/>
        <v>10</v>
      </c>
      <c r="B496" t="str">
        <f>VLOOKUP(A496, Bezirke!$A$1:$B$12, 2)</f>
        <v>Marzahn-Hellersdorf</v>
      </c>
      <c r="C496" t="s">
        <v>986</v>
      </c>
      <c r="D496" t="s">
        <v>987</v>
      </c>
      <c r="E496" t="str">
        <f>VLOOKUP(Table1[[#This Row],[BSN]], Adressen!A:C, 2, FALSE)</f>
        <v>12681</v>
      </c>
      <c r="F496" t="str">
        <f>VLOOKUP(Table1[[#This Row],[BSN]], Adressen!A:C, 3, FALSE)</f>
        <v>Murtzaner Ring 37</v>
      </c>
      <c r="G496" s="1">
        <v>5940000</v>
      </c>
    </row>
    <row r="497" spans="1:7" x14ac:dyDescent="0.2">
      <c r="A497" t="str">
        <f t="shared" si="7"/>
        <v>10</v>
      </c>
      <c r="B497" t="str">
        <f>VLOOKUP(A497, Bezirke!$A$1:$B$12, 2)</f>
        <v>Marzahn-Hellersdorf</v>
      </c>
      <c r="C497" t="s">
        <v>988</v>
      </c>
      <c r="D497" t="s">
        <v>989</v>
      </c>
      <c r="E497" t="str">
        <f>VLOOKUP(Table1[[#This Row],[BSN]], Adressen!A:C, 2, FALSE)</f>
        <v>12683</v>
      </c>
      <c r="F497" t="str">
        <f>VLOOKUP(Table1[[#This Row],[BSN]], Adressen!A:C, 3, FALSE)</f>
        <v>Dankratweg 19</v>
      </c>
      <c r="G497" s="1">
        <v>3120000</v>
      </c>
    </row>
    <row r="498" spans="1:7" x14ac:dyDescent="0.2">
      <c r="A498" t="str">
        <f t="shared" si="7"/>
        <v>10</v>
      </c>
      <c r="B498" t="str">
        <f>VLOOKUP(A498, Bezirke!$A$1:$B$12, 2)</f>
        <v>Marzahn-Hellersdorf</v>
      </c>
      <c r="C498" t="s">
        <v>990</v>
      </c>
      <c r="D498" t="s">
        <v>991</v>
      </c>
      <c r="E498" t="str">
        <f>VLOOKUP(Table1[[#This Row],[BSN]], Adressen!A:C, 2, FALSE)</f>
        <v>12629</v>
      </c>
      <c r="F498" t="str">
        <f>VLOOKUP(Table1[[#This Row],[BSN]], Adressen!A:C, 3, FALSE)</f>
        <v>Ludwigsfelder Str. 7</v>
      </c>
      <c r="G498" s="1">
        <v>5630000</v>
      </c>
    </row>
    <row r="499" spans="1:7" ht="16" customHeight="1" x14ac:dyDescent="0.2">
      <c r="A499" t="str">
        <f t="shared" si="7"/>
        <v>10</v>
      </c>
      <c r="B499" t="str">
        <f>VLOOKUP(A499, Bezirke!$A$1:$B$12, 2)</f>
        <v>Marzahn-Hellersdorf</v>
      </c>
      <c r="C499" t="s">
        <v>992</v>
      </c>
      <c r="D499" t="s">
        <v>993</v>
      </c>
      <c r="E499" t="str">
        <f>VLOOKUP(Table1[[#This Row],[BSN]], Adressen!A:C, 2, FALSE)</f>
        <v>12627</v>
      </c>
      <c r="F499" t="str">
        <f>VLOOKUP(Table1[[#This Row],[BSN]], Adressen!A:C, 3, FALSE)</f>
        <v>Kastanienallee 118</v>
      </c>
      <c r="G499" s="1">
        <v>0</v>
      </c>
    </row>
    <row r="500" spans="1:7" x14ac:dyDescent="0.2">
      <c r="A500" t="str">
        <f t="shared" si="7"/>
        <v>10</v>
      </c>
      <c r="B500" t="str">
        <f>VLOOKUP(A500, Bezirke!$A$1:$B$12, 2)</f>
        <v>Marzahn-Hellersdorf</v>
      </c>
      <c r="C500" t="s">
        <v>994</v>
      </c>
      <c r="D500" t="s">
        <v>995</v>
      </c>
      <c r="E500" t="str">
        <f>VLOOKUP(Table1[[#This Row],[BSN]], Adressen!A:C, 2, FALSE)</f>
        <v>12627</v>
      </c>
      <c r="F500" t="str">
        <f>VLOOKUP(Table1[[#This Row],[BSN]], Adressen!A:C, 3, FALSE)</f>
        <v>Eilenburger Str. 1</v>
      </c>
      <c r="G500" s="1">
        <v>5930000</v>
      </c>
    </row>
    <row r="501" spans="1:7" ht="16" customHeight="1" x14ac:dyDescent="0.2">
      <c r="A501" t="str">
        <f t="shared" si="7"/>
        <v>10</v>
      </c>
      <c r="B501" t="str">
        <f>VLOOKUP(A501, Bezirke!$A$1:$B$12, 2)</f>
        <v>Marzahn-Hellersdorf</v>
      </c>
      <c r="C501" t="s">
        <v>996</v>
      </c>
      <c r="D501" t="s">
        <v>997</v>
      </c>
      <c r="E501" t="str">
        <f>VLOOKUP(Table1[[#This Row],[BSN]], Adressen!A:C, 2, FALSE)</f>
        <v>12627</v>
      </c>
      <c r="F501" t="str">
        <f>VLOOKUP(Table1[[#This Row],[BSN]], Adressen!A:C, 3, FALSE)</f>
        <v>Schönewalder Str. 9</v>
      </c>
      <c r="G501" s="1">
        <v>0</v>
      </c>
    </row>
    <row r="502" spans="1:7" x14ac:dyDescent="0.2">
      <c r="A502" t="str">
        <f t="shared" si="7"/>
        <v>10</v>
      </c>
      <c r="B502" t="str">
        <f>VLOOKUP(A502, Bezirke!$A$1:$B$12, 2)</f>
        <v>Marzahn-Hellersdorf</v>
      </c>
      <c r="C502" t="s">
        <v>998</v>
      </c>
      <c r="D502" t="s">
        <v>999</v>
      </c>
      <c r="E502" t="str">
        <f>VLOOKUP(Table1[[#This Row],[BSN]], Adressen!A:C, 2, FALSE)</f>
        <v>12627</v>
      </c>
      <c r="F502" t="str">
        <f>VLOOKUP(Table1[[#This Row],[BSN]], Adressen!A:C, 3, FALSE)</f>
        <v>Nossener Str. 85</v>
      </c>
      <c r="G502" s="1">
        <v>4130000</v>
      </c>
    </row>
    <row r="503" spans="1:7" x14ac:dyDescent="0.2">
      <c r="A503" t="str">
        <f t="shared" si="7"/>
        <v>10</v>
      </c>
      <c r="B503" t="str">
        <f>VLOOKUP(A503, Bezirke!$A$1:$B$12, 2)</f>
        <v>Marzahn-Hellersdorf</v>
      </c>
      <c r="C503" t="s">
        <v>1000</v>
      </c>
      <c r="D503" t="s">
        <v>1001</v>
      </c>
      <c r="E503" t="str">
        <f>VLOOKUP(Table1[[#This Row],[BSN]], Adressen!A:C, 2, FALSE)</f>
        <v>12623</v>
      </c>
      <c r="F503" t="str">
        <f>VLOOKUP(Table1[[#This Row],[BSN]], Adressen!A:C, 3, FALSE)</f>
        <v>An der Schule 13-17</v>
      </c>
      <c r="G503" s="1">
        <v>3690000</v>
      </c>
    </row>
    <row r="504" spans="1:7" x14ac:dyDescent="0.2">
      <c r="A504" t="str">
        <f t="shared" si="7"/>
        <v>10</v>
      </c>
      <c r="B504" t="str">
        <f>VLOOKUP(A504, Bezirke!$A$1:$B$12, 2)</f>
        <v>Marzahn-Hellersdorf</v>
      </c>
      <c r="C504" t="s">
        <v>1002</v>
      </c>
      <c r="D504" t="s">
        <v>1003</v>
      </c>
      <c r="E504" t="str">
        <f>VLOOKUP(Table1[[#This Row],[BSN]], Adressen!A:C, 2, FALSE)</f>
        <v>12619</v>
      </c>
      <c r="F504" t="str">
        <f>VLOOKUP(Table1[[#This Row],[BSN]], Adressen!A:C, 3, FALSE)</f>
        <v>Erich-Kästner-Str. 64</v>
      </c>
      <c r="G504" s="1">
        <v>7280000</v>
      </c>
    </row>
    <row r="505" spans="1:7" x14ac:dyDescent="0.2">
      <c r="A505" t="str">
        <f t="shared" si="7"/>
        <v>10</v>
      </c>
      <c r="B505" t="str">
        <f>VLOOKUP(A505, Bezirke!$A$1:$B$12, 2)</f>
        <v>Marzahn-Hellersdorf</v>
      </c>
      <c r="C505" t="s">
        <v>1004</v>
      </c>
      <c r="D505" t="s">
        <v>1005</v>
      </c>
      <c r="E505" t="str">
        <f>VLOOKUP(Table1[[#This Row],[BSN]], Adressen!A:C, 2, FALSE)</f>
        <v>12619</v>
      </c>
      <c r="F505" t="str">
        <f>VLOOKUP(Table1[[#This Row],[BSN]], Adressen!A:C, 3, FALSE)</f>
        <v>Teterower Ring 79</v>
      </c>
      <c r="G505" s="1">
        <v>1330000</v>
      </c>
    </row>
    <row r="506" spans="1:7" x14ac:dyDescent="0.2">
      <c r="A506" t="str">
        <f t="shared" si="7"/>
        <v>10</v>
      </c>
      <c r="B506" t="str">
        <f>VLOOKUP(A506, Bezirke!$A$1:$B$12, 2)</f>
        <v>Marzahn-Hellersdorf</v>
      </c>
      <c r="C506" t="s">
        <v>1006</v>
      </c>
      <c r="D506" t="s">
        <v>1007</v>
      </c>
      <c r="E506" t="str">
        <f>VLOOKUP(Table1[[#This Row],[BSN]], Adressen!A:C, 2, FALSE)</f>
        <v>12623</v>
      </c>
      <c r="F506" t="str">
        <f>VLOOKUP(Table1[[#This Row],[BSN]], Adressen!A:C, 3, FALSE)</f>
        <v>Feldrain 47</v>
      </c>
      <c r="G506" s="1">
        <v>3970000</v>
      </c>
    </row>
    <row r="507" spans="1:7" x14ac:dyDescent="0.2">
      <c r="A507" t="str">
        <f t="shared" si="7"/>
        <v>10</v>
      </c>
      <c r="B507" t="str">
        <f>VLOOKUP(A507, Bezirke!$A$1:$B$12, 2)</f>
        <v>Marzahn-Hellersdorf</v>
      </c>
      <c r="C507" t="s">
        <v>1008</v>
      </c>
      <c r="D507" t="s">
        <v>1009</v>
      </c>
      <c r="E507" t="str">
        <f>VLOOKUP(Table1[[#This Row],[BSN]], Adressen!A:C, 2, FALSE)</f>
        <v>12689</v>
      </c>
      <c r="F507" t="str">
        <f>VLOOKUP(Table1[[#This Row],[BSN]], Adressen!A:C, 3, FALSE)</f>
        <v>Flämingstr. 16-18</v>
      </c>
      <c r="G507" s="1">
        <v>1370000</v>
      </c>
    </row>
    <row r="508" spans="1:7" x14ac:dyDescent="0.2">
      <c r="A508" t="str">
        <f t="shared" si="7"/>
        <v>10</v>
      </c>
      <c r="B508" t="str">
        <f>VLOOKUP(A508, Bezirke!$A$1:$B$12, 2)</f>
        <v>Marzahn-Hellersdorf</v>
      </c>
      <c r="C508" t="s">
        <v>1010</v>
      </c>
      <c r="D508" t="s">
        <v>1011</v>
      </c>
      <c r="E508" t="str">
        <f>VLOOKUP(Table1[[#This Row],[BSN]], Adressen!A:C, 2, FALSE)</f>
        <v>12623</v>
      </c>
      <c r="F508" t="str">
        <f>VLOOKUP(Table1[[#This Row],[BSN]], Adressen!A:C, 3, FALSE)</f>
        <v>Hultschiner Damm 219</v>
      </c>
      <c r="G508" s="1">
        <v>330000</v>
      </c>
    </row>
    <row r="509" spans="1:7" x14ac:dyDescent="0.2">
      <c r="A509" t="str">
        <f t="shared" si="7"/>
        <v>10</v>
      </c>
      <c r="B509" t="str">
        <f>VLOOKUP(A509, Bezirke!$A$1:$B$12, 2)</f>
        <v>Marzahn-Hellersdorf</v>
      </c>
      <c r="C509" t="s">
        <v>1012</v>
      </c>
      <c r="D509" t="s">
        <v>1013</v>
      </c>
      <c r="E509" t="str">
        <f>VLOOKUP(Table1[[#This Row],[BSN]], Adressen!A:C, 2, FALSE)</f>
        <v>12621</v>
      </c>
      <c r="F509" t="str">
        <f>VLOOKUP(Table1[[#This Row],[BSN]], Adressen!A:C, 3, FALSE)</f>
        <v>Ulmenstr. 79-85</v>
      </c>
      <c r="G509" s="1">
        <v>4350000</v>
      </c>
    </row>
    <row r="510" spans="1:7" x14ac:dyDescent="0.2">
      <c r="A510" t="str">
        <f t="shared" si="7"/>
        <v>10</v>
      </c>
      <c r="B510" t="str">
        <f>VLOOKUP(A510, Bezirke!$A$1:$B$12, 2)</f>
        <v>Marzahn-Hellersdorf</v>
      </c>
      <c r="C510" t="s">
        <v>1014</v>
      </c>
      <c r="D510" t="s">
        <v>1015</v>
      </c>
      <c r="E510" t="str">
        <f>VLOOKUP(Table1[[#This Row],[BSN]], Adressen!A:C, 2, FALSE)</f>
        <v>12689</v>
      </c>
      <c r="F510" t="str">
        <f>VLOOKUP(Table1[[#This Row],[BSN]], Adressen!A:C, 3, FALSE)</f>
        <v>Geraer Ring 54</v>
      </c>
      <c r="G510" s="1">
        <v>7440000</v>
      </c>
    </row>
    <row r="511" spans="1:7" x14ac:dyDescent="0.2">
      <c r="A511" t="str">
        <f t="shared" si="7"/>
        <v>10</v>
      </c>
      <c r="B511" t="str">
        <f>VLOOKUP(A511, Bezirke!$A$1:$B$12, 2)</f>
        <v>Marzahn-Hellersdorf</v>
      </c>
      <c r="C511" t="s">
        <v>1016</v>
      </c>
      <c r="D511" t="s">
        <v>1017</v>
      </c>
      <c r="E511" t="str">
        <f>VLOOKUP(Table1[[#This Row],[BSN]], Adressen!A:C, 2, FALSE)</f>
        <v>12679</v>
      </c>
      <c r="F511" t="str">
        <f>VLOOKUP(Table1[[#This Row],[BSN]], Adressen!A:C, 3, FALSE)</f>
        <v>Glambecker Ring 90</v>
      </c>
      <c r="G511" s="1">
        <v>3520000</v>
      </c>
    </row>
    <row r="512" spans="1:7" x14ac:dyDescent="0.2">
      <c r="A512" t="str">
        <f t="shared" si="7"/>
        <v>10</v>
      </c>
      <c r="B512" t="str">
        <f>VLOOKUP(A512, Bezirke!$A$1:$B$12, 2)</f>
        <v>Marzahn-Hellersdorf</v>
      </c>
      <c r="C512" t="s">
        <v>1018</v>
      </c>
      <c r="D512" t="s">
        <v>1019</v>
      </c>
      <c r="E512" t="str">
        <f>VLOOKUP(Table1[[#This Row],[BSN]], Adressen!A:C, 2, FALSE)</f>
        <v>12629</v>
      </c>
      <c r="F512" t="str">
        <f>VLOOKUP(Table1[[#This Row],[BSN]], Adressen!A:C, 3, FALSE)</f>
        <v>Luckenwalder Str. 53</v>
      </c>
      <c r="G512" s="1">
        <v>10250000</v>
      </c>
    </row>
    <row r="513" spans="1:7" x14ac:dyDescent="0.2">
      <c r="A513" t="str">
        <f t="shared" si="7"/>
        <v>10</v>
      </c>
      <c r="B513" t="str">
        <f>VLOOKUP(A513, Bezirke!$A$1:$B$12, 2)</f>
        <v>Marzahn-Hellersdorf</v>
      </c>
      <c r="C513" t="s">
        <v>1020</v>
      </c>
      <c r="D513" t="s">
        <v>1021</v>
      </c>
      <c r="E513" t="str">
        <f>VLOOKUP(Table1[[#This Row],[BSN]], Adressen!A:C, 2, FALSE)</f>
        <v>12689</v>
      </c>
      <c r="F513" t="str">
        <f>VLOOKUP(Table1[[#This Row],[BSN]], Adressen!A:C, 3, FALSE)</f>
        <v>Golliner Str. 2</v>
      </c>
      <c r="G513" s="1">
        <v>5130000</v>
      </c>
    </row>
    <row r="514" spans="1:7" x14ac:dyDescent="0.2">
      <c r="A514" t="str">
        <f t="shared" si="7"/>
        <v>10</v>
      </c>
      <c r="B514" t="str">
        <f>VLOOKUP(A514, Bezirke!$A$1:$B$12, 2)</f>
        <v>Marzahn-Hellersdorf</v>
      </c>
      <c r="C514" t="s">
        <v>1022</v>
      </c>
      <c r="D514" t="s">
        <v>1023</v>
      </c>
      <c r="E514" t="str">
        <f>VLOOKUP(Table1[[#This Row],[BSN]], Adressen!A:C, 2, FALSE)</f>
        <v>12687</v>
      </c>
      <c r="F514" t="str">
        <f>VLOOKUP(Table1[[#This Row],[BSN]], Adressen!A:C, 3, FALSE)</f>
        <v>Liebensteiner Str. 24</v>
      </c>
      <c r="G514" s="1">
        <v>3620000</v>
      </c>
    </row>
    <row r="515" spans="1:7" x14ac:dyDescent="0.2">
      <c r="A515" t="str">
        <f t="shared" ref="A515:A578" si="8">LEFT(C515, 2)</f>
        <v>10</v>
      </c>
      <c r="B515" t="str">
        <f>VLOOKUP(A515, Bezirke!$A$1:$B$12, 2)</f>
        <v>Marzahn-Hellersdorf</v>
      </c>
      <c r="C515" t="s">
        <v>1024</v>
      </c>
      <c r="D515" t="s">
        <v>1025</v>
      </c>
      <c r="E515" t="str">
        <f>VLOOKUP(Table1[[#This Row],[BSN]], Adressen!A:C, 2, FALSE)</f>
        <v>12629</v>
      </c>
      <c r="F515" t="str">
        <f>VLOOKUP(Table1[[#This Row],[BSN]], Adressen!A:C, 3, FALSE)</f>
        <v>Mittenwalder Str. 5</v>
      </c>
      <c r="G515" s="1">
        <v>7390000</v>
      </c>
    </row>
    <row r="516" spans="1:7" x14ac:dyDescent="0.2">
      <c r="A516" t="str">
        <f t="shared" si="8"/>
        <v>10</v>
      </c>
      <c r="B516" t="str">
        <f>VLOOKUP(A516, Bezirke!$A$1:$B$12, 2)</f>
        <v>Marzahn-Hellersdorf</v>
      </c>
      <c r="C516" t="s">
        <v>1026</v>
      </c>
      <c r="D516" t="s">
        <v>1027</v>
      </c>
      <c r="E516" t="str">
        <f>VLOOKUP(Table1[[#This Row],[BSN]], Adressen!A:C, 2, FALSE)</f>
        <v>12683</v>
      </c>
      <c r="F516" t="str">
        <f>VLOOKUP(Table1[[#This Row],[BSN]], Adressen!A:C, 3, FALSE)</f>
        <v>Alberichstr. 24</v>
      </c>
      <c r="G516" s="1">
        <v>4560000</v>
      </c>
    </row>
    <row r="517" spans="1:7" x14ac:dyDescent="0.2">
      <c r="A517" t="str">
        <f t="shared" si="8"/>
        <v>10</v>
      </c>
      <c r="B517" t="str">
        <f>VLOOKUP(A517, Bezirke!$A$1:$B$12, 2)</f>
        <v>Marzahn-Hellersdorf</v>
      </c>
      <c r="C517" t="s">
        <v>1028</v>
      </c>
      <c r="D517" t="s">
        <v>1029</v>
      </c>
      <c r="E517" t="str">
        <f>VLOOKUP(Table1[[#This Row],[BSN]], Adressen!A:C, 2, FALSE)</f>
        <v>12629</v>
      </c>
      <c r="F517" t="str">
        <f>VLOOKUP(Table1[[#This Row],[BSN]], Adressen!A:C, 3, FALSE)</f>
        <v>Alte Hellersdorfer Str. 7</v>
      </c>
      <c r="G517" s="1">
        <v>1130000</v>
      </c>
    </row>
    <row r="518" spans="1:7" x14ac:dyDescent="0.2">
      <c r="A518" t="str">
        <f t="shared" si="8"/>
        <v>10</v>
      </c>
      <c r="B518" t="str">
        <f>VLOOKUP(A518, Bezirke!$A$1:$B$12, 2)</f>
        <v>Marzahn-Hellersdorf</v>
      </c>
      <c r="C518" t="s">
        <v>1030</v>
      </c>
      <c r="D518" t="s">
        <v>1031</v>
      </c>
      <c r="E518" t="str">
        <f>VLOOKUP(Table1[[#This Row],[BSN]], Adressen!A:C, 2, FALSE)</f>
        <v>12689</v>
      </c>
      <c r="F518" t="str">
        <f>VLOOKUP(Table1[[#This Row],[BSN]], Adressen!A:C, 3, FALSE)</f>
        <v>Hohenwalder Str. 2</v>
      </c>
      <c r="G518" s="1">
        <v>360000</v>
      </c>
    </row>
    <row r="519" spans="1:7" x14ac:dyDescent="0.2">
      <c r="A519" t="str">
        <f t="shared" si="8"/>
        <v>10</v>
      </c>
      <c r="B519" t="str">
        <f>VLOOKUP(A519, Bezirke!$A$1:$B$12, 2)</f>
        <v>Marzahn-Hellersdorf</v>
      </c>
      <c r="C519" t="s">
        <v>1032</v>
      </c>
      <c r="D519" t="s">
        <v>1033</v>
      </c>
      <c r="E519" t="str">
        <f>VLOOKUP(Table1[[#This Row],[BSN]], Adressen!A:C, 2, FALSE)</f>
        <v>12627</v>
      </c>
      <c r="F519" t="str">
        <f>VLOOKUP(Table1[[#This Row],[BSN]], Adressen!A:C, 3, FALSE)</f>
        <v>Geithainer Str. 12</v>
      </c>
      <c r="G519" s="1">
        <v>3320000</v>
      </c>
    </row>
    <row r="520" spans="1:7" x14ac:dyDescent="0.2">
      <c r="A520" t="str">
        <f t="shared" si="8"/>
        <v>10</v>
      </c>
      <c r="B520" t="str">
        <f>VLOOKUP(A520, Bezirke!$A$1:$B$12, 2)</f>
        <v>Marzahn-Hellersdorf</v>
      </c>
      <c r="C520" t="s">
        <v>1034</v>
      </c>
      <c r="D520" t="s">
        <v>1035</v>
      </c>
      <c r="E520" t="str">
        <f>VLOOKUP(Table1[[#This Row],[BSN]], Adressen!A:C, 2, FALSE)</f>
        <v>12627</v>
      </c>
      <c r="F520" t="str">
        <f>VLOOKUP(Table1[[#This Row],[BSN]], Adressen!A:C, 3, FALSE)</f>
        <v>Cottbusser Str. 23</v>
      </c>
      <c r="G520" s="1">
        <v>6290000</v>
      </c>
    </row>
    <row r="521" spans="1:7" x14ac:dyDescent="0.2">
      <c r="A521" t="str">
        <f t="shared" si="8"/>
        <v>10</v>
      </c>
      <c r="B521" t="str">
        <f>VLOOKUP(A521, Bezirke!$A$1:$B$12, 2)</f>
        <v>Marzahn-Hellersdorf</v>
      </c>
      <c r="C521" t="s">
        <v>1036</v>
      </c>
      <c r="D521" t="s">
        <v>1037</v>
      </c>
      <c r="E521" t="str">
        <f>VLOOKUP(Table1[[#This Row],[BSN]], Adressen!A:C, 2, FALSE)</f>
        <v>12689</v>
      </c>
      <c r="F521" t="str">
        <f>VLOOKUP(Table1[[#This Row],[BSN]], Adressen!A:C, 3, FALSE)</f>
        <v>Flämingstr. 16-18</v>
      </c>
      <c r="G521" s="1">
        <v>2100000</v>
      </c>
    </row>
    <row r="522" spans="1:7" x14ac:dyDescent="0.2">
      <c r="A522" t="str">
        <f t="shared" si="8"/>
        <v>10</v>
      </c>
      <c r="B522" t="str">
        <f>VLOOKUP(A522, Bezirke!$A$1:$B$12, 2)</f>
        <v>Marzahn-Hellersdorf</v>
      </c>
      <c r="C522" t="s">
        <v>1038</v>
      </c>
      <c r="D522" t="s">
        <v>1039</v>
      </c>
      <c r="E522" t="str">
        <f>VLOOKUP(Table1[[#This Row],[BSN]], Adressen!A:C, 2, FALSE)</f>
        <v>12683</v>
      </c>
      <c r="F522" t="str">
        <f>VLOOKUP(Table1[[#This Row],[BSN]], Adressen!A:C, 3, FALSE)</f>
        <v>Ketschendorfer Weg 21</v>
      </c>
      <c r="G522" s="1">
        <v>3160000</v>
      </c>
    </row>
    <row r="523" spans="1:7" x14ac:dyDescent="0.2">
      <c r="A523" t="str">
        <f t="shared" si="8"/>
        <v>10</v>
      </c>
      <c r="B523" t="str">
        <f>VLOOKUP(A523, Bezirke!$A$1:$B$12, 2)</f>
        <v>Marzahn-Hellersdorf</v>
      </c>
      <c r="C523" t="s">
        <v>1040</v>
      </c>
      <c r="D523" t="s">
        <v>1041</v>
      </c>
      <c r="E523" t="str">
        <f>VLOOKUP(Table1[[#This Row],[BSN]], Adressen!A:C, 2, FALSE)</f>
        <v>12627</v>
      </c>
      <c r="F523" t="str">
        <f>VLOOKUP(Table1[[#This Row],[BSN]], Adressen!A:C, 3, FALSE)</f>
        <v>Klingenthaler Str. 32</v>
      </c>
      <c r="G523" s="1">
        <v>2630000</v>
      </c>
    </row>
    <row r="524" spans="1:7" ht="16" customHeight="1" x14ac:dyDescent="0.2">
      <c r="A524" t="str">
        <f t="shared" si="8"/>
        <v>10</v>
      </c>
      <c r="B524" t="str">
        <f>VLOOKUP(A524, Bezirke!$A$1:$B$12, 2)</f>
        <v>Marzahn-Hellersdorf</v>
      </c>
      <c r="C524" t="s">
        <v>1042</v>
      </c>
      <c r="D524" t="s">
        <v>1043</v>
      </c>
      <c r="E524" t="str">
        <f>VLOOKUP(Table1[[#This Row],[BSN]], Adressen!A:C, 2, FALSE)</f>
        <v>12627</v>
      </c>
      <c r="F524" t="str">
        <f>VLOOKUP(Table1[[#This Row],[BSN]], Adressen!A:C, 3, FALSE)</f>
        <v>Eilenburger Str. 4</v>
      </c>
      <c r="G524" s="1">
        <v>0</v>
      </c>
    </row>
    <row r="525" spans="1:7" x14ac:dyDescent="0.2">
      <c r="A525" t="str">
        <f t="shared" si="8"/>
        <v>10</v>
      </c>
      <c r="B525" t="str">
        <f>VLOOKUP(A525, Bezirke!$A$1:$B$12, 2)</f>
        <v>Marzahn-Hellersdorf</v>
      </c>
      <c r="C525" t="s">
        <v>1044</v>
      </c>
      <c r="D525" t="s">
        <v>1045</v>
      </c>
      <c r="E525" t="str">
        <f>VLOOKUP(Table1[[#This Row],[BSN]], Adressen!A:C, 2, FALSE)</f>
        <v>12687</v>
      </c>
      <c r="F525" t="str">
        <f>VLOOKUP(Table1[[#This Row],[BSN]], Adressen!A:C, 3, FALSE)</f>
        <v>Sella-Hasse-Str. 25</v>
      </c>
      <c r="G525" s="1">
        <v>3560000</v>
      </c>
    </row>
    <row r="526" spans="1:7" x14ac:dyDescent="0.2">
      <c r="A526" t="str">
        <f t="shared" si="8"/>
        <v>10</v>
      </c>
      <c r="B526" t="str">
        <f>VLOOKUP(A526, Bezirke!$A$1:$B$12, 2)</f>
        <v>Marzahn-Hellersdorf</v>
      </c>
      <c r="C526" t="s">
        <v>1046</v>
      </c>
      <c r="D526" t="s">
        <v>1047</v>
      </c>
      <c r="E526" t="str">
        <f>VLOOKUP(Table1[[#This Row],[BSN]], Adressen!A:C, 2, FALSE)</f>
        <v>12683</v>
      </c>
      <c r="F526" t="str">
        <f>VLOOKUP(Table1[[#This Row],[BSN]], Adressen!A:C, 3, FALSE)</f>
        <v>Schulstr. 11</v>
      </c>
      <c r="G526" s="1">
        <v>2670000</v>
      </c>
    </row>
    <row r="527" spans="1:7" x14ac:dyDescent="0.2">
      <c r="A527" t="str">
        <f t="shared" si="8"/>
        <v>10</v>
      </c>
      <c r="B527" t="str">
        <f>VLOOKUP(A527, Bezirke!$A$1:$B$12, 2)</f>
        <v>Marzahn-Hellersdorf</v>
      </c>
      <c r="C527" t="s">
        <v>1048</v>
      </c>
      <c r="D527" t="s">
        <v>1049</v>
      </c>
      <c r="E527" t="str">
        <f>VLOOKUP(Table1[[#This Row],[BSN]], Adressen!A:C, 2, FALSE)</f>
        <v>12683</v>
      </c>
      <c r="F527" t="str">
        <f>VLOOKUP(Table1[[#This Row],[BSN]], Adressen!A:C, 3, FALSE)</f>
        <v>Allee der Kosmonauten 134</v>
      </c>
      <c r="G527" s="1">
        <v>450000</v>
      </c>
    </row>
    <row r="528" spans="1:7" x14ac:dyDescent="0.2">
      <c r="A528" t="str">
        <f t="shared" si="8"/>
        <v>10</v>
      </c>
      <c r="B528" t="str">
        <f>VLOOKUP(A528, Bezirke!$A$1:$B$12, 2)</f>
        <v>Marzahn-Hellersdorf</v>
      </c>
      <c r="C528" t="s">
        <v>1050</v>
      </c>
      <c r="D528" t="s">
        <v>1051</v>
      </c>
      <c r="E528" t="str">
        <f>VLOOKUP(Table1[[#This Row],[BSN]], Adressen!A:C, 2, FALSE)</f>
        <v>12629</v>
      </c>
      <c r="F528" t="str">
        <f>VLOOKUP(Table1[[#This Row],[BSN]], Adressen!A:C, 3, FALSE)</f>
        <v>Kyritzer Str. 103</v>
      </c>
      <c r="G528" s="1">
        <v>540000</v>
      </c>
    </row>
    <row r="529" spans="1:7" x14ac:dyDescent="0.2">
      <c r="A529" t="str">
        <f t="shared" si="8"/>
        <v>10</v>
      </c>
      <c r="B529" t="str">
        <f>VLOOKUP(A529, Bezirke!$A$1:$B$12, 2)</f>
        <v>Marzahn-Hellersdorf</v>
      </c>
      <c r="C529" t="s">
        <v>1052</v>
      </c>
      <c r="D529" t="s">
        <v>1053</v>
      </c>
      <c r="E529" t="str">
        <f>VLOOKUP(Table1[[#This Row],[BSN]], Adressen!A:C, 2, FALSE)</f>
        <v>12627</v>
      </c>
      <c r="F529" t="str">
        <f>VLOOKUP(Table1[[#This Row],[BSN]], Adressen!A:C, 3, FALSE)</f>
        <v>Adele-Sandrock-Str. 73-75</v>
      </c>
      <c r="G529" s="1">
        <v>8090000</v>
      </c>
    </row>
    <row r="530" spans="1:7" x14ac:dyDescent="0.2">
      <c r="A530" t="str">
        <f t="shared" si="8"/>
        <v>11</v>
      </c>
      <c r="B530" t="str">
        <f>VLOOKUP(A530, Bezirke!$A$1:$B$12, 2)</f>
        <v>Lichtenberg</v>
      </c>
      <c r="C530" t="s">
        <v>1054</v>
      </c>
      <c r="D530" t="s">
        <v>1055</v>
      </c>
      <c r="E530" t="str">
        <f>VLOOKUP(Table1[[#This Row],[BSN]], Adressen!A:C, 2, FALSE)</f>
        <v>10369</v>
      </c>
      <c r="F530" t="str">
        <f>VLOOKUP(Table1[[#This Row],[BSN]], Adressen!A:C, 3, FALSE)</f>
        <v>Franz-Jacob-Str. 33</v>
      </c>
      <c r="G530" s="1">
        <v>3670000</v>
      </c>
    </row>
    <row r="531" spans="1:7" x14ac:dyDescent="0.2">
      <c r="A531" t="str">
        <f t="shared" si="8"/>
        <v>11</v>
      </c>
      <c r="B531" t="str">
        <f>VLOOKUP(A531, Bezirke!$A$1:$B$12, 2)</f>
        <v>Lichtenberg</v>
      </c>
      <c r="C531" t="s">
        <v>1056</v>
      </c>
      <c r="D531" t="s">
        <v>1057</v>
      </c>
      <c r="E531" t="str">
        <f>VLOOKUP(Table1[[#This Row],[BSN]], Adressen!A:C, 2, FALSE)</f>
        <v>10367</v>
      </c>
      <c r="F531" t="str">
        <f>VLOOKUP(Table1[[#This Row],[BSN]], Adressen!A:C, 3, FALSE)</f>
        <v>Bernhard-Bästlein-Str. 22</v>
      </c>
      <c r="G531" s="1">
        <v>4900000</v>
      </c>
    </row>
    <row r="532" spans="1:7" x14ac:dyDescent="0.2">
      <c r="A532" t="str">
        <f t="shared" si="8"/>
        <v>11</v>
      </c>
      <c r="B532" t="str">
        <f>VLOOKUP(A532, Bezirke!$A$1:$B$12, 2)</f>
        <v>Lichtenberg</v>
      </c>
      <c r="C532" t="s">
        <v>1058</v>
      </c>
      <c r="D532" t="s">
        <v>1059</v>
      </c>
      <c r="E532" t="str">
        <f>VLOOKUP(Table1[[#This Row],[BSN]], Adressen!A:C, 2, FALSE)</f>
        <v>10367</v>
      </c>
      <c r="F532" t="str">
        <f>VLOOKUP(Table1[[#This Row],[BSN]], Adressen!A:C, 3, FALSE)</f>
        <v>Josef-Orlopp-Str. 20</v>
      </c>
      <c r="G532" s="1">
        <v>1580000</v>
      </c>
    </row>
    <row r="533" spans="1:7" x14ac:dyDescent="0.2">
      <c r="A533" t="str">
        <f t="shared" si="8"/>
        <v>11</v>
      </c>
      <c r="B533" t="str">
        <f>VLOOKUP(A533, Bezirke!$A$1:$B$12, 2)</f>
        <v>Lichtenberg</v>
      </c>
      <c r="C533" t="s">
        <v>1060</v>
      </c>
      <c r="D533" t="s">
        <v>1061</v>
      </c>
      <c r="E533" t="str">
        <f>VLOOKUP(Table1[[#This Row],[BSN]], Adressen!A:C, 2, FALSE)</f>
        <v>10365</v>
      </c>
      <c r="F533" t="str">
        <f>VLOOKUP(Table1[[#This Row],[BSN]], Adressen!A:C, 3, FALSE)</f>
        <v>Atzpodienstr. 19</v>
      </c>
      <c r="G533" s="1">
        <v>2080000</v>
      </c>
    </row>
    <row r="534" spans="1:7" x14ac:dyDescent="0.2">
      <c r="A534" t="str">
        <f t="shared" si="8"/>
        <v>11</v>
      </c>
      <c r="B534" t="str">
        <f>VLOOKUP(A534, Bezirke!$A$1:$B$12, 2)</f>
        <v>Lichtenberg</v>
      </c>
      <c r="C534" t="s">
        <v>1062</v>
      </c>
      <c r="D534" t="s">
        <v>1063</v>
      </c>
      <c r="E534" t="str">
        <f>VLOOKUP(Table1[[#This Row],[BSN]], Adressen!A:C, 2, FALSE)</f>
        <v>10315</v>
      </c>
      <c r="F534" t="str">
        <f>VLOOKUP(Table1[[#This Row],[BSN]], Adressen!A:C, 3, FALSE)</f>
        <v>Alt-Friedrichsfelde 66</v>
      </c>
      <c r="G534" s="1">
        <v>5130000</v>
      </c>
    </row>
    <row r="535" spans="1:7" ht="16" customHeight="1" x14ac:dyDescent="0.2">
      <c r="A535" t="str">
        <f t="shared" si="8"/>
        <v>11</v>
      </c>
      <c r="B535" t="str">
        <f>VLOOKUP(A535, Bezirke!$A$1:$B$12, 2)</f>
        <v>Lichtenberg</v>
      </c>
      <c r="C535" t="s">
        <v>1064</v>
      </c>
      <c r="D535" t="s">
        <v>1065</v>
      </c>
      <c r="E535" t="str">
        <f>VLOOKUP(Table1[[#This Row],[BSN]], Adressen!A:C, 2, FALSE)</f>
        <v>10365</v>
      </c>
      <c r="F535" t="str">
        <f>VLOOKUP(Table1[[#This Row],[BSN]], Adressen!A:C, 3, FALSE)</f>
        <v>Harnackstr. 17</v>
      </c>
      <c r="G535" s="1">
        <v>0</v>
      </c>
    </row>
    <row r="536" spans="1:7" x14ac:dyDescent="0.2">
      <c r="A536" t="str">
        <f t="shared" si="8"/>
        <v>11</v>
      </c>
      <c r="B536" t="str">
        <f>VLOOKUP(A536, Bezirke!$A$1:$B$12, 2)</f>
        <v>Lichtenberg</v>
      </c>
      <c r="C536" t="s">
        <v>1066</v>
      </c>
      <c r="D536" t="s">
        <v>1067</v>
      </c>
      <c r="E536" t="str">
        <f>VLOOKUP(Table1[[#This Row],[BSN]], Adressen!A:C, 2, FALSE)</f>
        <v>10317</v>
      </c>
      <c r="F536" t="str">
        <f>VLOOKUP(Table1[[#This Row],[BSN]], Adressen!A:C, 3, FALSE)</f>
        <v>Wönnichstr. 7</v>
      </c>
      <c r="G536" s="1">
        <v>2700000</v>
      </c>
    </row>
    <row r="537" spans="1:7" x14ac:dyDescent="0.2">
      <c r="A537" t="str">
        <f t="shared" si="8"/>
        <v>11</v>
      </c>
      <c r="B537" t="str">
        <f>VLOOKUP(A537, Bezirke!$A$1:$B$12, 2)</f>
        <v>Lichtenberg</v>
      </c>
      <c r="C537" t="s">
        <v>1068</v>
      </c>
      <c r="D537" t="s">
        <v>1069</v>
      </c>
      <c r="E537" t="str">
        <f>VLOOKUP(Table1[[#This Row],[BSN]], Adressen!A:C, 2, FALSE)</f>
        <v>10315</v>
      </c>
      <c r="F537" t="str">
        <f>VLOOKUP(Table1[[#This Row],[BSN]], Adressen!A:C, 3, FALSE)</f>
        <v>Massower Str. 39</v>
      </c>
      <c r="G537" s="1">
        <v>2150000</v>
      </c>
    </row>
    <row r="538" spans="1:7" x14ac:dyDescent="0.2">
      <c r="A538" t="str">
        <f t="shared" si="8"/>
        <v>11</v>
      </c>
      <c r="B538" t="str">
        <f>VLOOKUP(A538, Bezirke!$A$1:$B$12, 2)</f>
        <v>Lichtenberg</v>
      </c>
      <c r="C538" t="s">
        <v>1070</v>
      </c>
      <c r="D538" t="s">
        <v>1071</v>
      </c>
      <c r="E538" t="str">
        <f>VLOOKUP(Table1[[#This Row],[BSN]], Adressen!A:C, 2, FALSE)</f>
        <v>13051</v>
      </c>
      <c r="F538" t="str">
        <f>VLOOKUP(Table1[[#This Row],[BSN]], Adressen!A:C, 3, FALSE)</f>
        <v>Barther Str. 27</v>
      </c>
      <c r="G538" s="1">
        <v>1580000</v>
      </c>
    </row>
    <row r="539" spans="1:7" x14ac:dyDescent="0.2">
      <c r="A539" t="str">
        <f t="shared" si="8"/>
        <v>11</v>
      </c>
      <c r="B539" t="str">
        <f>VLOOKUP(A539, Bezirke!$A$1:$B$12, 2)</f>
        <v>Lichtenberg</v>
      </c>
      <c r="C539" t="s">
        <v>1072</v>
      </c>
      <c r="D539" t="s">
        <v>1073</v>
      </c>
      <c r="E539" t="str">
        <f>VLOOKUP(Table1[[#This Row],[BSN]], Adressen!A:C, 2, FALSE)</f>
        <v>10319</v>
      </c>
      <c r="F539" t="str">
        <f>VLOOKUP(Table1[[#This Row],[BSN]], Adressen!A:C, 3, FALSE)</f>
        <v>Sewanstr. 184</v>
      </c>
      <c r="G539" s="1">
        <v>4040000</v>
      </c>
    </row>
    <row r="540" spans="1:7" x14ac:dyDescent="0.2">
      <c r="A540" t="str">
        <f t="shared" si="8"/>
        <v>11</v>
      </c>
      <c r="B540" t="str">
        <f>VLOOKUP(A540, Bezirke!$A$1:$B$12, 2)</f>
        <v>Lichtenberg</v>
      </c>
      <c r="C540" t="s">
        <v>1074</v>
      </c>
      <c r="D540" t="s">
        <v>1075</v>
      </c>
      <c r="E540" t="str">
        <f>VLOOKUP(Table1[[#This Row],[BSN]], Adressen!A:C, 2, FALSE)</f>
        <v>10318</v>
      </c>
      <c r="F540" t="str">
        <f>VLOOKUP(Table1[[#This Row],[BSN]], Adressen!A:C, 3, FALSE)</f>
        <v>Römerweg 120</v>
      </c>
      <c r="G540" s="1">
        <v>1180000</v>
      </c>
    </row>
    <row r="541" spans="1:7" x14ac:dyDescent="0.2">
      <c r="A541" t="str">
        <f t="shared" si="8"/>
        <v>11</v>
      </c>
      <c r="B541" t="str">
        <f>VLOOKUP(A541, Bezirke!$A$1:$B$12, 2)</f>
        <v>Lichtenberg</v>
      </c>
      <c r="C541" t="s">
        <v>1076</v>
      </c>
      <c r="D541" t="s">
        <v>1077</v>
      </c>
      <c r="E541" t="str">
        <f>VLOOKUP(Table1[[#This Row],[BSN]], Adressen!A:C, 2, FALSE)</f>
        <v>10318</v>
      </c>
      <c r="F541" t="str">
        <f>VLOOKUP(Table1[[#This Row],[BSN]], Adressen!A:C, 3, FALSE)</f>
        <v>Lisztstr. 6</v>
      </c>
      <c r="G541" s="1">
        <v>230000</v>
      </c>
    </row>
    <row r="542" spans="1:7" x14ac:dyDescent="0.2">
      <c r="A542" t="str">
        <f t="shared" si="8"/>
        <v>11</v>
      </c>
      <c r="B542" t="str">
        <f>VLOOKUP(A542, Bezirke!$A$1:$B$12, 2)</f>
        <v>Lichtenberg</v>
      </c>
      <c r="C542" t="s">
        <v>1078</v>
      </c>
      <c r="D542" t="s">
        <v>1079</v>
      </c>
      <c r="E542" t="str">
        <f>VLOOKUP(Table1[[#This Row],[BSN]], Adressen!A:C, 2, FALSE)</f>
        <v>10318</v>
      </c>
      <c r="F542" t="str">
        <f>VLOOKUP(Table1[[#This Row],[BSN]], Adressen!A:C, 3, FALSE)</f>
        <v>Ehrenfelsstr. 36</v>
      </c>
      <c r="G542" s="1">
        <v>3700000</v>
      </c>
    </row>
    <row r="543" spans="1:7" x14ac:dyDescent="0.2">
      <c r="A543" t="str">
        <f t="shared" si="8"/>
        <v>11</v>
      </c>
      <c r="B543" t="str">
        <f>VLOOKUP(A543, Bezirke!$A$1:$B$12, 2)</f>
        <v>Lichtenberg</v>
      </c>
      <c r="C543" t="s">
        <v>1080</v>
      </c>
      <c r="D543" t="s">
        <v>1081</v>
      </c>
      <c r="E543" t="str">
        <f>VLOOKUP(Table1[[#This Row],[BSN]], Adressen!A:C, 2, FALSE)</f>
        <v>10317</v>
      </c>
      <c r="F543" t="str">
        <f>VLOOKUP(Table1[[#This Row],[BSN]], Adressen!A:C, 3, FALSE)</f>
        <v>Nöldnerstr. 44</v>
      </c>
      <c r="G543" s="1">
        <v>2450000</v>
      </c>
    </row>
    <row r="544" spans="1:7" x14ac:dyDescent="0.2">
      <c r="A544" t="str">
        <f t="shared" si="8"/>
        <v>11</v>
      </c>
      <c r="B544" t="str">
        <f>VLOOKUP(A544, Bezirke!$A$1:$B$12, 2)</f>
        <v>Lichtenberg</v>
      </c>
      <c r="C544" t="s">
        <v>1082</v>
      </c>
      <c r="D544" t="s">
        <v>1083</v>
      </c>
      <c r="E544" t="str">
        <f>VLOOKUP(Table1[[#This Row],[BSN]], Adressen!A:C, 2, FALSE)</f>
        <v>13055</v>
      </c>
      <c r="F544" t="str">
        <f>VLOOKUP(Table1[[#This Row],[BSN]], Adressen!A:C, 3, FALSE)</f>
        <v>Liebenwalder Str. 22</v>
      </c>
      <c r="G544" s="1">
        <v>4950000</v>
      </c>
    </row>
    <row r="545" spans="1:7" x14ac:dyDescent="0.2">
      <c r="A545" t="str">
        <f t="shared" si="8"/>
        <v>11</v>
      </c>
      <c r="B545" t="str">
        <f>VLOOKUP(A545, Bezirke!$A$1:$B$12, 2)</f>
        <v>Lichtenberg</v>
      </c>
      <c r="C545" t="s">
        <v>1084</v>
      </c>
      <c r="D545" t="s">
        <v>1085</v>
      </c>
      <c r="E545" t="str">
        <f>VLOOKUP(Table1[[#This Row],[BSN]], Adressen!A:C, 2, FALSE)</f>
        <v>13055</v>
      </c>
      <c r="F545" t="str">
        <f>VLOOKUP(Table1[[#This Row],[BSN]], Adressen!A:C, 3, FALSE)</f>
        <v>Sandinostr. 8</v>
      </c>
      <c r="G545" s="1">
        <v>4770000</v>
      </c>
    </row>
    <row r="546" spans="1:7" ht="16" customHeight="1" x14ac:dyDescent="0.2">
      <c r="A546" t="str">
        <f t="shared" si="8"/>
        <v>11</v>
      </c>
      <c r="B546" t="str">
        <f>VLOOKUP(A546, Bezirke!$A$1:$B$12, 2)</f>
        <v>Lichtenberg</v>
      </c>
      <c r="C546" t="s">
        <v>1086</v>
      </c>
      <c r="D546" t="s">
        <v>1087</v>
      </c>
      <c r="E546" t="str">
        <f>VLOOKUP(Table1[[#This Row],[BSN]], Adressen!A:C, 2, FALSE)</f>
        <v>13053</v>
      </c>
      <c r="F546" t="str">
        <f>VLOOKUP(Table1[[#This Row],[BSN]], Adressen!A:C, 3, FALSE)</f>
        <v>Roedernstr. 69-72</v>
      </c>
      <c r="G546" s="1">
        <v>0</v>
      </c>
    </row>
    <row r="547" spans="1:7" x14ac:dyDescent="0.2">
      <c r="A547" t="str">
        <f t="shared" si="8"/>
        <v>11</v>
      </c>
      <c r="B547" t="str">
        <f>VLOOKUP(A547, Bezirke!$A$1:$B$12, 2)</f>
        <v>Lichtenberg</v>
      </c>
      <c r="C547" t="s">
        <v>1088</v>
      </c>
      <c r="D547" t="s">
        <v>1089</v>
      </c>
      <c r="E547" t="str">
        <f>VLOOKUP(Table1[[#This Row],[BSN]], Adressen!A:C, 2, FALSE)</f>
        <v>13053</v>
      </c>
      <c r="F547" t="str">
        <f>VLOOKUP(Table1[[#This Row],[BSN]], Adressen!A:C, 3, FALSE)</f>
        <v>Degnerstr. 71</v>
      </c>
      <c r="G547" s="1">
        <v>1150000</v>
      </c>
    </row>
    <row r="548" spans="1:7" x14ac:dyDescent="0.2">
      <c r="A548" t="str">
        <f t="shared" si="8"/>
        <v>11</v>
      </c>
      <c r="B548" t="str">
        <f>VLOOKUP(A548, Bezirke!$A$1:$B$12, 2)</f>
        <v>Lichtenberg</v>
      </c>
      <c r="C548" t="s">
        <v>1090</v>
      </c>
      <c r="D548" t="s">
        <v>1091</v>
      </c>
      <c r="E548" t="str">
        <f>VLOOKUP(Table1[[#This Row],[BSN]], Adressen!A:C, 2, FALSE)</f>
        <v>13053</v>
      </c>
      <c r="F548" t="str">
        <f>VLOOKUP(Table1[[#This Row],[BSN]], Adressen!A:C, 3, FALSE)</f>
        <v>Am Breiten Luch 5</v>
      </c>
      <c r="G548" s="1">
        <v>4610000</v>
      </c>
    </row>
    <row r="549" spans="1:7" x14ac:dyDescent="0.2">
      <c r="A549" t="str">
        <f t="shared" si="8"/>
        <v>11</v>
      </c>
      <c r="B549" t="str">
        <f>VLOOKUP(A549, Bezirke!$A$1:$B$12, 2)</f>
        <v>Lichtenberg</v>
      </c>
      <c r="C549" t="s">
        <v>1092</v>
      </c>
      <c r="D549" t="s">
        <v>1093</v>
      </c>
      <c r="E549" t="str">
        <f>VLOOKUP(Table1[[#This Row],[BSN]], Adressen!A:C, 2, FALSE)</f>
        <v>10315</v>
      </c>
      <c r="F549" t="str">
        <f>VLOOKUP(Table1[[#This Row],[BSN]], Adressen!A:C, 3, FALSE)</f>
        <v>Lincolnstr. 67</v>
      </c>
      <c r="G549" s="1">
        <v>3320000</v>
      </c>
    </row>
    <row r="550" spans="1:7" x14ac:dyDescent="0.2">
      <c r="A550" t="str">
        <f t="shared" si="8"/>
        <v>11</v>
      </c>
      <c r="B550" t="str">
        <f>VLOOKUP(A550, Bezirke!$A$1:$B$12, 2)</f>
        <v>Lichtenberg</v>
      </c>
      <c r="C550" t="s">
        <v>1094</v>
      </c>
      <c r="D550" t="s">
        <v>1095</v>
      </c>
      <c r="E550" t="str">
        <f>VLOOKUP(Table1[[#This Row],[BSN]], Adressen!A:C, 2, FALSE)</f>
        <v>13051</v>
      </c>
      <c r="F550" t="str">
        <f>VLOOKUP(Table1[[#This Row],[BSN]], Adressen!A:C, 3, FALSE)</f>
        <v>Wustrower Str. 28</v>
      </c>
      <c r="G550" s="1">
        <v>1560000</v>
      </c>
    </row>
    <row r="551" spans="1:7" x14ac:dyDescent="0.2">
      <c r="A551" t="str">
        <f t="shared" si="8"/>
        <v>11</v>
      </c>
      <c r="B551" t="str">
        <f>VLOOKUP(A551, Bezirke!$A$1:$B$12, 2)</f>
        <v>Lichtenberg</v>
      </c>
      <c r="C551" t="s">
        <v>1096</v>
      </c>
      <c r="D551" t="s">
        <v>1097</v>
      </c>
      <c r="E551" t="str">
        <f>VLOOKUP(Table1[[#This Row],[BSN]], Adressen!A:C, 2, FALSE)</f>
        <v>13057</v>
      </c>
      <c r="F551" t="str">
        <f>VLOOKUP(Table1[[#This Row],[BSN]], Adressen!A:C, 3, FALSE)</f>
        <v>Randowstr. 45</v>
      </c>
      <c r="G551" s="1">
        <v>1430000</v>
      </c>
    </row>
    <row r="552" spans="1:7" x14ac:dyDescent="0.2">
      <c r="A552" t="str">
        <f t="shared" si="8"/>
        <v>11</v>
      </c>
      <c r="B552" t="str">
        <f>VLOOKUP(A552, Bezirke!$A$1:$B$12, 2)</f>
        <v>Lichtenberg</v>
      </c>
      <c r="C552" t="s">
        <v>1098</v>
      </c>
      <c r="D552" t="s">
        <v>1099</v>
      </c>
      <c r="E552" t="str">
        <f>VLOOKUP(Table1[[#This Row],[BSN]], Adressen!A:C, 2, FALSE)</f>
        <v>13057</v>
      </c>
      <c r="F552" t="str">
        <f>VLOOKUP(Table1[[#This Row],[BSN]], Adressen!A:C, 3, FALSE)</f>
        <v>Wartiner Str. 23</v>
      </c>
      <c r="G552" s="1">
        <v>2670000</v>
      </c>
    </row>
    <row r="553" spans="1:7" x14ac:dyDescent="0.2">
      <c r="A553" t="str">
        <f t="shared" si="8"/>
        <v>11</v>
      </c>
      <c r="B553" t="str">
        <f>VLOOKUP(A553, Bezirke!$A$1:$B$12, 2)</f>
        <v>Lichtenberg</v>
      </c>
      <c r="C553" t="s">
        <v>1100</v>
      </c>
      <c r="D553" t="s">
        <v>1101</v>
      </c>
      <c r="E553" t="str">
        <f>VLOOKUP(Table1[[#This Row],[BSN]], Adressen!A:C, 2, FALSE)</f>
        <v>13059</v>
      </c>
      <c r="F553" t="str">
        <f>VLOOKUP(Table1[[#This Row],[BSN]], Adressen!A:C, 3, FALSE)</f>
        <v>Prendener Str. 15</v>
      </c>
      <c r="G553" s="1">
        <v>1870000</v>
      </c>
    </row>
    <row r="554" spans="1:7" ht="16" customHeight="1" x14ac:dyDescent="0.2">
      <c r="A554" t="str">
        <f t="shared" si="8"/>
        <v>11</v>
      </c>
      <c r="B554" t="str">
        <f>VLOOKUP(A554, Bezirke!$A$1:$B$12, 2)</f>
        <v>Lichtenberg</v>
      </c>
      <c r="C554" t="s">
        <v>1102</v>
      </c>
      <c r="D554" t="s">
        <v>1103</v>
      </c>
      <c r="E554" t="str">
        <f>VLOOKUP(Table1[[#This Row],[BSN]], Adressen!A:C, 2, FALSE)</f>
        <v>10319</v>
      </c>
      <c r="F554" t="str">
        <f>VLOOKUP(Table1[[#This Row],[BSN]], Adressen!A:C, 3, FALSE)</f>
        <v>Dolgenseestr. 60</v>
      </c>
      <c r="G554" s="1">
        <v>0</v>
      </c>
    </row>
    <row r="555" spans="1:7" x14ac:dyDescent="0.2">
      <c r="A555" t="str">
        <f t="shared" si="8"/>
        <v>11</v>
      </c>
      <c r="B555" t="str">
        <f>VLOOKUP(A555, Bezirke!$A$1:$B$12, 2)</f>
        <v>Lichtenberg</v>
      </c>
      <c r="C555" t="s">
        <v>1104</v>
      </c>
      <c r="D555" t="s">
        <v>1105</v>
      </c>
      <c r="E555" t="str">
        <f>VLOOKUP(Table1[[#This Row],[BSN]], Adressen!A:C, 2, FALSE)</f>
        <v>10315</v>
      </c>
      <c r="F555" t="str">
        <f>VLOOKUP(Table1[[#This Row],[BSN]], Adressen!A:C, 3, FALSE)</f>
        <v>Massower Str. 37</v>
      </c>
      <c r="G555" s="1">
        <v>7250000</v>
      </c>
    </row>
    <row r="556" spans="1:7" x14ac:dyDescent="0.2">
      <c r="A556" t="str">
        <f t="shared" si="8"/>
        <v>11</v>
      </c>
      <c r="B556" t="str">
        <f>VLOOKUP(A556, Bezirke!$A$1:$B$12, 2)</f>
        <v>Lichtenberg</v>
      </c>
      <c r="C556" t="s">
        <v>1106</v>
      </c>
      <c r="D556" t="s">
        <v>1107</v>
      </c>
      <c r="E556" t="str">
        <f>VLOOKUP(Table1[[#This Row],[BSN]], Adressen!A:C, 2, FALSE)</f>
        <v>10365</v>
      </c>
      <c r="F556" t="str">
        <f>VLOOKUP(Table1[[#This Row],[BSN]], Adressen!A:C, 3, FALSE)</f>
        <v>Schulze-Boysen-Str. 12</v>
      </c>
      <c r="G556" s="1">
        <v>8280000</v>
      </c>
    </row>
    <row r="557" spans="1:7" x14ac:dyDescent="0.2">
      <c r="A557" t="str">
        <f t="shared" si="8"/>
        <v>11</v>
      </c>
      <c r="B557" t="str">
        <f>VLOOKUP(A557, Bezirke!$A$1:$B$12, 2)</f>
        <v>Lichtenberg</v>
      </c>
      <c r="C557" t="s">
        <v>1108</v>
      </c>
      <c r="D557" t="s">
        <v>1109</v>
      </c>
      <c r="E557" t="str">
        <f>VLOOKUP(Table1[[#This Row],[BSN]], Adressen!A:C, 2, FALSE)</f>
        <v>13055</v>
      </c>
      <c r="F557" t="str">
        <f>VLOOKUP(Table1[[#This Row],[BSN]], Adressen!A:C, 3, FALSE)</f>
        <v>Sandinostr. 10</v>
      </c>
      <c r="G557" s="1">
        <v>6250000</v>
      </c>
    </row>
    <row r="558" spans="1:7" x14ac:dyDescent="0.2">
      <c r="A558" t="str">
        <f t="shared" si="8"/>
        <v>11</v>
      </c>
      <c r="B558" t="str">
        <f>VLOOKUP(A558, Bezirke!$A$1:$B$12, 2)</f>
        <v>Lichtenberg</v>
      </c>
      <c r="C558" t="s">
        <v>1110</v>
      </c>
      <c r="D558" t="s">
        <v>1111</v>
      </c>
      <c r="E558" t="str">
        <f>VLOOKUP(Table1[[#This Row],[BSN]], Adressen!A:C, 2, FALSE)</f>
        <v>13059</v>
      </c>
      <c r="F558" t="str">
        <f>VLOOKUP(Table1[[#This Row],[BSN]], Adressen!A:C, 3, FALSE)</f>
        <v>Prendener Str. 29</v>
      </c>
      <c r="G558" s="1">
        <v>400000</v>
      </c>
    </row>
    <row r="559" spans="1:7" x14ac:dyDescent="0.2">
      <c r="A559" t="str">
        <f t="shared" si="8"/>
        <v>11</v>
      </c>
      <c r="B559" t="str">
        <f>VLOOKUP(A559, Bezirke!$A$1:$B$12, 2)</f>
        <v>Lichtenberg</v>
      </c>
      <c r="C559" t="s">
        <v>1112</v>
      </c>
      <c r="D559" t="s">
        <v>1113</v>
      </c>
      <c r="E559" t="str">
        <f>VLOOKUP(Table1[[#This Row],[BSN]], Adressen!A:C, 2, FALSE)</f>
        <v>10367</v>
      </c>
      <c r="F559" t="str">
        <f>VLOOKUP(Table1[[#This Row],[BSN]], Adressen!A:C, 3, FALSE)</f>
        <v>Rathausstr. 8</v>
      </c>
      <c r="G559" s="1">
        <v>3250000</v>
      </c>
    </row>
    <row r="560" spans="1:7" x14ac:dyDescent="0.2">
      <c r="A560" t="str">
        <f t="shared" si="8"/>
        <v>11</v>
      </c>
      <c r="B560" t="str">
        <f>VLOOKUP(A560, Bezirke!$A$1:$B$12, 2)</f>
        <v>Lichtenberg</v>
      </c>
      <c r="C560" t="s">
        <v>1114</v>
      </c>
      <c r="D560" t="s">
        <v>1115</v>
      </c>
      <c r="E560" t="str">
        <f>VLOOKUP(Table1[[#This Row],[BSN]], Adressen!A:C, 2, FALSE)</f>
        <v>13051</v>
      </c>
      <c r="F560" t="str">
        <f>VLOOKUP(Table1[[#This Row],[BSN]], Adressen!A:C, 3, FALSE)</f>
        <v>Wustrower Str. 26</v>
      </c>
      <c r="G560" s="1">
        <v>6790000</v>
      </c>
    </row>
    <row r="561" spans="1:7" x14ac:dyDescent="0.2">
      <c r="A561" t="str">
        <f t="shared" si="8"/>
        <v>11</v>
      </c>
      <c r="B561" t="str">
        <f>VLOOKUP(A561, Bezirke!$A$1:$B$12, 2)</f>
        <v>Lichtenberg</v>
      </c>
      <c r="C561" t="s">
        <v>1116</v>
      </c>
      <c r="D561" t="s">
        <v>1117</v>
      </c>
      <c r="E561" t="str">
        <f>VLOOKUP(Table1[[#This Row],[BSN]], Adressen!A:C, 2, FALSE)</f>
        <v>10319</v>
      </c>
      <c r="F561" t="str">
        <f>VLOOKUP(Table1[[#This Row],[BSN]], Adressen!A:C, 3, FALSE)</f>
        <v>Sewanstr. 223</v>
      </c>
      <c r="G561" s="1">
        <v>2610000</v>
      </c>
    </row>
    <row r="562" spans="1:7" x14ac:dyDescent="0.2">
      <c r="A562" t="str">
        <f t="shared" si="8"/>
        <v>11</v>
      </c>
      <c r="B562" t="str">
        <f>VLOOKUP(A562, Bezirke!$A$1:$B$12, 2)</f>
        <v>Lichtenberg</v>
      </c>
      <c r="C562" t="s">
        <v>1118</v>
      </c>
      <c r="D562" t="s">
        <v>1119</v>
      </c>
      <c r="E562" t="str">
        <f>VLOOKUP(Table1[[#This Row],[BSN]], Adressen!A:C, 2, FALSE)</f>
        <v>13055</v>
      </c>
      <c r="F562" t="str">
        <f>VLOOKUP(Table1[[#This Row],[BSN]], Adressen!A:C, 3, FALSE)</f>
        <v>Werneuchener Str. 15</v>
      </c>
      <c r="G562" s="1">
        <v>5060000</v>
      </c>
    </row>
    <row r="563" spans="1:7" x14ac:dyDescent="0.2">
      <c r="A563" t="str">
        <f t="shared" si="8"/>
        <v>11</v>
      </c>
      <c r="B563" t="str">
        <f>VLOOKUP(A563, Bezirke!$A$1:$B$12, 2)</f>
        <v>Lichtenberg</v>
      </c>
      <c r="C563" t="s">
        <v>1120</v>
      </c>
      <c r="D563" t="s">
        <v>1121</v>
      </c>
      <c r="E563" t="str">
        <f>VLOOKUP(Table1[[#This Row],[BSN]], Adressen!A:C, 2, FALSE)</f>
        <v>13051</v>
      </c>
      <c r="F563" t="str">
        <f>VLOOKUP(Table1[[#This Row],[BSN]], Adressen!A:C, 3, FALSE)</f>
        <v>Malchower Chaussee 2</v>
      </c>
      <c r="G563" s="1">
        <v>11830000</v>
      </c>
    </row>
    <row r="564" spans="1:7" x14ac:dyDescent="0.2">
      <c r="A564" t="str">
        <f t="shared" si="8"/>
        <v>11</v>
      </c>
      <c r="B564" t="str">
        <f>VLOOKUP(A564, Bezirke!$A$1:$B$12, 2)</f>
        <v>Lichtenberg</v>
      </c>
      <c r="C564" t="s">
        <v>1122</v>
      </c>
      <c r="D564" t="s">
        <v>1123</v>
      </c>
      <c r="E564" t="str">
        <f>VLOOKUP(Table1[[#This Row],[BSN]], Adressen!A:C, 2, FALSE)</f>
        <v>13053</v>
      </c>
      <c r="F564" t="str">
        <f>VLOOKUP(Table1[[#This Row],[BSN]], Adressen!A:C, 3, FALSE)</f>
        <v>Malchower Weg 54</v>
      </c>
      <c r="G564" s="1">
        <v>4320000</v>
      </c>
    </row>
    <row r="565" spans="1:7" ht="16" customHeight="1" x14ac:dyDescent="0.2">
      <c r="A565" t="str">
        <f t="shared" si="8"/>
        <v>11</v>
      </c>
      <c r="B565" t="str">
        <f>VLOOKUP(A565, Bezirke!$A$1:$B$12, 2)</f>
        <v>Lichtenberg</v>
      </c>
      <c r="C565" t="s">
        <v>1124</v>
      </c>
      <c r="D565" t="s">
        <v>1125</v>
      </c>
      <c r="E565" t="str">
        <f>VLOOKUP(Table1[[#This Row],[BSN]], Adressen!A:C, 2, FALSE)</f>
        <v>10319</v>
      </c>
      <c r="F565" t="str">
        <f>VLOOKUP(Table1[[#This Row],[BSN]], Adressen!A:C, 3, FALSE)</f>
        <v>Erich-Kurz-Str. 6-10</v>
      </c>
      <c r="G565" s="1">
        <v>0</v>
      </c>
    </row>
    <row r="566" spans="1:7" x14ac:dyDescent="0.2">
      <c r="A566" t="str">
        <f t="shared" si="8"/>
        <v>11</v>
      </c>
      <c r="B566" t="str">
        <f>VLOOKUP(A566, Bezirke!$A$1:$B$12, 2)</f>
        <v>Lichtenberg</v>
      </c>
      <c r="C566" t="s">
        <v>1126</v>
      </c>
      <c r="D566" t="s">
        <v>1127</v>
      </c>
      <c r="E566" t="str">
        <f>VLOOKUP(Table1[[#This Row],[BSN]], Adressen!A:C, 2, FALSE)</f>
        <v>10369</v>
      </c>
      <c r="F566" t="str">
        <f>VLOOKUP(Table1[[#This Row],[BSN]], Adressen!A:C, 3, FALSE)</f>
        <v>Alfred-Jung-Str. 19</v>
      </c>
      <c r="G566" s="1">
        <v>4400000</v>
      </c>
    </row>
    <row r="567" spans="1:7" x14ac:dyDescent="0.2">
      <c r="A567" t="str">
        <f t="shared" si="8"/>
        <v>11</v>
      </c>
      <c r="B567" t="str">
        <f>VLOOKUP(A567, Bezirke!$A$1:$B$12, 2)</f>
        <v>Lichtenberg</v>
      </c>
      <c r="C567" t="s">
        <v>1128</v>
      </c>
      <c r="D567" t="s">
        <v>1129</v>
      </c>
      <c r="E567" t="str">
        <f>VLOOKUP(Table1[[#This Row],[BSN]], Adressen!A:C, 2, FALSE)</f>
        <v>10319</v>
      </c>
      <c r="F567" t="str">
        <f>VLOOKUP(Table1[[#This Row],[BSN]], Adressen!A:C, 3, FALSE)</f>
        <v>Erich-Kurz-Str. 6-10</v>
      </c>
      <c r="G567" s="1">
        <v>1480000</v>
      </c>
    </row>
    <row r="568" spans="1:7" x14ac:dyDescent="0.2">
      <c r="A568" t="str">
        <f t="shared" si="8"/>
        <v>11</v>
      </c>
      <c r="B568" t="str">
        <f>VLOOKUP(A568, Bezirke!$A$1:$B$12, 2)</f>
        <v>Lichtenberg</v>
      </c>
      <c r="C568" t="s">
        <v>1130</v>
      </c>
      <c r="D568" t="s">
        <v>1131</v>
      </c>
      <c r="E568" t="str">
        <f>VLOOKUP(Table1[[#This Row],[BSN]], Adressen!A:C, 2, FALSE)</f>
        <v>10365</v>
      </c>
      <c r="F568" t="str">
        <f>VLOOKUP(Table1[[#This Row],[BSN]], Adressen!A:C, 3, FALSE)</f>
        <v>Herzbergstr. 79</v>
      </c>
      <c r="G568" s="1">
        <v>660000</v>
      </c>
    </row>
    <row r="569" spans="1:7" x14ac:dyDescent="0.2">
      <c r="A569" t="str">
        <f t="shared" si="8"/>
        <v>11</v>
      </c>
      <c r="B569" t="str">
        <f>VLOOKUP(A569, Bezirke!$A$1:$B$12, 2)</f>
        <v>Lichtenberg</v>
      </c>
      <c r="C569" t="s">
        <v>1132</v>
      </c>
      <c r="D569" t="s">
        <v>1133</v>
      </c>
      <c r="E569" t="str">
        <f>VLOOKUP(Table1[[#This Row],[BSN]], Adressen!A:C, 2, FALSE)</f>
        <v>10367</v>
      </c>
      <c r="F569" t="str">
        <f>VLOOKUP(Table1[[#This Row],[BSN]], Adressen!A:C, 3, FALSE)</f>
        <v>Bernhard-Bästlein-Str. 56</v>
      </c>
      <c r="G569" s="1">
        <v>5480000</v>
      </c>
    </row>
    <row r="570" spans="1:7" x14ac:dyDescent="0.2">
      <c r="A570" t="str">
        <f t="shared" si="8"/>
        <v>11</v>
      </c>
      <c r="B570" t="str">
        <f>VLOOKUP(A570, Bezirke!$A$1:$B$12, 2)</f>
        <v>Lichtenberg</v>
      </c>
      <c r="C570" t="s">
        <v>1134</v>
      </c>
      <c r="D570" t="s">
        <v>1135</v>
      </c>
      <c r="E570" t="str">
        <f>VLOOKUP(Table1[[#This Row],[BSN]], Adressen!A:C, 2, FALSE)</f>
        <v>10367</v>
      </c>
      <c r="F570" t="str">
        <f>VLOOKUP(Table1[[#This Row],[BSN]], Adressen!A:C, 3, FALSE)</f>
        <v>Paul-Junius-Str. 15</v>
      </c>
      <c r="G570" s="1">
        <v>1280000</v>
      </c>
    </row>
    <row r="571" spans="1:7" x14ac:dyDescent="0.2">
      <c r="A571" t="str">
        <f t="shared" si="8"/>
        <v>11</v>
      </c>
      <c r="B571" t="str">
        <f>VLOOKUP(A571, Bezirke!$A$1:$B$12, 2)</f>
        <v>Lichtenberg</v>
      </c>
      <c r="C571" t="s">
        <v>1136</v>
      </c>
      <c r="D571" t="s">
        <v>1137</v>
      </c>
      <c r="E571" t="str">
        <f>VLOOKUP(Table1[[#This Row],[BSN]], Adressen!A:C, 2, FALSE)</f>
        <v>13053</v>
      </c>
      <c r="F571" t="str">
        <f>VLOOKUP(Table1[[#This Row],[BSN]], Adressen!A:C, 3, FALSE)</f>
        <v>Am Breiten Luch 19</v>
      </c>
      <c r="G571" s="1">
        <v>5430000</v>
      </c>
    </row>
    <row r="572" spans="1:7" ht="16" customHeight="1" x14ac:dyDescent="0.2">
      <c r="A572" t="str">
        <f t="shared" si="8"/>
        <v>11</v>
      </c>
      <c r="B572" t="str">
        <f>VLOOKUP(A572, Bezirke!$A$1:$B$12, 2)</f>
        <v>Lichtenberg</v>
      </c>
      <c r="C572" t="s">
        <v>1138</v>
      </c>
      <c r="D572" t="s">
        <v>1139</v>
      </c>
      <c r="E572" t="str">
        <f>VLOOKUP(Table1[[#This Row],[BSN]], Adressen!A:C, 2, FALSE)</f>
        <v>10369</v>
      </c>
      <c r="F572" t="str">
        <f>VLOOKUP(Table1[[#This Row],[BSN]], Adressen!A:C, 3, FALSE)</f>
        <v>Otto-Marquardt-Str. 12-14</v>
      </c>
      <c r="G572" s="1">
        <v>0</v>
      </c>
    </row>
    <row r="573" spans="1:7" x14ac:dyDescent="0.2">
      <c r="A573" t="str">
        <f t="shared" si="8"/>
        <v>11</v>
      </c>
      <c r="B573" t="str">
        <f>VLOOKUP(A573, Bezirke!$A$1:$B$12, 2)</f>
        <v>Lichtenberg</v>
      </c>
      <c r="C573" t="s">
        <v>1140</v>
      </c>
      <c r="D573" t="s">
        <v>1141</v>
      </c>
      <c r="E573" t="str">
        <f>VLOOKUP(Table1[[#This Row],[BSN]], Adressen!A:C, 2, FALSE)</f>
        <v>10369</v>
      </c>
      <c r="F573" t="str">
        <f>VLOOKUP(Table1[[#This Row],[BSN]], Adressen!A:C, 3, FALSE)</f>
        <v>Franz-Jacob-Str. 8</v>
      </c>
      <c r="G573" s="1">
        <v>1480000</v>
      </c>
    </row>
    <row r="574" spans="1:7" x14ac:dyDescent="0.2">
      <c r="A574" t="str">
        <f t="shared" si="8"/>
        <v>11</v>
      </c>
      <c r="B574" t="str">
        <f>VLOOKUP(A574, Bezirke!$A$1:$B$12, 2)</f>
        <v>Lichtenberg</v>
      </c>
      <c r="C574" t="s">
        <v>1142</v>
      </c>
      <c r="D574" t="s">
        <v>1143</v>
      </c>
      <c r="E574" t="str">
        <f>VLOOKUP(Table1[[#This Row],[BSN]], Adressen!A:C, 2, FALSE)</f>
        <v>10318</v>
      </c>
      <c r="F574" t="str">
        <f>VLOOKUP(Table1[[#This Row],[BSN]], Adressen!A:C, 3, FALSE)</f>
        <v>Römerweg 30-32</v>
      </c>
      <c r="G574" s="1">
        <v>10340000</v>
      </c>
    </row>
    <row r="575" spans="1:7" x14ac:dyDescent="0.2">
      <c r="A575" t="str">
        <f t="shared" si="8"/>
        <v>11</v>
      </c>
      <c r="B575" t="str">
        <f>VLOOKUP(A575, Bezirke!$A$1:$B$12, 2)</f>
        <v>Lichtenberg</v>
      </c>
      <c r="C575" t="s">
        <v>1144</v>
      </c>
      <c r="D575" t="s">
        <v>1145</v>
      </c>
      <c r="E575" t="str">
        <f>VLOOKUP(Table1[[#This Row],[BSN]], Adressen!A:C, 2, FALSE)</f>
        <v>13057</v>
      </c>
      <c r="F575" t="str">
        <f>VLOOKUP(Table1[[#This Row],[BSN]], Adressen!A:C, 3, FALSE)</f>
        <v>Ahrensfelder Chaussee 41</v>
      </c>
      <c r="G575" s="1">
        <v>300000</v>
      </c>
    </row>
    <row r="576" spans="1:7" x14ac:dyDescent="0.2">
      <c r="A576" t="str">
        <f t="shared" si="8"/>
        <v>11</v>
      </c>
      <c r="B576" t="str">
        <f>VLOOKUP(A576, Bezirke!$A$1:$B$12, 2)</f>
        <v>Lichtenberg</v>
      </c>
      <c r="C576" t="s">
        <v>1146</v>
      </c>
      <c r="D576" t="s">
        <v>1147</v>
      </c>
      <c r="E576" t="str">
        <f>VLOOKUP(Table1[[#This Row],[BSN]], Adressen!A:C, 2, FALSE)</f>
        <v>13055</v>
      </c>
      <c r="F576" t="str">
        <f>VLOOKUP(Table1[[#This Row],[BSN]], Adressen!A:C, 3, FALSE)</f>
        <v>Werneuchener Str. 27-28</v>
      </c>
      <c r="G576" s="1">
        <v>10660000</v>
      </c>
    </row>
    <row r="577" spans="1:7" x14ac:dyDescent="0.2">
      <c r="A577" t="str">
        <f t="shared" si="8"/>
        <v>11</v>
      </c>
      <c r="B577" t="str">
        <f>VLOOKUP(A577, Bezirke!$A$1:$B$12, 2)</f>
        <v>Lichtenberg</v>
      </c>
      <c r="C577" t="s">
        <v>1148</v>
      </c>
      <c r="D577" t="s">
        <v>1149</v>
      </c>
      <c r="E577" t="str">
        <f>VLOOKUP(Table1[[#This Row],[BSN]], Adressen!A:C, 2, FALSE)</f>
        <v>10317</v>
      </c>
      <c r="F577" t="str">
        <f>VLOOKUP(Table1[[#This Row],[BSN]], Adressen!A:C, 3, FALSE)</f>
        <v>Lückstr. 63</v>
      </c>
      <c r="G577" s="1">
        <v>7240000</v>
      </c>
    </row>
    <row r="578" spans="1:7" x14ac:dyDescent="0.2">
      <c r="A578" t="str">
        <f t="shared" si="8"/>
        <v>12</v>
      </c>
      <c r="B578" t="str">
        <f>VLOOKUP(A578, Bezirke!$A$1:$B$12, 2)</f>
        <v>Reinickendorf</v>
      </c>
      <c r="C578" t="s">
        <v>1150</v>
      </c>
      <c r="D578" t="s">
        <v>1151</v>
      </c>
      <c r="E578" t="str">
        <f>VLOOKUP(Table1[[#This Row],[BSN]], Adressen!A:C, 2, FALSE)</f>
        <v>13507</v>
      </c>
      <c r="F578" t="str">
        <f>VLOOKUP(Table1[[#This Row],[BSN]], Adressen!A:C, 3, FALSE)</f>
        <v>Namslaustr. 49-57</v>
      </c>
      <c r="G578" s="1">
        <v>4040000</v>
      </c>
    </row>
    <row r="579" spans="1:7" x14ac:dyDescent="0.2">
      <c r="A579" t="str">
        <f t="shared" ref="A579:A631" si="9">LEFT(C579, 2)</f>
        <v>12</v>
      </c>
      <c r="B579" t="str">
        <f>VLOOKUP(A579, Bezirke!$A$1:$B$12, 2)</f>
        <v>Reinickendorf</v>
      </c>
      <c r="C579" t="s">
        <v>1152</v>
      </c>
      <c r="D579" t="s">
        <v>1153</v>
      </c>
      <c r="E579" t="str">
        <f>VLOOKUP(Table1[[#This Row],[BSN]], Adressen!A:C, 2, FALSE)</f>
        <v>13407</v>
      </c>
      <c r="F579" t="str">
        <f>VLOOKUP(Table1[[#This Row],[BSN]], Adressen!A:C, 3, FALSE)</f>
        <v>Baseler Str. 2-6</v>
      </c>
      <c r="G579" s="1">
        <v>6650000</v>
      </c>
    </row>
    <row r="580" spans="1:7" x14ac:dyDescent="0.2">
      <c r="A580" t="str">
        <f t="shared" si="9"/>
        <v>12</v>
      </c>
      <c r="B580" t="str">
        <f>VLOOKUP(A580, Bezirke!$A$1:$B$12, 2)</f>
        <v>Reinickendorf</v>
      </c>
      <c r="C580" t="s">
        <v>1154</v>
      </c>
      <c r="D580" t="s">
        <v>1155</v>
      </c>
      <c r="E580" t="str">
        <f>VLOOKUP(Table1[[#This Row],[BSN]], Adressen!A:C, 2, FALSE)</f>
        <v>13409</v>
      </c>
      <c r="F580" t="str">
        <f>VLOOKUP(Table1[[#This Row],[BSN]], Adressen!A:C, 3, FALSE)</f>
        <v>Letteallee 39-41</v>
      </c>
      <c r="G580" s="1">
        <v>2850000</v>
      </c>
    </row>
    <row r="581" spans="1:7" x14ac:dyDescent="0.2">
      <c r="A581" t="str">
        <f t="shared" si="9"/>
        <v>12</v>
      </c>
      <c r="B581" t="str">
        <f>VLOOKUP(A581, Bezirke!$A$1:$B$12, 2)</f>
        <v>Reinickendorf</v>
      </c>
      <c r="C581" t="s">
        <v>1156</v>
      </c>
      <c r="D581" t="s">
        <v>1157</v>
      </c>
      <c r="E581" t="str">
        <f>VLOOKUP(Table1[[#This Row],[BSN]], Adressen!A:C, 2, FALSE)</f>
        <v>13407</v>
      </c>
      <c r="F581" t="str">
        <f>VLOOKUP(Table1[[#This Row],[BSN]], Adressen!A:C, 3, FALSE)</f>
        <v>Humboldtstr. 8-13</v>
      </c>
      <c r="G581" s="1">
        <v>5530000</v>
      </c>
    </row>
    <row r="582" spans="1:7" x14ac:dyDescent="0.2">
      <c r="A582" t="str">
        <f t="shared" si="9"/>
        <v>12</v>
      </c>
      <c r="B582" t="str">
        <f>VLOOKUP(A582, Bezirke!$A$1:$B$12, 2)</f>
        <v>Reinickendorf</v>
      </c>
      <c r="C582" t="s">
        <v>1158</v>
      </c>
      <c r="D582" t="s">
        <v>1159</v>
      </c>
      <c r="E582" t="str">
        <f>VLOOKUP(Table1[[#This Row],[BSN]], Adressen!A:C, 2, FALSE)</f>
        <v>13409</v>
      </c>
      <c r="F582" t="str">
        <f>VLOOKUP(Table1[[#This Row],[BSN]], Adressen!A:C, 3, FALSE)</f>
        <v>Büchsenweg 23A</v>
      </c>
      <c r="G582" s="1">
        <v>4870000</v>
      </c>
    </row>
    <row r="583" spans="1:7" x14ac:dyDescent="0.2">
      <c r="A583" t="str">
        <f t="shared" si="9"/>
        <v>12</v>
      </c>
      <c r="B583" t="str">
        <f>VLOOKUP(A583, Bezirke!$A$1:$B$12, 2)</f>
        <v>Reinickendorf</v>
      </c>
      <c r="C583" t="s">
        <v>1160</v>
      </c>
      <c r="D583" t="s">
        <v>1161</v>
      </c>
      <c r="E583" t="str">
        <f>VLOOKUP(Table1[[#This Row],[BSN]], Adressen!A:C, 2, FALSE)</f>
        <v>13409</v>
      </c>
      <c r="F583" t="str">
        <f>VLOOKUP(Table1[[#This Row],[BSN]], Adressen!A:C, 3, FALSE)</f>
        <v>Hausotterplatz 4</v>
      </c>
      <c r="G583" s="1">
        <v>4660000</v>
      </c>
    </row>
    <row r="584" spans="1:7" x14ac:dyDescent="0.2">
      <c r="A584" t="str">
        <f t="shared" si="9"/>
        <v>12</v>
      </c>
      <c r="B584" t="str">
        <f>VLOOKUP(A584, Bezirke!$A$1:$B$12, 2)</f>
        <v>Reinickendorf</v>
      </c>
      <c r="C584" t="s">
        <v>1162</v>
      </c>
      <c r="D584" t="s">
        <v>1163</v>
      </c>
      <c r="E584" t="str">
        <f>VLOOKUP(Table1[[#This Row],[BSN]], Adressen!A:C, 2, FALSE)</f>
        <v>13403</v>
      </c>
      <c r="F584" t="str">
        <f>VLOOKUP(Table1[[#This Row],[BSN]], Adressen!A:C, 3, FALSE)</f>
        <v>Auguste-Viktoria-Allee 95</v>
      </c>
      <c r="G584" s="1">
        <v>4890000</v>
      </c>
    </row>
    <row r="585" spans="1:7" x14ac:dyDescent="0.2">
      <c r="A585" t="str">
        <f t="shared" si="9"/>
        <v>12</v>
      </c>
      <c r="B585" t="str">
        <f>VLOOKUP(A585, Bezirke!$A$1:$B$12, 2)</f>
        <v>Reinickendorf</v>
      </c>
      <c r="C585" t="s">
        <v>1164</v>
      </c>
      <c r="D585" t="s">
        <v>1165</v>
      </c>
      <c r="E585" t="str">
        <f>VLOOKUP(Table1[[#This Row],[BSN]], Adressen!A:C, 2, FALSE)</f>
        <v>13439</v>
      </c>
      <c r="F585" t="str">
        <f>VLOOKUP(Table1[[#This Row],[BSN]], Adressen!A:C, 3, FALSE)</f>
        <v>Tornower Weg 26-34</v>
      </c>
      <c r="G585" s="1">
        <v>4640000</v>
      </c>
    </row>
    <row r="586" spans="1:7" x14ac:dyDescent="0.2">
      <c r="A586" t="str">
        <f t="shared" si="9"/>
        <v>12</v>
      </c>
      <c r="B586" t="str">
        <f>VLOOKUP(A586, Bezirke!$A$1:$B$12, 2)</f>
        <v>Reinickendorf</v>
      </c>
      <c r="C586" t="s">
        <v>1166</v>
      </c>
      <c r="D586" t="s">
        <v>1167</v>
      </c>
      <c r="E586" t="str">
        <f>VLOOKUP(Table1[[#This Row],[BSN]], Adressen!A:C, 2, FALSE)</f>
        <v>13437</v>
      </c>
      <c r="F586" t="str">
        <f>VLOOKUP(Table1[[#This Row],[BSN]], Adressen!A:C, 3, FALSE)</f>
        <v>Rathauspromenade 75</v>
      </c>
      <c r="G586" s="1">
        <v>6200000</v>
      </c>
    </row>
    <row r="587" spans="1:7" x14ac:dyDescent="0.2">
      <c r="A587" t="str">
        <f t="shared" si="9"/>
        <v>12</v>
      </c>
      <c r="B587" t="str">
        <f>VLOOKUP(A587, Bezirke!$A$1:$B$12, 2)</f>
        <v>Reinickendorf</v>
      </c>
      <c r="C587" t="s">
        <v>1168</v>
      </c>
      <c r="D587" t="s">
        <v>1169</v>
      </c>
      <c r="E587" t="str">
        <f>VLOOKUP(Table1[[#This Row],[BSN]], Adressen!A:C, 2, FALSE)</f>
        <v>13437</v>
      </c>
      <c r="F587" t="str">
        <f>VLOOKUP(Table1[[#This Row],[BSN]], Adressen!A:C, 3, FALSE)</f>
        <v>Wilhelm-Gericke-Str. 7</v>
      </c>
      <c r="G587" s="1">
        <v>3840000</v>
      </c>
    </row>
    <row r="588" spans="1:7" x14ac:dyDescent="0.2">
      <c r="A588" t="str">
        <f t="shared" si="9"/>
        <v>12</v>
      </c>
      <c r="B588" t="str">
        <f>VLOOKUP(A588, Bezirke!$A$1:$B$12, 2)</f>
        <v>Reinickendorf</v>
      </c>
      <c r="C588" t="s">
        <v>1170</v>
      </c>
      <c r="D588" t="s">
        <v>1171</v>
      </c>
      <c r="E588" t="str">
        <f>VLOOKUP(Table1[[#This Row],[BSN]], Adressen!A:C, 2, FALSE)</f>
        <v>13509</v>
      </c>
      <c r="F588" t="str">
        <f>VLOOKUP(Table1[[#This Row],[BSN]], Adressen!A:C, 3, FALSE)</f>
        <v>Miraustr. 100</v>
      </c>
      <c r="G588" s="1">
        <v>2840000</v>
      </c>
    </row>
    <row r="589" spans="1:7" x14ac:dyDescent="0.2">
      <c r="A589" t="str">
        <f t="shared" si="9"/>
        <v>12</v>
      </c>
      <c r="B589" t="str">
        <f>VLOOKUP(A589, Bezirke!$A$1:$B$12, 2)</f>
        <v>Reinickendorf</v>
      </c>
      <c r="C589" t="s">
        <v>1172</v>
      </c>
      <c r="D589" t="s">
        <v>1173</v>
      </c>
      <c r="E589" t="str">
        <f>VLOOKUP(Table1[[#This Row],[BSN]], Adressen!A:C, 2, FALSE)</f>
        <v>13507</v>
      </c>
      <c r="F589" t="str">
        <f>VLOOKUP(Table1[[#This Row],[BSN]], Adressen!A:C, 3, FALSE)</f>
        <v>Treskowstr. 26-31</v>
      </c>
      <c r="G589" s="1">
        <v>7770000</v>
      </c>
    </row>
    <row r="590" spans="1:7" x14ac:dyDescent="0.2">
      <c r="A590" t="str">
        <f t="shared" si="9"/>
        <v>12</v>
      </c>
      <c r="B590" t="str">
        <f>VLOOKUP(A590, Bezirke!$A$1:$B$12, 2)</f>
        <v>Reinickendorf</v>
      </c>
      <c r="C590" t="s">
        <v>1174</v>
      </c>
      <c r="D590" t="s">
        <v>1175</v>
      </c>
      <c r="E590" t="str">
        <f>VLOOKUP(Table1[[#This Row],[BSN]], Adressen!A:C, 2, FALSE)</f>
        <v>13507</v>
      </c>
      <c r="F590" t="str">
        <f>VLOOKUP(Table1[[#This Row],[BSN]], Adressen!A:C, 3, FALSE)</f>
        <v>Ascheberger Weg 8A</v>
      </c>
      <c r="G590" s="1">
        <v>3660000</v>
      </c>
    </row>
    <row r="591" spans="1:7" x14ac:dyDescent="0.2">
      <c r="A591" t="str">
        <f t="shared" si="9"/>
        <v>12</v>
      </c>
      <c r="B591" t="str">
        <f>VLOOKUP(A591, Bezirke!$A$1:$B$12, 2)</f>
        <v>Reinickendorf</v>
      </c>
      <c r="C591" t="s">
        <v>1176</v>
      </c>
      <c r="D591" t="s">
        <v>1177</v>
      </c>
      <c r="E591" t="str">
        <f>VLOOKUP(Table1[[#This Row],[BSN]], Adressen!A:C, 2, FALSE)</f>
        <v>13509</v>
      </c>
      <c r="F591" t="str">
        <f>VLOOKUP(Table1[[#This Row],[BSN]], Adressen!A:C, 3, FALSE)</f>
        <v>Ziekowstr. 80-88</v>
      </c>
      <c r="G591" s="1">
        <v>4530000</v>
      </c>
    </row>
    <row r="592" spans="1:7" x14ac:dyDescent="0.2">
      <c r="A592" t="str">
        <f t="shared" si="9"/>
        <v>12</v>
      </c>
      <c r="B592" t="str">
        <f>VLOOKUP(A592, Bezirke!$A$1:$B$12, 2)</f>
        <v>Reinickendorf</v>
      </c>
      <c r="C592" t="s">
        <v>1178</v>
      </c>
      <c r="D592" t="s">
        <v>1179</v>
      </c>
      <c r="E592" t="str">
        <f>VLOOKUP(Table1[[#This Row],[BSN]], Adressen!A:C, 2, FALSE)</f>
        <v>13503</v>
      </c>
      <c r="F592" t="str">
        <f>VLOOKUP(Table1[[#This Row],[BSN]], Adressen!A:C, 3, FALSE)</f>
        <v>Im Erpelgrund 11-17</v>
      </c>
      <c r="G592" s="1">
        <v>4780000</v>
      </c>
    </row>
    <row r="593" spans="1:7" x14ac:dyDescent="0.2">
      <c r="A593" t="str">
        <f t="shared" si="9"/>
        <v>12</v>
      </c>
      <c r="B593" t="str">
        <f>VLOOKUP(A593, Bezirke!$A$1:$B$12, 2)</f>
        <v>Reinickendorf</v>
      </c>
      <c r="C593" t="s">
        <v>1180</v>
      </c>
      <c r="D593" t="s">
        <v>1181</v>
      </c>
      <c r="E593" t="str">
        <f>VLOOKUP(Table1[[#This Row],[BSN]], Adressen!A:C, 2, FALSE)</f>
        <v>13505</v>
      </c>
      <c r="F593" t="str">
        <f>VLOOKUP(Table1[[#This Row],[BSN]], Adressen!A:C, 3, FALSE)</f>
        <v>Gerlindeweg 11-23</v>
      </c>
      <c r="G593" s="1">
        <v>4910000</v>
      </c>
    </row>
    <row r="594" spans="1:7" x14ac:dyDescent="0.2">
      <c r="A594" t="str">
        <f t="shared" si="9"/>
        <v>12</v>
      </c>
      <c r="B594" t="str">
        <f>VLOOKUP(A594, Bezirke!$A$1:$B$12, 2)</f>
        <v>Reinickendorf</v>
      </c>
      <c r="C594" t="s">
        <v>1182</v>
      </c>
      <c r="D594" t="s">
        <v>1183</v>
      </c>
      <c r="E594" t="str">
        <f>VLOOKUP(Table1[[#This Row],[BSN]], Adressen!A:C, 2, FALSE)</f>
        <v>13469</v>
      </c>
      <c r="F594" t="str">
        <f>VLOOKUP(Table1[[#This Row],[BSN]], Adressen!A:C, 3, FALSE)</f>
        <v>Artemisstr. 22-26</v>
      </c>
      <c r="G594" s="1">
        <v>5570000</v>
      </c>
    </row>
    <row r="595" spans="1:7" x14ac:dyDescent="0.2">
      <c r="A595" t="str">
        <f t="shared" si="9"/>
        <v>12</v>
      </c>
      <c r="B595" t="str">
        <f>VLOOKUP(A595, Bezirke!$A$1:$B$12, 2)</f>
        <v>Reinickendorf</v>
      </c>
      <c r="C595" t="s">
        <v>1184</v>
      </c>
      <c r="D595" t="s">
        <v>1185</v>
      </c>
      <c r="E595" t="str">
        <f>VLOOKUP(Table1[[#This Row],[BSN]], Adressen!A:C, 2, FALSE)</f>
        <v>13469</v>
      </c>
      <c r="F595" t="str">
        <f>VLOOKUP(Table1[[#This Row],[BSN]], Adressen!A:C, 3, FALSE)</f>
        <v>Am Vierrutenberg 59-65</v>
      </c>
      <c r="G595" s="1">
        <v>2970000</v>
      </c>
    </row>
    <row r="596" spans="1:7" x14ac:dyDescent="0.2">
      <c r="A596" t="str">
        <f t="shared" si="9"/>
        <v>12</v>
      </c>
      <c r="B596" t="str">
        <f>VLOOKUP(A596, Bezirke!$A$1:$B$12, 2)</f>
        <v>Reinickendorf</v>
      </c>
      <c r="C596" t="s">
        <v>1186</v>
      </c>
      <c r="D596" t="s">
        <v>1187</v>
      </c>
      <c r="E596" t="str">
        <f>VLOOKUP(Table1[[#This Row],[BSN]], Adressen!A:C, 2, FALSE)</f>
        <v>13467</v>
      </c>
      <c r="F596" t="str">
        <f>VLOOKUP(Table1[[#This Row],[BSN]], Adressen!A:C, 3, FALSE)</f>
        <v>Seebadstr. 42-43</v>
      </c>
      <c r="G596" s="1">
        <v>4120000</v>
      </c>
    </row>
    <row r="597" spans="1:7" x14ac:dyDescent="0.2">
      <c r="A597" t="str">
        <f t="shared" si="9"/>
        <v>12</v>
      </c>
      <c r="B597" t="str">
        <f>VLOOKUP(A597, Bezirke!$A$1:$B$12, 2)</f>
        <v>Reinickendorf</v>
      </c>
      <c r="C597" t="s">
        <v>1188</v>
      </c>
      <c r="D597" t="s">
        <v>1189</v>
      </c>
      <c r="E597" t="str">
        <f>VLOOKUP(Table1[[#This Row],[BSN]], Adressen!A:C, 2, FALSE)</f>
        <v>13467</v>
      </c>
      <c r="F597" t="str">
        <f>VLOOKUP(Table1[[#This Row],[BSN]], Adressen!A:C, 3, FALSE)</f>
        <v>Freiherr-vom-Stein-Str. 31</v>
      </c>
      <c r="G597" s="1">
        <v>6220000</v>
      </c>
    </row>
    <row r="598" spans="1:7" x14ac:dyDescent="0.2">
      <c r="A598" t="str">
        <f t="shared" si="9"/>
        <v>12</v>
      </c>
      <c r="B598" t="str">
        <f>VLOOKUP(A598, Bezirke!$A$1:$B$12, 2)</f>
        <v>Reinickendorf</v>
      </c>
      <c r="C598" t="s">
        <v>1190</v>
      </c>
      <c r="D598" t="s">
        <v>1191</v>
      </c>
      <c r="E598" t="str">
        <f>VLOOKUP(Table1[[#This Row],[BSN]], Adressen!A:C, 2, FALSE)</f>
        <v>13465</v>
      </c>
      <c r="F598" t="str">
        <f>VLOOKUP(Table1[[#This Row],[BSN]], Adressen!A:C, 3, FALSE)</f>
        <v>Gollanczstr. 18-24</v>
      </c>
      <c r="G598" s="1">
        <v>6060000</v>
      </c>
    </row>
    <row r="599" spans="1:7" x14ac:dyDescent="0.2">
      <c r="A599" t="str">
        <f t="shared" si="9"/>
        <v>12</v>
      </c>
      <c r="B599" t="str">
        <f>VLOOKUP(A599, Bezirke!$A$1:$B$12, 2)</f>
        <v>Reinickendorf</v>
      </c>
      <c r="C599" t="s">
        <v>1192</v>
      </c>
      <c r="D599" t="s">
        <v>1193</v>
      </c>
      <c r="E599" t="str">
        <f>VLOOKUP(Table1[[#This Row],[BSN]], Adressen!A:C, 2, FALSE)</f>
        <v>13465</v>
      </c>
      <c r="F599" t="str">
        <f>VLOOKUP(Table1[[#This Row],[BSN]], Adressen!A:C, 3, FALSE)</f>
        <v>Laurinsteig 39-45</v>
      </c>
      <c r="G599" s="1">
        <v>4630000</v>
      </c>
    </row>
    <row r="600" spans="1:7" x14ac:dyDescent="0.2">
      <c r="A600" t="str">
        <f t="shared" si="9"/>
        <v>12</v>
      </c>
      <c r="B600" t="str">
        <f>VLOOKUP(A600, Bezirke!$A$1:$B$12, 2)</f>
        <v>Reinickendorf</v>
      </c>
      <c r="C600" t="s">
        <v>1194</v>
      </c>
      <c r="D600" t="s">
        <v>1195</v>
      </c>
      <c r="E600" t="str">
        <f>VLOOKUP(Table1[[#This Row],[BSN]], Adressen!A:C, 2, FALSE)</f>
        <v>13439</v>
      </c>
      <c r="F600" t="str">
        <f>VLOOKUP(Table1[[#This Row],[BSN]], Adressen!A:C, 3, FALSE)</f>
        <v>Dannenwalder Weg 163-165</v>
      </c>
      <c r="G600" s="1">
        <v>4850000</v>
      </c>
    </row>
    <row r="601" spans="1:7" x14ac:dyDescent="0.2">
      <c r="A601" t="str">
        <f t="shared" si="9"/>
        <v>12</v>
      </c>
      <c r="B601" t="str">
        <f>VLOOKUP(A601, Bezirke!$A$1:$B$12, 2)</f>
        <v>Reinickendorf</v>
      </c>
      <c r="C601" t="s">
        <v>1196</v>
      </c>
      <c r="D601" t="s">
        <v>1197</v>
      </c>
      <c r="E601" t="str">
        <f>VLOOKUP(Table1[[#This Row],[BSN]], Adressen!A:C, 2, FALSE)</f>
        <v>13435</v>
      </c>
      <c r="F601" t="str">
        <f>VLOOKUP(Table1[[#This Row],[BSN]], Adressen!A:C, 3, FALSE)</f>
        <v>Senftenberger Ring 27</v>
      </c>
      <c r="G601" s="1">
        <v>5810000</v>
      </c>
    </row>
    <row r="602" spans="1:7" x14ac:dyDescent="0.2">
      <c r="A602" t="str">
        <f t="shared" si="9"/>
        <v>12</v>
      </c>
      <c r="B602" t="str">
        <f>VLOOKUP(A602, Bezirke!$A$1:$B$12, 2)</f>
        <v>Reinickendorf</v>
      </c>
      <c r="C602" t="s">
        <v>1198</v>
      </c>
      <c r="D602" t="s">
        <v>1199</v>
      </c>
      <c r="E602" t="str">
        <f>VLOOKUP(Table1[[#This Row],[BSN]], Adressen!A:C, 2, FALSE)</f>
        <v>13469</v>
      </c>
      <c r="F602" t="str">
        <f>VLOOKUP(Table1[[#This Row],[BSN]], Adressen!A:C, 3, FALSE)</f>
        <v>Waldshuter Zeile 6</v>
      </c>
      <c r="G602" s="1">
        <v>6230000</v>
      </c>
    </row>
    <row r="603" spans="1:7" x14ac:dyDescent="0.2">
      <c r="A603" t="str">
        <f t="shared" si="9"/>
        <v>12</v>
      </c>
      <c r="B603" t="str">
        <f>VLOOKUP(A603, Bezirke!$A$1:$B$12, 2)</f>
        <v>Reinickendorf</v>
      </c>
      <c r="C603" t="s">
        <v>1200</v>
      </c>
      <c r="D603" t="s">
        <v>1201</v>
      </c>
      <c r="E603" t="str">
        <f>VLOOKUP(Table1[[#This Row],[BSN]], Adressen!A:C, 2, FALSE)</f>
        <v>13403</v>
      </c>
      <c r="F603" t="str">
        <f>VLOOKUP(Table1[[#This Row],[BSN]], Adressen!A:C, 3, FALSE)</f>
        <v>Kienhorststr. 67-79</v>
      </c>
      <c r="G603" s="1">
        <v>7060000</v>
      </c>
    </row>
    <row r="604" spans="1:7" x14ac:dyDescent="0.2">
      <c r="A604" t="str">
        <f t="shared" si="9"/>
        <v>12</v>
      </c>
      <c r="B604" t="str">
        <f>VLOOKUP(A604, Bezirke!$A$1:$B$12, 2)</f>
        <v>Reinickendorf</v>
      </c>
      <c r="C604" t="s">
        <v>1202</v>
      </c>
      <c r="D604" t="s">
        <v>1203</v>
      </c>
      <c r="E604" t="str">
        <f>VLOOKUP(Table1[[#This Row],[BSN]], Adressen!A:C, 2, FALSE)</f>
        <v>13403</v>
      </c>
      <c r="F604" t="str">
        <f>VLOOKUP(Table1[[#This Row],[BSN]], Adressen!A:C, 3, FALSE)</f>
        <v>Foxweg 15</v>
      </c>
      <c r="G604" s="1">
        <v>6200000</v>
      </c>
    </row>
    <row r="605" spans="1:7" x14ac:dyDescent="0.2">
      <c r="A605" t="str">
        <f t="shared" si="9"/>
        <v>12</v>
      </c>
      <c r="B605" t="str">
        <f>VLOOKUP(A605, Bezirke!$A$1:$B$12, 2)</f>
        <v>Reinickendorf</v>
      </c>
      <c r="C605" t="s">
        <v>1204</v>
      </c>
      <c r="D605" t="s">
        <v>1205</v>
      </c>
      <c r="E605" t="str">
        <f>VLOOKUP(Table1[[#This Row],[BSN]], Adressen!A:C, 2, FALSE)</f>
        <v>13439</v>
      </c>
      <c r="F605" t="str">
        <f>VLOOKUP(Table1[[#This Row],[BSN]], Adressen!A:C, 3, FALSE)</f>
        <v>Wilhelmsruher Damm 90-94</v>
      </c>
      <c r="G605" s="1">
        <v>2840000</v>
      </c>
    </row>
    <row r="606" spans="1:7" x14ac:dyDescent="0.2">
      <c r="A606" t="str">
        <f t="shared" si="9"/>
        <v>12</v>
      </c>
      <c r="B606" t="str">
        <f>VLOOKUP(A606, Bezirke!$A$1:$B$12, 2)</f>
        <v>Reinickendorf</v>
      </c>
      <c r="C606" t="s">
        <v>1206</v>
      </c>
      <c r="D606" t="s">
        <v>1207</v>
      </c>
      <c r="E606" t="str">
        <f>VLOOKUP(Table1[[#This Row],[BSN]], Adressen!A:C, 2, FALSE)</f>
        <v>13435</v>
      </c>
      <c r="F606" t="str">
        <f>VLOOKUP(Table1[[#This Row],[BSN]], Adressen!A:C, 3, FALSE)</f>
        <v>Senftenberger Ring 41</v>
      </c>
      <c r="G606" s="1">
        <v>9550000</v>
      </c>
    </row>
    <row r="607" spans="1:7" x14ac:dyDescent="0.2">
      <c r="A607" t="str">
        <f t="shared" si="9"/>
        <v>12</v>
      </c>
      <c r="B607" t="str">
        <f>VLOOKUP(A607, Bezirke!$A$1:$B$12, 2)</f>
        <v>Reinickendorf</v>
      </c>
      <c r="C607" t="s">
        <v>1208</v>
      </c>
      <c r="D607" t="s">
        <v>1209</v>
      </c>
      <c r="E607" t="str">
        <f>VLOOKUP(Table1[[#This Row],[BSN]], Adressen!A:C, 2, FALSE)</f>
        <v>13503</v>
      </c>
      <c r="F607" t="str">
        <f>VLOOKUP(Table1[[#This Row],[BSN]], Adressen!A:C, 3, FALSE)</f>
        <v>Schulzendorfer Str. 99</v>
      </c>
      <c r="G607" s="1">
        <v>5210000</v>
      </c>
    </row>
    <row r="608" spans="1:7" ht="16" customHeight="1" x14ac:dyDescent="0.2">
      <c r="A608" t="str">
        <f t="shared" si="9"/>
        <v>12</v>
      </c>
      <c r="B608" t="str">
        <f>VLOOKUP(A608, Bezirke!$A$1:$B$12, 2)</f>
        <v>Reinickendorf</v>
      </c>
      <c r="C608" t="s">
        <v>1210</v>
      </c>
      <c r="D608" t="s">
        <v>1211</v>
      </c>
      <c r="E608" t="str">
        <f>VLOOKUP(Table1[[#This Row],[BSN]], Adressen!A:C, 2, FALSE)</f>
        <v>13507</v>
      </c>
      <c r="F608" t="str">
        <f>VLOOKUP(Table1[[#This Row],[BSN]], Adressen!A:C, 3, FALSE)</f>
        <v>Treskowstr. 26-31</v>
      </c>
      <c r="G608" s="1">
        <v>0</v>
      </c>
    </row>
    <row r="609" spans="1:7" x14ac:dyDescent="0.2">
      <c r="A609" t="str">
        <f t="shared" si="9"/>
        <v>12</v>
      </c>
      <c r="B609" t="str">
        <f>VLOOKUP(A609, Bezirke!$A$1:$B$12, 2)</f>
        <v>Reinickendorf</v>
      </c>
      <c r="C609" t="s">
        <v>1212</v>
      </c>
      <c r="D609" t="s">
        <v>1213</v>
      </c>
      <c r="E609" t="str">
        <f>VLOOKUP(Table1[[#This Row],[BSN]], Adressen!A:C, 2, FALSE)</f>
        <v>13435</v>
      </c>
      <c r="F609" t="str">
        <f>VLOOKUP(Table1[[#This Row],[BSN]], Adressen!A:C, 3, FALSE)</f>
        <v>Senftenberger Ring 49</v>
      </c>
      <c r="G609" s="1">
        <v>18520000</v>
      </c>
    </row>
    <row r="610" spans="1:7" x14ac:dyDescent="0.2">
      <c r="A610" t="str">
        <f t="shared" si="9"/>
        <v>12</v>
      </c>
      <c r="B610" t="str">
        <f>VLOOKUP(A610, Bezirke!$A$1:$B$12, 2)</f>
        <v>Reinickendorf</v>
      </c>
      <c r="C610" t="s">
        <v>1214</v>
      </c>
      <c r="D610" t="s">
        <v>1215</v>
      </c>
      <c r="E610" t="str">
        <f>VLOOKUP(Table1[[#This Row],[BSN]], Adressen!A:C, 2, FALSE)</f>
        <v>13403</v>
      </c>
      <c r="F610" t="str">
        <f>VLOOKUP(Table1[[#This Row],[BSN]], Adressen!A:C, 3, FALSE)</f>
        <v>Auguste-Viktoria-Allee 37</v>
      </c>
      <c r="G610" s="1">
        <v>9370000</v>
      </c>
    </row>
    <row r="611" spans="1:7" x14ac:dyDescent="0.2">
      <c r="A611" t="str">
        <f t="shared" si="9"/>
        <v>12</v>
      </c>
      <c r="B611" t="str">
        <f>VLOOKUP(A611, Bezirke!$A$1:$B$12, 2)</f>
        <v>Reinickendorf</v>
      </c>
      <c r="C611" t="s">
        <v>1216</v>
      </c>
      <c r="D611" t="s">
        <v>1217</v>
      </c>
      <c r="E611" t="str">
        <f>VLOOKUP(Table1[[#This Row],[BSN]], Adressen!A:C, 2, FALSE)</f>
        <v>13407</v>
      </c>
      <c r="F611" t="str">
        <f>VLOOKUP(Table1[[#This Row],[BSN]], Adressen!A:C, 3, FALSE)</f>
        <v>Lindauer Allee 23-25</v>
      </c>
      <c r="G611" s="1">
        <v>10650000</v>
      </c>
    </row>
    <row r="612" spans="1:7" x14ac:dyDescent="0.2">
      <c r="A612" t="str">
        <f t="shared" si="9"/>
        <v>12</v>
      </c>
      <c r="B612" t="str">
        <f>VLOOKUP(A612, Bezirke!$A$1:$B$12, 2)</f>
        <v>Reinickendorf</v>
      </c>
      <c r="C612" t="s">
        <v>1218</v>
      </c>
      <c r="D612" t="s">
        <v>1219</v>
      </c>
      <c r="E612" t="str">
        <f>VLOOKUP(Table1[[#This Row],[BSN]], Adressen!A:C, 2, FALSE)</f>
        <v>13409</v>
      </c>
      <c r="F612" t="str">
        <f>VLOOKUP(Table1[[#This Row],[BSN]], Adressen!A:C, 3, FALSE)</f>
        <v>Breitkopfstr. 66-80</v>
      </c>
      <c r="G612" s="1">
        <v>7980000</v>
      </c>
    </row>
    <row r="613" spans="1:7" x14ac:dyDescent="0.2">
      <c r="A613" t="str">
        <f t="shared" si="9"/>
        <v>12</v>
      </c>
      <c r="B613" t="str">
        <f>VLOOKUP(A613, Bezirke!$A$1:$B$12, 2)</f>
        <v>Reinickendorf</v>
      </c>
      <c r="C613" t="s">
        <v>1220</v>
      </c>
      <c r="D613" t="s">
        <v>1221</v>
      </c>
      <c r="E613" t="str">
        <f>VLOOKUP(Table1[[#This Row],[BSN]], Adressen!A:C, 2, FALSE)</f>
        <v>13509</v>
      </c>
      <c r="F613" t="str">
        <f>VLOOKUP(Table1[[#This Row],[BSN]], Adressen!A:C, 3, FALSE)</f>
        <v>Sommerfelder Str. 5-7</v>
      </c>
      <c r="G613" s="1">
        <v>7170000</v>
      </c>
    </row>
    <row r="614" spans="1:7" x14ac:dyDescent="0.2">
      <c r="A614" t="str">
        <f t="shared" si="9"/>
        <v>12</v>
      </c>
      <c r="B614" t="str">
        <f>VLOOKUP(A614, Bezirke!$A$1:$B$12, 2)</f>
        <v>Reinickendorf</v>
      </c>
      <c r="C614" t="s">
        <v>1222</v>
      </c>
      <c r="D614" t="s">
        <v>1223</v>
      </c>
      <c r="E614" t="str">
        <f>VLOOKUP(Table1[[#This Row],[BSN]], Adressen!A:C, 2, FALSE)</f>
        <v>13437</v>
      </c>
      <c r="F614" t="str">
        <f>VLOOKUP(Table1[[#This Row],[BSN]], Adressen!A:C, 3, FALSE)</f>
        <v>Alt-Wittenau 8-12</v>
      </c>
      <c r="G614" s="1">
        <v>10670000</v>
      </c>
    </row>
    <row r="615" spans="1:7" x14ac:dyDescent="0.2">
      <c r="A615" t="str">
        <f t="shared" si="9"/>
        <v>12</v>
      </c>
      <c r="B615" t="str">
        <f>VLOOKUP(A615, Bezirke!$A$1:$B$12, 2)</f>
        <v>Reinickendorf</v>
      </c>
      <c r="C615" t="s">
        <v>1224</v>
      </c>
      <c r="D615" t="s">
        <v>1225</v>
      </c>
      <c r="E615" t="str">
        <f>VLOOKUP(Table1[[#This Row],[BSN]], Adressen!A:C, 2, FALSE)</f>
        <v>13467</v>
      </c>
      <c r="F615" t="str">
        <f>VLOOKUP(Table1[[#This Row],[BSN]], Adressen!A:C, 3, FALSE)</f>
        <v>Heidenheimer Str. 53-54</v>
      </c>
      <c r="G615" s="1">
        <v>8980000</v>
      </c>
    </row>
    <row r="616" spans="1:7" x14ac:dyDescent="0.2">
      <c r="A616" t="str">
        <f t="shared" si="9"/>
        <v>12</v>
      </c>
      <c r="B616" t="str">
        <f>VLOOKUP(A616, Bezirke!$A$1:$B$12, 2)</f>
        <v>Reinickendorf</v>
      </c>
      <c r="C616" t="s">
        <v>1226</v>
      </c>
      <c r="D616" t="s">
        <v>1227</v>
      </c>
      <c r="E616" t="str">
        <f>VLOOKUP(Table1[[#This Row],[BSN]], Adressen!A:C, 2, FALSE)</f>
        <v>13467</v>
      </c>
      <c r="F616" t="str">
        <f>VLOOKUP(Table1[[#This Row],[BSN]], Adressen!A:C, 3, FALSE)</f>
        <v>Frohnauer Str. 74-80</v>
      </c>
      <c r="G616" s="1">
        <v>8440000</v>
      </c>
    </row>
    <row r="617" spans="1:7" x14ac:dyDescent="0.2">
      <c r="A617" t="str">
        <f t="shared" si="9"/>
        <v>12</v>
      </c>
      <c r="B617" t="str">
        <f>VLOOKUP(A617, Bezirke!$A$1:$B$12, 2)</f>
        <v>Reinickendorf</v>
      </c>
      <c r="C617" t="s">
        <v>1228</v>
      </c>
      <c r="D617" t="s">
        <v>1229</v>
      </c>
      <c r="E617" t="str">
        <f>VLOOKUP(Table1[[#This Row],[BSN]], Adressen!A:C, 2, FALSE)</f>
        <v>13503</v>
      </c>
      <c r="F617" t="str">
        <f>VLOOKUP(Table1[[#This Row],[BSN]], Adressen!A:C, 3, FALSE)</f>
        <v>Kurzebracker Weg 40-46</v>
      </c>
      <c r="G617" s="1">
        <v>11870000</v>
      </c>
    </row>
    <row r="618" spans="1:7" x14ac:dyDescent="0.2">
      <c r="A618" t="str">
        <f t="shared" si="9"/>
        <v>12</v>
      </c>
      <c r="B618" t="str">
        <f>VLOOKUP(A618, Bezirke!$A$1:$B$12, 2)</f>
        <v>Reinickendorf</v>
      </c>
      <c r="C618" t="s">
        <v>1230</v>
      </c>
      <c r="D618" t="s">
        <v>1231</v>
      </c>
      <c r="E618" t="str">
        <f>VLOOKUP(Table1[[#This Row],[BSN]], Adressen!A:C, 2, FALSE)</f>
        <v>13435</v>
      </c>
      <c r="F618" t="str">
        <f>VLOOKUP(Table1[[#This Row],[BSN]], Adressen!A:C, 3, FALSE)</f>
        <v>Finsterwalder Str. 52-56</v>
      </c>
      <c r="G618" s="1">
        <v>11180000</v>
      </c>
    </row>
    <row r="619" spans="1:7" x14ac:dyDescent="0.2">
      <c r="A619" t="str">
        <f t="shared" si="9"/>
        <v>12</v>
      </c>
      <c r="B619" t="str">
        <f>VLOOKUP(A619, Bezirke!$A$1:$B$12, 2)</f>
        <v>Reinickendorf</v>
      </c>
      <c r="C619" t="s">
        <v>1232</v>
      </c>
      <c r="D619" t="s">
        <v>1233</v>
      </c>
      <c r="E619" t="str">
        <f>VLOOKUP(Table1[[#This Row],[BSN]], Adressen!A:C, 2, FALSE)</f>
        <v>13509</v>
      </c>
      <c r="F619" t="str">
        <f>VLOOKUP(Table1[[#This Row],[BSN]], Adressen!A:C, 3, FALSE)</f>
        <v>Tietzstr. 26-28</v>
      </c>
      <c r="G619" s="1">
        <v>3470000</v>
      </c>
    </row>
    <row r="620" spans="1:7" x14ac:dyDescent="0.2">
      <c r="A620" t="str">
        <f t="shared" si="9"/>
        <v>12</v>
      </c>
      <c r="B620" t="str">
        <f>VLOOKUP(A620, Bezirke!$A$1:$B$12, 2)</f>
        <v>Reinickendorf</v>
      </c>
      <c r="C620" t="s">
        <v>1234</v>
      </c>
      <c r="D620" t="s">
        <v>1235</v>
      </c>
      <c r="E620" t="str">
        <f>VLOOKUP(Table1[[#This Row],[BSN]], Adressen!A:C, 2, FALSE)</f>
        <v>13467</v>
      </c>
      <c r="F620" t="str">
        <f>VLOOKUP(Table1[[#This Row],[BSN]], Adressen!A:C, 3, FALSE)</f>
        <v>Olafstr. 32-34</v>
      </c>
      <c r="G620" s="1">
        <v>2840000</v>
      </c>
    </row>
    <row r="621" spans="1:7" x14ac:dyDescent="0.2">
      <c r="A621" t="str">
        <f t="shared" si="9"/>
        <v>12</v>
      </c>
      <c r="B621" t="str">
        <f>VLOOKUP(A621, Bezirke!$A$1:$B$12, 2)</f>
        <v>Reinickendorf</v>
      </c>
      <c r="C621" t="s">
        <v>1236</v>
      </c>
      <c r="D621" t="s">
        <v>1237</v>
      </c>
      <c r="E621" t="str">
        <f>VLOOKUP(Table1[[#This Row],[BSN]], Adressen!A:C, 2, FALSE)</f>
        <v>13435</v>
      </c>
      <c r="F621" t="str">
        <f>VLOOKUP(Table1[[#This Row],[BSN]], Adressen!A:C, 3, FALSE)</f>
        <v>Senftenberger Ring 41</v>
      </c>
      <c r="G621" s="1">
        <v>750000</v>
      </c>
    </row>
    <row r="622" spans="1:7" x14ac:dyDescent="0.2">
      <c r="A622" t="str">
        <f t="shared" si="9"/>
        <v>12</v>
      </c>
      <c r="B622" t="str">
        <f>VLOOKUP(A622, Bezirke!$A$1:$B$12, 2)</f>
        <v>Reinickendorf</v>
      </c>
      <c r="C622" t="s">
        <v>1238</v>
      </c>
      <c r="D622" t="s">
        <v>1239</v>
      </c>
      <c r="E622" t="str">
        <f>VLOOKUP(Table1[[#This Row],[BSN]], Adressen!A:C, 2, FALSE)</f>
        <v>13437</v>
      </c>
      <c r="F622" t="str">
        <f>VLOOKUP(Table1[[#This Row],[BSN]], Adressen!A:C, 3, FALSE)</f>
        <v>Eichborndamm 276-284</v>
      </c>
      <c r="G622" s="1">
        <v>4700000</v>
      </c>
    </row>
    <row r="623" spans="1:7" ht="16" customHeight="1" x14ac:dyDescent="0.2">
      <c r="A623" t="str">
        <f t="shared" si="9"/>
        <v>12</v>
      </c>
      <c r="B623" t="str">
        <f>VLOOKUP(A623, Bezirke!$A$1:$B$12, 2)</f>
        <v>Reinickendorf</v>
      </c>
      <c r="C623" t="s">
        <v>1240</v>
      </c>
      <c r="D623" t="s">
        <v>1241</v>
      </c>
      <c r="E623" t="str">
        <f>VLOOKUP(Table1[[#This Row],[BSN]], Adressen!A:C, 2, FALSE)</f>
        <v>13467</v>
      </c>
      <c r="F623" t="str">
        <f>VLOOKUP(Table1[[#This Row],[BSN]], Adressen!A:C, 3, FALSE)</f>
        <v>Frohnauer Str. 74-80</v>
      </c>
      <c r="G623" s="1">
        <v>0</v>
      </c>
    </row>
    <row r="624" spans="1:7" x14ac:dyDescent="0.2">
      <c r="A624" t="str">
        <f t="shared" si="9"/>
        <v>12</v>
      </c>
      <c r="B624" t="str">
        <f>VLOOKUP(A624, Bezirke!$A$1:$B$12, 2)</f>
        <v>Reinickendorf</v>
      </c>
      <c r="C624" t="s">
        <v>1242</v>
      </c>
      <c r="D624" t="s">
        <v>1243</v>
      </c>
      <c r="E624" t="str">
        <f>VLOOKUP(Table1[[#This Row],[BSN]], Adressen!A:C, 2, FALSE)</f>
        <v>13509</v>
      </c>
      <c r="F624" t="str">
        <f>VLOOKUP(Table1[[#This Row],[BSN]], Adressen!A:C, 3, FALSE)</f>
        <v>Miraustr. 120-126</v>
      </c>
      <c r="G624" s="1">
        <v>8940000</v>
      </c>
    </row>
    <row r="625" spans="1:7" x14ac:dyDescent="0.2">
      <c r="A625" t="str">
        <f t="shared" si="9"/>
        <v>12</v>
      </c>
      <c r="B625" t="str">
        <f>VLOOKUP(A625, Bezirke!$A$1:$B$12, 2)</f>
        <v>Reinickendorf</v>
      </c>
      <c r="C625" t="s">
        <v>1244</v>
      </c>
      <c r="D625" t="s">
        <v>1245</v>
      </c>
      <c r="E625" t="str">
        <f>VLOOKUP(Table1[[#This Row],[BSN]], Adressen!A:C, 2, FALSE)</f>
        <v>13407</v>
      </c>
      <c r="F625" t="str">
        <f>VLOOKUP(Table1[[#This Row],[BSN]], Adressen!A:C, 3, FALSE)</f>
        <v>Emmentaler Str. 67</v>
      </c>
      <c r="G625" s="1">
        <v>12690000</v>
      </c>
    </row>
    <row r="626" spans="1:7" x14ac:dyDescent="0.2">
      <c r="A626" t="str">
        <f t="shared" si="9"/>
        <v>12</v>
      </c>
      <c r="B626" t="str">
        <f>VLOOKUP(A626, Bezirke!$A$1:$B$12, 2)</f>
        <v>Reinickendorf</v>
      </c>
      <c r="C626" t="s">
        <v>1246</v>
      </c>
      <c r="D626" t="s">
        <v>1247</v>
      </c>
      <c r="E626" t="str">
        <f>VLOOKUP(Table1[[#This Row],[BSN]], Adressen!A:C, 2, FALSE)</f>
        <v>13409</v>
      </c>
      <c r="F626" t="str">
        <f>VLOOKUP(Table1[[#This Row],[BSN]], Adressen!A:C, 3, FALSE)</f>
        <v>Reginhardstr. 172</v>
      </c>
      <c r="G626" s="1">
        <v>10740000</v>
      </c>
    </row>
    <row r="627" spans="1:7" x14ac:dyDescent="0.2">
      <c r="A627" t="str">
        <f t="shared" si="9"/>
        <v>12</v>
      </c>
      <c r="B627" t="str">
        <f>VLOOKUP(A627, Bezirke!$A$1:$B$12, 2)</f>
        <v>Reinickendorf</v>
      </c>
      <c r="C627" t="s">
        <v>1248</v>
      </c>
      <c r="D627" t="s">
        <v>1249</v>
      </c>
      <c r="E627" t="str">
        <f>VLOOKUP(Table1[[#This Row],[BSN]], Adressen!A:C, 2, FALSE)</f>
        <v>13509</v>
      </c>
      <c r="F627" t="str">
        <f>VLOOKUP(Table1[[#This Row],[BSN]], Adressen!A:C, 3, FALSE)</f>
        <v>Hatzfeldtallee 2-4</v>
      </c>
      <c r="G627" s="1">
        <v>11560000</v>
      </c>
    </row>
    <row r="628" spans="1:7" x14ac:dyDescent="0.2">
      <c r="A628" t="str">
        <f t="shared" si="9"/>
        <v>12</v>
      </c>
      <c r="B628" t="str">
        <f>VLOOKUP(A628, Bezirke!$A$1:$B$12, 2)</f>
        <v>Reinickendorf</v>
      </c>
      <c r="C628" t="s">
        <v>1250</v>
      </c>
      <c r="D628" t="s">
        <v>1251</v>
      </c>
      <c r="E628" t="str">
        <f>VLOOKUP(Table1[[#This Row],[BSN]], Adressen!A:C, 2, FALSE)</f>
        <v>13509</v>
      </c>
      <c r="F628" t="str">
        <f>VLOOKUP(Table1[[#This Row],[BSN]], Adressen!A:C, 3, FALSE)</f>
        <v>Tile-Brügge-Weg 63</v>
      </c>
      <c r="G628" s="1">
        <v>8690000</v>
      </c>
    </row>
    <row r="629" spans="1:7" x14ac:dyDescent="0.2">
      <c r="A629" t="str">
        <f t="shared" si="9"/>
        <v>12</v>
      </c>
      <c r="B629" t="str">
        <f>VLOOKUP(A629, Bezirke!$A$1:$B$12, 2)</f>
        <v>Reinickendorf</v>
      </c>
      <c r="C629" t="s">
        <v>1252</v>
      </c>
      <c r="D629" t="s">
        <v>1253</v>
      </c>
      <c r="E629" t="str">
        <f>VLOOKUP(Table1[[#This Row],[BSN]], Adressen!A:C, 2, FALSE)</f>
        <v>13467</v>
      </c>
      <c r="F629" t="str">
        <f>VLOOKUP(Table1[[#This Row],[BSN]], Adressen!A:C, 3, FALSE)</f>
        <v>Fellbacher Str. 18-19</v>
      </c>
      <c r="G629" s="1">
        <v>7670000</v>
      </c>
    </row>
    <row r="630" spans="1:7" x14ac:dyDescent="0.2">
      <c r="A630" t="str">
        <f t="shared" si="9"/>
        <v>12</v>
      </c>
      <c r="B630" t="str">
        <f>VLOOKUP(A630, Bezirke!$A$1:$B$12, 2)</f>
        <v>Reinickendorf</v>
      </c>
      <c r="C630" t="s">
        <v>1254</v>
      </c>
      <c r="D630" t="s">
        <v>1255</v>
      </c>
      <c r="E630" t="str">
        <f>VLOOKUP(Table1[[#This Row],[BSN]], Adressen!A:C, 2, FALSE)</f>
        <v>13469</v>
      </c>
      <c r="F630" t="str">
        <f>VLOOKUP(Table1[[#This Row],[BSN]], Adressen!A:C, 3, FALSE)</f>
        <v>Place Moliere 4</v>
      </c>
      <c r="G630" s="1">
        <v>16370000</v>
      </c>
    </row>
    <row r="631" spans="1:7" x14ac:dyDescent="0.2">
      <c r="A631" t="str">
        <f t="shared" si="9"/>
        <v>12</v>
      </c>
      <c r="B631" t="str">
        <f>VLOOKUP(A631, Bezirke!$A$1:$B$12, 2)</f>
        <v>Reinickendorf</v>
      </c>
      <c r="C631" t="s">
        <v>1256</v>
      </c>
      <c r="D631" t="s">
        <v>1257</v>
      </c>
      <c r="E631" t="str">
        <f>VLOOKUP(Table1[[#This Row],[BSN]], Adressen!A:C, 2, FALSE)</f>
        <v>13439</v>
      </c>
      <c r="F631" t="str">
        <f>VLOOKUP(Table1[[#This Row],[BSN]], Adressen!A:C, 3, FALSE)</f>
        <v>Königshorster Str. 10</v>
      </c>
      <c r="G631" s="1">
        <v>16100000</v>
      </c>
    </row>
    <row r="632" spans="1:7" x14ac:dyDescent="0.2">
      <c r="A632" t="s">
        <v>1287</v>
      </c>
      <c r="G632" s="1">
        <f>SUBTOTAL(109,Table1[Gesamtkosten])</f>
        <v>3295560000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58" workbookViewId="0">
      <selection activeCell="G32" sqref="G32"/>
    </sheetView>
  </sheetViews>
  <sheetFormatPr baseColWidth="10" defaultRowHeight="16" x14ac:dyDescent="0.2"/>
  <cols>
    <col min="2" max="2" width="22.33203125" customWidth="1"/>
    <col min="5" max="5" width="56.6640625" customWidth="1"/>
    <col min="6" max="6" width="9.6640625" customWidth="1"/>
    <col min="7" max="7" width="34" customWidth="1"/>
    <col min="8" max="8" width="15.33203125" customWidth="1"/>
  </cols>
  <sheetData>
    <row r="1" spans="1:8" x14ac:dyDescent="0.2">
      <c r="A1" t="s">
        <v>1292</v>
      </c>
      <c r="B1" t="s">
        <v>1283</v>
      </c>
      <c r="C1" t="s">
        <v>1294</v>
      </c>
      <c r="D1" t="s">
        <v>1284</v>
      </c>
      <c r="E1" t="s">
        <v>1285</v>
      </c>
      <c r="F1" t="s">
        <v>1406</v>
      </c>
      <c r="G1" t="s">
        <v>1407</v>
      </c>
      <c r="H1" t="s">
        <v>1286</v>
      </c>
    </row>
    <row r="2" spans="1:8" x14ac:dyDescent="0.2">
      <c r="A2" t="str">
        <f>LEFT(D2, 2)</f>
        <v>01</v>
      </c>
      <c r="B2" t="str">
        <f>VLOOKUP(A2, Bezirke!$A$1:$B$12, 2)</f>
        <v>Mitte</v>
      </c>
      <c r="C2" t="s">
        <v>1376</v>
      </c>
      <c r="D2" t="s">
        <v>70</v>
      </c>
      <c r="E2" t="s">
        <v>71</v>
      </c>
      <c r="F2" t="str">
        <f>VLOOKUP(Table3[[#This Row],[BSN]], Adressen!A:C, 2, FALSE)</f>
        <v>13355</v>
      </c>
      <c r="G2" t="str">
        <f>VLOOKUP(Table3[[#This Row],[BSN]], Adressen!A:C, 3, FALSE)</f>
        <v>Stralsunder Str. 57</v>
      </c>
      <c r="H2" s="1">
        <v>15920000</v>
      </c>
    </row>
    <row r="3" spans="1:8" x14ac:dyDescent="0.2">
      <c r="A3" t="str">
        <f>LEFT(D3, 2)</f>
        <v>01</v>
      </c>
      <c r="B3" t="str">
        <f>VLOOKUP(A3, Bezirke!$A$1:$B$12, 2)</f>
        <v>Mitte</v>
      </c>
      <c r="C3" t="s">
        <v>1298</v>
      </c>
      <c r="D3" t="s">
        <v>44</v>
      </c>
      <c r="E3" t="s">
        <v>45</v>
      </c>
      <c r="F3" t="str">
        <f>VLOOKUP(Table3[[#This Row],[BSN]], Adressen!A:C, 2, FALSE)</f>
        <v>13355</v>
      </c>
      <c r="G3" t="str">
        <f>VLOOKUP(Table3[[#This Row],[BSN]], Adressen!A:C, 3, FALSE)</f>
        <v>Ramlerstr. 9-10</v>
      </c>
      <c r="H3" s="1">
        <v>8940000</v>
      </c>
    </row>
    <row r="4" spans="1:8" x14ac:dyDescent="0.2">
      <c r="A4" t="str">
        <f>LEFT(D4, 2)</f>
        <v>01</v>
      </c>
      <c r="B4" t="str">
        <f>VLOOKUP(A4, Bezirke!$A$1:$B$12, 2)</f>
        <v>Mitte</v>
      </c>
      <c r="C4" t="s">
        <v>1301</v>
      </c>
      <c r="D4" t="s">
        <v>60</v>
      </c>
      <c r="E4" t="s">
        <v>61</v>
      </c>
      <c r="F4" t="str">
        <f>VLOOKUP(Table3[[#This Row],[BSN]], Adressen!A:C, 2, FALSE)</f>
        <v>13353</v>
      </c>
      <c r="G4" t="str">
        <f>VLOOKUP(Table3[[#This Row],[BSN]], Adressen!A:C, 3, FALSE)</f>
        <v>Müllerstr. 158</v>
      </c>
      <c r="H4" s="1">
        <v>8930000</v>
      </c>
    </row>
    <row r="5" spans="1:8" x14ac:dyDescent="0.2">
      <c r="A5" t="str">
        <f>LEFT(D5, 2)</f>
        <v>01</v>
      </c>
      <c r="B5" t="str">
        <f>VLOOKUP(A5, Bezirke!$A$1:$B$12, 2)</f>
        <v>Mitte</v>
      </c>
      <c r="C5" t="s">
        <v>1303</v>
      </c>
      <c r="D5" t="s">
        <v>78</v>
      </c>
      <c r="E5" t="s">
        <v>79</v>
      </c>
      <c r="F5" t="str">
        <f>VLOOKUP(Table3[[#This Row],[BSN]], Adressen!A:C, 2, FALSE)</f>
        <v>13349</v>
      </c>
      <c r="G5" t="str">
        <f>VLOOKUP(Table3[[#This Row],[BSN]], Adressen!A:C, 3, FALSE)</f>
        <v>Ofener Str. 6</v>
      </c>
      <c r="H5" s="1">
        <v>8850000</v>
      </c>
    </row>
    <row r="6" spans="1:8" x14ac:dyDescent="0.2">
      <c r="A6" t="str">
        <f>LEFT(D6, 2)</f>
        <v>01</v>
      </c>
      <c r="B6" t="str">
        <f>VLOOKUP(A6, Bezirke!$A$1:$B$12, 2)</f>
        <v>Mitte</v>
      </c>
      <c r="C6" t="s">
        <v>1304</v>
      </c>
      <c r="D6" t="s">
        <v>96</v>
      </c>
      <c r="E6" t="s">
        <v>97</v>
      </c>
      <c r="F6" t="str">
        <f>VLOOKUP(Table3[[#This Row],[BSN]], Adressen!A:C, 2, FALSE)</f>
        <v>13349</v>
      </c>
      <c r="G6" t="str">
        <f>VLOOKUP(Table3[[#This Row],[BSN]], Adressen!A:C, 3, FALSE)</f>
        <v>Schöningstr. 17</v>
      </c>
      <c r="H6" s="1">
        <v>8770000</v>
      </c>
    </row>
    <row r="7" spans="1:8" x14ac:dyDescent="0.2">
      <c r="A7" t="str">
        <f>LEFT(D7, 2)</f>
        <v>01</v>
      </c>
      <c r="B7" t="str">
        <f>VLOOKUP(A7, Bezirke!$A$1:$B$12, 2)</f>
        <v>Mitte</v>
      </c>
      <c r="C7" t="s">
        <v>1300</v>
      </c>
      <c r="D7" t="s">
        <v>56</v>
      </c>
      <c r="E7" t="s">
        <v>57</v>
      </c>
      <c r="F7" t="str">
        <f>VLOOKUP(Table3[[#This Row],[BSN]], Adressen!A:C, 2, FALSE)</f>
        <v>13357</v>
      </c>
      <c r="G7" t="str">
        <f>VLOOKUP(Table3[[#This Row],[BSN]], Adressen!A:C, 3, FALSE)</f>
        <v>Orthstr. 1</v>
      </c>
      <c r="H7" s="1">
        <v>7440000</v>
      </c>
    </row>
    <row r="8" spans="1:8" x14ac:dyDescent="0.2">
      <c r="A8" t="str">
        <f>LEFT(D8, 2)</f>
        <v>01</v>
      </c>
      <c r="B8" t="str">
        <f>VLOOKUP(A8, Bezirke!$A$1:$B$12, 2)</f>
        <v>Mitte</v>
      </c>
      <c r="C8" t="s">
        <v>1296</v>
      </c>
      <c r="D8" t="s">
        <v>28</v>
      </c>
      <c r="E8" t="s">
        <v>29</v>
      </c>
      <c r="F8" t="str">
        <f>VLOOKUP(Table3[[#This Row],[BSN]], Adressen!A:C, 2, FALSE)</f>
        <v>13357</v>
      </c>
      <c r="G8" t="str">
        <f>VLOOKUP(Table3[[#This Row],[BSN]], Adressen!A:C, 3, FALSE)</f>
        <v>Ellerbeker Str. 7-8</v>
      </c>
      <c r="H8" s="1">
        <v>6580000</v>
      </c>
    </row>
    <row r="9" spans="1:8" x14ac:dyDescent="0.2">
      <c r="A9" t="str">
        <f>LEFT(D9, 2)</f>
        <v>01</v>
      </c>
      <c r="B9" t="str">
        <f>VLOOKUP(A9, Bezirke!$A$1:$B$12, 2)</f>
        <v>Mitte</v>
      </c>
      <c r="C9" t="s">
        <v>1295</v>
      </c>
      <c r="D9" t="s">
        <v>22</v>
      </c>
      <c r="E9" t="s">
        <v>23</v>
      </c>
      <c r="F9" t="str">
        <f>VLOOKUP(Table3[[#This Row],[BSN]], Adressen!A:C, 2, FALSE)</f>
        <v>10551</v>
      </c>
      <c r="G9" t="str">
        <f>VLOOKUP(Table3[[#This Row],[BSN]], Adressen!A:C, 3, FALSE)</f>
        <v>Waldenserstr. 20-21</v>
      </c>
      <c r="H9" s="1">
        <v>6460000</v>
      </c>
    </row>
    <row r="10" spans="1:8" x14ac:dyDescent="0.2">
      <c r="A10" t="str">
        <f>LEFT(D10, 2)</f>
        <v>01</v>
      </c>
      <c r="B10" t="str">
        <f>VLOOKUP(A10, Bezirke!$A$1:$B$12, 2)</f>
        <v>Mitte</v>
      </c>
      <c r="C10" t="s">
        <v>1299</v>
      </c>
      <c r="D10" t="s">
        <v>50</v>
      </c>
      <c r="E10" t="s">
        <v>51</v>
      </c>
      <c r="F10" t="str">
        <f>VLOOKUP(Table3[[#This Row],[BSN]], Adressen!A:C, 2, FALSE)</f>
        <v>13351</v>
      </c>
      <c r="G10" t="str">
        <f>VLOOKUP(Table3[[#This Row],[BSN]], Adressen!A:C, 3, FALSE)</f>
        <v>Afrikanische Str. 123-125</v>
      </c>
      <c r="H10" s="1">
        <v>6110000</v>
      </c>
    </row>
    <row r="11" spans="1:8" x14ac:dyDescent="0.2">
      <c r="A11" t="str">
        <f>LEFT(D11, 2)</f>
        <v>01</v>
      </c>
      <c r="B11" t="str">
        <f>VLOOKUP(A11, Bezirke!$A$1:$B$12, 2)</f>
        <v>Mitte</v>
      </c>
      <c r="C11" t="s">
        <v>1302</v>
      </c>
      <c r="D11" t="s">
        <v>64</v>
      </c>
      <c r="E11" t="s">
        <v>65</v>
      </c>
      <c r="F11" t="str">
        <f>VLOOKUP(Table3[[#This Row],[BSN]], Adressen!A:C, 2, FALSE)</f>
        <v>10555</v>
      </c>
      <c r="G11" t="str">
        <f>VLOOKUP(Table3[[#This Row],[BSN]], Adressen!A:C, 3, FALSE)</f>
        <v>Zinzendorfstr. 15-16</v>
      </c>
      <c r="H11" s="1">
        <v>5360000</v>
      </c>
    </row>
    <row r="12" spans="1:8" x14ac:dyDescent="0.2">
      <c r="A12" t="str">
        <f>LEFT(D12, 2)</f>
        <v>01</v>
      </c>
      <c r="B12" t="str">
        <f>VLOOKUP(A12, Bezirke!$A$1:$B$12, 2)</f>
        <v>Mitte</v>
      </c>
      <c r="C12" t="s">
        <v>1297</v>
      </c>
      <c r="D12" t="s">
        <v>38</v>
      </c>
      <c r="E12" t="s">
        <v>39</v>
      </c>
      <c r="F12" t="str">
        <f>VLOOKUP(Table3[[#This Row],[BSN]], Adressen!A:C, 2, FALSE)</f>
        <v>13359</v>
      </c>
      <c r="G12" t="str">
        <f>VLOOKUP(Table3[[#This Row],[BSN]], Adressen!A:C, 3, FALSE)</f>
        <v>Zechliner Str. 4</v>
      </c>
      <c r="H12" s="1">
        <v>5260000</v>
      </c>
    </row>
    <row r="13" spans="1:8" x14ac:dyDescent="0.2">
      <c r="A13" t="str">
        <f>LEFT(D13, 2)</f>
        <v>02</v>
      </c>
      <c r="B13" t="str">
        <f>VLOOKUP(A13, Bezirke!$A$1:$B$12, 2)</f>
        <v>Friedrichshain-Kreuzberg</v>
      </c>
      <c r="C13" t="s">
        <v>1378</v>
      </c>
      <c r="D13" t="s">
        <v>130</v>
      </c>
      <c r="E13" t="s">
        <v>131</v>
      </c>
      <c r="F13" t="str">
        <f>VLOOKUP(Table3[[#This Row],[BSN]], Adressen!A:C, 2, FALSE)</f>
        <v>10997</v>
      </c>
      <c r="G13" t="str">
        <f>VLOOKUP(Table3[[#This Row],[BSN]], Adressen!A:C, 3, FALSE)</f>
        <v>Mariannenplatz 28</v>
      </c>
      <c r="H13" s="1">
        <v>12410000</v>
      </c>
    </row>
    <row r="14" spans="1:8" x14ac:dyDescent="0.2">
      <c r="A14" t="str">
        <f>LEFT(D14, 2)</f>
        <v>02</v>
      </c>
      <c r="B14" t="str">
        <f>VLOOKUP(A14, Bezirke!$A$1:$B$12, 2)</f>
        <v>Friedrichshain-Kreuzberg</v>
      </c>
      <c r="C14" t="s">
        <v>1377</v>
      </c>
      <c r="D14" t="s">
        <v>128</v>
      </c>
      <c r="E14" t="s">
        <v>129</v>
      </c>
      <c r="F14" t="str">
        <f>VLOOKUP(Table3[[#This Row],[BSN]], Adressen!A:C, 2, FALSE)</f>
        <v>10961</v>
      </c>
      <c r="G14" t="str">
        <f>VLOOKUP(Table3[[#This Row],[BSN]], Adressen!A:C, 3, FALSE)</f>
        <v>Nostitzstr. 60</v>
      </c>
      <c r="H14" s="1">
        <v>11630000</v>
      </c>
    </row>
    <row r="15" spans="1:8" x14ac:dyDescent="0.2">
      <c r="A15" t="str">
        <f>LEFT(D15, 2)</f>
        <v>02</v>
      </c>
      <c r="B15" t="str">
        <f>VLOOKUP(A15, Bezirke!$A$1:$B$12, 2)</f>
        <v>Friedrichshain-Kreuzberg</v>
      </c>
      <c r="C15" t="s">
        <v>1379</v>
      </c>
      <c r="D15" t="s">
        <v>202</v>
      </c>
      <c r="E15" t="s">
        <v>203</v>
      </c>
      <c r="F15" t="str">
        <f>VLOOKUP(Table3[[#This Row],[BSN]], Adressen!A:C, 2, FALSE)</f>
        <v>10967</v>
      </c>
      <c r="G15" t="str">
        <f>VLOOKUP(Table3[[#This Row],[BSN]], Adressen!A:C, 3, FALSE)</f>
        <v>Böckhstr. 16</v>
      </c>
      <c r="H15" s="1">
        <v>10030000</v>
      </c>
    </row>
    <row r="16" spans="1:8" x14ac:dyDescent="0.2">
      <c r="A16" t="str">
        <f>LEFT(D16, 2)</f>
        <v>02</v>
      </c>
      <c r="B16" t="str">
        <f>VLOOKUP(A16, Bezirke!$A$1:$B$12, 2)</f>
        <v>Friedrichshain-Kreuzberg</v>
      </c>
      <c r="C16" t="s">
        <v>1312</v>
      </c>
      <c r="D16" t="s">
        <v>168</v>
      </c>
      <c r="E16" t="s">
        <v>169</v>
      </c>
      <c r="F16" t="str">
        <f>VLOOKUP(Table3[[#This Row],[BSN]], Adressen!A:C, 2, FALSE)</f>
        <v>10961</v>
      </c>
      <c r="G16" t="str">
        <f>VLOOKUP(Table3[[#This Row],[BSN]], Adressen!A:C, 3, FALSE)</f>
        <v>Gneisenaustr. 7</v>
      </c>
      <c r="H16" s="1">
        <v>9920000</v>
      </c>
    </row>
    <row r="17" spans="1:8" x14ac:dyDescent="0.2">
      <c r="A17" t="str">
        <f>LEFT(D17, 2)</f>
        <v>02</v>
      </c>
      <c r="B17" t="str">
        <f>VLOOKUP(A17, Bezirke!$A$1:$B$12, 2)</f>
        <v>Friedrichshain-Kreuzberg</v>
      </c>
      <c r="C17" t="s">
        <v>1307</v>
      </c>
      <c r="D17" t="s">
        <v>136</v>
      </c>
      <c r="E17" t="s">
        <v>137</v>
      </c>
      <c r="F17" t="str">
        <f>VLOOKUP(Table3[[#This Row],[BSN]], Adressen!A:C, 2, FALSE)</f>
        <v>10961</v>
      </c>
      <c r="G17" t="str">
        <f>VLOOKUP(Table3[[#This Row],[BSN]], Adressen!A:C, 3, FALSE)</f>
        <v>Gneisenaustr. 73-74</v>
      </c>
      <c r="H17" s="1">
        <v>9370000</v>
      </c>
    </row>
    <row r="18" spans="1:8" x14ac:dyDescent="0.2">
      <c r="A18" t="str">
        <f>LEFT(D18, 2)</f>
        <v>02</v>
      </c>
      <c r="B18" t="str">
        <f>VLOOKUP(A18, Bezirke!$A$1:$B$12, 2)</f>
        <v>Friedrichshain-Kreuzberg</v>
      </c>
      <c r="C18" t="s">
        <v>1315</v>
      </c>
      <c r="D18" t="s">
        <v>184</v>
      </c>
      <c r="E18" t="s">
        <v>185</v>
      </c>
      <c r="F18" t="str">
        <f>VLOOKUP(Table3[[#This Row],[BSN]], Adressen!A:C, 2, FALSE)</f>
        <v>10999</v>
      </c>
      <c r="G18" t="str">
        <f>VLOOKUP(Table3[[#This Row],[BSN]], Adressen!A:C, 3, FALSE)</f>
        <v>Kohlfurter Str. 22</v>
      </c>
      <c r="H18" s="1">
        <v>9190000</v>
      </c>
    </row>
    <row r="19" spans="1:8" x14ac:dyDescent="0.2">
      <c r="A19" t="str">
        <f>LEFT(D19, 2)</f>
        <v>02</v>
      </c>
      <c r="B19" t="str">
        <f>VLOOKUP(A19, Bezirke!$A$1:$B$12, 2)</f>
        <v>Friedrichshain-Kreuzberg</v>
      </c>
      <c r="C19" t="s">
        <v>1313</v>
      </c>
      <c r="D19" t="s">
        <v>176</v>
      </c>
      <c r="E19" t="s">
        <v>177</v>
      </c>
      <c r="F19" t="str">
        <f>VLOOKUP(Table3[[#This Row],[BSN]], Adressen!A:C, 2, FALSE)</f>
        <v>10997</v>
      </c>
      <c r="G19" t="str">
        <f>VLOOKUP(Table3[[#This Row],[BSN]], Adressen!A:C, 3, FALSE)</f>
        <v>Skalitzer Str. 55</v>
      </c>
      <c r="H19" s="1">
        <v>9160000</v>
      </c>
    </row>
    <row r="20" spans="1:8" x14ac:dyDescent="0.2">
      <c r="A20" t="str">
        <f>LEFT(D20, 2)</f>
        <v>02</v>
      </c>
      <c r="B20" t="str">
        <f>VLOOKUP(A20, Bezirke!$A$1:$B$12, 2)</f>
        <v>Friedrichshain-Kreuzberg</v>
      </c>
      <c r="C20" t="s">
        <v>1316</v>
      </c>
      <c r="D20" t="s">
        <v>192</v>
      </c>
      <c r="E20" t="s">
        <v>193</v>
      </c>
      <c r="F20" t="str">
        <f>VLOOKUP(Table3[[#This Row],[BSN]], Adressen!A:C, 2, FALSE)</f>
        <v>10247</v>
      </c>
      <c r="G20" t="str">
        <f>VLOOKUP(Table3[[#This Row],[BSN]], Adressen!A:C, 3, FALSE)</f>
        <v>Rigaer Str. 81-82</v>
      </c>
      <c r="H20" s="1">
        <v>7050000</v>
      </c>
    </row>
    <row r="21" spans="1:8" x14ac:dyDescent="0.2">
      <c r="A21" t="str">
        <f>LEFT(D21, 2)</f>
        <v>02</v>
      </c>
      <c r="B21" t="str">
        <f>VLOOKUP(A21, Bezirke!$A$1:$B$12, 2)</f>
        <v>Friedrichshain-Kreuzberg</v>
      </c>
      <c r="C21" t="s">
        <v>1308</v>
      </c>
      <c r="D21" t="s">
        <v>138</v>
      </c>
      <c r="E21" t="s">
        <v>139</v>
      </c>
      <c r="F21" t="str">
        <f>VLOOKUP(Table3[[#This Row],[BSN]], Adressen!A:C, 2, FALSE)</f>
        <v>10999</v>
      </c>
      <c r="G21" t="str">
        <f>VLOOKUP(Table3[[#This Row],[BSN]], Adressen!A:C, 3, FALSE)</f>
        <v>Kohlfurter Str. 20</v>
      </c>
      <c r="H21" s="1">
        <v>6720000</v>
      </c>
    </row>
    <row r="22" spans="1:8" x14ac:dyDescent="0.2">
      <c r="A22" t="str">
        <f>LEFT(D22, 2)</f>
        <v>02</v>
      </c>
      <c r="B22" t="str">
        <f>VLOOKUP(A22, Bezirke!$A$1:$B$12, 2)</f>
        <v>Friedrichshain-Kreuzberg</v>
      </c>
      <c r="C22" t="s">
        <v>1317</v>
      </c>
      <c r="D22" t="s">
        <v>198</v>
      </c>
      <c r="E22" t="s">
        <v>199</v>
      </c>
      <c r="F22" t="str">
        <f>VLOOKUP(Table3[[#This Row],[BSN]], Adressen!A:C, 2, FALSE)</f>
        <v>10961</v>
      </c>
      <c r="G22" t="str">
        <f>VLOOKUP(Table3[[#This Row],[BSN]], Adressen!A:C, 3, FALSE)</f>
        <v>Schleiermacherstr. 23</v>
      </c>
      <c r="H22" s="1">
        <v>6660000</v>
      </c>
    </row>
    <row r="23" spans="1:8" x14ac:dyDescent="0.2">
      <c r="A23" t="str">
        <f>LEFT(D23, 2)</f>
        <v>02</v>
      </c>
      <c r="B23" t="str">
        <f>VLOOKUP(A23, Bezirke!$A$1:$B$12, 2)</f>
        <v>Friedrichshain-Kreuzberg</v>
      </c>
      <c r="C23" t="s">
        <v>1309</v>
      </c>
      <c r="D23" t="s">
        <v>140</v>
      </c>
      <c r="E23" t="s">
        <v>141</v>
      </c>
      <c r="F23" t="str">
        <f>VLOOKUP(Table3[[#This Row],[BSN]], Adressen!A:C, 2, FALSE)</f>
        <v>10997</v>
      </c>
      <c r="G23" t="str">
        <f>VLOOKUP(Table3[[#This Row],[BSN]], Adressen!A:C, 3, FALSE)</f>
        <v>Görlitzer Ufer 2</v>
      </c>
      <c r="H23" s="1">
        <v>6580000</v>
      </c>
    </row>
    <row r="24" spans="1:8" x14ac:dyDescent="0.2">
      <c r="A24" t="str">
        <f>LEFT(D24, 2)</f>
        <v>02</v>
      </c>
      <c r="B24" t="str">
        <f>VLOOKUP(A24, Bezirke!$A$1:$B$12, 2)</f>
        <v>Friedrichshain-Kreuzberg</v>
      </c>
      <c r="C24" t="s">
        <v>1306</v>
      </c>
      <c r="D24" t="s">
        <v>122</v>
      </c>
      <c r="E24" t="s">
        <v>123</v>
      </c>
      <c r="F24" t="str">
        <f>VLOOKUP(Table3[[#This Row],[BSN]], Adressen!A:C, 2, FALSE)</f>
        <v>10969</v>
      </c>
      <c r="G24" t="str">
        <f>VLOOKUP(Table3[[#This Row],[BSN]], Adressen!A:C, 3, FALSE)</f>
        <v>Puttkamerstr. 19</v>
      </c>
      <c r="H24" s="1">
        <v>6290000</v>
      </c>
    </row>
    <row r="25" spans="1:8" x14ac:dyDescent="0.2">
      <c r="A25" t="str">
        <f>LEFT(D25, 2)</f>
        <v>02</v>
      </c>
      <c r="B25" t="str">
        <f>VLOOKUP(A25, Bezirke!$A$1:$B$12, 2)</f>
        <v>Friedrichshain-Kreuzberg</v>
      </c>
      <c r="C25" t="s">
        <v>1311</v>
      </c>
      <c r="D25" t="s">
        <v>164</v>
      </c>
      <c r="E25" t="s">
        <v>165</v>
      </c>
      <c r="F25" t="str">
        <f>VLOOKUP(Table3[[#This Row],[BSN]], Adressen!A:C, 2, FALSE)</f>
        <v>10961</v>
      </c>
      <c r="G25" t="str">
        <f>VLOOKUP(Table3[[#This Row],[BSN]], Adressen!A:C, 3, FALSE)</f>
        <v>Blücherstr. 46</v>
      </c>
      <c r="H25" s="1">
        <v>5810000</v>
      </c>
    </row>
    <row r="26" spans="1:8" x14ac:dyDescent="0.2">
      <c r="A26" t="str">
        <f>LEFT(D26, 2)</f>
        <v>02</v>
      </c>
      <c r="B26" t="str">
        <f>VLOOKUP(A26, Bezirke!$A$1:$B$12, 2)</f>
        <v>Friedrichshain-Kreuzberg</v>
      </c>
      <c r="C26" t="s">
        <v>1314</v>
      </c>
      <c r="D26" t="s">
        <v>180</v>
      </c>
      <c r="E26" t="s">
        <v>181</v>
      </c>
      <c r="F26" t="str">
        <f>VLOOKUP(Table3[[#This Row],[BSN]], Adressen!A:C, 2, FALSE)</f>
        <v>10961</v>
      </c>
      <c r="G26" t="str">
        <f>VLOOKUP(Table3[[#This Row],[BSN]], Adressen!A:C, 3, FALSE)</f>
        <v>Bergmannstr. 64</v>
      </c>
      <c r="H26" s="1">
        <v>5780000</v>
      </c>
    </row>
    <row r="27" spans="1:8" x14ac:dyDescent="0.2">
      <c r="A27" t="str">
        <f>LEFT(D27, 2)</f>
        <v>02</v>
      </c>
      <c r="B27" t="str">
        <f>VLOOKUP(A27, Bezirke!$A$1:$B$12, 2)</f>
        <v>Friedrichshain-Kreuzberg</v>
      </c>
      <c r="C27" t="s">
        <v>1305</v>
      </c>
      <c r="D27" t="s">
        <v>106</v>
      </c>
      <c r="E27" t="s">
        <v>107</v>
      </c>
      <c r="F27" t="str">
        <f>VLOOKUP(Table3[[#This Row],[BSN]], Adressen!A:C, 2, FALSE)</f>
        <v>10249</v>
      </c>
      <c r="G27" t="str">
        <f>VLOOKUP(Table3[[#This Row],[BSN]], Adressen!A:C, 3, FALSE)</f>
        <v>Hausburgstr. 20</v>
      </c>
      <c r="H27" s="1">
        <v>5530000</v>
      </c>
    </row>
    <row r="28" spans="1:8" x14ac:dyDescent="0.2">
      <c r="A28" t="str">
        <f>LEFT(D28, 2)</f>
        <v>02</v>
      </c>
      <c r="B28" t="str">
        <f>VLOOKUP(A28, Bezirke!$A$1:$B$12, 2)</f>
        <v>Friedrichshain-Kreuzberg</v>
      </c>
      <c r="C28" t="s">
        <v>1310</v>
      </c>
      <c r="D28" t="s">
        <v>142</v>
      </c>
      <c r="E28" t="s">
        <v>143</v>
      </c>
      <c r="F28" t="str">
        <f>VLOOKUP(Table3[[#This Row],[BSN]], Adressen!A:C, 2, FALSE)</f>
        <v>10969</v>
      </c>
      <c r="G28" t="str">
        <f>VLOOKUP(Table3[[#This Row],[BSN]], Adressen!A:C, 3, FALSE)</f>
        <v>Alexandrinenstr. 12</v>
      </c>
      <c r="H28" s="1">
        <v>5150000</v>
      </c>
    </row>
    <row r="29" spans="1:8" x14ac:dyDescent="0.2">
      <c r="A29" t="str">
        <f>LEFT(D29, 2)</f>
        <v>03</v>
      </c>
      <c r="B29" t="str">
        <f>VLOOKUP(A29, Bezirke!$A$1:$B$12, 2)</f>
        <v>Pankow</v>
      </c>
      <c r="C29" t="s">
        <v>1380</v>
      </c>
      <c r="D29" t="s">
        <v>329</v>
      </c>
      <c r="E29" t="s">
        <v>330</v>
      </c>
      <c r="F29" t="str">
        <f>VLOOKUP(Table3[[#This Row],[BSN]], Adressen!A:C, 2, FALSE)</f>
        <v>13086</v>
      </c>
      <c r="G29" t="str">
        <f>VLOOKUP(Table3[[#This Row],[BSN]], Adressen!A:C, 3, FALSE)</f>
        <v>Pistoriusstr. 133</v>
      </c>
      <c r="H29" s="1">
        <v>12130000</v>
      </c>
    </row>
    <row r="30" spans="1:8" x14ac:dyDescent="0.2">
      <c r="A30" t="str">
        <f>LEFT(D30, 2)</f>
        <v>03</v>
      </c>
      <c r="B30" t="str">
        <f>VLOOKUP(A30, Bezirke!$A$1:$B$12, 2)</f>
        <v>Pankow</v>
      </c>
      <c r="C30" t="s">
        <v>1324</v>
      </c>
      <c r="D30" t="s">
        <v>298</v>
      </c>
      <c r="E30" t="s">
        <v>299</v>
      </c>
      <c r="F30" t="str">
        <f>VLOOKUP(Table3[[#This Row],[BSN]], Adressen!A:C, 2, FALSE)</f>
        <v>10407</v>
      </c>
      <c r="G30" t="str">
        <f>VLOOKUP(Table3[[#This Row],[BSN]], Adressen!A:C, 3, FALSE)</f>
        <v>Rudi-Arndt-Str. 18</v>
      </c>
      <c r="H30" s="1">
        <v>9900000</v>
      </c>
    </row>
    <row r="31" spans="1:8" x14ac:dyDescent="0.2">
      <c r="A31" t="str">
        <f>LEFT(D31, 2)</f>
        <v>03</v>
      </c>
      <c r="B31" t="str">
        <f>VLOOKUP(A31, Bezirke!$A$1:$B$12, 2)</f>
        <v>Pankow</v>
      </c>
      <c r="C31" t="s">
        <v>1325</v>
      </c>
      <c r="D31" t="s">
        <v>304</v>
      </c>
      <c r="E31" t="s">
        <v>305</v>
      </c>
      <c r="F31" t="str">
        <f>VLOOKUP(Table3[[#This Row],[BSN]], Adressen!A:C, 2, FALSE)</f>
        <v>13125</v>
      </c>
      <c r="G31" t="str">
        <f>VLOOKUP(Table3[[#This Row],[BSN]], Adressen!A:C, 3, FALSE)</f>
        <v>Walter-Friedrich-Str. 16-18</v>
      </c>
      <c r="H31" s="1">
        <v>8790000</v>
      </c>
    </row>
    <row r="32" spans="1:8" x14ac:dyDescent="0.2">
      <c r="A32" t="str">
        <f>LEFT(D32, 2)</f>
        <v>03</v>
      </c>
      <c r="B32" t="str">
        <f>VLOOKUP(A32, Bezirke!$A$1:$B$12, 2)</f>
        <v>Pankow</v>
      </c>
      <c r="C32" t="s">
        <v>1328</v>
      </c>
      <c r="D32" t="s">
        <v>331</v>
      </c>
      <c r="E32" t="s">
        <v>332</v>
      </c>
      <c r="F32" t="str">
        <f>VLOOKUP(Table3[[#This Row],[BSN]], Adressen!A:C, 2, FALSE)</f>
        <v>13156</v>
      </c>
      <c r="G32" t="str">
        <f>VLOOKUP(Table3[[#This Row],[BSN]], Adressen!A:C, 3, FALSE)</f>
        <v>Kuckhoffstr. 2-22</v>
      </c>
      <c r="H32" s="1">
        <v>8180000</v>
      </c>
    </row>
    <row r="33" spans="1:8" x14ac:dyDescent="0.2">
      <c r="A33" t="str">
        <f>LEFT(D33, 2)</f>
        <v>03</v>
      </c>
      <c r="B33" t="str">
        <f>VLOOKUP(A33, Bezirke!$A$1:$B$12, 2)</f>
        <v>Pankow</v>
      </c>
      <c r="C33" t="s">
        <v>1326</v>
      </c>
      <c r="D33" t="s">
        <v>304</v>
      </c>
      <c r="E33" t="s">
        <v>305</v>
      </c>
      <c r="F33" t="str">
        <f>VLOOKUP(Table3[[#This Row],[BSN]], Adressen!A:C, 2, FALSE)</f>
        <v>13125</v>
      </c>
      <c r="G33" t="str">
        <f>VLOOKUP(Table3[[#This Row],[BSN]], Adressen!A:C, 3, FALSE)</f>
        <v>Walter-Friedrich-Str. 16-18</v>
      </c>
      <c r="H33" s="1">
        <v>7630000</v>
      </c>
    </row>
    <row r="34" spans="1:8" x14ac:dyDescent="0.2">
      <c r="A34" t="str">
        <f>LEFT(D34, 2)</f>
        <v>03</v>
      </c>
      <c r="B34" t="str">
        <f>VLOOKUP(A34, Bezirke!$A$1:$B$12, 2)</f>
        <v>Pankow</v>
      </c>
      <c r="C34" t="s">
        <v>1321</v>
      </c>
      <c r="D34" t="s">
        <v>232</v>
      </c>
      <c r="E34" t="s">
        <v>233</v>
      </c>
      <c r="F34" t="str">
        <f>VLOOKUP(Table3[[#This Row],[BSN]], Adressen!A:C, 2, FALSE)</f>
        <v>13086</v>
      </c>
      <c r="G34" t="str">
        <f>VLOOKUP(Table3[[#This Row],[BSN]], Adressen!A:C, 3, FALSE)</f>
        <v>Amalienstr. 6</v>
      </c>
      <c r="H34" s="1">
        <v>7510000</v>
      </c>
    </row>
    <row r="35" spans="1:8" x14ac:dyDescent="0.2">
      <c r="A35" t="str">
        <f>LEFT(D35, 2)</f>
        <v>03</v>
      </c>
      <c r="B35" t="str">
        <f>VLOOKUP(A35, Bezirke!$A$1:$B$12, 2)</f>
        <v>Pankow</v>
      </c>
      <c r="C35" t="s">
        <v>1327</v>
      </c>
      <c r="D35" t="s">
        <v>329</v>
      </c>
      <c r="E35" t="s">
        <v>330</v>
      </c>
      <c r="F35" t="str">
        <f>VLOOKUP(Table3[[#This Row],[BSN]], Adressen!A:C, 2, FALSE)</f>
        <v>13086</v>
      </c>
      <c r="G35" t="str">
        <f>VLOOKUP(Table3[[#This Row],[BSN]], Adressen!A:C, 3, FALSE)</f>
        <v>Pistoriusstr. 133</v>
      </c>
      <c r="H35" s="1">
        <v>7470000</v>
      </c>
    </row>
    <row r="36" spans="1:8" x14ac:dyDescent="0.2">
      <c r="A36" t="str">
        <f>LEFT(D36, 2)</f>
        <v>03</v>
      </c>
      <c r="B36" t="str">
        <f>VLOOKUP(A36, Bezirke!$A$1:$B$12, 2)</f>
        <v>Pankow</v>
      </c>
      <c r="C36" t="s">
        <v>1319</v>
      </c>
      <c r="D36" t="s">
        <v>222</v>
      </c>
      <c r="E36" t="s">
        <v>223</v>
      </c>
      <c r="F36" t="str">
        <f>VLOOKUP(Table3[[#This Row],[BSN]], Adressen!A:C, 2, FALSE)</f>
        <v>10437</v>
      </c>
      <c r="G36" t="str">
        <f>VLOOKUP(Table3[[#This Row],[BSN]], Adressen!A:C, 3, FALSE)</f>
        <v>Gleimstr. 49</v>
      </c>
      <c r="H36" s="1">
        <v>7430000</v>
      </c>
    </row>
    <row r="37" spans="1:8" x14ac:dyDescent="0.2">
      <c r="A37" t="str">
        <f>LEFT(D37, 2)</f>
        <v>03</v>
      </c>
      <c r="B37" t="str">
        <f>VLOOKUP(A37, Bezirke!$A$1:$B$12, 2)</f>
        <v>Pankow</v>
      </c>
      <c r="C37" t="s">
        <v>1323</v>
      </c>
      <c r="D37" t="s">
        <v>292</v>
      </c>
      <c r="E37" t="s">
        <v>293</v>
      </c>
      <c r="F37" t="str">
        <f>VLOOKUP(Table3[[#This Row],[BSN]], Adressen!A:C, 2, FALSE)</f>
        <v>10409</v>
      </c>
      <c r="G37" t="str">
        <f>VLOOKUP(Table3[[#This Row],[BSN]], Adressen!A:C, 3, FALSE)</f>
        <v>Hanns-Eisler-Str. 78-80</v>
      </c>
      <c r="H37" s="1">
        <v>6410000</v>
      </c>
    </row>
    <row r="38" spans="1:8" x14ac:dyDescent="0.2">
      <c r="A38" t="str">
        <f>LEFT(D38, 2)</f>
        <v>03</v>
      </c>
      <c r="B38" t="str">
        <f>VLOOKUP(A38, Bezirke!$A$1:$B$12, 2)</f>
        <v>Pankow</v>
      </c>
      <c r="C38" t="s">
        <v>1320</v>
      </c>
      <c r="D38" t="s">
        <v>228</v>
      </c>
      <c r="E38" t="s">
        <v>229</v>
      </c>
      <c r="F38" t="str">
        <f>VLOOKUP(Table3[[#This Row],[BSN]], Adressen!A:C, 2, FALSE)</f>
        <v>10439</v>
      </c>
      <c r="G38" t="str">
        <f>VLOOKUP(Table3[[#This Row],[BSN]], Adressen!A:C, 3, FALSE)</f>
        <v>Ibsenstr. 17</v>
      </c>
      <c r="H38" s="1">
        <v>6380000</v>
      </c>
    </row>
    <row r="39" spans="1:8" x14ac:dyDescent="0.2">
      <c r="A39" t="str">
        <f>LEFT(D39, 2)</f>
        <v>03</v>
      </c>
      <c r="B39" t="str">
        <f>VLOOKUP(A39, Bezirke!$A$1:$B$12, 2)</f>
        <v>Pankow</v>
      </c>
      <c r="C39" t="s">
        <v>1318</v>
      </c>
      <c r="D39" t="s">
        <v>206</v>
      </c>
      <c r="E39" t="s">
        <v>207</v>
      </c>
      <c r="F39" t="str">
        <f>VLOOKUP(Table3[[#This Row],[BSN]], Adressen!A:C, 2, FALSE)</f>
        <v>10405</v>
      </c>
      <c r="G39" t="str">
        <f>VLOOKUP(Table3[[#This Row],[BSN]], Adressen!A:C, 3, FALSE)</f>
        <v>Heinrich-Roller-Str. 18</v>
      </c>
      <c r="H39" s="1">
        <v>5140000</v>
      </c>
    </row>
    <row r="40" spans="1:8" x14ac:dyDescent="0.2">
      <c r="A40" t="str">
        <f>LEFT(D40, 2)</f>
        <v>03</v>
      </c>
      <c r="B40" t="str">
        <f>VLOOKUP(A40, Bezirke!$A$1:$B$12, 2)</f>
        <v>Pankow</v>
      </c>
      <c r="C40" t="s">
        <v>1322</v>
      </c>
      <c r="D40" t="s">
        <v>264</v>
      </c>
      <c r="E40" t="s">
        <v>265</v>
      </c>
      <c r="F40" t="str">
        <f>VLOOKUP(Table3[[#This Row],[BSN]], Adressen!A:C, 2, FALSE)</f>
        <v>13156</v>
      </c>
      <c r="G40" t="str">
        <f>VLOOKUP(Table3[[#This Row],[BSN]], Adressen!A:C, 3, FALSE)</f>
        <v>Lindenberger Str. 12</v>
      </c>
      <c r="H40" s="1">
        <v>5070000</v>
      </c>
    </row>
    <row r="41" spans="1:8" x14ac:dyDescent="0.2">
      <c r="A41" t="str">
        <f>LEFT(D41, 2)</f>
        <v>04</v>
      </c>
      <c r="B41" t="str">
        <f>VLOOKUP(A41, Bezirke!$A$1:$B$12, 2)</f>
        <v>Charlottenburg-Wilmersdorf</v>
      </c>
      <c r="C41" t="s">
        <v>1329</v>
      </c>
      <c r="D41" t="s">
        <v>375</v>
      </c>
      <c r="E41" t="s">
        <v>376</v>
      </c>
      <c r="F41" t="str">
        <f>VLOOKUP(Table3[[#This Row],[BSN]], Adressen!A:C, 2, FALSE)</f>
        <v>14199</v>
      </c>
      <c r="G41" t="str">
        <f>VLOOKUP(Table3[[#This Row],[BSN]], Adressen!A:C, 3, FALSE)</f>
        <v>Reichenhaller Str. 8</v>
      </c>
      <c r="H41" s="1">
        <v>7770000</v>
      </c>
    </row>
    <row r="42" spans="1:8" x14ac:dyDescent="0.2">
      <c r="A42" t="str">
        <f>LEFT(D42, 2)</f>
        <v>04</v>
      </c>
      <c r="B42" t="str">
        <f>VLOOKUP(A42, Bezirke!$A$1:$B$12, 2)</f>
        <v>Charlottenburg-Wilmersdorf</v>
      </c>
      <c r="C42" t="s">
        <v>1330</v>
      </c>
      <c r="D42" t="s">
        <v>407</v>
      </c>
      <c r="E42" t="s">
        <v>408</v>
      </c>
      <c r="F42" t="str">
        <f>VLOOKUP(Table3[[#This Row],[BSN]], Adressen!A:C, 2, FALSE)</f>
        <v>10625</v>
      </c>
      <c r="G42" t="str">
        <f>VLOOKUP(Table3[[#This Row],[BSN]], Adressen!A:C, 3, FALSE)</f>
        <v>Schillerstr. 125-127</v>
      </c>
      <c r="H42" s="1">
        <v>7350000</v>
      </c>
    </row>
    <row r="43" spans="1:8" x14ac:dyDescent="0.2">
      <c r="A43" t="str">
        <f>LEFT(D43, 2)</f>
        <v>04</v>
      </c>
      <c r="B43" t="str">
        <f>VLOOKUP(A43, Bezirke!$A$1:$B$12, 2)</f>
        <v>Charlottenburg-Wilmersdorf</v>
      </c>
      <c r="C43" t="s">
        <v>1331</v>
      </c>
      <c r="D43" t="s">
        <v>419</v>
      </c>
      <c r="E43" t="s">
        <v>420</v>
      </c>
      <c r="F43" t="str">
        <f>VLOOKUP(Table3[[#This Row],[BSN]], Adressen!A:C, 2, FALSE)</f>
        <v>10713</v>
      </c>
      <c r="G43" t="str">
        <f>VLOOKUP(Table3[[#This Row],[BSN]], Adressen!A:C, 3, FALSE)</f>
        <v>Blissestr. 22</v>
      </c>
      <c r="H43" s="1">
        <v>6690000</v>
      </c>
    </row>
    <row r="44" spans="1:8" x14ac:dyDescent="0.2">
      <c r="A44" t="str">
        <f>LEFT(D44, 2)</f>
        <v>05</v>
      </c>
      <c r="B44" t="str">
        <f>VLOOKUP(A44, Bezirke!$A$1:$B$12, 2)</f>
        <v>Spandau</v>
      </c>
      <c r="C44" t="s">
        <v>1382</v>
      </c>
      <c r="D44" t="s">
        <v>491</v>
      </c>
      <c r="E44" t="s">
        <v>492</v>
      </c>
      <c r="F44" t="str">
        <f>VLOOKUP(Table3[[#This Row],[BSN]], Adressen!A:C, 2, FALSE)</f>
        <v>13581</v>
      </c>
      <c r="G44" t="str">
        <f>VLOOKUP(Table3[[#This Row],[BSN]], Adressen!A:C, 3, FALSE)</f>
        <v>Lutoner Str. 15-19</v>
      </c>
      <c r="H44" s="1">
        <v>12710000</v>
      </c>
    </row>
    <row r="45" spans="1:8" x14ac:dyDescent="0.2">
      <c r="A45" t="str">
        <f>LEFT(D45, 2)</f>
        <v>05</v>
      </c>
      <c r="B45" t="str">
        <f>VLOOKUP(A45, Bezirke!$A$1:$B$12, 2)</f>
        <v>Spandau</v>
      </c>
      <c r="C45" t="s">
        <v>1381</v>
      </c>
      <c r="D45" t="s">
        <v>489</v>
      </c>
      <c r="E45" t="s">
        <v>490</v>
      </c>
      <c r="F45" t="str">
        <f>VLOOKUP(Table3[[#This Row],[BSN]], Adressen!A:C, 2, FALSE)</f>
        <v>13589</v>
      </c>
      <c r="G45" t="str">
        <f>VLOOKUP(Table3[[#This Row],[BSN]], Adressen!A:C, 3, FALSE)</f>
        <v>Im Spektefeld 33</v>
      </c>
      <c r="H45" s="1">
        <v>12140000</v>
      </c>
    </row>
    <row r="46" spans="1:8" x14ac:dyDescent="0.2">
      <c r="A46" t="str">
        <f>LEFT(D46, 2)</f>
        <v>05</v>
      </c>
      <c r="B46" t="str">
        <f>VLOOKUP(A46, Bezirke!$A$1:$B$12, 2)</f>
        <v>Spandau</v>
      </c>
      <c r="C46" t="s">
        <v>1383</v>
      </c>
      <c r="D46" t="s">
        <v>493</v>
      </c>
      <c r="E46" t="s">
        <v>494</v>
      </c>
      <c r="F46" t="str">
        <f>VLOOKUP(Table3[[#This Row],[BSN]], Adressen!A:C, 2, FALSE)</f>
        <v>13595</v>
      </c>
      <c r="G46" t="str">
        <f>VLOOKUP(Table3[[#This Row],[BSN]], Adressen!A:C, 3, FALSE)</f>
        <v>Wilhelmstr. 10</v>
      </c>
      <c r="H46" s="1">
        <v>10580000</v>
      </c>
    </row>
    <row r="47" spans="1:8" x14ac:dyDescent="0.2">
      <c r="A47" t="str">
        <f>LEFT(D47, 2)</f>
        <v>05</v>
      </c>
      <c r="B47" t="str">
        <f>VLOOKUP(A47, Bezirke!$A$1:$B$12, 2)</f>
        <v>Spandau</v>
      </c>
      <c r="C47" t="s">
        <v>1384</v>
      </c>
      <c r="D47" t="s">
        <v>497</v>
      </c>
      <c r="E47" t="s">
        <v>498</v>
      </c>
      <c r="F47" t="str">
        <f>VLOOKUP(Table3[[#This Row],[BSN]], Adressen!A:C, 2, FALSE)</f>
        <v>13583</v>
      </c>
      <c r="G47" t="str">
        <f>VLOOKUP(Table3[[#This Row],[BSN]], Adressen!A:C, 3, FALSE)</f>
        <v>Recklinghauser Weg 26-32</v>
      </c>
      <c r="H47" s="1">
        <v>10320000</v>
      </c>
    </row>
    <row r="48" spans="1:8" x14ac:dyDescent="0.2">
      <c r="A48" t="str">
        <f>LEFT(D48, 2)</f>
        <v>05</v>
      </c>
      <c r="B48" t="str">
        <f>VLOOKUP(A48, Bezirke!$A$1:$B$12, 2)</f>
        <v>Spandau</v>
      </c>
      <c r="C48" t="s">
        <v>1385</v>
      </c>
      <c r="D48" t="s">
        <v>516</v>
      </c>
      <c r="E48" t="s">
        <v>517</v>
      </c>
      <c r="F48" t="str">
        <f>VLOOKUP(Table3[[#This Row],[BSN]], Adressen!A:C, 2, FALSE)</f>
        <v>13585</v>
      </c>
      <c r="G48" t="str">
        <f>VLOOKUP(Table3[[#This Row],[BSN]], Adressen!A:C, 3, FALSE)</f>
        <v>Bismarckstr. 54</v>
      </c>
      <c r="H48" s="1">
        <v>10120000</v>
      </c>
    </row>
    <row r="49" spans="1:8" x14ac:dyDescent="0.2">
      <c r="A49" t="str">
        <f>LEFT(D49, 2)</f>
        <v>05</v>
      </c>
      <c r="B49" t="str">
        <f>VLOOKUP(A49, Bezirke!$A$1:$B$12, 2)</f>
        <v>Spandau</v>
      </c>
      <c r="C49" t="s">
        <v>1337</v>
      </c>
      <c r="D49" t="s">
        <v>520</v>
      </c>
      <c r="E49" t="s">
        <v>521</v>
      </c>
      <c r="F49" t="str">
        <f>VLOOKUP(Table3[[#This Row],[BSN]], Adressen!A:C, 2, FALSE)</f>
        <v>13629</v>
      </c>
      <c r="G49" t="str">
        <f>VLOOKUP(Table3[[#This Row],[BSN]], Adressen!A:C, 3, FALSE)</f>
        <v>Jungfernheideweg 79</v>
      </c>
      <c r="H49" s="1">
        <v>8450000</v>
      </c>
    </row>
    <row r="50" spans="1:8" x14ac:dyDescent="0.2">
      <c r="A50" t="str">
        <f>LEFT(D50, 2)</f>
        <v>05</v>
      </c>
      <c r="B50" t="str">
        <f>VLOOKUP(A50, Bezirke!$A$1:$B$12, 2)</f>
        <v>Spandau</v>
      </c>
      <c r="C50" t="s">
        <v>1336</v>
      </c>
      <c r="D50" t="s">
        <v>503</v>
      </c>
      <c r="E50" t="s">
        <v>504</v>
      </c>
      <c r="F50" t="str">
        <f>VLOOKUP(Table3[[#This Row],[BSN]], Adressen!A:C, 2, FALSE)</f>
        <v>13595</v>
      </c>
      <c r="G50" t="str">
        <f>VLOOKUP(Table3[[#This Row],[BSN]], Adressen!A:C, 3, FALSE)</f>
        <v>Jaczostr. 53-67</v>
      </c>
      <c r="H50" s="1">
        <v>7830000</v>
      </c>
    </row>
    <row r="51" spans="1:8" x14ac:dyDescent="0.2">
      <c r="A51" t="str">
        <f>LEFT(D51, 2)</f>
        <v>05</v>
      </c>
      <c r="B51" t="str">
        <f>VLOOKUP(A51, Bezirke!$A$1:$B$12, 2)</f>
        <v>Spandau</v>
      </c>
      <c r="C51" t="s">
        <v>1332</v>
      </c>
      <c r="D51" t="s">
        <v>433</v>
      </c>
      <c r="E51" t="s">
        <v>434</v>
      </c>
      <c r="F51" t="str">
        <f>VLOOKUP(Table3[[#This Row],[BSN]], Adressen!A:C, 2, FALSE)</f>
        <v>13585</v>
      </c>
      <c r="G51" t="str">
        <f>VLOOKUP(Table3[[#This Row],[BSN]], Adressen!A:C, 3, FALSE)</f>
        <v>Hügelschanze 8-9</v>
      </c>
      <c r="H51" s="1">
        <v>6600000</v>
      </c>
    </row>
    <row r="52" spans="1:8" x14ac:dyDescent="0.2">
      <c r="A52" t="str">
        <f>LEFT(D52, 2)</f>
        <v>05</v>
      </c>
      <c r="B52" t="str">
        <f>VLOOKUP(A52, Bezirke!$A$1:$B$12, 2)</f>
        <v>Spandau</v>
      </c>
      <c r="C52" t="s">
        <v>1334</v>
      </c>
      <c r="D52" t="s">
        <v>457</v>
      </c>
      <c r="E52" t="s">
        <v>458</v>
      </c>
      <c r="F52" t="str">
        <f>VLOOKUP(Table3[[#This Row],[BSN]], Adressen!A:C, 2, FALSE)</f>
        <v>13583</v>
      </c>
      <c r="G52" t="str">
        <f>VLOOKUP(Table3[[#This Row],[BSN]], Adressen!A:C, 3, FALSE)</f>
        <v>Borkzeile 34</v>
      </c>
      <c r="H52" s="1">
        <v>5880000</v>
      </c>
    </row>
    <row r="53" spans="1:8" x14ac:dyDescent="0.2">
      <c r="A53" t="str">
        <f>LEFT(D53, 2)</f>
        <v>05</v>
      </c>
      <c r="B53" t="str">
        <f>VLOOKUP(A53, Bezirke!$A$1:$B$12, 2)</f>
        <v>Spandau</v>
      </c>
      <c r="C53" t="s">
        <v>1333</v>
      </c>
      <c r="D53" t="s">
        <v>453</v>
      </c>
      <c r="E53" t="s">
        <v>454</v>
      </c>
      <c r="F53" t="str">
        <f>VLOOKUP(Table3[[#This Row],[BSN]], Adressen!A:C, 2, FALSE)</f>
        <v>13599</v>
      </c>
      <c r="G53" t="str">
        <f>VLOOKUP(Table3[[#This Row],[BSN]], Adressen!A:C, 3, FALSE)</f>
        <v>Daumstr. 12</v>
      </c>
      <c r="H53" s="1">
        <v>5310000</v>
      </c>
    </row>
    <row r="54" spans="1:8" x14ac:dyDescent="0.2">
      <c r="A54" t="str">
        <f>LEFT(D54, 2)</f>
        <v>05</v>
      </c>
      <c r="B54" t="str">
        <f>VLOOKUP(A54, Bezirke!$A$1:$B$12, 2)</f>
        <v>Spandau</v>
      </c>
      <c r="C54" t="s">
        <v>1335</v>
      </c>
      <c r="D54" t="s">
        <v>463</v>
      </c>
      <c r="E54" t="s">
        <v>464</v>
      </c>
      <c r="F54" t="str">
        <f>VLOOKUP(Table3[[#This Row],[BSN]], Adressen!A:C, 2, FALSE)</f>
        <v>13589</v>
      </c>
      <c r="G54" t="str">
        <f>VLOOKUP(Table3[[#This Row],[BSN]], Adressen!A:C, 3, FALSE)</f>
        <v>Im Spektefeld 31</v>
      </c>
      <c r="H54" s="1">
        <v>5160000</v>
      </c>
    </row>
    <row r="55" spans="1:8" x14ac:dyDescent="0.2">
      <c r="A55" t="str">
        <f>LEFT(D55, 2)</f>
        <v>06</v>
      </c>
      <c r="B55" t="str">
        <f>VLOOKUP(A55, Bezirke!$A$1:$B$12, 2)</f>
        <v>Steglitz-Zehlendorf</v>
      </c>
      <c r="C55" t="s">
        <v>1391</v>
      </c>
      <c r="D55" t="s">
        <v>610</v>
      </c>
      <c r="E55" t="s">
        <v>611</v>
      </c>
      <c r="F55" t="str">
        <f>VLOOKUP(Table3[[#This Row],[BSN]], Adressen!A:C, 2, FALSE)</f>
        <v>14163</v>
      </c>
      <c r="G55" t="str">
        <f>VLOOKUP(Table3[[#This Row],[BSN]], Adressen!A:C, 3, FALSE)</f>
        <v>Beuckestr. 27-29</v>
      </c>
      <c r="H55" s="1">
        <v>20090000</v>
      </c>
    </row>
    <row r="56" spans="1:8" x14ac:dyDescent="0.2">
      <c r="A56" t="str">
        <f>LEFT(D56, 2)</f>
        <v>06</v>
      </c>
      <c r="B56" t="str">
        <f>VLOOKUP(A56, Bezirke!$A$1:$B$12, 2)</f>
        <v>Steglitz-Zehlendorf</v>
      </c>
      <c r="C56" t="s">
        <v>1387</v>
      </c>
      <c r="D56" t="s">
        <v>586</v>
      </c>
      <c r="E56" t="s">
        <v>587</v>
      </c>
      <c r="F56" t="str">
        <f>VLOOKUP(Table3[[#This Row],[BSN]], Adressen!A:C, 2, FALSE)</f>
        <v>14167</v>
      </c>
      <c r="G56" t="str">
        <f>VLOOKUP(Table3[[#This Row],[BSN]], Adressen!A:C, 3, FALSE)</f>
        <v>Teltower Damm 87-93</v>
      </c>
      <c r="H56" s="1">
        <v>15540000</v>
      </c>
    </row>
    <row r="57" spans="1:8" x14ac:dyDescent="0.2">
      <c r="A57" t="str">
        <f>LEFT(D57, 2)</f>
        <v>06</v>
      </c>
      <c r="B57" t="str">
        <f>VLOOKUP(A57, Bezirke!$A$1:$B$12, 2)</f>
        <v>Steglitz-Zehlendorf</v>
      </c>
      <c r="C57" t="s">
        <v>1389</v>
      </c>
      <c r="D57" t="s">
        <v>592</v>
      </c>
      <c r="E57" t="s">
        <v>593</v>
      </c>
      <c r="F57" t="str">
        <f>VLOOKUP(Table3[[#This Row],[BSN]], Adressen!A:C, 2, FALSE)</f>
        <v>12249</v>
      </c>
      <c r="G57" t="str">
        <f>VLOOKUP(Table3[[#This Row],[BSN]], Adressen!A:C, 3, FALSE)</f>
        <v>Dessauerstr. 63</v>
      </c>
      <c r="H57" s="1">
        <v>15120000</v>
      </c>
    </row>
    <row r="58" spans="1:8" x14ac:dyDescent="0.2">
      <c r="A58" t="str">
        <f>LEFT(D58, 2)</f>
        <v>06</v>
      </c>
      <c r="B58" t="str">
        <f>VLOOKUP(A58, Bezirke!$A$1:$B$12, 2)</f>
        <v>Steglitz-Zehlendorf</v>
      </c>
      <c r="C58" t="s">
        <v>1393</v>
      </c>
      <c r="D58" t="s">
        <v>620</v>
      </c>
      <c r="E58" t="s">
        <v>621</v>
      </c>
      <c r="F58" t="str">
        <f>VLOOKUP(Table3[[#This Row],[BSN]], Adressen!A:C, 2, FALSE)</f>
        <v>12249</v>
      </c>
      <c r="G58" t="str">
        <f>VLOOKUP(Table3[[#This Row],[BSN]], Adressen!A:C, 3, FALSE)</f>
        <v>Barbarastr. 9</v>
      </c>
      <c r="H58" s="1">
        <v>14610000</v>
      </c>
    </row>
    <row r="59" spans="1:8" x14ac:dyDescent="0.2">
      <c r="A59" t="str">
        <f>LEFT(D59, 2)</f>
        <v>06</v>
      </c>
      <c r="B59" t="str">
        <f>VLOOKUP(A59, Bezirke!$A$1:$B$12, 2)</f>
        <v>Steglitz-Zehlendorf</v>
      </c>
      <c r="C59" t="s">
        <v>1392</v>
      </c>
      <c r="D59" t="s">
        <v>612</v>
      </c>
      <c r="E59" t="s">
        <v>613</v>
      </c>
      <c r="F59" t="str">
        <f>VLOOKUP(Table3[[#This Row],[BSN]], Adressen!A:C, 2, FALSE)</f>
        <v>14165</v>
      </c>
      <c r="G59" t="str">
        <f>VLOOKUP(Table3[[#This Row],[BSN]], Adressen!A:C, 3, FALSE)</f>
        <v>Schönower Str. 8</v>
      </c>
      <c r="H59" s="1">
        <v>13340000</v>
      </c>
    </row>
    <row r="60" spans="1:8" x14ac:dyDescent="0.2">
      <c r="A60" t="str">
        <f>LEFT(D60, 2)</f>
        <v>06</v>
      </c>
      <c r="B60" t="str">
        <f>VLOOKUP(A60, Bezirke!$A$1:$B$12, 2)</f>
        <v>Steglitz-Zehlendorf</v>
      </c>
      <c r="C60" t="s">
        <v>1388</v>
      </c>
      <c r="D60" t="s">
        <v>588</v>
      </c>
      <c r="E60" t="s">
        <v>589</v>
      </c>
      <c r="F60" t="str">
        <f>VLOOKUP(Table3[[#This Row],[BSN]], Adressen!A:C, 2, FALSE)</f>
        <v>14169</v>
      </c>
      <c r="G60" t="str">
        <f>VLOOKUP(Table3[[#This Row],[BSN]], Adressen!A:C, 3, FALSE)</f>
        <v>Am Hegewinkel 2A</v>
      </c>
      <c r="H60" s="1">
        <v>13210000</v>
      </c>
    </row>
    <row r="61" spans="1:8" x14ac:dyDescent="0.2">
      <c r="A61" t="str">
        <f>LEFT(D61, 2)</f>
        <v>06</v>
      </c>
      <c r="B61" t="str">
        <f>VLOOKUP(A61, Bezirke!$A$1:$B$12, 2)</f>
        <v>Steglitz-Zehlendorf</v>
      </c>
      <c r="C61" t="s">
        <v>1390</v>
      </c>
      <c r="D61" t="s">
        <v>598</v>
      </c>
      <c r="E61" t="s">
        <v>599</v>
      </c>
      <c r="F61" t="str">
        <f>VLOOKUP(Table3[[#This Row],[BSN]], Adressen!A:C, 2, FALSE)</f>
        <v>14195</v>
      </c>
      <c r="G61" t="str">
        <f>VLOOKUP(Table3[[#This Row],[BSN]], Adressen!A:C, 3, FALSE)</f>
        <v>Im Gehege 6</v>
      </c>
      <c r="H61" s="1">
        <v>10990000</v>
      </c>
    </row>
    <row r="62" spans="1:8" x14ac:dyDescent="0.2">
      <c r="A62" t="str">
        <f>LEFT(D62, 2)</f>
        <v>06</v>
      </c>
      <c r="B62" t="str">
        <f>VLOOKUP(A62, Bezirke!$A$1:$B$12, 2)</f>
        <v>Steglitz-Zehlendorf</v>
      </c>
      <c r="C62" t="s">
        <v>1386</v>
      </c>
      <c r="D62" t="s">
        <v>568</v>
      </c>
      <c r="E62" t="s">
        <v>569</v>
      </c>
      <c r="F62" t="str">
        <f>VLOOKUP(Table3[[#This Row],[BSN]], Adressen!A:C, 2, FALSE)</f>
        <v>12205</v>
      </c>
      <c r="G62" t="str">
        <f>VLOOKUP(Table3[[#This Row],[BSN]], Adressen!A:C, 3, FALSE)</f>
        <v>Kommandantenstr. 83-84</v>
      </c>
      <c r="H62" s="1">
        <v>10780000</v>
      </c>
    </row>
    <row r="63" spans="1:8" x14ac:dyDescent="0.2">
      <c r="A63" t="str">
        <f>LEFT(D63, 2)</f>
        <v>06</v>
      </c>
      <c r="B63" t="str">
        <f>VLOOKUP(A63, Bezirke!$A$1:$B$12, 2)</f>
        <v>Steglitz-Zehlendorf</v>
      </c>
      <c r="C63" t="s">
        <v>1395</v>
      </c>
      <c r="D63" t="s">
        <v>628</v>
      </c>
      <c r="E63" t="s">
        <v>629</v>
      </c>
      <c r="F63" t="str">
        <f>VLOOKUP(Table3[[#This Row],[BSN]], Adressen!A:C, 2, FALSE)</f>
        <v>12203</v>
      </c>
      <c r="G63" t="str">
        <f>VLOOKUP(Table3[[#This Row],[BSN]], Adressen!A:C, 3, FALSE)</f>
        <v>Ringstr. 2-3</v>
      </c>
      <c r="H63" s="1">
        <v>10290000</v>
      </c>
    </row>
    <row r="64" spans="1:8" x14ac:dyDescent="0.2">
      <c r="A64" t="str">
        <f>LEFT(D64, 2)</f>
        <v>06</v>
      </c>
      <c r="B64" t="str">
        <f>VLOOKUP(A64, Bezirke!$A$1:$B$12, 2)</f>
        <v>Steglitz-Zehlendorf</v>
      </c>
      <c r="C64" t="s">
        <v>1394</v>
      </c>
      <c r="D64" t="s">
        <v>624</v>
      </c>
      <c r="E64" t="s">
        <v>625</v>
      </c>
      <c r="F64" t="str">
        <f>VLOOKUP(Table3[[#This Row],[BSN]], Adressen!A:C, 2, FALSE)</f>
        <v>12169</v>
      </c>
      <c r="G64" t="str">
        <f>VLOOKUP(Table3[[#This Row],[BSN]], Adressen!A:C, 3, FALSE)</f>
        <v>Elisenstr. 3-4</v>
      </c>
      <c r="H64" s="1">
        <v>10150000</v>
      </c>
    </row>
    <row r="65" spans="1:8" x14ac:dyDescent="0.2">
      <c r="A65" t="str">
        <f>LEFT(D65, 2)</f>
        <v>06</v>
      </c>
      <c r="B65" t="str">
        <f>VLOOKUP(A65, Bezirke!$A$1:$B$12, 2)</f>
        <v>Steglitz-Zehlendorf</v>
      </c>
      <c r="C65" t="s">
        <v>1352</v>
      </c>
      <c r="D65" t="s">
        <v>630</v>
      </c>
      <c r="E65" t="s">
        <v>631</v>
      </c>
      <c r="F65" t="str">
        <f>VLOOKUP(Table3[[#This Row],[BSN]], Adressen!A:C, 2, FALSE)</f>
        <v>12205</v>
      </c>
      <c r="G65" t="str">
        <f>VLOOKUP(Table3[[#This Row],[BSN]], Adressen!A:C, 3, FALSE)</f>
        <v>Drakestr. 72-75</v>
      </c>
      <c r="H65" s="1">
        <v>9410000</v>
      </c>
    </row>
    <row r="66" spans="1:8" x14ac:dyDescent="0.2">
      <c r="A66" t="str">
        <f>LEFT(D66, 2)</f>
        <v>06</v>
      </c>
      <c r="B66" t="str">
        <f>VLOOKUP(A66, Bezirke!$A$1:$B$12, 2)</f>
        <v>Steglitz-Zehlendorf</v>
      </c>
      <c r="C66" t="s">
        <v>1349</v>
      </c>
      <c r="D66" t="s">
        <v>616</v>
      </c>
      <c r="E66" t="s">
        <v>617</v>
      </c>
      <c r="F66" t="str">
        <f>VLOOKUP(Table3[[#This Row],[BSN]], Adressen!A:C, 2, FALSE)</f>
        <v>14109</v>
      </c>
      <c r="G66" t="str">
        <f>VLOOKUP(Table3[[#This Row],[BSN]], Adressen!A:C, 3, FALSE)</f>
        <v>Dreilindenstr. 49</v>
      </c>
      <c r="H66" s="1">
        <v>9320000</v>
      </c>
    </row>
    <row r="67" spans="1:8" x14ac:dyDescent="0.2">
      <c r="A67" t="str">
        <f>LEFT(D67, 2)</f>
        <v>06</v>
      </c>
      <c r="B67" t="str">
        <f>VLOOKUP(A67, Bezirke!$A$1:$B$12, 2)</f>
        <v>Steglitz-Zehlendorf</v>
      </c>
      <c r="C67" t="s">
        <v>1350</v>
      </c>
      <c r="D67" t="s">
        <v>618</v>
      </c>
      <c r="E67" t="s">
        <v>619</v>
      </c>
      <c r="F67" t="str">
        <f>VLOOKUP(Table3[[#This Row],[BSN]], Adressen!A:C, 2, FALSE)</f>
        <v>14129</v>
      </c>
      <c r="G67" t="str">
        <f>VLOOKUP(Table3[[#This Row],[BSN]], Adressen!A:C, 3, FALSE)</f>
        <v>Beskidenstr. 3</v>
      </c>
      <c r="H67" s="1">
        <v>9310000</v>
      </c>
    </row>
    <row r="68" spans="1:8" x14ac:dyDescent="0.2">
      <c r="A68" t="str">
        <f>LEFT(D68, 2)</f>
        <v>06</v>
      </c>
      <c r="B68" t="str">
        <f>VLOOKUP(A68, Bezirke!$A$1:$B$12, 2)</f>
        <v>Steglitz-Zehlendorf</v>
      </c>
      <c r="C68" t="s">
        <v>1338</v>
      </c>
      <c r="D68" t="s">
        <v>526</v>
      </c>
      <c r="E68" t="s">
        <v>527</v>
      </c>
      <c r="F68" t="str">
        <f>VLOOKUP(Table3[[#This Row],[BSN]], Adressen!A:C, 2, FALSE)</f>
        <v>14165</v>
      </c>
      <c r="G68" t="str">
        <f>VLOOKUP(Table3[[#This Row],[BSN]], Adressen!A:C, 3, FALSE)</f>
        <v>Claszeile 56</v>
      </c>
      <c r="H68" s="1">
        <v>9290000</v>
      </c>
    </row>
    <row r="69" spans="1:8" x14ac:dyDescent="0.2">
      <c r="A69" t="str">
        <f>LEFT(D69, 2)</f>
        <v>06</v>
      </c>
      <c r="B69" t="str">
        <f>VLOOKUP(A69, Bezirke!$A$1:$B$12, 2)</f>
        <v>Steglitz-Zehlendorf</v>
      </c>
      <c r="C69" t="s">
        <v>1340</v>
      </c>
      <c r="D69" t="s">
        <v>536</v>
      </c>
      <c r="E69" t="s">
        <v>537</v>
      </c>
      <c r="F69" t="str">
        <f>VLOOKUP(Table3[[#This Row],[BSN]], Adressen!A:C, 2, FALSE)</f>
        <v>14163</v>
      </c>
      <c r="G69" t="str">
        <f>VLOOKUP(Table3[[#This Row],[BSN]], Adressen!A:C, 3, FALSE)</f>
        <v>Wilskistr. 78</v>
      </c>
      <c r="H69" s="1">
        <v>9090000</v>
      </c>
    </row>
    <row r="70" spans="1:8" x14ac:dyDescent="0.2">
      <c r="A70" t="str">
        <f>LEFT(D70, 2)</f>
        <v>06</v>
      </c>
      <c r="B70" t="str">
        <f>VLOOKUP(A70, Bezirke!$A$1:$B$12, 2)</f>
        <v>Steglitz-Zehlendorf</v>
      </c>
      <c r="C70" t="s">
        <v>1351</v>
      </c>
      <c r="D70" t="s">
        <v>622</v>
      </c>
      <c r="E70" t="s">
        <v>623</v>
      </c>
      <c r="F70" t="str">
        <f>VLOOKUP(Table3[[#This Row],[BSN]], Adressen!A:C, 2, FALSE)</f>
        <v>12163</v>
      </c>
      <c r="G70" t="str">
        <f>VLOOKUP(Table3[[#This Row],[BSN]], Adressen!A:C, 3, FALSE)</f>
        <v>Gritznerstr. 57</v>
      </c>
      <c r="H70" s="1">
        <v>8930000</v>
      </c>
    </row>
    <row r="71" spans="1:8" x14ac:dyDescent="0.2">
      <c r="A71" t="str">
        <f>LEFT(D71, 2)</f>
        <v>06</v>
      </c>
      <c r="B71" t="str">
        <f>VLOOKUP(A71, Bezirke!$A$1:$B$12, 2)</f>
        <v>Steglitz-Zehlendorf</v>
      </c>
      <c r="C71" t="s">
        <v>1342</v>
      </c>
      <c r="D71" t="s">
        <v>564</v>
      </c>
      <c r="E71" t="s">
        <v>565</v>
      </c>
      <c r="F71" t="str">
        <f>VLOOKUP(Table3[[#This Row],[BSN]], Adressen!A:C, 2, FALSE)</f>
        <v>12203</v>
      </c>
      <c r="G71" t="str">
        <f>VLOOKUP(Table3[[#This Row],[BSN]], Adressen!A:C, 3, FALSE)</f>
        <v>Moltkestr. 24-26</v>
      </c>
      <c r="H71" s="1">
        <v>8280000</v>
      </c>
    </row>
    <row r="72" spans="1:8" x14ac:dyDescent="0.2">
      <c r="A72" t="str">
        <f>LEFT(D72, 2)</f>
        <v>06</v>
      </c>
      <c r="B72" t="str">
        <f>VLOOKUP(A72, Bezirke!$A$1:$B$12, 2)</f>
        <v>Steglitz-Zehlendorf</v>
      </c>
      <c r="C72" t="s">
        <v>1344</v>
      </c>
      <c r="D72" t="s">
        <v>580</v>
      </c>
      <c r="E72" t="s">
        <v>581</v>
      </c>
      <c r="F72" t="str">
        <f>VLOOKUP(Table3[[#This Row],[BSN]], Adressen!A:C, 2, FALSE)</f>
        <v>12203</v>
      </c>
      <c r="G72" t="str">
        <f>VLOOKUP(Table3[[#This Row],[BSN]], Adressen!A:C, 3, FALSE)</f>
        <v>Haydnstr. 15</v>
      </c>
      <c r="H72" s="1">
        <v>8200000</v>
      </c>
    </row>
    <row r="73" spans="1:8" x14ac:dyDescent="0.2">
      <c r="A73" t="str">
        <f>LEFT(D73, 2)</f>
        <v>06</v>
      </c>
      <c r="B73" t="str">
        <f>VLOOKUP(A73, Bezirke!$A$1:$B$12, 2)</f>
        <v>Steglitz-Zehlendorf</v>
      </c>
      <c r="C73" t="s">
        <v>1339</v>
      </c>
      <c r="D73" t="s">
        <v>528</v>
      </c>
      <c r="E73" t="s">
        <v>529</v>
      </c>
      <c r="F73" t="str">
        <f>VLOOKUP(Table3[[#This Row],[BSN]], Adressen!A:C, 2, FALSE)</f>
        <v>14129</v>
      </c>
      <c r="G73" t="str">
        <f>VLOOKUP(Table3[[#This Row],[BSN]], Adressen!A:C, 3, FALSE)</f>
        <v>Wasgenstr. 50</v>
      </c>
      <c r="H73" s="1">
        <v>7440000</v>
      </c>
    </row>
    <row r="74" spans="1:8" x14ac:dyDescent="0.2">
      <c r="A74" t="str">
        <f>LEFT(D74, 2)</f>
        <v>06</v>
      </c>
      <c r="B74" t="str">
        <f>VLOOKUP(A74, Bezirke!$A$1:$B$12, 2)</f>
        <v>Steglitz-Zehlendorf</v>
      </c>
      <c r="C74" t="s">
        <v>1345</v>
      </c>
      <c r="D74" t="s">
        <v>590</v>
      </c>
      <c r="E74" t="s">
        <v>591</v>
      </c>
      <c r="F74" t="str">
        <f>VLOOKUP(Table3[[#This Row],[BSN]], Adressen!A:C, 2, FALSE)</f>
        <v>12163</v>
      </c>
      <c r="G74" t="str">
        <f>VLOOKUP(Table3[[#This Row],[BSN]], Adressen!A:C, 3, FALSE)</f>
        <v>Lepsiusstr. 24-28</v>
      </c>
      <c r="H74" s="1">
        <v>7190000</v>
      </c>
    </row>
    <row r="75" spans="1:8" x14ac:dyDescent="0.2">
      <c r="A75" t="str">
        <f>LEFT(D75, 2)</f>
        <v>06</v>
      </c>
      <c r="B75" t="str">
        <f>VLOOKUP(A75, Bezirke!$A$1:$B$12, 2)</f>
        <v>Steglitz-Zehlendorf</v>
      </c>
      <c r="C75" t="s">
        <v>1347</v>
      </c>
      <c r="D75" t="s">
        <v>604</v>
      </c>
      <c r="E75" t="s">
        <v>605</v>
      </c>
      <c r="F75" t="str">
        <f>VLOOKUP(Table3[[#This Row],[BSN]], Adressen!A:C, 2, FALSE)</f>
        <v>14195</v>
      </c>
      <c r="G75" t="str">
        <f>VLOOKUP(Table3[[#This Row],[BSN]], Adressen!A:C, 3, FALSE)</f>
        <v>Hüttenweg 40</v>
      </c>
      <c r="H75" s="1">
        <v>7170000</v>
      </c>
    </row>
    <row r="76" spans="1:8" x14ac:dyDescent="0.2">
      <c r="A76" t="str">
        <f>LEFT(D76, 2)</f>
        <v>06</v>
      </c>
      <c r="B76" t="str">
        <f>VLOOKUP(A76, Bezirke!$A$1:$B$12, 2)</f>
        <v>Steglitz-Zehlendorf</v>
      </c>
      <c r="C76" t="s">
        <v>1353</v>
      </c>
      <c r="D76" t="s">
        <v>632</v>
      </c>
      <c r="E76" t="s">
        <v>633</v>
      </c>
      <c r="F76" t="str">
        <f>VLOOKUP(Table3[[#This Row],[BSN]], Adressen!A:C, 2, FALSE)</f>
        <v>12207</v>
      </c>
      <c r="G76" t="str">
        <f>VLOOKUP(Table3[[#This Row],[BSN]], Adressen!A:C, 3, FALSE)</f>
        <v>Ostpreußendamm 166</v>
      </c>
      <c r="H76" s="1">
        <v>7090000</v>
      </c>
    </row>
    <row r="77" spans="1:8" x14ac:dyDescent="0.2">
      <c r="A77" t="str">
        <f>LEFT(D77, 2)</f>
        <v>06</v>
      </c>
      <c r="B77" t="str">
        <f>VLOOKUP(A77, Bezirke!$A$1:$B$12, 2)</f>
        <v>Steglitz-Zehlendorf</v>
      </c>
      <c r="C77" t="s">
        <v>1346</v>
      </c>
      <c r="D77" t="s">
        <v>594</v>
      </c>
      <c r="E77" t="s">
        <v>595</v>
      </c>
      <c r="F77" t="str">
        <f>VLOOKUP(Table3[[#This Row],[BSN]], Adressen!A:C, 2, FALSE)</f>
        <v>12203</v>
      </c>
      <c r="G77" t="str">
        <f>VLOOKUP(Table3[[#This Row],[BSN]], Adressen!A:C, 3, FALSE)</f>
        <v>Tietzenweg 101</v>
      </c>
      <c r="H77" s="1">
        <v>7000000</v>
      </c>
    </row>
    <row r="78" spans="1:8" x14ac:dyDescent="0.2">
      <c r="A78" t="str">
        <f>LEFT(D78, 2)</f>
        <v>06</v>
      </c>
      <c r="B78" t="str">
        <f>VLOOKUP(A78, Bezirke!$A$1:$B$12, 2)</f>
        <v>Steglitz-Zehlendorf</v>
      </c>
      <c r="C78" t="s">
        <v>1341</v>
      </c>
      <c r="D78" t="s">
        <v>550</v>
      </c>
      <c r="E78" t="s">
        <v>551</v>
      </c>
      <c r="F78" t="str">
        <f>VLOOKUP(Table3[[#This Row],[BSN]], Adressen!A:C, 2, FALSE)</f>
        <v>12163</v>
      </c>
      <c r="G78" t="str">
        <f>VLOOKUP(Table3[[#This Row],[BSN]], Adressen!A:C, 3, FALSE)</f>
        <v>Gritznerstr. 19-23</v>
      </c>
      <c r="H78" s="1">
        <v>5880000</v>
      </c>
    </row>
    <row r="79" spans="1:8" x14ac:dyDescent="0.2">
      <c r="A79" t="str">
        <f>LEFT(D79, 2)</f>
        <v>06</v>
      </c>
      <c r="B79" t="str">
        <f>VLOOKUP(A79, Bezirke!$A$1:$B$12, 2)</f>
        <v>Steglitz-Zehlendorf</v>
      </c>
      <c r="C79" t="s">
        <v>1348</v>
      </c>
      <c r="D79" t="s">
        <v>608</v>
      </c>
      <c r="E79" t="s">
        <v>609</v>
      </c>
      <c r="F79" t="str">
        <f>VLOOKUP(Table3[[#This Row],[BSN]], Adressen!A:C, 2, FALSE)</f>
        <v>12165</v>
      </c>
      <c r="G79" t="str">
        <f>VLOOKUP(Table3[[#This Row],[BSN]], Adressen!A:C, 3, FALSE)</f>
        <v>Rothenburgstr. 14</v>
      </c>
      <c r="H79" s="1">
        <v>5830000</v>
      </c>
    </row>
    <row r="80" spans="1:8" x14ac:dyDescent="0.2">
      <c r="A80" t="str">
        <f>LEFT(D80, 2)</f>
        <v>06</v>
      </c>
      <c r="B80" t="str">
        <f>VLOOKUP(A80, Bezirke!$A$1:$B$12, 2)</f>
        <v>Steglitz-Zehlendorf</v>
      </c>
      <c r="C80" t="s">
        <v>1343</v>
      </c>
      <c r="D80" t="s">
        <v>566</v>
      </c>
      <c r="E80" t="s">
        <v>567</v>
      </c>
      <c r="F80" t="str">
        <f>VLOOKUP(Table3[[#This Row],[BSN]], Adressen!A:C, 2, FALSE)</f>
        <v>12209</v>
      </c>
      <c r="G80" t="str">
        <f>VLOOKUP(Table3[[#This Row],[BSN]], Adressen!A:C, 3, FALSE)</f>
        <v>Kastanienstr. 6 -8</v>
      </c>
      <c r="H80" s="1">
        <v>5770000</v>
      </c>
    </row>
    <row r="81" spans="1:8" x14ac:dyDescent="0.2">
      <c r="A81" t="str">
        <f>LEFT(D81, 2)</f>
        <v>06</v>
      </c>
      <c r="B81" t="str">
        <f>VLOOKUP(A81, Bezirke!$A$1:$B$12, 2)</f>
        <v>Steglitz-Zehlendorf</v>
      </c>
      <c r="C81" t="s">
        <v>1354</v>
      </c>
      <c r="D81" t="s">
        <v>634</v>
      </c>
      <c r="E81" t="s">
        <v>635</v>
      </c>
      <c r="F81" t="str">
        <f>VLOOKUP(Table3[[#This Row],[BSN]], Adressen!A:C, 2, FALSE)</f>
        <v>12169</v>
      </c>
      <c r="G81" t="str">
        <f>VLOOKUP(Table3[[#This Row],[BSN]], Adressen!A:C, 3, FALSE)</f>
        <v>Heesestr. 15</v>
      </c>
      <c r="H81" s="1">
        <v>5540000</v>
      </c>
    </row>
    <row r="82" spans="1:8" x14ac:dyDescent="0.2">
      <c r="A82" t="str">
        <f>LEFT(D82, 2)</f>
        <v>07</v>
      </c>
      <c r="B82" t="str">
        <f>VLOOKUP(A82, Bezirke!$A$1:$B$12, 2)</f>
        <v>Tempelhof-Schöneberg</v>
      </c>
      <c r="C82" t="s">
        <v>1401</v>
      </c>
      <c r="D82" t="s">
        <v>730</v>
      </c>
      <c r="E82" t="s">
        <v>731</v>
      </c>
      <c r="F82" t="str">
        <f>VLOOKUP(Table3[[#This Row],[BSN]], Adressen!A:C, 2, FALSE)</f>
        <v>10825</v>
      </c>
      <c r="G82" t="str">
        <f>VLOOKUP(Table3[[#This Row],[BSN]], Adressen!A:C, 3, FALSE)</f>
        <v>Mettestr. 8</v>
      </c>
      <c r="H82" s="1">
        <v>16950000</v>
      </c>
    </row>
    <row r="83" spans="1:8" x14ac:dyDescent="0.2">
      <c r="A83" t="str">
        <f>LEFT(D83, 2)</f>
        <v>07</v>
      </c>
      <c r="B83" t="str">
        <f>VLOOKUP(A83, Bezirke!$A$1:$B$12, 2)</f>
        <v>Tempelhof-Schöneberg</v>
      </c>
      <c r="C83" t="s">
        <v>1398</v>
      </c>
      <c r="D83" t="s">
        <v>708</v>
      </c>
      <c r="E83" t="s">
        <v>709</v>
      </c>
      <c r="F83" t="str">
        <f>VLOOKUP(Table3[[#This Row],[BSN]], Adressen!A:C, 2, FALSE)</f>
        <v>12277</v>
      </c>
      <c r="G83" t="str">
        <f>VLOOKUP(Table3[[#This Row],[BSN]], Adressen!A:C, 3, FALSE)</f>
        <v>Alt-Marienfelde 52</v>
      </c>
      <c r="H83" s="1">
        <v>13740000</v>
      </c>
    </row>
    <row r="84" spans="1:8" x14ac:dyDescent="0.2">
      <c r="A84" t="str">
        <f>LEFT(D84, 2)</f>
        <v>07</v>
      </c>
      <c r="B84" t="str">
        <f>VLOOKUP(A84, Bezirke!$A$1:$B$12, 2)</f>
        <v>Tempelhof-Schöneberg</v>
      </c>
      <c r="C84" t="s">
        <v>1399</v>
      </c>
      <c r="D84" t="s">
        <v>712</v>
      </c>
      <c r="E84" t="s">
        <v>713</v>
      </c>
      <c r="F84" t="str">
        <f>VLOOKUP(Table3[[#This Row],[BSN]], Adressen!A:C, 2, FALSE)</f>
        <v>12105</v>
      </c>
      <c r="G84" t="str">
        <f>VLOOKUP(Table3[[#This Row],[BSN]], Adressen!A:C, 3, FALSE)</f>
        <v>Ringstr. 103-106</v>
      </c>
      <c r="H84" s="1">
        <v>13340000</v>
      </c>
    </row>
    <row r="85" spans="1:8" x14ac:dyDescent="0.2">
      <c r="A85" t="str">
        <f>LEFT(D85, 2)</f>
        <v>07</v>
      </c>
      <c r="B85" t="str">
        <f>VLOOKUP(A85, Bezirke!$A$1:$B$12, 2)</f>
        <v>Tempelhof-Schöneberg</v>
      </c>
      <c r="C85" t="s">
        <v>1403</v>
      </c>
      <c r="D85" t="s">
        <v>744</v>
      </c>
      <c r="E85" t="s">
        <v>745</v>
      </c>
      <c r="F85" t="str">
        <f>VLOOKUP(Table3[[#This Row],[BSN]], Adressen!A:C, 2, FALSE)</f>
        <v>12305</v>
      </c>
      <c r="G85" t="str">
        <f>VLOOKUP(Table3[[#This Row],[BSN]], Adressen!A:C, 3, FALSE)</f>
        <v>Lichtenrader Damm 224</v>
      </c>
      <c r="H85" s="1">
        <v>13330000</v>
      </c>
    </row>
    <row r="86" spans="1:8" x14ac:dyDescent="0.2">
      <c r="A86" t="str">
        <f>LEFT(D86, 2)</f>
        <v>07</v>
      </c>
      <c r="B86" t="str">
        <f>VLOOKUP(A86, Bezirke!$A$1:$B$12, 2)</f>
        <v>Tempelhof-Schöneberg</v>
      </c>
      <c r="C86" t="s">
        <v>1396</v>
      </c>
      <c r="D86" t="s">
        <v>658</v>
      </c>
      <c r="E86" t="s">
        <v>659</v>
      </c>
      <c r="F86" t="str">
        <f>VLOOKUP(Table3[[#This Row],[BSN]], Adressen!A:C, 2, FALSE)</f>
        <v>14197</v>
      </c>
      <c r="G86" t="str">
        <f>VLOOKUP(Table3[[#This Row],[BSN]], Adressen!A:C, 3, FALSE)</f>
        <v>Offenbacher Str. 5A</v>
      </c>
      <c r="H86" s="1">
        <v>12860000</v>
      </c>
    </row>
    <row r="87" spans="1:8" x14ac:dyDescent="0.2">
      <c r="A87" t="str">
        <f>LEFT(D87, 2)</f>
        <v>07</v>
      </c>
      <c r="B87" t="str">
        <f>VLOOKUP(A87, Bezirke!$A$1:$B$12, 2)</f>
        <v>Tempelhof-Schöneberg</v>
      </c>
      <c r="C87" t="s">
        <v>1400</v>
      </c>
      <c r="D87" t="s">
        <v>714</v>
      </c>
      <c r="E87" t="s">
        <v>715</v>
      </c>
      <c r="F87" t="str">
        <f>VLOOKUP(Table3[[#This Row],[BSN]], Adressen!A:C, 2, FALSE)</f>
        <v>10823</v>
      </c>
      <c r="G87" t="str">
        <f>VLOOKUP(Table3[[#This Row],[BSN]], Adressen!A:C, 3, FALSE)</f>
        <v>Belziger Str. 43-51</v>
      </c>
      <c r="H87" s="1">
        <v>12540000</v>
      </c>
    </row>
    <row r="88" spans="1:8" x14ac:dyDescent="0.2">
      <c r="A88" t="str">
        <f>LEFT(D88, 2)</f>
        <v>07</v>
      </c>
      <c r="B88" t="str">
        <f>VLOOKUP(A88, Bezirke!$A$1:$B$12, 2)</f>
        <v>Tempelhof-Schöneberg</v>
      </c>
      <c r="C88" t="s">
        <v>1402</v>
      </c>
      <c r="D88" t="s">
        <v>738</v>
      </c>
      <c r="E88" t="s">
        <v>739</v>
      </c>
      <c r="F88" t="str">
        <f>VLOOKUP(Table3[[#This Row],[BSN]], Adressen!A:C, 2, FALSE)</f>
        <v>12103</v>
      </c>
      <c r="G88" t="str">
        <f>VLOOKUP(Table3[[#This Row],[BSN]], Adressen!A:C, 3, FALSE)</f>
        <v>Kaiserin-Augusta-Str. 19-20</v>
      </c>
      <c r="H88" s="1">
        <v>12030000</v>
      </c>
    </row>
    <row r="89" spans="1:8" x14ac:dyDescent="0.2">
      <c r="A89" t="str">
        <f>LEFT(D89, 2)</f>
        <v>07</v>
      </c>
      <c r="B89" t="str">
        <f>VLOOKUP(A89, Bezirke!$A$1:$B$12, 2)</f>
        <v>Tempelhof-Schöneberg</v>
      </c>
      <c r="C89" t="s">
        <v>1397</v>
      </c>
      <c r="D89" t="s">
        <v>674</v>
      </c>
      <c r="E89" t="s">
        <v>675</v>
      </c>
      <c r="F89" t="str">
        <f>VLOOKUP(Table3[[#This Row],[BSN]], Adressen!A:C, 2, FALSE)</f>
        <v>12101</v>
      </c>
      <c r="G89" t="str">
        <f>VLOOKUP(Table3[[#This Row],[BSN]], Adressen!A:C, 3, FALSE)</f>
        <v>Boelckestr. 58-60</v>
      </c>
      <c r="H89" s="1">
        <v>11680000</v>
      </c>
    </row>
    <row r="90" spans="1:8" x14ac:dyDescent="0.2">
      <c r="A90" t="str">
        <f>LEFT(D90, 2)</f>
        <v>07</v>
      </c>
      <c r="B90" t="str">
        <f>VLOOKUP(A90, Bezirke!$A$1:$B$12, 2)</f>
        <v>Tempelhof-Schöneberg</v>
      </c>
      <c r="C90" t="s">
        <v>1366</v>
      </c>
      <c r="D90" t="s">
        <v>716</v>
      </c>
      <c r="E90" t="s">
        <v>717</v>
      </c>
      <c r="F90" t="str">
        <f>VLOOKUP(Table3[[#This Row],[BSN]], Adressen!A:C, 2, FALSE)</f>
        <v>12159</v>
      </c>
      <c r="G90" t="str">
        <f>VLOOKUP(Table3[[#This Row],[BSN]], Adressen!A:C, 3, FALSE)</f>
        <v>Perelsplatz 6-9</v>
      </c>
      <c r="H90" s="1">
        <v>8750000</v>
      </c>
    </row>
    <row r="91" spans="1:8" x14ac:dyDescent="0.2">
      <c r="A91" t="str">
        <f>LEFT(D91, 2)</f>
        <v>07</v>
      </c>
      <c r="B91" t="str">
        <f>VLOOKUP(A91, Bezirke!$A$1:$B$12, 2)</f>
        <v>Tempelhof-Schöneberg</v>
      </c>
      <c r="C91" t="s">
        <v>1361</v>
      </c>
      <c r="D91" t="s">
        <v>670</v>
      </c>
      <c r="E91" t="s">
        <v>671</v>
      </c>
      <c r="F91" t="str">
        <f>VLOOKUP(Table3[[#This Row],[BSN]], Adressen!A:C, 2, FALSE)</f>
        <v>12105</v>
      </c>
      <c r="G91" t="str">
        <f>VLOOKUP(Table3[[#This Row],[BSN]], Adressen!A:C, 3, FALSE)</f>
        <v>Konradinstr. 15-17</v>
      </c>
      <c r="H91" s="1">
        <v>8260000</v>
      </c>
    </row>
    <row r="92" spans="1:8" x14ac:dyDescent="0.2">
      <c r="A92" t="str">
        <f>LEFT(D92, 2)</f>
        <v>07</v>
      </c>
      <c r="B92" t="str">
        <f>VLOOKUP(A92, Bezirke!$A$1:$B$12, 2)</f>
        <v>Tempelhof-Schöneberg</v>
      </c>
      <c r="C92" t="s">
        <v>1360</v>
      </c>
      <c r="D92" t="s">
        <v>664</v>
      </c>
      <c r="E92" t="s">
        <v>665</v>
      </c>
      <c r="F92" t="str">
        <f>VLOOKUP(Table3[[#This Row],[BSN]], Adressen!A:C, 2, FALSE)</f>
        <v>12099</v>
      </c>
      <c r="G92" t="str">
        <f>VLOOKUP(Table3[[#This Row],[BSN]], Adressen!A:C, 3, FALSE)</f>
        <v>Felixstr. 26-58</v>
      </c>
      <c r="H92" s="1">
        <v>7990000</v>
      </c>
    </row>
    <row r="93" spans="1:8" x14ac:dyDescent="0.2">
      <c r="A93" t="str">
        <f>LEFT(D93, 2)</f>
        <v>07</v>
      </c>
      <c r="B93" t="str">
        <f>VLOOKUP(A93, Bezirke!$A$1:$B$12, 2)</f>
        <v>Tempelhof-Schöneberg</v>
      </c>
      <c r="C93" t="s">
        <v>1365</v>
      </c>
      <c r="D93" t="s">
        <v>710</v>
      </c>
      <c r="E93" t="s">
        <v>711</v>
      </c>
      <c r="F93" t="str">
        <f>VLOOKUP(Table3[[#This Row],[BSN]], Adressen!A:C, 2, FALSE)</f>
        <v>10779</v>
      </c>
      <c r="G93" t="str">
        <f>VLOOKUP(Table3[[#This Row],[BSN]], Adressen!A:C, 3, FALSE)</f>
        <v>Hohenstaufenstr. 47-48</v>
      </c>
      <c r="H93" s="1">
        <v>7880000</v>
      </c>
    </row>
    <row r="94" spans="1:8" x14ac:dyDescent="0.2">
      <c r="A94" t="str">
        <f>LEFT(D94, 2)</f>
        <v>07</v>
      </c>
      <c r="B94" t="str">
        <f>VLOOKUP(A94, Bezirke!$A$1:$B$12, 2)</f>
        <v>Tempelhof-Schöneberg</v>
      </c>
      <c r="C94" t="s">
        <v>1368</v>
      </c>
      <c r="D94" t="s">
        <v>740</v>
      </c>
      <c r="E94" t="s">
        <v>741</v>
      </c>
      <c r="F94" t="str">
        <f>VLOOKUP(Table3[[#This Row],[BSN]], Adressen!A:C, 2, FALSE)</f>
        <v>12105</v>
      </c>
      <c r="G94" t="str">
        <f>VLOOKUP(Table3[[#This Row],[BSN]], Adressen!A:C, 3, FALSE)</f>
        <v>Kaiserstr. 17-21</v>
      </c>
      <c r="H94" s="1">
        <v>7740000</v>
      </c>
    </row>
    <row r="95" spans="1:8" x14ac:dyDescent="0.2">
      <c r="A95" t="str">
        <f>LEFT(D95, 2)</f>
        <v>07</v>
      </c>
      <c r="B95" t="str">
        <f>VLOOKUP(A95, Bezirke!$A$1:$B$12, 2)</f>
        <v>Tempelhof-Schöneberg</v>
      </c>
      <c r="C95" t="s">
        <v>1358</v>
      </c>
      <c r="D95" t="s">
        <v>656</v>
      </c>
      <c r="E95" t="s">
        <v>657</v>
      </c>
      <c r="F95" t="str">
        <f>VLOOKUP(Table3[[#This Row],[BSN]], Adressen!A:C, 2, FALSE)</f>
        <v>12161</v>
      </c>
      <c r="G95" t="str">
        <f>VLOOKUP(Table3[[#This Row],[BSN]], Adressen!A:C, 3, FALSE)</f>
        <v>Illstr. 4-6</v>
      </c>
      <c r="H95" s="1">
        <v>7250000</v>
      </c>
    </row>
    <row r="96" spans="1:8" x14ac:dyDescent="0.2">
      <c r="A96" t="str">
        <f>LEFT(D96, 2)</f>
        <v>07</v>
      </c>
      <c r="B96" t="str">
        <f>VLOOKUP(A96, Bezirke!$A$1:$B$12, 2)</f>
        <v>Tempelhof-Schöneberg</v>
      </c>
      <c r="C96" t="s">
        <v>1364</v>
      </c>
      <c r="D96" t="s">
        <v>692</v>
      </c>
      <c r="E96" t="s">
        <v>693</v>
      </c>
      <c r="F96" t="str">
        <f>VLOOKUP(Table3[[#This Row],[BSN]], Adressen!A:C, 2, FALSE)</f>
        <v>12279</v>
      </c>
      <c r="G96" t="str">
        <f>VLOOKUP(Table3[[#This Row],[BSN]], Adressen!A:C, 3, FALSE)</f>
        <v>Erbendorfer Weg 13</v>
      </c>
      <c r="H96" s="1">
        <v>6730000</v>
      </c>
    </row>
    <row r="97" spans="1:8" x14ac:dyDescent="0.2">
      <c r="A97" t="str">
        <f>LEFT(D97, 2)</f>
        <v>07</v>
      </c>
      <c r="B97" t="str">
        <f>VLOOKUP(A97, Bezirke!$A$1:$B$12, 2)</f>
        <v>Tempelhof-Schöneberg</v>
      </c>
      <c r="C97" t="s">
        <v>1357</v>
      </c>
      <c r="D97" t="s">
        <v>652</v>
      </c>
      <c r="E97" t="s">
        <v>653</v>
      </c>
      <c r="F97" t="str">
        <f>VLOOKUP(Table3[[#This Row],[BSN]], Adressen!A:C, 2, FALSE)</f>
        <v>10783</v>
      </c>
      <c r="G97" t="str">
        <f>VLOOKUP(Table3[[#This Row],[BSN]], Adressen!A:C, 3, FALSE)</f>
        <v>Steinmetzstr. 46-50</v>
      </c>
      <c r="H97" s="1">
        <v>6420000</v>
      </c>
    </row>
    <row r="98" spans="1:8" x14ac:dyDescent="0.2">
      <c r="A98" t="str">
        <f>LEFT(D98, 2)</f>
        <v>07</v>
      </c>
      <c r="B98" t="str">
        <f>VLOOKUP(A98, Bezirke!$A$1:$B$12, 2)</f>
        <v>Tempelhof-Schöneberg</v>
      </c>
      <c r="C98" t="s">
        <v>1356</v>
      </c>
      <c r="D98" t="s">
        <v>648</v>
      </c>
      <c r="E98" t="s">
        <v>649</v>
      </c>
      <c r="F98" t="str">
        <f>VLOOKUP(Table3[[#This Row],[BSN]], Adressen!A:C, 2, FALSE)</f>
        <v>10827</v>
      </c>
      <c r="G98" t="str">
        <f>VLOOKUP(Table3[[#This Row],[BSN]], Adressen!A:C, 3, FALSE)</f>
        <v>Feurigstr. 57</v>
      </c>
      <c r="H98" s="1">
        <v>6160000</v>
      </c>
    </row>
    <row r="99" spans="1:8" x14ac:dyDescent="0.2">
      <c r="A99" t="str">
        <f>LEFT(D99, 2)</f>
        <v>07</v>
      </c>
      <c r="B99" t="str">
        <f>VLOOKUP(A99, Bezirke!$A$1:$B$12, 2)</f>
        <v>Tempelhof-Schöneberg</v>
      </c>
      <c r="C99" t="s">
        <v>1362</v>
      </c>
      <c r="D99" t="s">
        <v>672</v>
      </c>
      <c r="E99" t="s">
        <v>673</v>
      </c>
      <c r="F99" t="str">
        <f>VLOOKUP(Table3[[#This Row],[BSN]], Adressen!A:C, 2, FALSE)</f>
        <v>12109</v>
      </c>
      <c r="G99" t="str">
        <f>VLOOKUP(Table3[[#This Row],[BSN]], Adressen!A:C, 3, FALSE)</f>
        <v>Wolfsburger Weg 13-19</v>
      </c>
      <c r="H99" s="1">
        <v>5840000</v>
      </c>
    </row>
    <row r="100" spans="1:8" x14ac:dyDescent="0.2">
      <c r="A100" t="str">
        <f>LEFT(D100, 2)</f>
        <v>07</v>
      </c>
      <c r="B100" t="str">
        <f>VLOOKUP(A100, Bezirke!$A$1:$B$12, 2)</f>
        <v>Tempelhof-Schöneberg</v>
      </c>
      <c r="C100" t="s">
        <v>1355</v>
      </c>
      <c r="D100" t="s">
        <v>636</v>
      </c>
      <c r="E100" t="s">
        <v>637</v>
      </c>
      <c r="F100" t="str">
        <f>VLOOKUP(Table3[[#This Row],[BSN]], Adressen!A:C, 2, FALSE)</f>
        <v>10781</v>
      </c>
      <c r="G100" t="str">
        <f>VLOOKUP(Table3[[#This Row],[BSN]], Adressen!A:C, 3, FALSE)</f>
        <v>Pallasstr. 15</v>
      </c>
      <c r="H100" s="1">
        <v>5530000</v>
      </c>
    </row>
    <row r="101" spans="1:8" x14ac:dyDescent="0.2">
      <c r="A101" t="str">
        <f>LEFT(D101, 2)</f>
        <v>07</v>
      </c>
      <c r="B101" t="str">
        <f>VLOOKUP(A101, Bezirke!$A$1:$B$12, 2)</f>
        <v>Tempelhof-Schöneberg</v>
      </c>
      <c r="C101" t="s">
        <v>1363</v>
      </c>
      <c r="D101" t="s">
        <v>690</v>
      </c>
      <c r="E101" t="s">
        <v>691</v>
      </c>
      <c r="F101" t="str">
        <f>VLOOKUP(Table3[[#This Row],[BSN]], Adressen!A:C, 2, FALSE)</f>
        <v>12305</v>
      </c>
      <c r="G101" t="str">
        <f>VLOOKUP(Table3[[#This Row],[BSN]], Adressen!A:C, 3, FALSE)</f>
        <v>Rackebüller Weg 70</v>
      </c>
      <c r="H101" s="1">
        <v>5340000</v>
      </c>
    </row>
    <row r="102" spans="1:8" x14ac:dyDescent="0.2">
      <c r="A102" t="str">
        <f>LEFT(D102, 2)</f>
        <v>07</v>
      </c>
      <c r="B102" t="str">
        <f>VLOOKUP(A102, Bezirke!$A$1:$B$12, 2)</f>
        <v>Tempelhof-Schöneberg</v>
      </c>
      <c r="C102" t="s">
        <v>1359</v>
      </c>
      <c r="D102" t="s">
        <v>662</v>
      </c>
      <c r="E102" t="s">
        <v>663</v>
      </c>
      <c r="F102" t="str">
        <f>VLOOKUP(Table3[[#This Row],[BSN]], Adressen!A:C, 2, FALSE)</f>
        <v>10781</v>
      </c>
      <c r="G102" t="str">
        <f>VLOOKUP(Table3[[#This Row],[BSN]], Adressen!A:C, 3, FALSE)</f>
        <v>Barbarossaplatz 5</v>
      </c>
      <c r="H102" s="1">
        <v>5330000</v>
      </c>
    </row>
    <row r="103" spans="1:8" x14ac:dyDescent="0.2">
      <c r="A103" t="str">
        <f>LEFT(D103, 2)</f>
        <v>07</v>
      </c>
      <c r="B103" t="str">
        <f>VLOOKUP(A103, Bezirke!$A$1:$B$12, 2)</f>
        <v>Tempelhof-Schöneberg</v>
      </c>
      <c r="C103" t="s">
        <v>1367</v>
      </c>
      <c r="D103" t="s">
        <v>726</v>
      </c>
      <c r="E103" t="s">
        <v>727</v>
      </c>
      <c r="F103" t="str">
        <f>VLOOKUP(Table3[[#This Row],[BSN]], Adressen!A:C, 2, FALSE)</f>
        <v>12099</v>
      </c>
      <c r="G103" t="str">
        <f>VLOOKUP(Table3[[#This Row],[BSN]], Adressen!A:C, 3, FALSE)</f>
        <v>Holzmannstr. 7</v>
      </c>
      <c r="H103" s="1">
        <v>5140000</v>
      </c>
    </row>
    <row r="104" spans="1:8" x14ac:dyDescent="0.2">
      <c r="A104" t="str">
        <f>LEFT(D104, 2)</f>
        <v>08</v>
      </c>
      <c r="B104" t="str">
        <f>VLOOKUP(A104, Bezirke!$A$1:$B$12, 2)</f>
        <v>Neukölln</v>
      </c>
      <c r="C104" t="s">
        <v>1370</v>
      </c>
      <c r="D104" t="s">
        <v>808</v>
      </c>
      <c r="E104" t="s">
        <v>809</v>
      </c>
      <c r="F104" t="str">
        <f>VLOOKUP(Table3[[#This Row],[BSN]], Adressen!A:C, 2, FALSE)</f>
        <v>12057</v>
      </c>
      <c r="G104" t="str">
        <f>VLOOKUP(Table3[[#This Row],[BSN]], Adressen!A:C, 3, FALSE)</f>
        <v>Hänselstr. 6</v>
      </c>
      <c r="H104" s="1">
        <v>6500000</v>
      </c>
    </row>
    <row r="105" spans="1:8" x14ac:dyDescent="0.2">
      <c r="A105" t="str">
        <f>LEFT(D105, 2)</f>
        <v>08</v>
      </c>
      <c r="B105" t="str">
        <f>VLOOKUP(A105, Bezirke!$A$1:$B$12, 2)</f>
        <v>Neukölln</v>
      </c>
      <c r="C105" t="s">
        <v>1369</v>
      </c>
      <c r="D105" t="s">
        <v>806</v>
      </c>
      <c r="E105" t="s">
        <v>807</v>
      </c>
      <c r="F105" t="str">
        <f>VLOOKUP(Table3[[#This Row],[BSN]], Adressen!A:C, 2, FALSE)</f>
        <v>12353</v>
      </c>
      <c r="G105" t="str">
        <f>VLOOKUP(Table3[[#This Row],[BSN]], Adressen!A:C, 3, FALSE)</f>
        <v>Hasenhegerweg 12</v>
      </c>
      <c r="H105" s="1">
        <v>6390000</v>
      </c>
    </row>
    <row r="106" spans="1:8" x14ac:dyDescent="0.2">
      <c r="A106" t="str">
        <f>LEFT(D106, 2)</f>
        <v>09</v>
      </c>
      <c r="B106" t="str">
        <f>VLOOKUP(A106, Bezirke!$A$1:$B$12, 2)</f>
        <v>Treptow-Köpenick</v>
      </c>
      <c r="C106" t="s">
        <v>1371</v>
      </c>
      <c r="D106" t="s">
        <v>912</v>
      </c>
      <c r="E106" t="s">
        <v>913</v>
      </c>
      <c r="F106" t="str">
        <f>VLOOKUP(Table3[[#This Row],[BSN]], Adressen!A:C, 2, FALSE)</f>
        <v>12559</v>
      </c>
      <c r="G106" t="str">
        <f>VLOOKUP(Table3[[#This Row],[BSN]], Adressen!A:C, 3, FALSE)</f>
        <v>Alfred-Randt-Str. 56</v>
      </c>
      <c r="H106" s="1">
        <v>5360000</v>
      </c>
    </row>
    <row r="107" spans="1:8" x14ac:dyDescent="0.2">
      <c r="A107" t="str">
        <f>LEFT(D107, 2)</f>
        <v>12</v>
      </c>
      <c r="B107" t="str">
        <f>VLOOKUP(A107, Bezirke!$A$1:$B$12, 2)</f>
        <v>Reinickendorf</v>
      </c>
      <c r="C107" t="s">
        <v>1405</v>
      </c>
      <c r="D107" t="s">
        <v>1256</v>
      </c>
      <c r="E107" t="s">
        <v>1257</v>
      </c>
      <c r="F107" t="str">
        <f>VLOOKUP(Table3[[#This Row],[BSN]], Adressen!A:C, 2, FALSE)</f>
        <v>13439</v>
      </c>
      <c r="G107" t="str">
        <f>VLOOKUP(Table3[[#This Row],[BSN]], Adressen!A:C, 3, FALSE)</f>
        <v>Königshorster Str. 10</v>
      </c>
      <c r="H107" s="1">
        <v>14300000</v>
      </c>
    </row>
    <row r="108" spans="1:8" x14ac:dyDescent="0.2">
      <c r="A108" t="str">
        <f>LEFT(D108, 2)</f>
        <v>12</v>
      </c>
      <c r="B108" t="str">
        <f>VLOOKUP(A108, Bezirke!$A$1:$B$12, 2)</f>
        <v>Reinickendorf</v>
      </c>
      <c r="C108" t="s">
        <v>1404</v>
      </c>
      <c r="D108" t="s">
        <v>1244</v>
      </c>
      <c r="E108" t="s">
        <v>1245</v>
      </c>
      <c r="F108" t="str">
        <f>VLOOKUP(Table3[[#This Row],[BSN]], Adressen!A:C, 2, FALSE)</f>
        <v>13407</v>
      </c>
      <c r="G108" t="str">
        <f>VLOOKUP(Table3[[#This Row],[BSN]], Adressen!A:C, 3, FALSE)</f>
        <v>Emmentaler Str. 67</v>
      </c>
      <c r="H108" s="1">
        <v>10740000</v>
      </c>
    </row>
    <row r="109" spans="1:8" x14ac:dyDescent="0.2">
      <c r="A109" t="str">
        <f>LEFT(D109, 2)</f>
        <v>12</v>
      </c>
      <c r="B109" t="str">
        <f>VLOOKUP(A109, Bezirke!$A$1:$B$12, 2)</f>
        <v>Reinickendorf</v>
      </c>
      <c r="C109" t="s">
        <v>1373</v>
      </c>
      <c r="D109" t="s">
        <v>1212</v>
      </c>
      <c r="E109" t="s">
        <v>1213</v>
      </c>
      <c r="F109" t="str">
        <f>VLOOKUP(Table3[[#This Row],[BSN]], Adressen!A:C, 2, FALSE)</f>
        <v>13435</v>
      </c>
      <c r="G109" t="str">
        <f>VLOOKUP(Table3[[#This Row],[BSN]], Adressen!A:C, 3, FALSE)</f>
        <v>Senftenberger Ring 49</v>
      </c>
      <c r="H109" s="1">
        <v>9300000</v>
      </c>
    </row>
    <row r="110" spans="1:8" x14ac:dyDescent="0.2">
      <c r="A110" t="str">
        <f>LEFT(D110, 2)</f>
        <v>12</v>
      </c>
      <c r="B110" t="str">
        <f>VLOOKUP(A110, Bezirke!$A$1:$B$12, 2)</f>
        <v>Reinickendorf</v>
      </c>
      <c r="C110" t="s">
        <v>1375</v>
      </c>
      <c r="D110" t="s">
        <v>1242</v>
      </c>
      <c r="E110" t="s">
        <v>1243</v>
      </c>
      <c r="F110" t="str">
        <f>VLOOKUP(Table3[[#This Row],[BSN]], Adressen!A:C, 2, FALSE)</f>
        <v>13509</v>
      </c>
      <c r="G110" t="str">
        <f>VLOOKUP(Table3[[#This Row],[BSN]], Adressen!A:C, 3, FALSE)</f>
        <v>Miraustr. 120-126</v>
      </c>
      <c r="H110" s="1">
        <v>8940000</v>
      </c>
    </row>
    <row r="111" spans="1:8" x14ac:dyDescent="0.2">
      <c r="A111" t="str">
        <f>LEFT(D111, 2)</f>
        <v>12</v>
      </c>
      <c r="B111" t="str">
        <f>VLOOKUP(A111, Bezirke!$A$1:$B$12, 2)</f>
        <v>Reinickendorf</v>
      </c>
      <c r="C111" t="s">
        <v>1374</v>
      </c>
      <c r="D111" t="s">
        <v>1218</v>
      </c>
      <c r="E111" t="s">
        <v>1219</v>
      </c>
      <c r="F111" t="str">
        <f>VLOOKUP(Table3[[#This Row],[BSN]], Adressen!A:C, 2, FALSE)</f>
        <v>13409</v>
      </c>
      <c r="G111" t="str">
        <f>VLOOKUP(Table3[[#This Row],[BSN]], Adressen!A:C, 3, FALSE)</f>
        <v>Breitkopfstr. 66-80</v>
      </c>
      <c r="H111" s="1">
        <v>6110000</v>
      </c>
    </row>
    <row r="112" spans="1:8" x14ac:dyDescent="0.2">
      <c r="A112" t="str">
        <f>LEFT(D112, 2)</f>
        <v>12</v>
      </c>
      <c r="B112" t="str">
        <f>VLOOKUP(A112, Bezirke!$A$1:$B$12, 2)</f>
        <v>Reinickendorf</v>
      </c>
      <c r="C112" t="s">
        <v>1372</v>
      </c>
      <c r="D112" t="s">
        <v>1188</v>
      </c>
      <c r="E112" t="s">
        <v>1189</v>
      </c>
      <c r="F112" t="str">
        <f>VLOOKUP(Table3[[#This Row],[BSN]], Adressen!A:C, 2, FALSE)</f>
        <v>13467</v>
      </c>
      <c r="G112" t="str">
        <f>VLOOKUP(Table3[[#This Row],[BSN]], Adressen!A:C, 3, FALSE)</f>
        <v>Freiherr-vom-Stein-Str. 31</v>
      </c>
      <c r="H112" s="1">
        <v>5560000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46" sqref="C46"/>
    </sheetView>
  </sheetViews>
  <sheetFormatPr baseColWidth="10" defaultRowHeight="16" x14ac:dyDescent="0.2"/>
  <cols>
    <col min="3" max="3" width="16.33203125" bestFit="1" customWidth="1"/>
    <col min="4" max="4" width="16.1640625" customWidth="1"/>
    <col min="5" max="5" width="32" customWidth="1"/>
    <col min="6" max="6" width="15.33203125" bestFit="1" customWidth="1"/>
    <col min="7" max="7" width="15.1640625" customWidth="1"/>
  </cols>
  <sheetData>
    <row r="1" spans="1:7" x14ac:dyDescent="0.2">
      <c r="A1" s="3" t="s">
        <v>1292</v>
      </c>
      <c r="B1" t="s">
        <v>1283</v>
      </c>
      <c r="C1" t="s">
        <v>1288</v>
      </c>
      <c r="D1" t="s">
        <v>1289</v>
      </c>
      <c r="E1" t="s">
        <v>1290</v>
      </c>
      <c r="F1" t="s">
        <v>1291</v>
      </c>
      <c r="G1" t="s">
        <v>1293</v>
      </c>
    </row>
    <row r="2" spans="1:7" x14ac:dyDescent="0.2">
      <c r="A2" s="2" t="s">
        <v>1270</v>
      </c>
      <c r="B2" t="s">
        <v>1258</v>
      </c>
      <c r="C2" s="1">
        <v>148470000</v>
      </c>
      <c r="D2" s="1">
        <v>7310000</v>
      </c>
      <c r="E2" s="1">
        <v>141160000</v>
      </c>
      <c r="F2" s="1">
        <v>13740000</v>
      </c>
      <c r="G2" s="1">
        <v>162210000</v>
      </c>
    </row>
    <row r="3" spans="1:7" x14ac:dyDescent="0.2">
      <c r="A3" s="2" t="s">
        <v>1271</v>
      </c>
      <c r="B3" t="s">
        <v>1259</v>
      </c>
      <c r="C3" s="1">
        <v>181730000</v>
      </c>
      <c r="D3" s="1">
        <v>14620000</v>
      </c>
      <c r="E3" s="1">
        <v>167110000</v>
      </c>
      <c r="F3" s="1">
        <v>3580000</v>
      </c>
      <c r="G3" s="1">
        <v>185310000</v>
      </c>
    </row>
    <row r="4" spans="1:7" x14ac:dyDescent="0.2">
      <c r="A4" s="2" t="s">
        <v>1272</v>
      </c>
      <c r="B4" t="s">
        <v>1260</v>
      </c>
      <c r="C4" s="1">
        <v>115930000</v>
      </c>
      <c r="D4" s="1">
        <v>15850000</v>
      </c>
      <c r="E4" s="1">
        <v>100080000</v>
      </c>
      <c r="F4" s="1">
        <v>26900000</v>
      </c>
      <c r="G4" s="1">
        <v>142830000</v>
      </c>
    </row>
    <row r="5" spans="1:7" x14ac:dyDescent="0.2">
      <c r="A5" s="2" t="s">
        <v>1273</v>
      </c>
      <c r="B5" t="s">
        <v>1261</v>
      </c>
      <c r="C5" s="1">
        <v>31710000</v>
      </c>
      <c r="D5" s="1">
        <v>4070000</v>
      </c>
      <c r="E5" s="1">
        <v>27640000</v>
      </c>
      <c r="F5" s="1">
        <v>6440000</v>
      </c>
      <c r="G5" s="1">
        <v>38150000</v>
      </c>
    </row>
    <row r="6" spans="1:7" x14ac:dyDescent="0.2">
      <c r="A6" s="2" t="s">
        <v>1274</v>
      </c>
      <c r="B6" t="s">
        <v>1262</v>
      </c>
      <c r="C6" s="1">
        <v>150990000</v>
      </c>
      <c r="D6" s="1">
        <v>17890000</v>
      </c>
      <c r="E6" s="1">
        <v>133100000</v>
      </c>
      <c r="F6" s="1">
        <v>41680000</v>
      </c>
      <c r="G6" s="1">
        <v>192670000</v>
      </c>
    </row>
    <row r="7" spans="1:7" x14ac:dyDescent="0.2">
      <c r="A7" s="2" t="s">
        <v>1275</v>
      </c>
      <c r="B7" t="s">
        <v>1263</v>
      </c>
      <c r="C7" s="1">
        <v>306090000</v>
      </c>
      <c r="D7" s="1">
        <v>36420000</v>
      </c>
      <c r="E7" s="1">
        <v>269670000</v>
      </c>
      <c r="F7" s="1">
        <v>36700000</v>
      </c>
      <c r="G7" s="1">
        <v>342790000</v>
      </c>
    </row>
    <row r="8" spans="1:7" x14ac:dyDescent="0.2">
      <c r="A8" s="2" t="s">
        <v>1276</v>
      </c>
      <c r="B8" t="s">
        <v>1264</v>
      </c>
      <c r="C8" s="1">
        <v>205900000</v>
      </c>
      <c r="D8" s="1">
        <v>9280000</v>
      </c>
      <c r="E8" s="1">
        <v>196620000</v>
      </c>
      <c r="F8" s="1">
        <v>24680000</v>
      </c>
      <c r="G8" s="1">
        <v>230580000</v>
      </c>
    </row>
    <row r="9" spans="1:7" x14ac:dyDescent="0.2">
      <c r="A9" s="2" t="s">
        <v>1277</v>
      </c>
      <c r="B9" t="s">
        <v>1265</v>
      </c>
      <c r="C9" s="1">
        <v>33890000</v>
      </c>
      <c r="D9" s="1">
        <v>9060000</v>
      </c>
      <c r="E9" s="1">
        <v>24830000</v>
      </c>
      <c r="F9" s="1">
        <v>14410000</v>
      </c>
      <c r="G9" s="1">
        <v>48300000</v>
      </c>
    </row>
    <row r="10" spans="1:7" x14ac:dyDescent="0.2">
      <c r="A10" s="2" t="s">
        <v>1278</v>
      </c>
      <c r="B10" t="s">
        <v>1266</v>
      </c>
      <c r="C10" s="1">
        <v>45190000</v>
      </c>
      <c r="D10" s="1">
        <v>12040000</v>
      </c>
      <c r="E10" s="1">
        <v>33150000</v>
      </c>
      <c r="F10" s="1">
        <v>3200000</v>
      </c>
      <c r="G10" s="1">
        <v>48390000</v>
      </c>
    </row>
    <row r="11" spans="1:7" x14ac:dyDescent="0.2">
      <c r="A11" s="2" t="s">
        <v>1279</v>
      </c>
      <c r="B11" t="s">
        <v>1267</v>
      </c>
      <c r="C11" s="1">
        <v>62210000</v>
      </c>
      <c r="D11" s="1">
        <v>3850000</v>
      </c>
      <c r="E11" s="1">
        <v>58360000</v>
      </c>
      <c r="F11" s="1">
        <v>29700000</v>
      </c>
      <c r="G11" s="1">
        <v>91910000</v>
      </c>
    </row>
    <row r="12" spans="1:7" x14ac:dyDescent="0.2">
      <c r="A12" s="2" t="s">
        <v>1280</v>
      </c>
      <c r="B12" t="s">
        <v>1268</v>
      </c>
      <c r="C12" s="1">
        <v>10130000</v>
      </c>
      <c r="D12" s="1">
        <v>3410000</v>
      </c>
      <c r="E12" s="1">
        <v>6720000</v>
      </c>
      <c r="F12" s="1">
        <v>34500000</v>
      </c>
      <c r="G12" s="1">
        <v>44630000</v>
      </c>
    </row>
    <row r="13" spans="1:7" x14ac:dyDescent="0.2">
      <c r="A13" s="2" t="s">
        <v>1281</v>
      </c>
      <c r="B13" t="s">
        <v>1269</v>
      </c>
      <c r="C13" s="1">
        <v>103560000</v>
      </c>
      <c r="D13" s="1">
        <v>11830000</v>
      </c>
      <c r="E13" s="1">
        <v>91730000</v>
      </c>
      <c r="F13" s="1">
        <v>9700000</v>
      </c>
      <c r="G13" s="1">
        <v>113260000</v>
      </c>
    </row>
    <row r="14" spans="1:7" x14ac:dyDescent="0.2">
      <c r="A14" t="s">
        <v>1287</v>
      </c>
      <c r="C14" s="1">
        <f>SUM(Table2[Gebäude])</f>
        <v>1395800000</v>
      </c>
      <c r="D14" s="1">
        <f>SUM(Table2[Barrierefreiheit])</f>
        <v>145630000</v>
      </c>
      <c r="E14" s="1">
        <f>SUM(Table2[Gebäude abzüglich Barrierefreiheit])</f>
        <v>1250170000</v>
      </c>
      <c r="F14" s="1">
        <f>SUM(Table2[Sporthallen])</f>
        <v>245230000</v>
      </c>
      <c r="G14" s="1">
        <f>SUBTOTAL(109,Table2[Summe Bezirk])</f>
        <v>1641030000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43" sqref="E43"/>
    </sheetView>
  </sheetViews>
  <sheetFormatPr baseColWidth="10" defaultRowHeight="16" x14ac:dyDescent="0.2"/>
  <cols>
    <col min="1" max="1" width="4.1640625" customWidth="1"/>
    <col min="2" max="2" width="27" customWidth="1"/>
  </cols>
  <sheetData>
    <row r="1" spans="1:2" x14ac:dyDescent="0.2">
      <c r="A1" s="2" t="s">
        <v>1270</v>
      </c>
      <c r="B1" t="s">
        <v>1258</v>
      </c>
    </row>
    <row r="2" spans="1:2" x14ac:dyDescent="0.2">
      <c r="A2" s="2" t="s">
        <v>1271</v>
      </c>
      <c r="B2" t="s">
        <v>1259</v>
      </c>
    </row>
    <row r="3" spans="1:2" x14ac:dyDescent="0.2">
      <c r="A3" s="2" t="s">
        <v>1272</v>
      </c>
      <c r="B3" t="s">
        <v>1260</v>
      </c>
    </row>
    <row r="4" spans="1:2" x14ac:dyDescent="0.2">
      <c r="A4" s="2" t="s">
        <v>1273</v>
      </c>
      <c r="B4" t="s">
        <v>1261</v>
      </c>
    </row>
    <row r="5" spans="1:2" x14ac:dyDescent="0.2">
      <c r="A5" s="2" t="s">
        <v>1274</v>
      </c>
      <c r="B5" t="s">
        <v>1262</v>
      </c>
    </row>
    <row r="6" spans="1:2" x14ac:dyDescent="0.2">
      <c r="A6" s="2" t="s">
        <v>1275</v>
      </c>
      <c r="B6" t="s">
        <v>1263</v>
      </c>
    </row>
    <row r="7" spans="1:2" x14ac:dyDescent="0.2">
      <c r="A7" s="2" t="s">
        <v>1276</v>
      </c>
      <c r="B7" t="s">
        <v>1264</v>
      </c>
    </row>
    <row r="8" spans="1:2" x14ac:dyDescent="0.2">
      <c r="A8" s="2" t="s">
        <v>1277</v>
      </c>
      <c r="B8" t="s">
        <v>1265</v>
      </c>
    </row>
    <row r="9" spans="1:2" x14ac:dyDescent="0.2">
      <c r="A9" s="2" t="s">
        <v>1278</v>
      </c>
      <c r="B9" t="s">
        <v>1266</v>
      </c>
    </row>
    <row r="10" spans="1:2" x14ac:dyDescent="0.2">
      <c r="A10" s="2" t="s">
        <v>1279</v>
      </c>
      <c r="B10" t="s">
        <v>1267</v>
      </c>
    </row>
    <row r="11" spans="1:2" x14ac:dyDescent="0.2">
      <c r="A11" s="2" t="s">
        <v>1280</v>
      </c>
      <c r="B11" t="s">
        <v>1268</v>
      </c>
    </row>
    <row r="12" spans="1:2" x14ac:dyDescent="0.2">
      <c r="A12" s="2" t="s">
        <v>1281</v>
      </c>
      <c r="B12" t="s">
        <v>1269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6"/>
  <sheetViews>
    <sheetView workbookViewId="0">
      <selection activeCell="D16" sqref="D16"/>
    </sheetView>
  </sheetViews>
  <sheetFormatPr baseColWidth="10" defaultRowHeight="16" x14ac:dyDescent="0.2"/>
  <cols>
    <col min="1" max="1" width="7.6640625" customWidth="1"/>
    <col min="2" max="2" width="6.6640625" customWidth="1"/>
    <col min="3" max="3" width="37.6640625" customWidth="1"/>
  </cols>
  <sheetData>
    <row r="1" spans="1:3" x14ac:dyDescent="0.2">
      <c r="A1" s="2" t="s">
        <v>1284</v>
      </c>
      <c r="B1" s="2" t="s">
        <v>1406</v>
      </c>
      <c r="C1" s="2" t="s">
        <v>1407</v>
      </c>
    </row>
    <row r="2" spans="1:3" x14ac:dyDescent="0.2">
      <c r="A2" s="2" t="s">
        <v>2630</v>
      </c>
      <c r="B2" s="2" t="s">
        <v>2886</v>
      </c>
      <c r="C2" s="2" t="s">
        <v>1903</v>
      </c>
    </row>
    <row r="3" spans="1:3" x14ac:dyDescent="0.2">
      <c r="A3" s="2" t="s">
        <v>1902</v>
      </c>
      <c r="B3" s="2" t="s">
        <v>2886</v>
      </c>
      <c r="C3" s="2" t="s">
        <v>1903</v>
      </c>
    </row>
    <row r="4" spans="1:3" x14ac:dyDescent="0.2">
      <c r="A4" s="2" t="s">
        <v>1904</v>
      </c>
      <c r="B4" s="2" t="s">
        <v>2886</v>
      </c>
      <c r="C4" s="2" t="s">
        <v>1903</v>
      </c>
    </row>
    <row r="5" spans="1:3" x14ac:dyDescent="0.2">
      <c r="A5" s="2" t="s">
        <v>0</v>
      </c>
      <c r="B5" s="2" t="s">
        <v>2899</v>
      </c>
      <c r="C5" s="2" t="s">
        <v>2337</v>
      </c>
    </row>
    <row r="6" spans="1:3" x14ac:dyDescent="0.2">
      <c r="A6" s="2" t="s">
        <v>2662</v>
      </c>
      <c r="B6" s="2" t="s">
        <v>2886</v>
      </c>
      <c r="C6" s="2" t="s">
        <v>1903</v>
      </c>
    </row>
    <row r="7" spans="1:3" x14ac:dyDescent="0.2">
      <c r="A7" s="2" t="s">
        <v>1869</v>
      </c>
      <c r="B7" s="2" t="s">
        <v>2892</v>
      </c>
      <c r="C7" s="2" t="s">
        <v>1870</v>
      </c>
    </row>
    <row r="8" spans="1:3" x14ac:dyDescent="0.2">
      <c r="A8" s="2" t="s">
        <v>1871</v>
      </c>
      <c r="B8" s="2" t="s">
        <v>2900</v>
      </c>
      <c r="C8" s="2" t="s">
        <v>1872</v>
      </c>
    </row>
    <row r="9" spans="1:3" x14ac:dyDescent="0.2">
      <c r="A9" s="2" t="s">
        <v>1878</v>
      </c>
      <c r="B9" s="2" t="s">
        <v>2895</v>
      </c>
      <c r="C9" s="2" t="s">
        <v>1879</v>
      </c>
    </row>
    <row r="10" spans="1:3" x14ac:dyDescent="0.2">
      <c r="A10" s="2" t="s">
        <v>1867</v>
      </c>
      <c r="B10" s="2" t="s">
        <v>2893</v>
      </c>
      <c r="C10" s="2" t="s">
        <v>1868</v>
      </c>
    </row>
    <row r="11" spans="1:3" x14ac:dyDescent="0.2">
      <c r="A11" s="2" t="s">
        <v>1747</v>
      </c>
      <c r="B11" s="2" t="s">
        <v>2753</v>
      </c>
      <c r="C11" s="2" t="s">
        <v>1748</v>
      </c>
    </row>
    <row r="12" spans="1:3" x14ac:dyDescent="0.2">
      <c r="A12" s="2" t="s">
        <v>2959</v>
      </c>
      <c r="B12" s="2" t="s">
        <v>2861</v>
      </c>
      <c r="C12" s="2" t="s">
        <v>1770</v>
      </c>
    </row>
    <row r="13" spans="1:3" x14ac:dyDescent="0.2">
      <c r="A13" s="2" t="s">
        <v>2866</v>
      </c>
      <c r="B13" s="2" t="s">
        <v>2861</v>
      </c>
      <c r="C13" s="2" t="s">
        <v>1770</v>
      </c>
    </row>
    <row r="14" spans="1:3" x14ac:dyDescent="0.2">
      <c r="A14" s="2" t="s">
        <v>2957</v>
      </c>
      <c r="B14" s="2" t="s">
        <v>2876</v>
      </c>
      <c r="C14" s="2" t="s">
        <v>2164</v>
      </c>
    </row>
    <row r="15" spans="1:3" x14ac:dyDescent="0.2">
      <c r="A15" s="2" t="s">
        <v>2921</v>
      </c>
      <c r="B15" s="2" t="s">
        <v>2887</v>
      </c>
      <c r="C15" s="2" t="s">
        <v>1969</v>
      </c>
    </row>
    <row r="16" spans="1:3" x14ac:dyDescent="0.2">
      <c r="A16" s="2" t="s">
        <v>3008</v>
      </c>
      <c r="B16" s="2" t="s">
        <v>2887</v>
      </c>
      <c r="C16" s="2" t="s">
        <v>1817</v>
      </c>
    </row>
    <row r="17" spans="1:3" x14ac:dyDescent="0.2">
      <c r="A17" s="2" t="s">
        <v>3029</v>
      </c>
      <c r="B17" s="2" t="s">
        <v>2753</v>
      </c>
      <c r="C17" s="2" t="s">
        <v>2495</v>
      </c>
    </row>
    <row r="18" spans="1:3" x14ac:dyDescent="0.2">
      <c r="A18" s="2" t="s">
        <v>2991</v>
      </c>
      <c r="B18" s="2" t="s">
        <v>2861</v>
      </c>
      <c r="C18" s="2" t="s">
        <v>2322</v>
      </c>
    </row>
    <row r="19" spans="1:3" x14ac:dyDescent="0.2">
      <c r="A19" s="2" t="s">
        <v>2778</v>
      </c>
      <c r="B19" s="2" t="s">
        <v>2753</v>
      </c>
      <c r="C19" s="2" t="s">
        <v>1524</v>
      </c>
    </row>
    <row r="20" spans="1:3" x14ac:dyDescent="0.2">
      <c r="A20" s="2" t="s">
        <v>2872</v>
      </c>
      <c r="B20" s="2" t="s">
        <v>2861</v>
      </c>
      <c r="C20" s="2" t="s">
        <v>1787</v>
      </c>
    </row>
    <row r="21" spans="1:3" x14ac:dyDescent="0.2">
      <c r="A21" s="2" t="s">
        <v>2930</v>
      </c>
      <c r="B21" s="2" t="s">
        <v>2753</v>
      </c>
      <c r="C21" s="2" t="s">
        <v>1548</v>
      </c>
    </row>
    <row r="22" spans="1:3" x14ac:dyDescent="0.2">
      <c r="A22" s="2" t="s">
        <v>2881</v>
      </c>
      <c r="B22" s="2" t="s">
        <v>2753</v>
      </c>
      <c r="C22" s="2" t="s">
        <v>1805</v>
      </c>
    </row>
    <row r="23" spans="1:3" x14ac:dyDescent="0.2">
      <c r="A23" s="2" t="s">
        <v>2896</v>
      </c>
      <c r="B23" s="2" t="s">
        <v>2897</v>
      </c>
      <c r="C23" s="2" t="s">
        <v>1842</v>
      </c>
    </row>
    <row r="24" spans="1:3" x14ac:dyDescent="0.2">
      <c r="A24" s="2" t="s">
        <v>2885</v>
      </c>
      <c r="B24" s="2" t="s">
        <v>2753</v>
      </c>
      <c r="C24" s="2" t="s">
        <v>1812</v>
      </c>
    </row>
    <row r="25" spans="1:3" x14ac:dyDescent="0.2">
      <c r="A25" s="2" t="s">
        <v>2975</v>
      </c>
      <c r="B25" s="2" t="s">
        <v>2753</v>
      </c>
      <c r="C25" s="2" t="s">
        <v>2235</v>
      </c>
    </row>
    <row r="26" spans="1:3" x14ac:dyDescent="0.2">
      <c r="A26" s="2" t="s">
        <v>2997</v>
      </c>
      <c r="B26" s="2" t="s">
        <v>2798</v>
      </c>
      <c r="C26" s="2" t="s">
        <v>2372</v>
      </c>
    </row>
    <row r="27" spans="1:3" x14ac:dyDescent="0.2">
      <c r="A27" s="2" t="s">
        <v>3042</v>
      </c>
      <c r="B27" s="2" t="s">
        <v>2798</v>
      </c>
      <c r="C27" s="2" t="s">
        <v>3069</v>
      </c>
    </row>
    <row r="28" spans="1:3" x14ac:dyDescent="0.2">
      <c r="A28" s="2" t="s">
        <v>3047</v>
      </c>
      <c r="B28" s="2" t="s">
        <v>2806</v>
      </c>
      <c r="C28" s="2" t="s">
        <v>2653</v>
      </c>
    </row>
    <row r="29" spans="1:3" x14ac:dyDescent="0.2">
      <c r="A29" s="2" t="s">
        <v>2922</v>
      </c>
      <c r="B29" s="2" t="s">
        <v>2753</v>
      </c>
      <c r="C29" s="2" t="s">
        <v>1972</v>
      </c>
    </row>
    <row r="30" spans="1:3" x14ac:dyDescent="0.2">
      <c r="A30" s="2" t="s">
        <v>3051</v>
      </c>
      <c r="B30" s="2" t="s">
        <v>2806</v>
      </c>
      <c r="C30" s="2" t="s">
        <v>1589</v>
      </c>
    </row>
    <row r="31" spans="1:3" x14ac:dyDescent="0.2">
      <c r="A31" s="2" t="s">
        <v>2</v>
      </c>
      <c r="B31" s="2" t="s">
        <v>2806</v>
      </c>
      <c r="C31" s="2" t="s">
        <v>1755</v>
      </c>
    </row>
    <row r="32" spans="1:3" x14ac:dyDescent="0.2">
      <c r="A32" s="2" t="s">
        <v>4</v>
      </c>
      <c r="B32" s="2" t="s">
        <v>2806</v>
      </c>
      <c r="C32" s="2" t="s">
        <v>1756</v>
      </c>
    </row>
    <row r="33" spans="1:3" x14ac:dyDescent="0.2">
      <c r="A33" s="2" t="s">
        <v>6</v>
      </c>
      <c r="B33" s="2" t="s">
        <v>2740</v>
      </c>
      <c r="C33" s="2" t="s">
        <v>1758</v>
      </c>
    </row>
    <row r="34" spans="1:3" x14ac:dyDescent="0.2">
      <c r="A34" s="2" t="s">
        <v>8</v>
      </c>
      <c r="B34" s="2" t="s">
        <v>2806</v>
      </c>
      <c r="C34" s="2" t="s">
        <v>1757</v>
      </c>
    </row>
    <row r="35" spans="1:3" x14ac:dyDescent="0.2">
      <c r="A35" s="2" t="s">
        <v>10</v>
      </c>
      <c r="B35" s="2" t="s">
        <v>2861</v>
      </c>
      <c r="C35" s="2" t="s">
        <v>1762</v>
      </c>
    </row>
    <row r="36" spans="1:3" x14ac:dyDescent="0.2">
      <c r="A36" s="2" t="s">
        <v>12</v>
      </c>
      <c r="B36" s="2" t="s">
        <v>2753</v>
      </c>
      <c r="C36" s="2" t="s">
        <v>1474</v>
      </c>
    </row>
    <row r="37" spans="1:3" x14ac:dyDescent="0.2">
      <c r="A37" s="2" t="s">
        <v>14</v>
      </c>
      <c r="B37" s="2" t="s">
        <v>2861</v>
      </c>
      <c r="C37" s="2" t="s">
        <v>1764</v>
      </c>
    </row>
    <row r="38" spans="1:3" x14ac:dyDescent="0.2">
      <c r="A38" s="2" t="s">
        <v>16</v>
      </c>
      <c r="B38" s="2" t="s">
        <v>2888</v>
      </c>
      <c r="C38" s="2" t="s">
        <v>1818</v>
      </c>
    </row>
    <row r="39" spans="1:3" x14ac:dyDescent="0.2">
      <c r="A39" s="2" t="s">
        <v>18</v>
      </c>
      <c r="B39" s="2" t="s">
        <v>2892</v>
      </c>
      <c r="C39" s="2" t="s">
        <v>1827</v>
      </c>
    </row>
    <row r="40" spans="1:3" x14ac:dyDescent="0.2">
      <c r="A40" s="2" t="s">
        <v>20</v>
      </c>
      <c r="B40" s="2" t="s">
        <v>2892</v>
      </c>
      <c r="C40" s="2" t="s">
        <v>1828</v>
      </c>
    </row>
    <row r="41" spans="1:3" x14ac:dyDescent="0.2">
      <c r="A41" s="2" t="s">
        <v>22</v>
      </c>
      <c r="B41" s="2" t="s">
        <v>2899</v>
      </c>
      <c r="C41" s="2" t="s">
        <v>1851</v>
      </c>
    </row>
    <row r="42" spans="1:3" x14ac:dyDescent="0.2">
      <c r="A42" s="2" t="s">
        <v>24</v>
      </c>
      <c r="B42" s="2" t="s">
        <v>2900</v>
      </c>
      <c r="C42" s="2" t="s">
        <v>1852</v>
      </c>
    </row>
    <row r="43" spans="1:3" x14ac:dyDescent="0.2">
      <c r="A43" s="2" t="s">
        <v>26</v>
      </c>
      <c r="B43" s="2" t="s">
        <v>2893</v>
      </c>
      <c r="C43" s="2" t="s">
        <v>1829</v>
      </c>
    </row>
    <row r="44" spans="1:3" x14ac:dyDescent="0.2">
      <c r="A44" s="2" t="s">
        <v>28</v>
      </c>
      <c r="B44" s="2" t="s">
        <v>2874</v>
      </c>
      <c r="C44" s="2" t="s">
        <v>1832</v>
      </c>
    </row>
    <row r="45" spans="1:3" x14ac:dyDescent="0.2">
      <c r="A45" s="2" t="s">
        <v>30</v>
      </c>
      <c r="B45" s="2" t="s">
        <v>2874</v>
      </c>
      <c r="C45" s="2" t="s">
        <v>1830</v>
      </c>
    </row>
    <row r="46" spans="1:3" x14ac:dyDescent="0.2">
      <c r="A46" s="2" t="s">
        <v>32</v>
      </c>
      <c r="B46" s="2" t="s">
        <v>2886</v>
      </c>
      <c r="C46" s="2" t="s">
        <v>1837</v>
      </c>
    </row>
    <row r="47" spans="1:3" x14ac:dyDescent="0.2">
      <c r="A47" s="2" t="s">
        <v>34</v>
      </c>
      <c r="B47" s="2" t="s">
        <v>2895</v>
      </c>
      <c r="C47" s="2" t="s">
        <v>1840</v>
      </c>
    </row>
    <row r="48" spans="1:3" x14ac:dyDescent="0.2">
      <c r="A48" s="2" t="s">
        <v>36</v>
      </c>
      <c r="B48" s="2" t="s">
        <v>2876</v>
      </c>
      <c r="C48" s="2" t="s">
        <v>1841</v>
      </c>
    </row>
    <row r="49" spans="1:3" x14ac:dyDescent="0.2">
      <c r="A49" s="2" t="s">
        <v>38</v>
      </c>
      <c r="B49" s="2" t="s">
        <v>2895</v>
      </c>
      <c r="C49" s="2" t="s">
        <v>1877</v>
      </c>
    </row>
    <row r="50" spans="1:3" x14ac:dyDescent="0.2">
      <c r="A50" s="2" t="s">
        <v>40</v>
      </c>
      <c r="B50" s="2" t="s">
        <v>2816</v>
      </c>
      <c r="C50" s="2" t="s">
        <v>2502</v>
      </c>
    </row>
    <row r="51" spans="1:3" x14ac:dyDescent="0.2">
      <c r="A51" s="2" t="s">
        <v>42</v>
      </c>
      <c r="B51" s="2" t="s">
        <v>2895</v>
      </c>
      <c r="C51" s="2" t="s">
        <v>1874</v>
      </c>
    </row>
    <row r="52" spans="1:3" x14ac:dyDescent="0.2">
      <c r="A52" s="2" t="s">
        <v>44</v>
      </c>
      <c r="B52" s="2" t="s">
        <v>2816</v>
      </c>
      <c r="C52" s="2" t="s">
        <v>2503</v>
      </c>
    </row>
    <row r="53" spans="1:3" x14ac:dyDescent="0.2">
      <c r="A53" s="2" t="s">
        <v>46</v>
      </c>
      <c r="B53" s="2" t="s">
        <v>2816</v>
      </c>
      <c r="C53" s="2" t="s">
        <v>2504</v>
      </c>
    </row>
    <row r="54" spans="1:3" x14ac:dyDescent="0.2">
      <c r="A54" s="2" t="s">
        <v>48</v>
      </c>
      <c r="B54" s="2" t="s">
        <v>2816</v>
      </c>
      <c r="C54" s="2" t="s">
        <v>2505</v>
      </c>
    </row>
    <row r="55" spans="1:3" x14ac:dyDescent="0.2">
      <c r="A55" s="2" t="s">
        <v>50</v>
      </c>
      <c r="B55" s="2" t="s">
        <v>2903</v>
      </c>
      <c r="C55" s="2" t="s">
        <v>1962</v>
      </c>
    </row>
    <row r="56" spans="1:3" x14ac:dyDescent="0.2">
      <c r="A56" s="2" t="s">
        <v>52</v>
      </c>
      <c r="B56" s="2" t="s">
        <v>2876</v>
      </c>
      <c r="C56" s="2" t="s">
        <v>2227</v>
      </c>
    </row>
    <row r="57" spans="1:3" x14ac:dyDescent="0.2">
      <c r="A57" s="2" t="s">
        <v>54</v>
      </c>
      <c r="B57" s="2" t="s">
        <v>2903</v>
      </c>
      <c r="C57" s="2" t="s">
        <v>1859</v>
      </c>
    </row>
    <row r="58" spans="1:3" x14ac:dyDescent="0.2">
      <c r="A58" s="2" t="s">
        <v>56</v>
      </c>
      <c r="B58" s="2" t="s">
        <v>2874</v>
      </c>
      <c r="C58" s="2" t="s">
        <v>1791</v>
      </c>
    </row>
    <row r="59" spans="1:3" x14ac:dyDescent="0.2">
      <c r="A59" s="2" t="s">
        <v>58</v>
      </c>
      <c r="B59" s="2" t="s">
        <v>2798</v>
      </c>
      <c r="C59" s="2" t="s">
        <v>1826</v>
      </c>
    </row>
    <row r="60" spans="1:3" x14ac:dyDescent="0.2">
      <c r="A60" s="2" t="s">
        <v>60</v>
      </c>
      <c r="B60" s="2" t="s">
        <v>2886</v>
      </c>
      <c r="C60" s="2" t="s">
        <v>1863</v>
      </c>
    </row>
    <row r="61" spans="1:3" x14ac:dyDescent="0.2">
      <c r="A61" s="2" t="s">
        <v>62</v>
      </c>
      <c r="B61" s="2" t="s">
        <v>2806</v>
      </c>
      <c r="C61" s="2" t="s">
        <v>2239</v>
      </c>
    </row>
    <row r="62" spans="1:3" x14ac:dyDescent="0.2">
      <c r="A62" s="2" t="s">
        <v>64</v>
      </c>
      <c r="B62" s="2" t="s">
        <v>2900</v>
      </c>
      <c r="C62" s="2" t="s">
        <v>1873</v>
      </c>
    </row>
    <row r="63" spans="1:3" x14ac:dyDescent="0.2">
      <c r="A63" s="2" t="s">
        <v>66</v>
      </c>
      <c r="B63" s="2" t="s">
        <v>2874</v>
      </c>
      <c r="C63" s="2" t="s">
        <v>2004</v>
      </c>
    </row>
    <row r="64" spans="1:3" x14ac:dyDescent="0.2">
      <c r="A64" s="2" t="s">
        <v>68</v>
      </c>
      <c r="B64" s="2" t="s">
        <v>2886</v>
      </c>
      <c r="C64" s="2" t="s">
        <v>2180</v>
      </c>
    </row>
    <row r="65" spans="1:3" x14ac:dyDescent="0.2">
      <c r="A65" s="2" t="s">
        <v>70</v>
      </c>
      <c r="B65" s="2" t="s">
        <v>2816</v>
      </c>
      <c r="C65" s="2" t="s">
        <v>2005</v>
      </c>
    </row>
    <row r="66" spans="1:3" x14ac:dyDescent="0.2">
      <c r="A66" s="2" t="s">
        <v>72</v>
      </c>
      <c r="B66" s="2" t="s">
        <v>2897</v>
      </c>
      <c r="C66" s="2" t="s">
        <v>1857</v>
      </c>
    </row>
    <row r="67" spans="1:3" x14ac:dyDescent="0.2">
      <c r="A67" s="2" t="s">
        <v>74</v>
      </c>
      <c r="B67" s="2" t="s">
        <v>2874</v>
      </c>
      <c r="C67" s="2" t="s">
        <v>1890</v>
      </c>
    </row>
    <row r="68" spans="1:3" x14ac:dyDescent="0.2">
      <c r="A68" s="2" t="s">
        <v>76</v>
      </c>
      <c r="B68" s="2" t="s">
        <v>2806</v>
      </c>
      <c r="C68" s="2" t="s">
        <v>1783</v>
      </c>
    </row>
    <row r="69" spans="1:3" x14ac:dyDescent="0.2">
      <c r="A69" s="2" t="s">
        <v>78</v>
      </c>
      <c r="B69" s="2" t="s">
        <v>2893</v>
      </c>
      <c r="C69" s="2" t="s">
        <v>1963</v>
      </c>
    </row>
    <row r="70" spans="1:3" x14ac:dyDescent="0.2">
      <c r="A70" s="2" t="s">
        <v>80</v>
      </c>
      <c r="B70" s="2" t="s">
        <v>2888</v>
      </c>
      <c r="C70" s="2" t="s">
        <v>1858</v>
      </c>
    </row>
    <row r="71" spans="1:3" x14ac:dyDescent="0.2">
      <c r="A71" s="2" t="s">
        <v>82</v>
      </c>
      <c r="B71" s="2" t="s">
        <v>2888</v>
      </c>
      <c r="C71" s="2" t="s">
        <v>3070</v>
      </c>
    </row>
    <row r="72" spans="1:3" x14ac:dyDescent="0.2">
      <c r="A72" s="2" t="s">
        <v>1864</v>
      </c>
      <c r="B72" s="2" t="s">
        <v>2887</v>
      </c>
      <c r="C72" s="2" t="s">
        <v>1865</v>
      </c>
    </row>
    <row r="73" spans="1:3" x14ac:dyDescent="0.2">
      <c r="A73" s="2" t="s">
        <v>1814</v>
      </c>
      <c r="B73" s="2" t="s">
        <v>2806</v>
      </c>
      <c r="C73" s="2" t="s">
        <v>1815</v>
      </c>
    </row>
    <row r="74" spans="1:3" x14ac:dyDescent="0.2">
      <c r="A74" s="2" t="s">
        <v>1816</v>
      </c>
      <c r="B74" s="2" t="s">
        <v>2887</v>
      </c>
      <c r="C74" s="2" t="s">
        <v>1817</v>
      </c>
    </row>
    <row r="75" spans="1:3" x14ac:dyDescent="0.2">
      <c r="A75" s="2" t="s">
        <v>1922</v>
      </c>
      <c r="B75" s="2" t="s">
        <v>2899</v>
      </c>
      <c r="C75" s="2" t="s">
        <v>1923</v>
      </c>
    </row>
    <row r="76" spans="1:3" x14ac:dyDescent="0.2">
      <c r="A76" s="2" t="s">
        <v>2111</v>
      </c>
      <c r="B76" s="2" t="s">
        <v>2798</v>
      </c>
      <c r="C76" s="2" t="s">
        <v>2112</v>
      </c>
    </row>
    <row r="77" spans="1:3" x14ac:dyDescent="0.2">
      <c r="A77" s="2" t="s">
        <v>2067</v>
      </c>
      <c r="B77" s="2" t="s">
        <v>2816</v>
      </c>
      <c r="C77" s="2" t="s">
        <v>2068</v>
      </c>
    </row>
    <row r="78" spans="1:3" x14ac:dyDescent="0.2">
      <c r="A78" s="2" t="s">
        <v>1853</v>
      </c>
      <c r="B78" s="2" t="s">
        <v>2861</v>
      </c>
      <c r="C78" s="2" t="s">
        <v>1854</v>
      </c>
    </row>
    <row r="79" spans="1:3" x14ac:dyDescent="0.2">
      <c r="A79" s="2" t="s">
        <v>1616</v>
      </c>
      <c r="B79" s="2" t="s">
        <v>2816</v>
      </c>
      <c r="C79" s="2" t="s">
        <v>1617</v>
      </c>
    </row>
    <row r="80" spans="1:3" x14ac:dyDescent="0.2">
      <c r="A80" s="2" t="s">
        <v>2497</v>
      </c>
      <c r="B80" s="2" t="s">
        <v>2861</v>
      </c>
      <c r="C80" s="2" t="s">
        <v>2498</v>
      </c>
    </row>
    <row r="81" spans="1:3" x14ac:dyDescent="0.2">
      <c r="A81" s="2" t="s">
        <v>1588</v>
      </c>
      <c r="B81" s="2" t="s">
        <v>2806</v>
      </c>
      <c r="C81" s="2" t="s">
        <v>1589</v>
      </c>
    </row>
    <row r="82" spans="1:3" x14ac:dyDescent="0.2">
      <c r="A82" s="2" t="s">
        <v>1896</v>
      </c>
      <c r="B82" s="2" t="s">
        <v>2816</v>
      </c>
      <c r="C82" s="2" t="s">
        <v>1897</v>
      </c>
    </row>
    <row r="83" spans="1:3" x14ac:dyDescent="0.2">
      <c r="A83" s="2" t="s">
        <v>1460</v>
      </c>
      <c r="B83" s="2" t="s">
        <v>2740</v>
      </c>
      <c r="C83" s="2" t="s">
        <v>1461</v>
      </c>
    </row>
    <row r="84" spans="1:3" x14ac:dyDescent="0.2">
      <c r="A84" s="2" t="s">
        <v>1798</v>
      </c>
      <c r="B84" s="2" t="s">
        <v>2861</v>
      </c>
      <c r="C84" s="2" t="s">
        <v>1799</v>
      </c>
    </row>
    <row r="85" spans="1:3" x14ac:dyDescent="0.2">
      <c r="A85" s="2" t="s">
        <v>2446</v>
      </c>
      <c r="B85" s="2" t="s">
        <v>2876</v>
      </c>
      <c r="C85" s="2" t="s">
        <v>2447</v>
      </c>
    </row>
    <row r="86" spans="1:3" x14ac:dyDescent="0.2">
      <c r="A86" s="2" t="s">
        <v>2702</v>
      </c>
      <c r="B86" s="2" t="s">
        <v>2798</v>
      </c>
      <c r="C86" s="2" t="s">
        <v>2703</v>
      </c>
    </row>
    <row r="87" spans="1:3" x14ac:dyDescent="0.2">
      <c r="A87" s="2" t="s">
        <v>1572</v>
      </c>
      <c r="B87" s="2" t="s">
        <v>2798</v>
      </c>
      <c r="C87" s="2" t="s">
        <v>2703</v>
      </c>
    </row>
    <row r="88" spans="1:3" x14ac:dyDescent="0.2">
      <c r="A88" s="2" t="s">
        <v>1473</v>
      </c>
      <c r="B88" s="2" t="s">
        <v>2753</v>
      </c>
      <c r="C88" s="2" t="s">
        <v>1474</v>
      </c>
    </row>
    <row r="89" spans="1:3" x14ac:dyDescent="0.2">
      <c r="A89" s="2" t="s">
        <v>2575</v>
      </c>
      <c r="B89" s="2" t="s">
        <v>2887</v>
      </c>
      <c r="C89" s="2" t="s">
        <v>2576</v>
      </c>
    </row>
    <row r="90" spans="1:3" x14ac:dyDescent="0.2">
      <c r="A90" s="2" t="s">
        <v>2590</v>
      </c>
      <c r="B90" s="2" t="s">
        <v>2861</v>
      </c>
      <c r="C90" s="2" t="s">
        <v>2591</v>
      </c>
    </row>
    <row r="91" spans="1:3" x14ac:dyDescent="0.2">
      <c r="A91" s="2" t="s">
        <v>2599</v>
      </c>
      <c r="B91" s="2" t="s">
        <v>2900</v>
      </c>
      <c r="C91" s="2" t="s">
        <v>2600</v>
      </c>
    </row>
    <row r="92" spans="1:3" x14ac:dyDescent="0.2">
      <c r="A92" s="2" t="s">
        <v>1547</v>
      </c>
      <c r="B92" s="2" t="s">
        <v>2753</v>
      </c>
      <c r="C92" s="2" t="s">
        <v>1548</v>
      </c>
    </row>
    <row r="93" spans="1:3" x14ac:dyDescent="0.2">
      <c r="A93" s="2" t="s">
        <v>2610</v>
      </c>
      <c r="B93" s="2" t="s">
        <v>2888</v>
      </c>
      <c r="C93" s="2" t="s">
        <v>2611</v>
      </c>
    </row>
    <row r="94" spans="1:3" x14ac:dyDescent="0.2">
      <c r="A94" s="2" t="s">
        <v>2622</v>
      </c>
      <c r="B94" s="2" t="s">
        <v>2887</v>
      </c>
      <c r="C94" s="2" t="s">
        <v>2623</v>
      </c>
    </row>
    <row r="95" spans="1:3" x14ac:dyDescent="0.2">
      <c r="A95" s="2" t="s">
        <v>2624</v>
      </c>
      <c r="B95" s="2" t="s">
        <v>2861</v>
      </c>
      <c r="C95" s="2" t="s">
        <v>2625</v>
      </c>
    </row>
    <row r="96" spans="1:3" x14ac:dyDescent="0.2">
      <c r="A96" s="2" t="s">
        <v>2626</v>
      </c>
      <c r="B96" s="2" t="s">
        <v>2887</v>
      </c>
      <c r="C96" s="2" t="s">
        <v>2627</v>
      </c>
    </row>
    <row r="97" spans="1:3" x14ac:dyDescent="0.2">
      <c r="A97" s="2" t="s">
        <v>2649</v>
      </c>
      <c r="B97" s="2" t="s">
        <v>2816</v>
      </c>
      <c r="C97" s="2" t="s">
        <v>2650</v>
      </c>
    </row>
    <row r="98" spans="1:3" x14ac:dyDescent="0.2">
      <c r="A98" s="2" t="s">
        <v>2654</v>
      </c>
      <c r="B98" s="2" t="s">
        <v>2798</v>
      </c>
      <c r="C98" s="2" t="s">
        <v>2372</v>
      </c>
    </row>
    <row r="99" spans="1:3" x14ac:dyDescent="0.2">
      <c r="A99" s="2" t="s">
        <v>2580</v>
      </c>
      <c r="B99" s="2" t="s">
        <v>2876</v>
      </c>
      <c r="C99" s="2" t="s">
        <v>2581</v>
      </c>
    </row>
    <row r="100" spans="1:3" x14ac:dyDescent="0.2">
      <c r="A100" s="2" t="s">
        <v>2668</v>
      </c>
      <c r="B100" s="2" t="s">
        <v>2933</v>
      </c>
      <c r="C100" s="2" t="s">
        <v>2669</v>
      </c>
    </row>
    <row r="101" spans="1:3" x14ac:dyDescent="0.2">
      <c r="A101" s="2" t="s">
        <v>2681</v>
      </c>
      <c r="B101" s="2" t="s">
        <v>2886</v>
      </c>
      <c r="C101" s="2" t="s">
        <v>2682</v>
      </c>
    </row>
    <row r="102" spans="1:3" x14ac:dyDescent="0.2">
      <c r="A102" s="2" t="s">
        <v>84</v>
      </c>
      <c r="B102" s="2" t="s">
        <v>2876</v>
      </c>
      <c r="C102" s="2" t="s">
        <v>1795</v>
      </c>
    </row>
    <row r="103" spans="1:3" x14ac:dyDescent="0.2">
      <c r="A103" s="2" t="s">
        <v>86</v>
      </c>
      <c r="B103" s="2" t="s">
        <v>2886</v>
      </c>
      <c r="C103" s="2" t="s">
        <v>1813</v>
      </c>
    </row>
    <row r="104" spans="1:3" x14ac:dyDescent="0.2">
      <c r="A104" s="2" t="s">
        <v>88</v>
      </c>
      <c r="B104" s="2" t="s">
        <v>2874</v>
      </c>
      <c r="C104" s="2" t="s">
        <v>1791</v>
      </c>
    </row>
    <row r="105" spans="1:3" x14ac:dyDescent="0.2">
      <c r="A105" s="2" t="s">
        <v>90</v>
      </c>
      <c r="B105" s="2" t="s">
        <v>2887</v>
      </c>
      <c r="C105" s="2" t="s">
        <v>2589</v>
      </c>
    </row>
    <row r="106" spans="1:3" x14ac:dyDescent="0.2">
      <c r="A106" s="2" t="s">
        <v>92</v>
      </c>
      <c r="B106" s="2" t="s">
        <v>2740</v>
      </c>
      <c r="C106" s="2" t="s">
        <v>1794</v>
      </c>
    </row>
    <row r="107" spans="1:3" x14ac:dyDescent="0.2">
      <c r="A107" s="2" t="s">
        <v>1800</v>
      </c>
      <c r="B107" s="2" t="s">
        <v>2806</v>
      </c>
      <c r="C107" s="2" t="s">
        <v>1801</v>
      </c>
    </row>
    <row r="108" spans="1:3" x14ac:dyDescent="0.2">
      <c r="A108" s="2" t="s">
        <v>94</v>
      </c>
      <c r="B108" s="2" t="s">
        <v>2798</v>
      </c>
      <c r="C108" s="2" t="s">
        <v>1860</v>
      </c>
    </row>
    <row r="109" spans="1:3" x14ac:dyDescent="0.2">
      <c r="A109" s="2" t="s">
        <v>96</v>
      </c>
      <c r="B109" s="2" t="s">
        <v>2893</v>
      </c>
      <c r="C109" s="2" t="s">
        <v>1911</v>
      </c>
    </row>
    <row r="110" spans="1:3" x14ac:dyDescent="0.2">
      <c r="A110" s="2" t="s">
        <v>98</v>
      </c>
      <c r="B110" s="2" t="s">
        <v>2874</v>
      </c>
      <c r="C110" s="2" t="s">
        <v>2033</v>
      </c>
    </row>
    <row r="111" spans="1:3" x14ac:dyDescent="0.2">
      <c r="A111" s="2" t="s">
        <v>100</v>
      </c>
      <c r="B111" s="2" t="s">
        <v>2861</v>
      </c>
      <c r="C111" s="2" t="s">
        <v>1793</v>
      </c>
    </row>
    <row r="112" spans="1:3" x14ac:dyDescent="0.2">
      <c r="A112" s="2" t="s">
        <v>102</v>
      </c>
      <c r="B112" s="2" t="s">
        <v>2900</v>
      </c>
      <c r="C112" s="2" t="s">
        <v>2596</v>
      </c>
    </row>
    <row r="113" spans="1:3" x14ac:dyDescent="0.2">
      <c r="A113" s="2" t="s">
        <v>1724</v>
      </c>
      <c r="B113" s="2" t="s">
        <v>2783</v>
      </c>
      <c r="C113" s="2" t="s">
        <v>1531</v>
      </c>
    </row>
    <row r="114" spans="1:3" x14ac:dyDescent="0.2">
      <c r="A114" s="2" t="s">
        <v>2108</v>
      </c>
      <c r="B114" s="2" t="s">
        <v>2783</v>
      </c>
      <c r="C114" s="2" t="s">
        <v>1531</v>
      </c>
    </row>
    <row r="115" spans="1:3" x14ac:dyDescent="0.2">
      <c r="A115" s="2" t="s">
        <v>1530</v>
      </c>
      <c r="B115" s="2" t="s">
        <v>2783</v>
      </c>
      <c r="C115" s="2" t="s">
        <v>1531</v>
      </c>
    </row>
    <row r="116" spans="1:3" x14ac:dyDescent="0.2">
      <c r="A116" s="2" t="s">
        <v>1705</v>
      </c>
      <c r="B116" s="2" t="s">
        <v>2783</v>
      </c>
      <c r="C116" s="2" t="s">
        <v>1531</v>
      </c>
    </row>
    <row r="117" spans="1:3" x14ac:dyDescent="0.2">
      <c r="A117" s="2" t="s">
        <v>1709</v>
      </c>
      <c r="B117" s="2" t="s">
        <v>2783</v>
      </c>
      <c r="C117" s="2" t="s">
        <v>1531</v>
      </c>
    </row>
    <row r="118" spans="1:3" x14ac:dyDescent="0.2">
      <c r="A118" s="2" t="s">
        <v>1821</v>
      </c>
      <c r="B118" s="2" t="s">
        <v>2783</v>
      </c>
      <c r="C118" s="2" t="s">
        <v>1531</v>
      </c>
    </row>
    <row r="119" spans="1:3" x14ac:dyDescent="0.2">
      <c r="A119" s="2" t="s">
        <v>2378</v>
      </c>
      <c r="B119" s="2" t="s">
        <v>2783</v>
      </c>
      <c r="C119" s="2" t="s">
        <v>1531</v>
      </c>
    </row>
    <row r="120" spans="1:3" x14ac:dyDescent="0.2">
      <c r="A120" s="2" t="s">
        <v>2631</v>
      </c>
      <c r="B120" s="2" t="s">
        <v>2783</v>
      </c>
      <c r="C120" s="2" t="s">
        <v>1531</v>
      </c>
    </row>
    <row r="121" spans="1:3" x14ac:dyDescent="0.2">
      <c r="A121" s="2" t="s">
        <v>2686</v>
      </c>
      <c r="B121" s="2" t="s">
        <v>2783</v>
      </c>
      <c r="C121" s="2" t="s">
        <v>1531</v>
      </c>
    </row>
    <row r="122" spans="1:3" x14ac:dyDescent="0.2">
      <c r="A122" s="2" t="s">
        <v>2696</v>
      </c>
      <c r="B122" s="2" t="s">
        <v>2783</v>
      </c>
      <c r="C122" s="2" t="s">
        <v>1531</v>
      </c>
    </row>
    <row r="123" spans="1:3" x14ac:dyDescent="0.2">
      <c r="A123" s="2" t="s">
        <v>2429</v>
      </c>
      <c r="B123" s="2" t="s">
        <v>2746</v>
      </c>
      <c r="C123" s="2" t="s">
        <v>2430</v>
      </c>
    </row>
    <row r="124" spans="1:3" x14ac:dyDescent="0.2">
      <c r="A124" s="2" t="s">
        <v>2087</v>
      </c>
      <c r="B124" s="2" t="s">
        <v>2737</v>
      </c>
      <c r="C124" s="2" t="s">
        <v>2088</v>
      </c>
    </row>
    <row r="125" spans="1:3" x14ac:dyDescent="0.2">
      <c r="A125" s="2" t="s">
        <v>2139</v>
      </c>
      <c r="B125" s="2" t="s">
        <v>2737</v>
      </c>
      <c r="C125" s="2" t="s">
        <v>2140</v>
      </c>
    </row>
    <row r="126" spans="1:3" x14ac:dyDescent="0.2">
      <c r="A126" s="2" t="s">
        <v>2065</v>
      </c>
      <c r="B126" s="2" t="s">
        <v>2721</v>
      </c>
      <c r="C126" s="2" t="s">
        <v>2066</v>
      </c>
    </row>
    <row r="127" spans="1:3" x14ac:dyDescent="0.2">
      <c r="A127" s="2" t="s">
        <v>1802</v>
      </c>
      <c r="B127" s="2" t="s">
        <v>2847</v>
      </c>
      <c r="C127" s="2" t="s">
        <v>1803</v>
      </c>
    </row>
    <row r="128" spans="1:3" x14ac:dyDescent="0.2">
      <c r="A128" s="2" t="s">
        <v>2984</v>
      </c>
      <c r="B128" s="2" t="s">
        <v>2746</v>
      </c>
      <c r="C128" s="2" t="s">
        <v>2298</v>
      </c>
    </row>
    <row r="129" spans="1:3" x14ac:dyDescent="0.2">
      <c r="A129" s="2" t="s">
        <v>2970</v>
      </c>
      <c r="B129" s="2" t="s">
        <v>2746</v>
      </c>
      <c r="C129" s="2" t="s">
        <v>2206</v>
      </c>
    </row>
    <row r="130" spans="1:3" x14ac:dyDescent="0.2">
      <c r="A130" s="2" t="s">
        <v>2842</v>
      </c>
      <c r="B130" s="2" t="s">
        <v>2746</v>
      </c>
      <c r="C130" s="2" t="s">
        <v>1702</v>
      </c>
    </row>
    <row r="131" spans="1:3" x14ac:dyDescent="0.2">
      <c r="A131" s="2" t="s">
        <v>2973</v>
      </c>
      <c r="B131" s="2" t="s">
        <v>2838</v>
      </c>
      <c r="C131" s="2" t="s">
        <v>2223</v>
      </c>
    </row>
    <row r="132" spans="1:3" x14ac:dyDescent="0.2">
      <c r="A132" s="2" t="s">
        <v>2965</v>
      </c>
      <c r="B132" s="2" t="s">
        <v>2721</v>
      </c>
      <c r="C132" s="2" t="s">
        <v>2202</v>
      </c>
    </row>
    <row r="133" spans="1:3" x14ac:dyDescent="0.2">
      <c r="A133" s="2" t="s">
        <v>2894</v>
      </c>
      <c r="B133" s="2" t="s">
        <v>2723</v>
      </c>
      <c r="C133" s="2" t="s">
        <v>1836</v>
      </c>
    </row>
    <row r="134" spans="1:3" x14ac:dyDescent="0.2">
      <c r="A134" s="2" t="s">
        <v>3003</v>
      </c>
      <c r="B134" s="2" t="s">
        <v>2737</v>
      </c>
      <c r="C134" s="2" t="s">
        <v>2386</v>
      </c>
    </row>
    <row r="135" spans="1:3" x14ac:dyDescent="0.2">
      <c r="A135" s="2" t="s">
        <v>2840</v>
      </c>
      <c r="B135" s="2" t="s">
        <v>2838</v>
      </c>
      <c r="C135" s="2" t="s">
        <v>1700</v>
      </c>
    </row>
    <row r="136" spans="1:3" x14ac:dyDescent="0.2">
      <c r="A136" s="2" t="s">
        <v>2858</v>
      </c>
      <c r="B136" s="2" t="s">
        <v>2838</v>
      </c>
      <c r="C136" s="2" t="s">
        <v>1749</v>
      </c>
    </row>
    <row r="137" spans="1:3" x14ac:dyDescent="0.2">
      <c r="A137" s="2" t="s">
        <v>3009</v>
      </c>
      <c r="B137" s="2" t="s">
        <v>2721</v>
      </c>
      <c r="C137" s="2" t="s">
        <v>2443</v>
      </c>
    </row>
    <row r="138" spans="1:3" x14ac:dyDescent="0.2">
      <c r="A138" s="2" t="s">
        <v>3010</v>
      </c>
      <c r="B138" s="2" t="s">
        <v>2783</v>
      </c>
      <c r="C138" s="2" t="s">
        <v>2444</v>
      </c>
    </row>
    <row r="139" spans="1:3" x14ac:dyDescent="0.2">
      <c r="A139" s="2" t="s">
        <v>2992</v>
      </c>
      <c r="B139" s="2" t="s">
        <v>2721</v>
      </c>
      <c r="C139" s="2" t="s">
        <v>2023</v>
      </c>
    </row>
    <row r="140" spans="1:3" x14ac:dyDescent="0.2">
      <c r="A140" s="2" t="s">
        <v>2978</v>
      </c>
      <c r="B140" s="2" t="s">
        <v>2838</v>
      </c>
      <c r="C140" s="2" t="s">
        <v>2243</v>
      </c>
    </row>
    <row r="141" spans="1:3" x14ac:dyDescent="0.2">
      <c r="A141" s="2" t="s">
        <v>3011</v>
      </c>
      <c r="B141" s="2" t="s">
        <v>2737</v>
      </c>
      <c r="C141" s="2" t="s">
        <v>2450</v>
      </c>
    </row>
    <row r="142" spans="1:3" x14ac:dyDescent="0.2">
      <c r="A142" s="2" t="s">
        <v>2882</v>
      </c>
      <c r="B142" s="2" t="s">
        <v>2721</v>
      </c>
      <c r="C142" s="2" t="s">
        <v>1806</v>
      </c>
    </row>
    <row r="143" spans="1:3" x14ac:dyDescent="0.2">
      <c r="A143" s="2" t="s">
        <v>2720</v>
      </c>
      <c r="B143" s="2" t="s">
        <v>2721</v>
      </c>
      <c r="C143" s="2" t="s">
        <v>1412</v>
      </c>
    </row>
    <row r="144" spans="1:3" x14ac:dyDescent="0.2">
      <c r="A144" s="2" t="s">
        <v>2938</v>
      </c>
      <c r="B144" s="2" t="s">
        <v>2721</v>
      </c>
      <c r="C144" s="2" t="s">
        <v>2024</v>
      </c>
    </row>
    <row r="145" spans="1:3" x14ac:dyDescent="0.2">
      <c r="A145" s="2" t="s">
        <v>2745</v>
      </c>
      <c r="B145" s="2" t="s">
        <v>2746</v>
      </c>
      <c r="C145" s="2" t="s">
        <v>1467</v>
      </c>
    </row>
    <row r="146" spans="1:3" x14ac:dyDescent="0.2">
      <c r="A146" s="2" t="s">
        <v>2974</v>
      </c>
      <c r="B146" s="2" t="s">
        <v>2738</v>
      </c>
      <c r="C146" s="2" t="s">
        <v>2224</v>
      </c>
    </row>
    <row r="147" spans="1:3" x14ac:dyDescent="0.2">
      <c r="A147" s="2" t="s">
        <v>2890</v>
      </c>
      <c r="B147" s="2" t="s">
        <v>2729</v>
      </c>
      <c r="C147" s="2" t="s">
        <v>1820</v>
      </c>
    </row>
    <row r="148" spans="1:3" x14ac:dyDescent="0.2">
      <c r="A148" s="2" t="s">
        <v>2994</v>
      </c>
      <c r="B148" s="2" t="s">
        <v>2838</v>
      </c>
      <c r="C148" s="2" t="s">
        <v>2360</v>
      </c>
    </row>
    <row r="149" spans="1:3" x14ac:dyDescent="0.2">
      <c r="A149" s="2" t="s">
        <v>2953</v>
      </c>
      <c r="B149" s="2" t="s">
        <v>2737</v>
      </c>
      <c r="C149" s="2" t="s">
        <v>1782</v>
      </c>
    </row>
    <row r="150" spans="1:3" x14ac:dyDescent="0.2">
      <c r="A150" s="2" t="s">
        <v>2843</v>
      </c>
      <c r="B150" s="2" t="s">
        <v>2723</v>
      </c>
      <c r="C150" s="2" t="s">
        <v>1703</v>
      </c>
    </row>
    <row r="151" spans="1:3" x14ac:dyDescent="0.2">
      <c r="A151" s="2" t="s">
        <v>2722</v>
      </c>
      <c r="B151" s="2" t="s">
        <v>2723</v>
      </c>
      <c r="C151" s="2" t="s">
        <v>1413</v>
      </c>
    </row>
    <row r="152" spans="1:3" x14ac:dyDescent="0.2">
      <c r="A152" s="2" t="s">
        <v>3013</v>
      </c>
      <c r="B152" s="2" t="s">
        <v>2838</v>
      </c>
      <c r="C152" s="2" t="s">
        <v>2452</v>
      </c>
    </row>
    <row r="153" spans="1:3" x14ac:dyDescent="0.2">
      <c r="A153" s="2" t="s">
        <v>3034</v>
      </c>
      <c r="B153" s="2" t="s">
        <v>2729</v>
      </c>
      <c r="C153" s="2" t="s">
        <v>2584</v>
      </c>
    </row>
    <row r="154" spans="1:3" x14ac:dyDescent="0.2">
      <c r="A154" s="2" t="s">
        <v>3036</v>
      </c>
      <c r="B154" s="2" t="s">
        <v>2737</v>
      </c>
      <c r="C154" s="2" t="s">
        <v>2386</v>
      </c>
    </row>
    <row r="155" spans="1:3" x14ac:dyDescent="0.2">
      <c r="A155" s="2" t="s">
        <v>3037</v>
      </c>
      <c r="B155" s="2" t="s">
        <v>2729</v>
      </c>
      <c r="C155" s="2" t="s">
        <v>2595</v>
      </c>
    </row>
    <row r="156" spans="1:3" x14ac:dyDescent="0.2">
      <c r="A156" s="2" t="s">
        <v>3038</v>
      </c>
      <c r="B156" s="2" t="s">
        <v>2837</v>
      </c>
      <c r="C156" s="2" t="s">
        <v>3066</v>
      </c>
    </row>
    <row r="157" spans="1:3" x14ac:dyDescent="0.2">
      <c r="A157" s="2" t="s">
        <v>3046</v>
      </c>
      <c r="B157" s="2" t="s">
        <v>2737</v>
      </c>
      <c r="C157" s="2" t="s">
        <v>3071</v>
      </c>
    </row>
    <row r="158" spans="1:3" x14ac:dyDescent="0.2">
      <c r="A158" s="2" t="s">
        <v>3049</v>
      </c>
      <c r="B158" s="2" t="s">
        <v>2783</v>
      </c>
      <c r="C158" s="2" t="s">
        <v>2658</v>
      </c>
    </row>
    <row r="159" spans="1:3" x14ac:dyDescent="0.2">
      <c r="A159" s="2" t="s">
        <v>3050</v>
      </c>
      <c r="B159" s="2" t="s">
        <v>2837</v>
      </c>
      <c r="C159" s="2" t="s">
        <v>2659</v>
      </c>
    </row>
    <row r="160" spans="1:3" x14ac:dyDescent="0.2">
      <c r="A160" s="2" t="s">
        <v>104</v>
      </c>
      <c r="B160" s="2" t="s">
        <v>2847</v>
      </c>
      <c r="C160" s="2" t="s">
        <v>1717</v>
      </c>
    </row>
    <row r="161" spans="1:3" x14ac:dyDescent="0.2">
      <c r="A161" s="2" t="s">
        <v>106</v>
      </c>
      <c r="B161" s="2" t="s">
        <v>2847</v>
      </c>
      <c r="C161" s="2" t="s">
        <v>2034</v>
      </c>
    </row>
    <row r="162" spans="1:3" x14ac:dyDescent="0.2">
      <c r="A162" s="2" t="s">
        <v>108</v>
      </c>
      <c r="B162" s="2" t="s">
        <v>2738</v>
      </c>
      <c r="C162" s="2" t="s">
        <v>1901</v>
      </c>
    </row>
    <row r="163" spans="1:3" x14ac:dyDescent="0.2">
      <c r="A163" s="2" t="s">
        <v>110</v>
      </c>
      <c r="B163" s="2" t="s">
        <v>2738</v>
      </c>
      <c r="C163" s="2" t="s">
        <v>1993</v>
      </c>
    </row>
    <row r="164" spans="1:3" x14ac:dyDescent="0.2">
      <c r="A164" s="2" t="s">
        <v>112</v>
      </c>
      <c r="B164" s="2" t="s">
        <v>2729</v>
      </c>
      <c r="C164" s="2" t="s">
        <v>1994</v>
      </c>
    </row>
    <row r="165" spans="1:3" x14ac:dyDescent="0.2">
      <c r="A165" s="2" t="s">
        <v>114</v>
      </c>
      <c r="B165" s="2" t="s">
        <v>2738</v>
      </c>
      <c r="C165" s="2" t="s">
        <v>1998</v>
      </c>
    </row>
    <row r="166" spans="1:3" x14ac:dyDescent="0.2">
      <c r="A166" s="2" t="s">
        <v>116</v>
      </c>
      <c r="B166" s="2" t="s">
        <v>2746</v>
      </c>
      <c r="C166" s="2" t="s">
        <v>1995</v>
      </c>
    </row>
    <row r="167" spans="1:3" x14ac:dyDescent="0.2">
      <c r="A167" s="2" t="s">
        <v>118</v>
      </c>
      <c r="B167" s="2" t="s">
        <v>2746</v>
      </c>
      <c r="C167" s="2" t="s">
        <v>1892</v>
      </c>
    </row>
    <row r="168" spans="1:3" x14ac:dyDescent="0.2">
      <c r="A168" s="2" t="s">
        <v>120</v>
      </c>
      <c r="B168" s="2" t="s">
        <v>2746</v>
      </c>
      <c r="C168" s="2" t="s">
        <v>1989</v>
      </c>
    </row>
    <row r="169" spans="1:3" x14ac:dyDescent="0.2">
      <c r="A169" s="2" t="s">
        <v>122</v>
      </c>
      <c r="B169" s="2" t="s">
        <v>2737</v>
      </c>
      <c r="C169" s="2" t="s">
        <v>1534</v>
      </c>
    </row>
    <row r="170" spans="1:3" x14ac:dyDescent="0.2">
      <c r="A170" s="2" t="s">
        <v>124</v>
      </c>
      <c r="B170" s="2" t="s">
        <v>2758</v>
      </c>
      <c r="C170" s="2" t="s">
        <v>1535</v>
      </c>
    </row>
    <row r="171" spans="1:3" x14ac:dyDescent="0.2">
      <c r="A171" s="2" t="s">
        <v>126</v>
      </c>
      <c r="B171" s="2" t="s">
        <v>2737</v>
      </c>
      <c r="C171" s="2" t="s">
        <v>1536</v>
      </c>
    </row>
    <row r="172" spans="1:3" x14ac:dyDescent="0.2">
      <c r="A172" s="2" t="s">
        <v>128</v>
      </c>
      <c r="B172" s="2" t="s">
        <v>2838</v>
      </c>
      <c r="C172" s="2" t="s">
        <v>1986</v>
      </c>
    </row>
    <row r="173" spans="1:3" x14ac:dyDescent="0.2">
      <c r="A173" s="2" t="s">
        <v>130</v>
      </c>
      <c r="B173" s="2" t="s">
        <v>2721</v>
      </c>
      <c r="C173" s="2" t="s">
        <v>1987</v>
      </c>
    </row>
    <row r="174" spans="1:3" x14ac:dyDescent="0.2">
      <c r="A174" s="2" t="s">
        <v>132</v>
      </c>
      <c r="B174" s="2" t="s">
        <v>2723</v>
      </c>
      <c r="C174" s="2" t="s">
        <v>1880</v>
      </c>
    </row>
    <row r="175" spans="1:3" x14ac:dyDescent="0.2">
      <c r="A175" s="2" t="s">
        <v>134</v>
      </c>
      <c r="B175" s="2" t="s">
        <v>2838</v>
      </c>
      <c r="C175" s="2" t="s">
        <v>1988</v>
      </c>
    </row>
    <row r="176" spans="1:3" x14ac:dyDescent="0.2">
      <c r="A176" s="2" t="s">
        <v>136</v>
      </c>
      <c r="B176" s="2" t="s">
        <v>2838</v>
      </c>
      <c r="C176" s="2" t="s">
        <v>1992</v>
      </c>
    </row>
    <row r="177" spans="1:3" x14ac:dyDescent="0.2">
      <c r="A177" s="2" t="s">
        <v>138</v>
      </c>
      <c r="B177" s="2" t="s">
        <v>2783</v>
      </c>
      <c r="C177" s="2" t="s">
        <v>1697</v>
      </c>
    </row>
    <row r="178" spans="1:3" x14ac:dyDescent="0.2">
      <c r="A178" s="2" t="s">
        <v>140</v>
      </c>
      <c r="B178" s="2" t="s">
        <v>2721</v>
      </c>
      <c r="C178" s="2" t="s">
        <v>1985</v>
      </c>
    </row>
    <row r="179" spans="1:3" x14ac:dyDescent="0.2">
      <c r="A179" s="2" t="s">
        <v>142</v>
      </c>
      <c r="B179" s="2" t="s">
        <v>2737</v>
      </c>
      <c r="C179" s="2" t="s">
        <v>1529</v>
      </c>
    </row>
    <row r="180" spans="1:3" x14ac:dyDescent="0.2">
      <c r="A180" s="2" t="s">
        <v>144</v>
      </c>
      <c r="B180" s="2" t="s">
        <v>2837</v>
      </c>
      <c r="C180" s="2" t="s">
        <v>1719</v>
      </c>
    </row>
    <row r="181" spans="1:3" x14ac:dyDescent="0.2">
      <c r="A181" s="2" t="s">
        <v>146</v>
      </c>
      <c r="B181" s="2" t="s">
        <v>2783</v>
      </c>
      <c r="C181" s="2" t="s">
        <v>1720</v>
      </c>
    </row>
    <row r="182" spans="1:3" x14ac:dyDescent="0.2">
      <c r="A182" s="2" t="s">
        <v>148</v>
      </c>
      <c r="B182" s="2" t="s">
        <v>2721</v>
      </c>
      <c r="C182" s="2" t="s">
        <v>2490</v>
      </c>
    </row>
    <row r="183" spans="1:3" x14ac:dyDescent="0.2">
      <c r="A183" s="2" t="s">
        <v>150</v>
      </c>
      <c r="B183" s="2" t="s">
        <v>2758</v>
      </c>
      <c r="C183" s="2" t="s">
        <v>2491</v>
      </c>
    </row>
    <row r="184" spans="1:3" x14ac:dyDescent="0.2">
      <c r="A184" s="2" t="s">
        <v>152</v>
      </c>
      <c r="B184" s="2" t="s">
        <v>2723</v>
      </c>
      <c r="C184" s="2" t="s">
        <v>2492</v>
      </c>
    </row>
    <row r="185" spans="1:3" x14ac:dyDescent="0.2">
      <c r="A185" s="2" t="s">
        <v>154</v>
      </c>
      <c r="B185" s="2" t="s">
        <v>2838</v>
      </c>
      <c r="C185" s="2" t="s">
        <v>2334</v>
      </c>
    </row>
    <row r="186" spans="1:3" x14ac:dyDescent="0.2">
      <c r="A186" s="2" t="s">
        <v>156</v>
      </c>
      <c r="B186" s="2" t="s">
        <v>2738</v>
      </c>
      <c r="C186" s="2" t="s">
        <v>2359</v>
      </c>
    </row>
    <row r="187" spans="1:3" x14ac:dyDescent="0.2">
      <c r="A187" s="2" t="s">
        <v>158</v>
      </c>
      <c r="B187" s="2" t="s">
        <v>2783</v>
      </c>
      <c r="C187" s="2" t="s">
        <v>2597</v>
      </c>
    </row>
    <row r="188" spans="1:3" x14ac:dyDescent="0.2">
      <c r="A188" s="2" t="s">
        <v>160</v>
      </c>
      <c r="B188" s="2" t="s">
        <v>2729</v>
      </c>
      <c r="C188" s="2" t="s">
        <v>2675</v>
      </c>
    </row>
    <row r="189" spans="1:3" x14ac:dyDescent="0.2">
      <c r="A189" s="2" t="s">
        <v>162</v>
      </c>
      <c r="B189" s="2" t="s">
        <v>2729</v>
      </c>
      <c r="C189" s="2" t="s">
        <v>1696</v>
      </c>
    </row>
    <row r="190" spans="1:3" x14ac:dyDescent="0.2">
      <c r="A190" s="2" t="s">
        <v>164</v>
      </c>
      <c r="B190" s="2" t="s">
        <v>2838</v>
      </c>
      <c r="C190" s="2" t="s">
        <v>2070</v>
      </c>
    </row>
    <row r="191" spans="1:3" x14ac:dyDescent="0.2">
      <c r="A191" s="2" t="s">
        <v>166</v>
      </c>
      <c r="B191" s="2" t="s">
        <v>2723</v>
      </c>
      <c r="C191" s="2" t="s">
        <v>2071</v>
      </c>
    </row>
    <row r="192" spans="1:3" x14ac:dyDescent="0.2">
      <c r="A192" s="2" t="s">
        <v>168</v>
      </c>
      <c r="B192" s="2" t="s">
        <v>2838</v>
      </c>
      <c r="C192" s="2" t="s">
        <v>2072</v>
      </c>
    </row>
    <row r="193" spans="1:3" x14ac:dyDescent="0.2">
      <c r="A193" s="2" t="s">
        <v>170</v>
      </c>
      <c r="B193" s="2" t="s">
        <v>2847</v>
      </c>
      <c r="C193" s="2" t="s">
        <v>1999</v>
      </c>
    </row>
    <row r="194" spans="1:3" x14ac:dyDescent="0.2">
      <c r="A194" s="2" t="s">
        <v>172</v>
      </c>
      <c r="B194" s="2" t="s">
        <v>2746</v>
      </c>
      <c r="C194" s="2" t="s">
        <v>1899</v>
      </c>
    </row>
    <row r="195" spans="1:3" x14ac:dyDescent="0.2">
      <c r="A195" s="2" t="s">
        <v>174</v>
      </c>
      <c r="B195" s="2" t="s">
        <v>2847</v>
      </c>
      <c r="C195" s="2" t="s">
        <v>1900</v>
      </c>
    </row>
    <row r="196" spans="1:3" x14ac:dyDescent="0.2">
      <c r="A196" s="2" t="s">
        <v>176</v>
      </c>
      <c r="B196" s="2" t="s">
        <v>2721</v>
      </c>
      <c r="C196" s="2" t="s">
        <v>2254</v>
      </c>
    </row>
    <row r="197" spans="1:3" x14ac:dyDescent="0.2">
      <c r="A197" s="2" t="s">
        <v>178</v>
      </c>
      <c r="B197" s="2" t="s">
        <v>2837</v>
      </c>
      <c r="C197" s="2" t="s">
        <v>2395</v>
      </c>
    </row>
    <row r="198" spans="1:3" x14ac:dyDescent="0.2">
      <c r="A198" s="2" t="s">
        <v>180</v>
      </c>
      <c r="B198" s="2" t="s">
        <v>2838</v>
      </c>
      <c r="C198" s="2" t="s">
        <v>1692</v>
      </c>
    </row>
    <row r="199" spans="1:3" x14ac:dyDescent="0.2">
      <c r="A199" s="2" t="s">
        <v>1714</v>
      </c>
      <c r="B199" s="2" t="s">
        <v>2729</v>
      </c>
      <c r="C199" s="2" t="s">
        <v>1715</v>
      </c>
    </row>
    <row r="200" spans="1:3" x14ac:dyDescent="0.2">
      <c r="A200" s="2" t="s">
        <v>1686</v>
      </c>
      <c r="B200" s="2" t="s">
        <v>2837</v>
      </c>
      <c r="C200" s="2" t="s">
        <v>1687</v>
      </c>
    </row>
    <row r="201" spans="1:3" x14ac:dyDescent="0.2">
      <c r="A201" s="2" t="s">
        <v>1688</v>
      </c>
      <c r="B201" s="2" t="s">
        <v>2737</v>
      </c>
      <c r="C201" s="2" t="s">
        <v>1445</v>
      </c>
    </row>
    <row r="202" spans="1:3" x14ac:dyDescent="0.2">
      <c r="A202" s="2" t="s">
        <v>1689</v>
      </c>
      <c r="B202" s="2" t="s">
        <v>2723</v>
      </c>
      <c r="C202" s="2" t="s">
        <v>1690</v>
      </c>
    </row>
    <row r="203" spans="1:3" x14ac:dyDescent="0.2">
      <c r="A203" s="2" t="s">
        <v>1834</v>
      </c>
      <c r="B203" s="2" t="s">
        <v>2737</v>
      </c>
      <c r="C203" s="2" t="s">
        <v>1835</v>
      </c>
    </row>
    <row r="204" spans="1:3" x14ac:dyDescent="0.2">
      <c r="A204" s="2" t="s">
        <v>1444</v>
      </c>
      <c r="B204" s="2" t="s">
        <v>2737</v>
      </c>
      <c r="C204" s="2" t="s">
        <v>1445</v>
      </c>
    </row>
    <row r="205" spans="1:3" x14ac:dyDescent="0.2">
      <c r="A205" s="2" t="s">
        <v>2025</v>
      </c>
      <c r="B205" s="2" t="s">
        <v>2721</v>
      </c>
      <c r="C205" s="2" t="s">
        <v>3057</v>
      </c>
    </row>
    <row r="206" spans="1:3" x14ac:dyDescent="0.2">
      <c r="A206" s="2" t="s">
        <v>1771</v>
      </c>
      <c r="B206" s="2" t="s">
        <v>2729</v>
      </c>
      <c r="C206" s="2" t="s">
        <v>1772</v>
      </c>
    </row>
    <row r="207" spans="1:3" x14ac:dyDescent="0.2">
      <c r="A207" s="2" t="s">
        <v>2529</v>
      </c>
      <c r="B207" s="2" t="s">
        <v>2847</v>
      </c>
      <c r="C207" s="2" t="s">
        <v>2530</v>
      </c>
    </row>
    <row r="208" spans="1:3" x14ac:dyDescent="0.2">
      <c r="A208" s="2" t="s">
        <v>1422</v>
      </c>
      <c r="B208" s="2" t="s">
        <v>2729</v>
      </c>
      <c r="C208" s="2" t="s">
        <v>1423</v>
      </c>
    </row>
    <row r="209" spans="1:3" x14ac:dyDescent="0.2">
      <c r="A209" s="2" t="s">
        <v>2460</v>
      </c>
      <c r="B209" s="2" t="s">
        <v>2729</v>
      </c>
      <c r="C209" s="2" t="s">
        <v>2461</v>
      </c>
    </row>
    <row r="210" spans="1:3" x14ac:dyDescent="0.2">
      <c r="A210" s="2" t="s">
        <v>2001</v>
      </c>
      <c r="B210" s="2" t="s">
        <v>2737</v>
      </c>
      <c r="C210" s="2" t="s">
        <v>2002</v>
      </c>
    </row>
    <row r="211" spans="1:3" x14ac:dyDescent="0.2">
      <c r="A211" s="2" t="s">
        <v>2022</v>
      </c>
      <c r="B211" s="2" t="s">
        <v>2721</v>
      </c>
      <c r="C211" s="2" t="s">
        <v>2023</v>
      </c>
    </row>
    <row r="212" spans="1:3" x14ac:dyDescent="0.2">
      <c r="A212" s="2" t="s">
        <v>1781</v>
      </c>
      <c r="B212" s="2" t="s">
        <v>2737</v>
      </c>
      <c r="C212" s="2" t="s">
        <v>1782</v>
      </c>
    </row>
    <row r="213" spans="1:3" x14ac:dyDescent="0.2">
      <c r="A213" s="2" t="s">
        <v>2522</v>
      </c>
      <c r="B213" s="2" t="s">
        <v>2738</v>
      </c>
      <c r="C213" s="2" t="s">
        <v>2523</v>
      </c>
    </row>
    <row r="214" spans="1:3" x14ac:dyDescent="0.2">
      <c r="A214" s="2" t="s">
        <v>2567</v>
      </c>
      <c r="B214" s="2" t="s">
        <v>2721</v>
      </c>
      <c r="C214" s="2" t="s">
        <v>2568</v>
      </c>
    </row>
    <row r="215" spans="1:3" x14ac:dyDescent="0.2">
      <c r="A215" s="2" t="s">
        <v>2579</v>
      </c>
      <c r="B215" s="2" t="s">
        <v>2746</v>
      </c>
      <c r="C215" s="2" t="s">
        <v>3065</v>
      </c>
    </row>
    <row r="216" spans="1:3" x14ac:dyDescent="0.2">
      <c r="A216" s="2" t="s">
        <v>2582</v>
      </c>
      <c r="B216" s="2" t="s">
        <v>2847</v>
      </c>
      <c r="C216" s="2" t="s">
        <v>2583</v>
      </c>
    </row>
    <row r="217" spans="1:3" x14ac:dyDescent="0.2">
      <c r="A217" s="2" t="s">
        <v>2606</v>
      </c>
      <c r="B217" s="2" t="s">
        <v>2737</v>
      </c>
      <c r="C217" s="2" t="s">
        <v>2607</v>
      </c>
    </row>
    <row r="218" spans="1:3" x14ac:dyDescent="0.2">
      <c r="A218" s="2" t="s">
        <v>2651</v>
      </c>
      <c r="B218" s="2" t="s">
        <v>2738</v>
      </c>
      <c r="C218" s="2" t="s">
        <v>2652</v>
      </c>
    </row>
    <row r="219" spans="1:3" x14ac:dyDescent="0.2">
      <c r="A219" s="2" t="s">
        <v>182</v>
      </c>
      <c r="B219" s="2" t="s">
        <v>2729</v>
      </c>
      <c r="C219" s="2" t="s">
        <v>1706</v>
      </c>
    </row>
    <row r="220" spans="1:3" x14ac:dyDescent="0.2">
      <c r="A220" s="2" t="s">
        <v>184</v>
      </c>
      <c r="B220" s="2" t="s">
        <v>2783</v>
      </c>
      <c r="C220" s="2" t="s">
        <v>1707</v>
      </c>
    </row>
    <row r="221" spans="1:3" x14ac:dyDescent="0.2">
      <c r="A221" s="2" t="s">
        <v>186</v>
      </c>
      <c r="B221" s="2" t="s">
        <v>2729</v>
      </c>
      <c r="C221" s="2" t="s">
        <v>1708</v>
      </c>
    </row>
    <row r="222" spans="1:3" x14ac:dyDescent="0.2">
      <c r="A222" s="2" t="s">
        <v>188</v>
      </c>
      <c r="B222" s="2" t="s">
        <v>2737</v>
      </c>
      <c r="C222" s="2" t="s">
        <v>1536</v>
      </c>
    </row>
    <row r="223" spans="1:3" x14ac:dyDescent="0.2">
      <c r="A223" s="2" t="s">
        <v>190</v>
      </c>
      <c r="B223" s="2" t="s">
        <v>2729</v>
      </c>
      <c r="C223" s="2" t="s">
        <v>1990</v>
      </c>
    </row>
    <row r="224" spans="1:3" x14ac:dyDescent="0.2">
      <c r="A224" s="2" t="s">
        <v>192</v>
      </c>
      <c r="B224" s="2" t="s">
        <v>2738</v>
      </c>
      <c r="C224" s="2" t="s">
        <v>1447</v>
      </c>
    </row>
    <row r="225" spans="1:3" x14ac:dyDescent="0.2">
      <c r="A225" s="2" t="s">
        <v>194</v>
      </c>
      <c r="B225" s="2" t="s">
        <v>2738</v>
      </c>
      <c r="C225" s="2" t="s">
        <v>1694</v>
      </c>
    </row>
    <row r="226" spans="1:3" x14ac:dyDescent="0.2">
      <c r="A226" s="2" t="s">
        <v>196</v>
      </c>
      <c r="B226" s="2" t="s">
        <v>2729</v>
      </c>
      <c r="C226" s="2" t="s">
        <v>1695</v>
      </c>
    </row>
    <row r="227" spans="1:3" x14ac:dyDescent="0.2">
      <c r="A227" s="2" t="s">
        <v>198</v>
      </c>
      <c r="B227" s="2" t="s">
        <v>2838</v>
      </c>
      <c r="C227" s="2" t="s">
        <v>1730</v>
      </c>
    </row>
    <row r="228" spans="1:3" x14ac:dyDescent="0.2">
      <c r="A228" s="2" t="s">
        <v>200</v>
      </c>
      <c r="B228" s="2" t="s">
        <v>2837</v>
      </c>
      <c r="C228" s="2" t="s">
        <v>2069</v>
      </c>
    </row>
    <row r="229" spans="1:3" x14ac:dyDescent="0.2">
      <c r="A229" s="2" t="s">
        <v>202</v>
      </c>
      <c r="B229" s="2" t="s">
        <v>2837</v>
      </c>
      <c r="C229" s="2" t="s">
        <v>2143</v>
      </c>
    </row>
    <row r="230" spans="1:3" x14ac:dyDescent="0.2">
      <c r="A230" s="2" t="s">
        <v>1737</v>
      </c>
      <c r="B230" s="2" t="s">
        <v>2854</v>
      </c>
      <c r="C230" s="2" t="s">
        <v>1738</v>
      </c>
    </row>
    <row r="231" spans="1:3" x14ac:dyDescent="0.2">
      <c r="A231" s="2" t="s">
        <v>2094</v>
      </c>
      <c r="B231" s="2" t="s">
        <v>2822</v>
      </c>
      <c r="C231" s="2" t="s">
        <v>2095</v>
      </c>
    </row>
    <row r="232" spans="1:3" x14ac:dyDescent="0.2">
      <c r="A232" s="2" t="s">
        <v>2401</v>
      </c>
      <c r="B232" s="2" t="s">
        <v>2941</v>
      </c>
      <c r="C232" s="2" t="s">
        <v>2402</v>
      </c>
    </row>
    <row r="233" spans="1:3" x14ac:dyDescent="0.2">
      <c r="A233" s="2" t="s">
        <v>2079</v>
      </c>
      <c r="B233" s="2" t="s">
        <v>2790</v>
      </c>
      <c r="C233" s="2" t="s">
        <v>1585</v>
      </c>
    </row>
    <row r="234" spans="1:3" x14ac:dyDescent="0.2">
      <c r="A234" s="2" t="s">
        <v>1745</v>
      </c>
      <c r="B234" s="2" t="s">
        <v>2857</v>
      </c>
      <c r="C234" s="2" t="s">
        <v>1746</v>
      </c>
    </row>
    <row r="235" spans="1:3" x14ac:dyDescent="0.2">
      <c r="A235" s="2" t="s">
        <v>2432</v>
      </c>
      <c r="B235" s="2" t="s">
        <v>2880</v>
      </c>
      <c r="C235" s="2" t="s">
        <v>2433</v>
      </c>
    </row>
    <row r="236" spans="1:3" x14ac:dyDescent="0.2">
      <c r="A236" s="2" t="s">
        <v>2384</v>
      </c>
      <c r="B236" s="2" t="s">
        <v>2822</v>
      </c>
      <c r="C236" s="2" t="s">
        <v>2385</v>
      </c>
    </row>
    <row r="237" spans="1:3" x14ac:dyDescent="0.2">
      <c r="A237" s="2" t="s">
        <v>1909</v>
      </c>
      <c r="B237" s="2" t="s">
        <v>2822</v>
      </c>
      <c r="C237" s="2" t="s">
        <v>1910</v>
      </c>
    </row>
    <row r="238" spans="1:3" x14ac:dyDescent="0.2">
      <c r="A238" s="2" t="s">
        <v>1584</v>
      </c>
      <c r="B238" s="2" t="s">
        <v>2790</v>
      </c>
      <c r="C238" s="2" t="s">
        <v>1585</v>
      </c>
    </row>
    <row r="239" spans="1:3" x14ac:dyDescent="0.2">
      <c r="A239" s="2" t="s">
        <v>2977</v>
      </c>
      <c r="B239" s="2" t="s">
        <v>2844</v>
      </c>
      <c r="C239" s="2" t="s">
        <v>2242</v>
      </c>
    </row>
    <row r="240" spans="1:3" x14ac:dyDescent="0.2">
      <c r="A240" s="2" t="s">
        <v>2969</v>
      </c>
      <c r="B240" s="2" t="s">
        <v>2854</v>
      </c>
      <c r="C240" s="2" t="s">
        <v>2205</v>
      </c>
    </row>
    <row r="241" spans="1:3" x14ac:dyDescent="0.2">
      <c r="A241" s="2" t="s">
        <v>3007</v>
      </c>
      <c r="B241" s="2" t="s">
        <v>2855</v>
      </c>
      <c r="C241" s="2" t="s">
        <v>2425</v>
      </c>
    </row>
    <row r="242" spans="1:3" x14ac:dyDescent="0.2">
      <c r="A242" s="2" t="s">
        <v>3002</v>
      </c>
      <c r="B242" s="2" t="s">
        <v>2822</v>
      </c>
      <c r="C242" s="2" t="s">
        <v>2383</v>
      </c>
    </row>
    <row r="243" spans="1:3" x14ac:dyDescent="0.2">
      <c r="A243" s="2" t="s">
        <v>2972</v>
      </c>
      <c r="B243" s="2" t="s">
        <v>2889</v>
      </c>
      <c r="C243" s="2" t="s">
        <v>2222</v>
      </c>
    </row>
    <row r="244" spans="1:3" x14ac:dyDescent="0.2">
      <c r="A244" s="2" t="s">
        <v>2741</v>
      </c>
      <c r="B244" s="2" t="s">
        <v>2742</v>
      </c>
      <c r="C244" s="2" t="s">
        <v>1462</v>
      </c>
    </row>
    <row r="245" spans="1:3" x14ac:dyDescent="0.2">
      <c r="A245" s="2" t="s">
        <v>2879</v>
      </c>
      <c r="B245" s="2" t="s">
        <v>2880</v>
      </c>
      <c r="C245" s="2" t="s">
        <v>1804</v>
      </c>
    </row>
    <row r="246" spans="1:3" x14ac:dyDescent="0.2">
      <c r="A246" s="2" t="s">
        <v>2864</v>
      </c>
      <c r="B246" s="2" t="s">
        <v>2857</v>
      </c>
      <c r="C246" s="2" t="s">
        <v>1768</v>
      </c>
    </row>
    <row r="247" spans="1:3" x14ac:dyDescent="0.2">
      <c r="A247" s="2" t="s">
        <v>2981</v>
      </c>
      <c r="B247" s="2" t="s">
        <v>2781</v>
      </c>
      <c r="C247" s="2" t="s">
        <v>2264</v>
      </c>
    </row>
    <row r="248" spans="1:3" x14ac:dyDescent="0.2">
      <c r="A248" s="2" t="s">
        <v>2954</v>
      </c>
      <c r="B248" s="2" t="s">
        <v>2951</v>
      </c>
      <c r="C248" s="2" t="s">
        <v>2148</v>
      </c>
    </row>
    <row r="249" spans="1:3" x14ac:dyDescent="0.2">
      <c r="A249" s="2" t="s">
        <v>2812</v>
      </c>
      <c r="B249" s="2" t="s">
        <v>2813</v>
      </c>
      <c r="C249" s="2" t="s">
        <v>1613</v>
      </c>
    </row>
    <row r="250" spans="1:3" x14ac:dyDescent="0.2">
      <c r="A250" s="2" t="s">
        <v>2901</v>
      </c>
      <c r="B250" s="2" t="s">
        <v>2781</v>
      </c>
      <c r="C250" s="2" t="s">
        <v>1855</v>
      </c>
    </row>
    <row r="251" spans="1:3" x14ac:dyDescent="0.2">
      <c r="A251" s="2" t="s">
        <v>3033</v>
      </c>
      <c r="B251" s="2" t="s">
        <v>2813</v>
      </c>
      <c r="C251" s="2" t="s">
        <v>2570</v>
      </c>
    </row>
    <row r="252" spans="1:3" x14ac:dyDescent="0.2">
      <c r="A252" s="2" t="s">
        <v>2983</v>
      </c>
      <c r="B252" s="2" t="s">
        <v>2740</v>
      </c>
      <c r="C252" s="2" t="s">
        <v>2284</v>
      </c>
    </row>
    <row r="253" spans="1:3" x14ac:dyDescent="0.2">
      <c r="A253" s="2" t="s">
        <v>3055</v>
      </c>
      <c r="B253" s="2" t="s">
        <v>2813</v>
      </c>
      <c r="C253" s="2" t="s">
        <v>2717</v>
      </c>
    </row>
    <row r="254" spans="1:3" x14ac:dyDescent="0.2">
      <c r="A254" s="2" t="s">
        <v>204</v>
      </c>
      <c r="B254" s="2" t="s">
        <v>2790</v>
      </c>
      <c r="C254" s="2" t="s">
        <v>2282</v>
      </c>
    </row>
    <row r="255" spans="1:3" x14ac:dyDescent="0.2">
      <c r="A255" s="2" t="s">
        <v>206</v>
      </c>
      <c r="B255" s="2" t="s">
        <v>2813</v>
      </c>
      <c r="C255" s="2" t="s">
        <v>1710</v>
      </c>
    </row>
    <row r="256" spans="1:3" x14ac:dyDescent="0.2">
      <c r="A256" s="2" t="s">
        <v>208</v>
      </c>
      <c r="B256" s="2" t="s">
        <v>2781</v>
      </c>
      <c r="C256" s="2" t="s">
        <v>1905</v>
      </c>
    </row>
    <row r="257" spans="1:3" x14ac:dyDescent="0.2">
      <c r="A257" s="2" t="s">
        <v>210</v>
      </c>
      <c r="B257" s="2" t="s">
        <v>2813</v>
      </c>
      <c r="C257" s="2" t="s">
        <v>1906</v>
      </c>
    </row>
    <row r="258" spans="1:3" x14ac:dyDescent="0.2">
      <c r="A258" s="2" t="s">
        <v>212</v>
      </c>
      <c r="B258" s="2" t="s">
        <v>2844</v>
      </c>
      <c r="C258" s="2" t="s">
        <v>1711</v>
      </c>
    </row>
    <row r="259" spans="1:3" x14ac:dyDescent="0.2">
      <c r="A259" s="2" t="s">
        <v>214</v>
      </c>
      <c r="B259" s="2" t="s">
        <v>2844</v>
      </c>
      <c r="C259" s="2" t="s">
        <v>1712</v>
      </c>
    </row>
    <row r="260" spans="1:3" x14ac:dyDescent="0.2">
      <c r="A260" s="2" t="s">
        <v>216</v>
      </c>
      <c r="B260" s="2" t="s">
        <v>2813</v>
      </c>
      <c r="C260" s="2" t="s">
        <v>1740</v>
      </c>
    </row>
    <row r="261" spans="1:3" x14ac:dyDescent="0.2">
      <c r="A261" s="2" t="s">
        <v>218</v>
      </c>
      <c r="B261" s="2" t="s">
        <v>2855</v>
      </c>
      <c r="C261" s="2" t="s">
        <v>1741</v>
      </c>
    </row>
    <row r="262" spans="1:3" x14ac:dyDescent="0.2">
      <c r="A262" s="2" t="s">
        <v>220</v>
      </c>
      <c r="B262" s="2" t="s">
        <v>2889</v>
      </c>
      <c r="C262" s="2" t="s">
        <v>1819</v>
      </c>
    </row>
    <row r="263" spans="1:3" x14ac:dyDescent="0.2">
      <c r="A263" s="2" t="s">
        <v>222</v>
      </c>
      <c r="B263" s="2" t="s">
        <v>2855</v>
      </c>
      <c r="C263" s="2" t="s">
        <v>1739</v>
      </c>
    </row>
    <row r="264" spans="1:3" x14ac:dyDescent="0.2">
      <c r="A264" s="2" t="s">
        <v>224</v>
      </c>
      <c r="B264" s="2" t="s">
        <v>2822</v>
      </c>
      <c r="C264" s="2" t="s">
        <v>1629</v>
      </c>
    </row>
    <row r="265" spans="1:3" x14ac:dyDescent="0.2">
      <c r="A265" s="2" t="s">
        <v>226</v>
      </c>
      <c r="B265" s="2" t="s">
        <v>2941</v>
      </c>
      <c r="C265" s="2" t="s">
        <v>2075</v>
      </c>
    </row>
    <row r="266" spans="1:3" x14ac:dyDescent="0.2">
      <c r="A266" s="2" t="s">
        <v>228</v>
      </c>
      <c r="B266" s="2" t="s">
        <v>2854</v>
      </c>
      <c r="C266" s="2" t="s">
        <v>2000</v>
      </c>
    </row>
    <row r="267" spans="1:3" x14ac:dyDescent="0.2">
      <c r="A267" s="2" t="s">
        <v>1949</v>
      </c>
      <c r="B267" s="2" t="s">
        <v>2781</v>
      </c>
      <c r="C267" s="2" t="s">
        <v>1716</v>
      </c>
    </row>
    <row r="268" spans="1:3" x14ac:dyDescent="0.2">
      <c r="A268" s="2" t="s">
        <v>230</v>
      </c>
      <c r="B268" s="2" t="s">
        <v>2740</v>
      </c>
      <c r="C268" s="2" t="s">
        <v>1532</v>
      </c>
    </row>
    <row r="269" spans="1:3" x14ac:dyDescent="0.2">
      <c r="A269" s="2" t="s">
        <v>232</v>
      </c>
      <c r="B269" s="2" t="s">
        <v>2790</v>
      </c>
      <c r="C269" s="2" t="s">
        <v>2285</v>
      </c>
    </row>
    <row r="270" spans="1:3" x14ac:dyDescent="0.2">
      <c r="A270" s="2" t="s">
        <v>234</v>
      </c>
      <c r="B270" s="2" t="s">
        <v>2857</v>
      </c>
      <c r="C270" s="2" t="s">
        <v>2152</v>
      </c>
    </row>
    <row r="271" spans="1:3" x14ac:dyDescent="0.2">
      <c r="A271" s="2" t="s">
        <v>236</v>
      </c>
      <c r="B271" s="2" t="s">
        <v>2857</v>
      </c>
      <c r="C271" s="2" t="s">
        <v>2082</v>
      </c>
    </row>
    <row r="272" spans="1:3" x14ac:dyDescent="0.2">
      <c r="A272" s="2" t="s">
        <v>238</v>
      </c>
      <c r="B272" s="2" t="s">
        <v>2951</v>
      </c>
      <c r="C272" s="2" t="s">
        <v>2132</v>
      </c>
    </row>
    <row r="273" spans="1:3" x14ac:dyDescent="0.2">
      <c r="A273" s="2" t="s">
        <v>240</v>
      </c>
      <c r="B273" s="2" t="s">
        <v>2952</v>
      </c>
      <c r="C273" s="2" t="s">
        <v>2133</v>
      </c>
    </row>
    <row r="274" spans="1:3" x14ac:dyDescent="0.2">
      <c r="A274" s="2" t="s">
        <v>242</v>
      </c>
      <c r="B274" s="2" t="s">
        <v>2889</v>
      </c>
      <c r="C274" s="2" t="s">
        <v>2134</v>
      </c>
    </row>
    <row r="275" spans="1:3" x14ac:dyDescent="0.2">
      <c r="A275" s="2" t="s">
        <v>244</v>
      </c>
      <c r="B275" s="2" t="s">
        <v>2889</v>
      </c>
      <c r="C275" s="2" t="s">
        <v>2083</v>
      </c>
    </row>
    <row r="276" spans="1:3" x14ac:dyDescent="0.2">
      <c r="A276" s="2" t="s">
        <v>246</v>
      </c>
      <c r="B276" s="2" t="s">
        <v>2854</v>
      </c>
      <c r="C276" s="2" t="s">
        <v>1742</v>
      </c>
    </row>
    <row r="277" spans="1:3" x14ac:dyDescent="0.2">
      <c r="A277" s="2" t="s">
        <v>248</v>
      </c>
      <c r="B277" s="2" t="s">
        <v>2742</v>
      </c>
      <c r="C277" s="2" t="s">
        <v>2277</v>
      </c>
    </row>
    <row r="278" spans="1:3" x14ac:dyDescent="0.2">
      <c r="A278" s="2" t="s">
        <v>250</v>
      </c>
      <c r="B278" s="2" t="s">
        <v>2742</v>
      </c>
      <c r="C278" s="2" t="s">
        <v>2156</v>
      </c>
    </row>
    <row r="279" spans="1:3" x14ac:dyDescent="0.2">
      <c r="A279" s="2" t="s">
        <v>252</v>
      </c>
      <c r="B279" s="2" t="s">
        <v>2880</v>
      </c>
      <c r="C279" s="2" t="s">
        <v>2098</v>
      </c>
    </row>
    <row r="280" spans="1:3" x14ac:dyDescent="0.2">
      <c r="A280" s="2" t="s">
        <v>254</v>
      </c>
      <c r="B280" s="2" t="s">
        <v>2889</v>
      </c>
      <c r="C280" s="2" t="s">
        <v>2099</v>
      </c>
    </row>
    <row r="281" spans="1:3" x14ac:dyDescent="0.2">
      <c r="A281" s="2" t="s">
        <v>256</v>
      </c>
      <c r="B281" s="2" t="s">
        <v>2880</v>
      </c>
      <c r="C281" s="2" t="s">
        <v>2157</v>
      </c>
    </row>
    <row r="282" spans="1:3" x14ac:dyDescent="0.2">
      <c r="A282" s="2" t="s">
        <v>258</v>
      </c>
      <c r="B282" s="2" t="s">
        <v>2943</v>
      </c>
      <c r="C282" s="2" t="s">
        <v>2100</v>
      </c>
    </row>
    <row r="283" spans="1:3" x14ac:dyDescent="0.2">
      <c r="A283" s="2" t="s">
        <v>260</v>
      </c>
      <c r="B283" s="2" t="s">
        <v>2742</v>
      </c>
      <c r="C283" s="2" t="s">
        <v>2106</v>
      </c>
    </row>
    <row r="284" spans="1:3" x14ac:dyDescent="0.2">
      <c r="A284" s="2" t="s">
        <v>262</v>
      </c>
      <c r="B284" s="2" t="s">
        <v>2849</v>
      </c>
      <c r="C284" s="2" t="s">
        <v>2158</v>
      </c>
    </row>
    <row r="285" spans="1:3" x14ac:dyDescent="0.2">
      <c r="A285" s="2" t="s">
        <v>264</v>
      </c>
      <c r="B285" s="2" t="s">
        <v>2880</v>
      </c>
      <c r="C285" s="2" t="s">
        <v>2273</v>
      </c>
    </row>
    <row r="286" spans="1:3" x14ac:dyDescent="0.2">
      <c r="A286" s="2" t="s">
        <v>266</v>
      </c>
      <c r="B286" s="2" t="s">
        <v>2742</v>
      </c>
      <c r="C286" s="2" t="s">
        <v>2274</v>
      </c>
    </row>
    <row r="287" spans="1:3" x14ac:dyDescent="0.2">
      <c r="A287" s="2" t="s">
        <v>268</v>
      </c>
      <c r="B287" s="2" t="s">
        <v>2844</v>
      </c>
      <c r="C287" s="2" t="s">
        <v>1718</v>
      </c>
    </row>
    <row r="288" spans="1:3" x14ac:dyDescent="0.2">
      <c r="A288" s="2" t="s">
        <v>270</v>
      </c>
      <c r="B288" s="2" t="s">
        <v>2920</v>
      </c>
      <c r="C288" s="2" t="s">
        <v>2076</v>
      </c>
    </row>
    <row r="289" spans="1:3" x14ac:dyDescent="0.2">
      <c r="A289" s="2" t="s">
        <v>272</v>
      </c>
      <c r="B289" s="2" t="s">
        <v>2943</v>
      </c>
      <c r="C289" s="2" t="s">
        <v>2091</v>
      </c>
    </row>
    <row r="290" spans="1:3" x14ac:dyDescent="0.2">
      <c r="A290" s="2" t="s">
        <v>274</v>
      </c>
      <c r="B290" s="2" t="s">
        <v>2920</v>
      </c>
      <c r="C290" s="2" t="s">
        <v>1968</v>
      </c>
    </row>
    <row r="291" spans="1:3" x14ac:dyDescent="0.2">
      <c r="A291" s="2" t="s">
        <v>276</v>
      </c>
      <c r="B291" s="2" t="s">
        <v>2941</v>
      </c>
      <c r="C291" s="2" t="s">
        <v>2294</v>
      </c>
    </row>
    <row r="292" spans="1:3" x14ac:dyDescent="0.2">
      <c r="A292" s="2" t="s">
        <v>278</v>
      </c>
      <c r="B292" s="2" t="s">
        <v>2857</v>
      </c>
      <c r="C292" s="2" t="s">
        <v>2367</v>
      </c>
    </row>
    <row r="293" spans="1:3" x14ac:dyDescent="0.2">
      <c r="A293" s="2" t="s">
        <v>280</v>
      </c>
      <c r="B293" s="2" t="s">
        <v>2781</v>
      </c>
      <c r="C293" s="2" t="s">
        <v>1526</v>
      </c>
    </row>
    <row r="294" spans="1:3" x14ac:dyDescent="0.2">
      <c r="A294" s="2" t="s">
        <v>282</v>
      </c>
      <c r="B294" s="2" t="s">
        <v>2855</v>
      </c>
      <c r="C294" s="2" t="s">
        <v>1918</v>
      </c>
    </row>
    <row r="295" spans="1:3" x14ac:dyDescent="0.2">
      <c r="A295" s="2" t="s">
        <v>284</v>
      </c>
      <c r="B295" s="2" t="s">
        <v>2742</v>
      </c>
      <c r="C295" s="2" t="s">
        <v>2399</v>
      </c>
    </row>
    <row r="296" spans="1:3" x14ac:dyDescent="0.2">
      <c r="A296" s="2" t="s">
        <v>286</v>
      </c>
      <c r="B296" s="2" t="s">
        <v>2813</v>
      </c>
      <c r="C296" s="2" t="s">
        <v>2507</v>
      </c>
    </row>
    <row r="297" spans="1:3" x14ac:dyDescent="0.2">
      <c r="A297" s="2" t="s">
        <v>288</v>
      </c>
      <c r="B297" s="2" t="s">
        <v>2920</v>
      </c>
      <c r="C297" s="2" t="s">
        <v>2146</v>
      </c>
    </row>
    <row r="298" spans="1:3" x14ac:dyDescent="0.2">
      <c r="A298" s="2" t="s">
        <v>290</v>
      </c>
      <c r="B298" s="2" t="s">
        <v>2880</v>
      </c>
      <c r="C298" s="2" t="s">
        <v>2003</v>
      </c>
    </row>
    <row r="299" spans="1:3" x14ac:dyDescent="0.2">
      <c r="A299" s="2" t="s">
        <v>292</v>
      </c>
      <c r="B299" s="2" t="s">
        <v>2822</v>
      </c>
      <c r="C299" s="2" t="s">
        <v>2095</v>
      </c>
    </row>
    <row r="300" spans="1:3" x14ac:dyDescent="0.2">
      <c r="A300" s="2" t="s">
        <v>294</v>
      </c>
      <c r="B300" s="2" t="s">
        <v>2790</v>
      </c>
      <c r="C300" s="2" t="s">
        <v>2084</v>
      </c>
    </row>
    <row r="301" spans="1:3" x14ac:dyDescent="0.2">
      <c r="A301" s="2" t="s">
        <v>296</v>
      </c>
      <c r="B301" s="2" t="s">
        <v>2742</v>
      </c>
      <c r="C301" s="2" t="s">
        <v>2096</v>
      </c>
    </row>
    <row r="302" spans="1:3" x14ac:dyDescent="0.2">
      <c r="A302" s="2" t="s">
        <v>298</v>
      </c>
      <c r="B302" s="2" t="s">
        <v>2844</v>
      </c>
      <c r="C302" s="2" t="s">
        <v>1950</v>
      </c>
    </row>
    <row r="303" spans="1:3" x14ac:dyDescent="0.2">
      <c r="A303" s="2" t="s">
        <v>300</v>
      </c>
      <c r="B303" s="2" t="s">
        <v>2790</v>
      </c>
      <c r="C303" s="2" t="s">
        <v>2085</v>
      </c>
    </row>
    <row r="304" spans="1:3" x14ac:dyDescent="0.2">
      <c r="A304" s="2" t="s">
        <v>302</v>
      </c>
      <c r="B304" s="2" t="s">
        <v>2742</v>
      </c>
      <c r="C304" s="2" t="s">
        <v>2097</v>
      </c>
    </row>
    <row r="305" spans="1:3" x14ac:dyDescent="0.2">
      <c r="A305" s="2" t="s">
        <v>304</v>
      </c>
      <c r="B305" s="2" t="s">
        <v>2889</v>
      </c>
      <c r="C305" s="2" t="s">
        <v>2389</v>
      </c>
    </row>
    <row r="306" spans="1:3" x14ac:dyDescent="0.2">
      <c r="A306" s="2" t="s">
        <v>306</v>
      </c>
      <c r="B306" s="2" t="s">
        <v>2854</v>
      </c>
      <c r="C306" s="2" t="s">
        <v>2047</v>
      </c>
    </row>
    <row r="307" spans="1:3" x14ac:dyDescent="0.2">
      <c r="A307" s="2" t="s">
        <v>1823</v>
      </c>
      <c r="B307" s="2" t="s">
        <v>2790</v>
      </c>
      <c r="C307" s="2" t="s">
        <v>1824</v>
      </c>
    </row>
    <row r="308" spans="1:3" x14ac:dyDescent="0.2">
      <c r="A308" s="2" t="s">
        <v>2368</v>
      </c>
      <c r="B308" s="2" t="s">
        <v>2813</v>
      </c>
      <c r="C308" s="2" t="s">
        <v>2369</v>
      </c>
    </row>
    <row r="309" spans="1:3" x14ac:dyDescent="0.2">
      <c r="A309" s="2" t="s">
        <v>1545</v>
      </c>
      <c r="B309" s="2" t="s">
        <v>2790</v>
      </c>
      <c r="C309" s="2" t="s">
        <v>1546</v>
      </c>
    </row>
    <row r="310" spans="1:3" x14ac:dyDescent="0.2">
      <c r="A310" s="2" t="s">
        <v>2499</v>
      </c>
      <c r="B310" s="2" t="s">
        <v>2813</v>
      </c>
      <c r="C310" s="2" t="s">
        <v>2500</v>
      </c>
    </row>
    <row r="311" spans="1:3" x14ac:dyDescent="0.2">
      <c r="A311" s="2" t="s">
        <v>2150</v>
      </c>
      <c r="B311" s="2" t="s">
        <v>2790</v>
      </c>
      <c r="C311" s="2" t="s">
        <v>2151</v>
      </c>
    </row>
    <row r="312" spans="1:3" x14ac:dyDescent="0.2">
      <c r="A312" s="2" t="s">
        <v>2080</v>
      </c>
      <c r="B312" s="2" t="s">
        <v>2790</v>
      </c>
      <c r="C312" s="2" t="s">
        <v>2081</v>
      </c>
    </row>
    <row r="313" spans="1:3" x14ac:dyDescent="0.2">
      <c r="A313" s="2" t="s">
        <v>2472</v>
      </c>
      <c r="B313" s="2" t="s">
        <v>2742</v>
      </c>
      <c r="C313" s="2" t="s">
        <v>2473</v>
      </c>
    </row>
    <row r="314" spans="1:3" x14ac:dyDescent="0.2">
      <c r="A314" s="2" t="s">
        <v>2296</v>
      </c>
      <c r="B314" s="2" t="s">
        <v>2880</v>
      </c>
      <c r="C314" s="2" t="s">
        <v>2297</v>
      </c>
    </row>
    <row r="315" spans="1:3" x14ac:dyDescent="0.2">
      <c r="A315" s="2" t="s">
        <v>2178</v>
      </c>
      <c r="B315" s="2" t="s">
        <v>2854</v>
      </c>
      <c r="C315" s="2" t="s">
        <v>2179</v>
      </c>
    </row>
    <row r="316" spans="1:3" x14ac:dyDescent="0.2">
      <c r="A316" s="2" t="s">
        <v>1934</v>
      </c>
      <c r="B316" s="2" t="s">
        <v>2844</v>
      </c>
      <c r="C316" s="2" t="s">
        <v>1935</v>
      </c>
    </row>
    <row r="317" spans="1:3" x14ac:dyDescent="0.2">
      <c r="A317" s="2" t="s">
        <v>1875</v>
      </c>
      <c r="B317" s="2" t="s">
        <v>2889</v>
      </c>
      <c r="C317" s="2" t="s">
        <v>1876</v>
      </c>
    </row>
    <row r="318" spans="1:3" x14ac:dyDescent="0.2">
      <c r="A318" s="2" t="s">
        <v>2374</v>
      </c>
      <c r="B318" s="2" t="s">
        <v>2857</v>
      </c>
      <c r="C318" s="2" t="s">
        <v>2375</v>
      </c>
    </row>
    <row r="319" spans="1:3" x14ac:dyDescent="0.2">
      <c r="A319" s="2" t="s">
        <v>1658</v>
      </c>
      <c r="B319" s="2" t="s">
        <v>2742</v>
      </c>
      <c r="C319" s="2" t="s">
        <v>1659</v>
      </c>
    </row>
    <row r="320" spans="1:3" x14ac:dyDescent="0.2">
      <c r="A320" s="2" t="s">
        <v>1482</v>
      </c>
      <c r="B320" s="2" t="s">
        <v>2742</v>
      </c>
      <c r="C320" s="2" t="s">
        <v>1483</v>
      </c>
    </row>
    <row r="321" spans="1:3" x14ac:dyDescent="0.2">
      <c r="A321" s="2" t="s">
        <v>2524</v>
      </c>
      <c r="B321" s="2" t="s">
        <v>2920</v>
      </c>
      <c r="C321" s="2" t="s">
        <v>2525</v>
      </c>
    </row>
    <row r="322" spans="1:3" x14ac:dyDescent="0.2">
      <c r="A322" s="2" t="s">
        <v>1722</v>
      </c>
      <c r="B322" s="2" t="s">
        <v>2849</v>
      </c>
      <c r="C322" s="2" t="s">
        <v>1723</v>
      </c>
    </row>
    <row r="323" spans="1:3" x14ac:dyDescent="0.2">
      <c r="A323" s="2" t="s">
        <v>2311</v>
      </c>
      <c r="B323" s="2" t="s">
        <v>2920</v>
      </c>
      <c r="C323" s="2" t="s">
        <v>2312</v>
      </c>
    </row>
    <row r="324" spans="1:3" x14ac:dyDescent="0.2">
      <c r="A324" s="2" t="s">
        <v>2448</v>
      </c>
      <c r="B324" s="2" t="s">
        <v>2813</v>
      </c>
      <c r="C324" s="2" t="s">
        <v>2449</v>
      </c>
    </row>
    <row r="325" spans="1:3" x14ac:dyDescent="0.2">
      <c r="A325" s="2" t="s">
        <v>2340</v>
      </c>
      <c r="B325" s="2" t="s">
        <v>2920</v>
      </c>
      <c r="C325" s="2" t="s">
        <v>2341</v>
      </c>
    </row>
    <row r="326" spans="1:3" x14ac:dyDescent="0.2">
      <c r="A326" s="2" t="s">
        <v>2225</v>
      </c>
      <c r="B326" s="2" t="s">
        <v>2742</v>
      </c>
      <c r="C326" s="2" t="s">
        <v>2226</v>
      </c>
    </row>
    <row r="327" spans="1:3" x14ac:dyDescent="0.2">
      <c r="A327" s="2" t="s">
        <v>2565</v>
      </c>
      <c r="B327" s="2" t="s">
        <v>2822</v>
      </c>
      <c r="C327" s="2" t="s">
        <v>2566</v>
      </c>
    </row>
    <row r="328" spans="1:3" x14ac:dyDescent="0.2">
      <c r="A328" s="2" t="s">
        <v>2620</v>
      </c>
      <c r="B328" s="2" t="s">
        <v>2889</v>
      </c>
      <c r="C328" s="2" t="s">
        <v>2621</v>
      </c>
    </row>
    <row r="329" spans="1:3" x14ac:dyDescent="0.2">
      <c r="A329" s="2" t="s">
        <v>2644</v>
      </c>
      <c r="B329" s="2" t="s">
        <v>2889</v>
      </c>
      <c r="C329" s="2" t="s">
        <v>2621</v>
      </c>
    </row>
    <row r="330" spans="1:3" x14ac:dyDescent="0.2">
      <c r="A330" s="2" t="s">
        <v>2646</v>
      </c>
      <c r="B330" s="2" t="s">
        <v>2854</v>
      </c>
      <c r="C330" s="2" t="s">
        <v>2179</v>
      </c>
    </row>
    <row r="331" spans="1:3" x14ac:dyDescent="0.2">
      <c r="A331" s="2" t="s">
        <v>2618</v>
      </c>
      <c r="B331" s="2" t="s">
        <v>2844</v>
      </c>
      <c r="C331" s="2" t="s">
        <v>2619</v>
      </c>
    </row>
    <row r="332" spans="1:3" x14ac:dyDescent="0.2">
      <c r="A332" s="2" t="s">
        <v>2683</v>
      </c>
      <c r="B332" s="2" t="s">
        <v>2822</v>
      </c>
      <c r="C332" s="2" t="s">
        <v>2383</v>
      </c>
    </row>
    <row r="333" spans="1:3" x14ac:dyDescent="0.2">
      <c r="A333" s="2" t="s">
        <v>308</v>
      </c>
      <c r="B333" s="2" t="s">
        <v>2781</v>
      </c>
      <c r="C333" s="2" t="s">
        <v>1716</v>
      </c>
    </row>
    <row r="334" spans="1:3" x14ac:dyDescent="0.2">
      <c r="A334" s="2" t="s">
        <v>310</v>
      </c>
      <c r="B334" s="2" t="s">
        <v>2813</v>
      </c>
      <c r="C334" s="2" t="s">
        <v>1736</v>
      </c>
    </row>
    <row r="335" spans="1:3" x14ac:dyDescent="0.2">
      <c r="A335" s="2" t="s">
        <v>2090</v>
      </c>
      <c r="B335" s="2" t="s">
        <v>2943</v>
      </c>
      <c r="C335" s="2" t="s">
        <v>2091</v>
      </c>
    </row>
    <row r="336" spans="1:3" x14ac:dyDescent="0.2">
      <c r="A336" s="2" t="s">
        <v>312</v>
      </c>
      <c r="B336" s="2" t="s">
        <v>2880</v>
      </c>
      <c r="C336" s="2" t="s">
        <v>2092</v>
      </c>
    </row>
    <row r="337" spans="1:3" x14ac:dyDescent="0.2">
      <c r="A337" s="2" t="s">
        <v>314</v>
      </c>
      <c r="B337" s="2" t="s">
        <v>2742</v>
      </c>
      <c r="C337" s="2" t="s">
        <v>2093</v>
      </c>
    </row>
    <row r="338" spans="1:3" x14ac:dyDescent="0.2">
      <c r="A338" s="2" t="s">
        <v>316</v>
      </c>
      <c r="B338" s="2" t="s">
        <v>2742</v>
      </c>
      <c r="C338" s="2" t="s">
        <v>2399</v>
      </c>
    </row>
    <row r="339" spans="1:3" x14ac:dyDescent="0.2">
      <c r="A339" s="2" t="s">
        <v>317</v>
      </c>
      <c r="B339" s="2" t="s">
        <v>2889</v>
      </c>
      <c r="C339" s="2" t="s">
        <v>2400</v>
      </c>
    </row>
    <row r="340" spans="1:3" x14ac:dyDescent="0.2">
      <c r="A340" s="2" t="s">
        <v>319</v>
      </c>
      <c r="B340" s="2" t="s">
        <v>2854</v>
      </c>
      <c r="C340" s="2" t="s">
        <v>1996</v>
      </c>
    </row>
    <row r="341" spans="1:3" x14ac:dyDescent="0.2">
      <c r="A341" s="2" t="s">
        <v>321</v>
      </c>
      <c r="B341" s="2" t="s">
        <v>2854</v>
      </c>
      <c r="C341" s="2" t="s">
        <v>1997</v>
      </c>
    </row>
    <row r="342" spans="1:3" x14ac:dyDescent="0.2">
      <c r="A342" s="2" t="s">
        <v>323</v>
      </c>
      <c r="B342" s="2" t="s">
        <v>2742</v>
      </c>
      <c r="C342" s="2" t="s">
        <v>2107</v>
      </c>
    </row>
    <row r="343" spans="1:3" x14ac:dyDescent="0.2">
      <c r="A343" s="2" t="s">
        <v>325</v>
      </c>
      <c r="B343" s="2" t="s">
        <v>2920</v>
      </c>
      <c r="C343" s="2" t="s">
        <v>2145</v>
      </c>
    </row>
    <row r="344" spans="1:3" x14ac:dyDescent="0.2">
      <c r="A344" s="2" t="s">
        <v>327</v>
      </c>
      <c r="B344" s="2" t="s">
        <v>2844</v>
      </c>
      <c r="C344" s="2" t="s">
        <v>1991</v>
      </c>
    </row>
    <row r="345" spans="1:3" x14ac:dyDescent="0.2">
      <c r="A345" s="2" t="s">
        <v>329</v>
      </c>
      <c r="B345" s="2" t="s">
        <v>2790</v>
      </c>
      <c r="C345" s="2" t="s">
        <v>2275</v>
      </c>
    </row>
    <row r="346" spans="1:3" x14ac:dyDescent="0.2">
      <c r="A346" s="2" t="s">
        <v>331</v>
      </c>
      <c r="B346" s="2" t="s">
        <v>2880</v>
      </c>
      <c r="C346" s="2" t="s">
        <v>2144</v>
      </c>
    </row>
    <row r="347" spans="1:3" x14ac:dyDescent="0.2">
      <c r="A347" s="2" t="s">
        <v>333</v>
      </c>
      <c r="B347" s="2" t="s">
        <v>2889</v>
      </c>
      <c r="C347" s="2" t="s">
        <v>2532</v>
      </c>
    </row>
    <row r="348" spans="1:3" x14ac:dyDescent="0.2">
      <c r="A348" s="2" t="s">
        <v>335</v>
      </c>
      <c r="B348" s="2" t="s">
        <v>2844</v>
      </c>
      <c r="C348" s="2" t="s">
        <v>3073</v>
      </c>
    </row>
    <row r="349" spans="1:3" x14ac:dyDescent="0.2">
      <c r="A349" s="2" t="s">
        <v>1628</v>
      </c>
      <c r="B349" s="2" t="s">
        <v>2733</v>
      </c>
      <c r="C349" s="2" t="s">
        <v>1436</v>
      </c>
    </row>
    <row r="350" spans="1:3" x14ac:dyDescent="0.2">
      <c r="A350" s="2" t="s">
        <v>1435</v>
      </c>
      <c r="B350" s="2" t="s">
        <v>2733</v>
      </c>
      <c r="C350" s="2" t="s">
        <v>1436</v>
      </c>
    </row>
    <row r="351" spans="1:3" x14ac:dyDescent="0.2">
      <c r="A351" s="2" t="s">
        <v>1437</v>
      </c>
      <c r="B351" s="2" t="s">
        <v>2733</v>
      </c>
      <c r="C351" s="2" t="s">
        <v>1436</v>
      </c>
    </row>
    <row r="352" spans="1:3" x14ac:dyDescent="0.2">
      <c r="A352" s="2" t="s">
        <v>2190</v>
      </c>
      <c r="B352" s="2" t="s">
        <v>2946</v>
      </c>
      <c r="C352" s="2" t="s">
        <v>2191</v>
      </c>
    </row>
    <row r="353" spans="1:3" x14ac:dyDescent="0.2">
      <c r="A353" s="2" t="s">
        <v>1408</v>
      </c>
      <c r="B353" s="2" t="s">
        <v>2718</v>
      </c>
      <c r="C353" s="2" t="s">
        <v>1409</v>
      </c>
    </row>
    <row r="354" spans="1:3" x14ac:dyDescent="0.2">
      <c r="A354" s="2" t="s">
        <v>2147</v>
      </c>
      <c r="B354" s="2" t="s">
        <v>2733</v>
      </c>
      <c r="C354" s="2" t="s">
        <v>1436</v>
      </c>
    </row>
    <row r="355" spans="1:3" x14ac:dyDescent="0.2">
      <c r="A355" s="2" t="s">
        <v>2483</v>
      </c>
      <c r="B355" s="2" t="s">
        <v>3024</v>
      </c>
      <c r="C355" s="2" t="s">
        <v>2484</v>
      </c>
    </row>
    <row r="356" spans="1:3" x14ac:dyDescent="0.2">
      <c r="A356" s="2" t="s">
        <v>2592</v>
      </c>
      <c r="B356" s="2" t="s">
        <v>2733</v>
      </c>
      <c r="C356" s="2" t="s">
        <v>1436</v>
      </c>
    </row>
    <row r="357" spans="1:3" x14ac:dyDescent="0.2">
      <c r="A357" s="2" t="s">
        <v>2663</v>
      </c>
      <c r="B357" s="2" t="s">
        <v>2733</v>
      </c>
      <c r="C357" s="2" t="s">
        <v>1436</v>
      </c>
    </row>
    <row r="358" spans="1:3" x14ac:dyDescent="0.2">
      <c r="A358" s="2" t="s">
        <v>2687</v>
      </c>
      <c r="B358" s="2" t="s">
        <v>2733</v>
      </c>
      <c r="C358" s="2" t="s">
        <v>1436</v>
      </c>
    </row>
    <row r="359" spans="1:3" x14ac:dyDescent="0.2">
      <c r="A359" s="2" t="s">
        <v>2464</v>
      </c>
      <c r="B359" s="2" t="s">
        <v>2744</v>
      </c>
      <c r="C359" s="2" t="s">
        <v>2465</v>
      </c>
    </row>
    <row r="360" spans="1:3" x14ac:dyDescent="0.2">
      <c r="A360" s="2" t="s">
        <v>2466</v>
      </c>
      <c r="B360" s="2" t="s">
        <v>2850</v>
      </c>
      <c r="C360" s="2" t="s">
        <v>2467</v>
      </c>
    </row>
    <row r="361" spans="1:3" x14ac:dyDescent="0.2">
      <c r="A361" s="2" t="s">
        <v>2468</v>
      </c>
      <c r="B361" s="2" t="s">
        <v>2819</v>
      </c>
      <c r="C361" s="2" t="s">
        <v>2469</v>
      </c>
    </row>
    <row r="362" spans="1:3" x14ac:dyDescent="0.2">
      <c r="A362" s="2" t="s">
        <v>2031</v>
      </c>
      <c r="B362" s="2" t="s">
        <v>2732</v>
      </c>
      <c r="C362" s="2" t="s">
        <v>2032</v>
      </c>
    </row>
    <row r="363" spans="1:3" x14ac:dyDescent="0.2">
      <c r="A363" s="2" t="s">
        <v>1626</v>
      </c>
      <c r="B363" s="2" t="s">
        <v>2821</v>
      </c>
      <c r="C363" s="2" t="s">
        <v>1627</v>
      </c>
    </row>
    <row r="364" spans="1:3" x14ac:dyDescent="0.2">
      <c r="A364" s="2" t="s">
        <v>1431</v>
      </c>
      <c r="B364" s="2" t="s">
        <v>2731</v>
      </c>
      <c r="C364" s="2" t="s">
        <v>1432</v>
      </c>
    </row>
    <row r="365" spans="1:3" x14ac:dyDescent="0.2">
      <c r="A365" s="2" t="s">
        <v>1433</v>
      </c>
      <c r="B365" s="2" t="s">
        <v>2732</v>
      </c>
      <c r="C365" s="2" t="s">
        <v>1434</v>
      </c>
    </row>
    <row r="366" spans="1:3" x14ac:dyDescent="0.2">
      <c r="A366" s="2" t="s">
        <v>1750</v>
      </c>
      <c r="B366" s="2" t="s">
        <v>2731</v>
      </c>
      <c r="C366" s="2" t="s">
        <v>1751</v>
      </c>
    </row>
    <row r="367" spans="1:3" x14ac:dyDescent="0.2">
      <c r="A367" s="2" t="s">
        <v>2902</v>
      </c>
      <c r="B367" s="2" t="s">
        <v>2732</v>
      </c>
      <c r="C367" s="2" t="s">
        <v>1856</v>
      </c>
    </row>
    <row r="368" spans="1:3" x14ac:dyDescent="0.2">
      <c r="A368" s="2" t="s">
        <v>2985</v>
      </c>
      <c r="B368" s="2" t="s">
        <v>2946</v>
      </c>
      <c r="C368" s="2" t="s">
        <v>2118</v>
      </c>
    </row>
    <row r="369" spans="1:3" x14ac:dyDescent="0.2">
      <c r="A369" s="2" t="s">
        <v>2987</v>
      </c>
      <c r="B369" s="2" t="s">
        <v>2841</v>
      </c>
      <c r="C369" s="2" t="s">
        <v>2300</v>
      </c>
    </row>
    <row r="370" spans="1:3" x14ac:dyDescent="0.2">
      <c r="A370" s="2" t="s">
        <v>3031</v>
      </c>
      <c r="B370" s="2" t="s">
        <v>2748</v>
      </c>
      <c r="C370" s="2" t="s">
        <v>2496</v>
      </c>
    </row>
    <row r="371" spans="1:3" x14ac:dyDescent="0.2">
      <c r="A371" s="2" t="s">
        <v>2999</v>
      </c>
      <c r="B371" s="2" t="s">
        <v>2841</v>
      </c>
      <c r="C371" s="2" t="s">
        <v>2380</v>
      </c>
    </row>
    <row r="372" spans="1:3" x14ac:dyDescent="0.2">
      <c r="A372" s="2" t="s">
        <v>3028</v>
      </c>
      <c r="B372" s="2" t="s">
        <v>2719</v>
      </c>
      <c r="C372" s="2" t="s">
        <v>2494</v>
      </c>
    </row>
    <row r="373" spans="1:3" x14ac:dyDescent="0.2">
      <c r="A373" s="2" t="s">
        <v>3019</v>
      </c>
      <c r="B373" s="2" t="s">
        <v>2748</v>
      </c>
      <c r="C373" s="2" t="s">
        <v>2474</v>
      </c>
    </row>
    <row r="374" spans="1:3" x14ac:dyDescent="0.2">
      <c r="A374" s="2" t="s">
        <v>3020</v>
      </c>
      <c r="B374" s="2" t="s">
        <v>2748</v>
      </c>
      <c r="C374" s="2" t="s">
        <v>2475</v>
      </c>
    </row>
    <row r="375" spans="1:3" x14ac:dyDescent="0.2">
      <c r="A375" s="2" t="s">
        <v>2818</v>
      </c>
      <c r="B375" s="2" t="s">
        <v>2819</v>
      </c>
      <c r="C375" s="2" t="s">
        <v>1621</v>
      </c>
    </row>
    <row r="376" spans="1:3" x14ac:dyDescent="0.2">
      <c r="A376" s="2" t="s">
        <v>2817</v>
      </c>
      <c r="B376" s="2" t="s">
        <v>2719</v>
      </c>
      <c r="C376" s="2" t="s">
        <v>1620</v>
      </c>
    </row>
    <row r="377" spans="1:3" x14ac:dyDescent="0.2">
      <c r="A377" s="2" t="s">
        <v>2988</v>
      </c>
      <c r="B377" s="2" t="s">
        <v>2731</v>
      </c>
      <c r="C377" s="2" t="s">
        <v>2301</v>
      </c>
    </row>
    <row r="378" spans="1:3" x14ac:dyDescent="0.2">
      <c r="A378" s="2" t="s">
        <v>2986</v>
      </c>
      <c r="B378" s="2" t="s">
        <v>2841</v>
      </c>
      <c r="C378" s="2" t="s">
        <v>2299</v>
      </c>
    </row>
    <row r="379" spans="1:3" x14ac:dyDescent="0.2">
      <c r="A379" s="2" t="s">
        <v>3022</v>
      </c>
      <c r="B379" s="2" t="s">
        <v>2929</v>
      </c>
      <c r="C379" s="2" t="s">
        <v>2481</v>
      </c>
    </row>
    <row r="380" spans="1:3" x14ac:dyDescent="0.2">
      <c r="A380" s="2" t="s">
        <v>2792</v>
      </c>
      <c r="B380" s="2" t="s">
        <v>2718</v>
      </c>
      <c r="C380" s="2" t="s">
        <v>1551</v>
      </c>
    </row>
    <row r="381" spans="1:3" x14ac:dyDescent="0.2">
      <c r="A381" s="2" t="s">
        <v>3021</v>
      </c>
      <c r="B381" s="2" t="s">
        <v>2867</v>
      </c>
      <c r="C381" s="2" t="s">
        <v>2479</v>
      </c>
    </row>
    <row r="382" spans="1:3" x14ac:dyDescent="0.2">
      <c r="A382" s="2" t="s">
        <v>3012</v>
      </c>
      <c r="B382" s="2" t="s">
        <v>2724</v>
      </c>
      <c r="C382" s="2" t="s">
        <v>2451</v>
      </c>
    </row>
    <row r="383" spans="1:3" x14ac:dyDescent="0.2">
      <c r="A383" s="2" t="s">
        <v>3001</v>
      </c>
      <c r="B383" s="2" t="s">
        <v>2934</v>
      </c>
      <c r="C383" s="2" t="s">
        <v>2382</v>
      </c>
    </row>
    <row r="384" spans="1:3" x14ac:dyDescent="0.2">
      <c r="A384" s="2" t="s">
        <v>2960</v>
      </c>
      <c r="B384" s="2" t="s">
        <v>2731</v>
      </c>
      <c r="C384" s="2" t="s">
        <v>2186</v>
      </c>
    </row>
    <row r="385" spans="1:3" x14ac:dyDescent="0.2">
      <c r="A385" s="2" t="s">
        <v>2891</v>
      </c>
      <c r="B385" s="2" t="s">
        <v>2744</v>
      </c>
      <c r="C385" s="2" t="s">
        <v>1825</v>
      </c>
    </row>
    <row r="386" spans="1:3" x14ac:dyDescent="0.2">
      <c r="A386" s="2" t="s">
        <v>2875</v>
      </c>
      <c r="B386" s="2" t="s">
        <v>2731</v>
      </c>
      <c r="C386" s="2" t="s">
        <v>1792</v>
      </c>
    </row>
    <row r="387" spans="1:3" x14ac:dyDescent="0.2">
      <c r="A387" s="2" t="s">
        <v>2848</v>
      </c>
      <c r="B387" s="2" t="s">
        <v>2744</v>
      </c>
      <c r="C387" s="2" t="s">
        <v>1721</v>
      </c>
    </row>
    <row r="388" spans="1:3" x14ac:dyDescent="0.2">
      <c r="A388" s="2" t="s">
        <v>2995</v>
      </c>
      <c r="B388" s="2" t="s">
        <v>2834</v>
      </c>
      <c r="C388" s="2" t="s">
        <v>2370</v>
      </c>
    </row>
    <row r="389" spans="1:3" x14ac:dyDescent="0.2">
      <c r="A389" s="2" t="s">
        <v>2856</v>
      </c>
      <c r="B389" s="2" t="s">
        <v>2811</v>
      </c>
      <c r="C389" s="2" t="s">
        <v>1743</v>
      </c>
    </row>
    <row r="390" spans="1:3" x14ac:dyDescent="0.2">
      <c r="A390" s="2" t="s">
        <v>2865</v>
      </c>
      <c r="B390" s="2" t="s">
        <v>2850</v>
      </c>
      <c r="C390" s="2" t="s">
        <v>1769</v>
      </c>
    </row>
    <row r="391" spans="1:3" x14ac:dyDescent="0.2">
      <c r="A391" s="2" t="s">
        <v>2828</v>
      </c>
      <c r="B391" s="2" t="s">
        <v>2810</v>
      </c>
      <c r="C391" s="2" t="s">
        <v>1660</v>
      </c>
    </row>
    <row r="392" spans="1:3" x14ac:dyDescent="0.2">
      <c r="A392" s="2" t="s">
        <v>2869</v>
      </c>
      <c r="B392" s="2" t="s">
        <v>2744</v>
      </c>
      <c r="C392" s="2" t="s">
        <v>1780</v>
      </c>
    </row>
    <row r="393" spans="1:3" x14ac:dyDescent="0.2">
      <c r="A393" s="2" t="s">
        <v>2982</v>
      </c>
      <c r="B393" s="2" t="s">
        <v>2718</v>
      </c>
      <c r="C393" s="2" t="s">
        <v>2283</v>
      </c>
    </row>
    <row r="394" spans="1:3" x14ac:dyDescent="0.2">
      <c r="A394" s="2" t="s">
        <v>2990</v>
      </c>
      <c r="B394" s="2" t="s">
        <v>2732</v>
      </c>
      <c r="C394" s="2" t="s">
        <v>2306</v>
      </c>
    </row>
    <row r="395" spans="1:3" x14ac:dyDescent="0.2">
      <c r="A395" s="2" t="s">
        <v>2747</v>
      </c>
      <c r="B395" s="2" t="s">
        <v>2748</v>
      </c>
      <c r="C395" s="2" t="s">
        <v>1468</v>
      </c>
    </row>
    <row r="396" spans="1:3" x14ac:dyDescent="0.2">
      <c r="A396" s="2" t="s">
        <v>2873</v>
      </c>
      <c r="B396" s="2" t="s">
        <v>2839</v>
      </c>
      <c r="C396" s="2" t="s">
        <v>1788</v>
      </c>
    </row>
    <row r="397" spans="1:3" x14ac:dyDescent="0.2">
      <c r="A397" s="2" t="s">
        <v>2852</v>
      </c>
      <c r="B397" s="2" t="s">
        <v>2719</v>
      </c>
      <c r="C397" s="2" t="s">
        <v>1731</v>
      </c>
    </row>
    <row r="398" spans="1:3" x14ac:dyDescent="0.2">
      <c r="A398" s="2" t="s">
        <v>3018</v>
      </c>
      <c r="B398" s="2" t="s">
        <v>2820</v>
      </c>
      <c r="C398" s="2" t="s">
        <v>2463</v>
      </c>
    </row>
    <row r="399" spans="1:3" x14ac:dyDescent="0.2">
      <c r="A399" s="2" t="s">
        <v>2955</v>
      </c>
      <c r="B399" s="2" t="s">
        <v>2946</v>
      </c>
      <c r="C399" s="2" t="s">
        <v>2149</v>
      </c>
    </row>
    <row r="400" spans="1:3" x14ac:dyDescent="0.2">
      <c r="A400" s="2" t="s">
        <v>2950</v>
      </c>
      <c r="B400" s="2" t="s">
        <v>2929</v>
      </c>
      <c r="C400" s="2" t="s">
        <v>2131</v>
      </c>
    </row>
    <row r="401" spans="1:3" x14ac:dyDescent="0.2">
      <c r="A401" s="2" t="s">
        <v>2863</v>
      </c>
      <c r="B401" s="2" t="s">
        <v>2811</v>
      </c>
      <c r="C401" s="2" t="s">
        <v>1767</v>
      </c>
    </row>
    <row r="402" spans="1:3" x14ac:dyDescent="0.2">
      <c r="A402" s="2" t="s">
        <v>3040</v>
      </c>
      <c r="B402" s="2" t="s">
        <v>2946</v>
      </c>
      <c r="C402" s="2" t="s">
        <v>2629</v>
      </c>
    </row>
    <row r="403" spans="1:3" x14ac:dyDescent="0.2">
      <c r="A403" s="2" t="s">
        <v>3041</v>
      </c>
      <c r="B403" s="2" t="s">
        <v>2946</v>
      </c>
      <c r="C403" s="2" t="s">
        <v>2629</v>
      </c>
    </row>
    <row r="404" spans="1:3" x14ac:dyDescent="0.2">
      <c r="A404" s="2" t="s">
        <v>337</v>
      </c>
      <c r="B404" s="2" t="s">
        <v>2732</v>
      </c>
      <c r="C404" s="2" t="s">
        <v>2485</v>
      </c>
    </row>
    <row r="405" spans="1:3" x14ac:dyDescent="0.2">
      <c r="A405" s="2" t="s">
        <v>339</v>
      </c>
      <c r="B405" s="2" t="s">
        <v>2851</v>
      </c>
      <c r="C405" s="2" t="s">
        <v>1728</v>
      </c>
    </row>
    <row r="406" spans="1:3" x14ac:dyDescent="0.2">
      <c r="A406" s="2" t="s">
        <v>341</v>
      </c>
      <c r="B406" s="2" t="s">
        <v>2841</v>
      </c>
      <c r="C406" s="2" t="s">
        <v>1701</v>
      </c>
    </row>
    <row r="407" spans="1:3" x14ac:dyDescent="0.2">
      <c r="A407" s="2" t="s">
        <v>343</v>
      </c>
      <c r="B407" s="2" t="s">
        <v>2733</v>
      </c>
      <c r="C407" s="2" t="s">
        <v>1729</v>
      </c>
    </row>
    <row r="408" spans="1:3" x14ac:dyDescent="0.2">
      <c r="A408" s="2" t="s">
        <v>345</v>
      </c>
      <c r="B408" s="2" t="s">
        <v>2834</v>
      </c>
      <c r="C408" s="2" t="s">
        <v>2486</v>
      </c>
    </row>
    <row r="409" spans="1:3" x14ac:dyDescent="0.2">
      <c r="A409" s="2" t="s">
        <v>347</v>
      </c>
      <c r="B409" s="2" t="s">
        <v>2744</v>
      </c>
      <c r="C409" s="2" t="s">
        <v>1691</v>
      </c>
    </row>
    <row r="410" spans="1:3" x14ac:dyDescent="0.2">
      <c r="A410" s="2" t="s">
        <v>349</v>
      </c>
      <c r="B410" s="2" t="s">
        <v>2820</v>
      </c>
      <c r="C410" s="2" t="s">
        <v>1623</v>
      </c>
    </row>
    <row r="411" spans="1:3" x14ac:dyDescent="0.2">
      <c r="A411" s="2" t="s">
        <v>351</v>
      </c>
      <c r="B411" s="2" t="s">
        <v>2821</v>
      </c>
      <c r="C411" s="2" t="s">
        <v>1964</v>
      </c>
    </row>
    <row r="412" spans="1:3" x14ac:dyDescent="0.2">
      <c r="A412" s="2" t="s">
        <v>353</v>
      </c>
      <c r="B412" s="2" t="s">
        <v>2821</v>
      </c>
      <c r="C412" s="2" t="s">
        <v>1624</v>
      </c>
    </row>
    <row r="413" spans="1:3" x14ac:dyDescent="0.2">
      <c r="A413" s="2" t="s">
        <v>355</v>
      </c>
      <c r="B413" s="2" t="s">
        <v>2819</v>
      </c>
      <c r="C413" s="2" t="s">
        <v>1625</v>
      </c>
    </row>
    <row r="414" spans="1:3" x14ac:dyDescent="0.2">
      <c r="A414" s="2" t="s">
        <v>357</v>
      </c>
      <c r="B414" s="2" t="s">
        <v>2850</v>
      </c>
      <c r="C414" s="2" t="s">
        <v>2141</v>
      </c>
    </row>
    <row r="415" spans="1:3" x14ac:dyDescent="0.2">
      <c r="A415" s="2" t="s">
        <v>359</v>
      </c>
      <c r="B415" s="2" t="s">
        <v>2733</v>
      </c>
      <c r="C415" s="2" t="s">
        <v>2089</v>
      </c>
    </row>
    <row r="416" spans="1:3" x14ac:dyDescent="0.2">
      <c r="A416" s="2" t="s">
        <v>361</v>
      </c>
      <c r="B416" s="2" t="s">
        <v>2834</v>
      </c>
      <c r="C416" s="2" t="s">
        <v>2248</v>
      </c>
    </row>
    <row r="417" spans="1:3" x14ac:dyDescent="0.2">
      <c r="A417" s="2" t="s">
        <v>363</v>
      </c>
      <c r="B417" s="2" t="s">
        <v>2719</v>
      </c>
      <c r="C417" s="2" t="s">
        <v>2558</v>
      </c>
    </row>
    <row r="418" spans="1:3" x14ac:dyDescent="0.2">
      <c r="A418" s="2" t="s">
        <v>365</v>
      </c>
      <c r="B418" s="2" t="s">
        <v>2731</v>
      </c>
      <c r="C418" s="2" t="s">
        <v>2559</v>
      </c>
    </row>
    <row r="419" spans="1:3" x14ac:dyDescent="0.2">
      <c r="A419" s="2" t="s">
        <v>367</v>
      </c>
      <c r="B419" s="2" t="s">
        <v>2829</v>
      </c>
      <c r="C419" s="2" t="s">
        <v>2560</v>
      </c>
    </row>
    <row r="420" spans="1:3" x14ac:dyDescent="0.2">
      <c r="A420" s="2" t="s">
        <v>369</v>
      </c>
      <c r="B420" s="2" t="s">
        <v>2867</v>
      </c>
      <c r="C420" s="2" t="s">
        <v>1888</v>
      </c>
    </row>
    <row r="421" spans="1:3" x14ac:dyDescent="0.2">
      <c r="A421" s="2" t="s">
        <v>371</v>
      </c>
      <c r="B421" s="2" t="s">
        <v>2934</v>
      </c>
      <c r="C421" s="2" t="s">
        <v>2382</v>
      </c>
    </row>
    <row r="422" spans="1:3" x14ac:dyDescent="0.2">
      <c r="A422" s="2" t="s">
        <v>373</v>
      </c>
      <c r="B422" s="2" t="s">
        <v>2724</v>
      </c>
      <c r="C422" s="2" t="s">
        <v>2561</v>
      </c>
    </row>
    <row r="423" spans="1:3" x14ac:dyDescent="0.2">
      <c r="A423" s="2" t="s">
        <v>375</v>
      </c>
      <c r="B423" s="2" t="s">
        <v>2810</v>
      </c>
      <c r="C423" s="2" t="s">
        <v>1889</v>
      </c>
    </row>
    <row r="424" spans="1:3" x14ac:dyDescent="0.2">
      <c r="A424" s="2" t="s">
        <v>377</v>
      </c>
      <c r="B424" s="2" t="s">
        <v>2810</v>
      </c>
      <c r="C424" s="2" t="s">
        <v>2562</v>
      </c>
    </row>
    <row r="425" spans="1:3" x14ac:dyDescent="0.2">
      <c r="A425" s="2" t="s">
        <v>379</v>
      </c>
      <c r="B425" s="2" t="s">
        <v>2811</v>
      </c>
      <c r="C425" s="2" t="s">
        <v>2030</v>
      </c>
    </row>
    <row r="426" spans="1:3" x14ac:dyDescent="0.2">
      <c r="A426" s="2" t="s">
        <v>381</v>
      </c>
      <c r="B426" s="2" t="s">
        <v>2731</v>
      </c>
      <c r="C426" s="2" t="s">
        <v>2563</v>
      </c>
    </row>
    <row r="427" spans="1:3" x14ac:dyDescent="0.2">
      <c r="A427" s="2" t="s">
        <v>1604</v>
      </c>
      <c r="B427" s="2" t="s">
        <v>2810</v>
      </c>
      <c r="C427" s="2" t="s">
        <v>1605</v>
      </c>
    </row>
    <row r="428" spans="1:3" x14ac:dyDescent="0.2">
      <c r="A428" s="2" t="s">
        <v>383</v>
      </c>
      <c r="B428" s="2" t="s">
        <v>2841</v>
      </c>
      <c r="C428" s="2" t="s">
        <v>1727</v>
      </c>
    </row>
    <row r="429" spans="1:3" x14ac:dyDescent="0.2">
      <c r="A429" s="2" t="s">
        <v>385</v>
      </c>
      <c r="B429" s="2" t="s">
        <v>2929</v>
      </c>
      <c r="C429" s="2" t="s">
        <v>1984</v>
      </c>
    </row>
    <row r="430" spans="1:3" x14ac:dyDescent="0.2">
      <c r="A430" s="2" t="s">
        <v>2349</v>
      </c>
      <c r="B430" s="2" t="s">
        <v>2719</v>
      </c>
      <c r="C430" s="2" t="s">
        <v>2350</v>
      </c>
    </row>
    <row r="431" spans="1:3" x14ac:dyDescent="0.2">
      <c r="A431" s="2" t="s">
        <v>387</v>
      </c>
      <c r="B431" s="2" t="s">
        <v>2748</v>
      </c>
      <c r="C431" s="2" t="s">
        <v>2267</v>
      </c>
    </row>
    <row r="432" spans="1:3" x14ac:dyDescent="0.2">
      <c r="A432" s="2" t="s">
        <v>389</v>
      </c>
      <c r="B432" s="2" t="s">
        <v>2850</v>
      </c>
      <c r="C432" s="2" t="s">
        <v>1725</v>
      </c>
    </row>
    <row r="433" spans="1:3" x14ac:dyDescent="0.2">
      <c r="A433" s="2" t="s">
        <v>391</v>
      </c>
      <c r="B433" s="2" t="s">
        <v>2810</v>
      </c>
      <c r="C433" s="2" t="s">
        <v>1606</v>
      </c>
    </row>
    <row r="434" spans="1:3" x14ac:dyDescent="0.2">
      <c r="A434" s="2" t="s">
        <v>393</v>
      </c>
      <c r="B434" s="2" t="s">
        <v>2851</v>
      </c>
      <c r="C434" s="2" t="s">
        <v>2192</v>
      </c>
    </row>
    <row r="435" spans="1:3" x14ac:dyDescent="0.2">
      <c r="A435" s="2" t="s">
        <v>395</v>
      </c>
      <c r="B435" s="2" t="s">
        <v>2867</v>
      </c>
      <c r="C435" s="2" t="s">
        <v>2692</v>
      </c>
    </row>
    <row r="436" spans="1:3" x14ac:dyDescent="0.2">
      <c r="A436" s="2" t="s">
        <v>2194</v>
      </c>
      <c r="B436" s="2" t="s">
        <v>2834</v>
      </c>
      <c r="C436" s="2" t="s">
        <v>2195</v>
      </c>
    </row>
    <row r="437" spans="1:3" x14ac:dyDescent="0.2">
      <c r="A437" s="2" t="s">
        <v>2196</v>
      </c>
      <c r="B437" s="2" t="s">
        <v>2839</v>
      </c>
      <c r="C437" s="2" t="s">
        <v>2197</v>
      </c>
    </row>
    <row r="438" spans="1:3" x14ac:dyDescent="0.2">
      <c r="A438" s="2" t="s">
        <v>2244</v>
      </c>
      <c r="B438" s="2" t="s">
        <v>2834</v>
      </c>
      <c r="C438" s="2" t="s">
        <v>2245</v>
      </c>
    </row>
    <row r="439" spans="1:3" x14ac:dyDescent="0.2">
      <c r="A439" s="2" t="s">
        <v>2246</v>
      </c>
      <c r="B439" s="2" t="s">
        <v>2733</v>
      </c>
      <c r="C439" s="2" t="s">
        <v>2247</v>
      </c>
    </row>
    <row r="440" spans="1:3" x14ac:dyDescent="0.2">
      <c r="A440" s="2" t="s">
        <v>2113</v>
      </c>
      <c r="B440" s="2" t="s">
        <v>2744</v>
      </c>
      <c r="C440" s="2" t="s">
        <v>2114</v>
      </c>
    </row>
    <row r="441" spans="1:3" x14ac:dyDescent="0.2">
      <c r="A441" s="2" t="s">
        <v>2117</v>
      </c>
      <c r="B441" s="2" t="s">
        <v>2946</v>
      </c>
      <c r="C441" s="2" t="s">
        <v>2118</v>
      </c>
    </row>
    <row r="442" spans="1:3" x14ac:dyDescent="0.2">
      <c r="A442" s="2" t="s">
        <v>1822</v>
      </c>
      <c r="B442" s="2" t="s">
        <v>2819</v>
      </c>
      <c r="C442" s="2" t="s">
        <v>1685</v>
      </c>
    </row>
    <row r="443" spans="1:3" x14ac:dyDescent="0.2">
      <c r="A443" s="2" t="s">
        <v>1684</v>
      </c>
      <c r="B443" s="2" t="s">
        <v>2819</v>
      </c>
      <c r="C443" s="2" t="s">
        <v>1685</v>
      </c>
    </row>
    <row r="444" spans="1:3" x14ac:dyDescent="0.2">
      <c r="A444" s="2" t="s">
        <v>1410</v>
      </c>
      <c r="B444" s="2" t="s">
        <v>2719</v>
      </c>
      <c r="C444" s="2" t="s">
        <v>1411</v>
      </c>
    </row>
    <row r="445" spans="1:3" x14ac:dyDescent="0.2">
      <c r="A445" s="2" t="s">
        <v>1414</v>
      </c>
      <c r="B445" s="2" t="s">
        <v>2724</v>
      </c>
      <c r="C445" s="2" t="s">
        <v>1415</v>
      </c>
    </row>
    <row r="446" spans="1:3" x14ac:dyDescent="0.2">
      <c r="A446" s="2" t="s">
        <v>1775</v>
      </c>
      <c r="B446" s="2" t="s">
        <v>2867</v>
      </c>
      <c r="C446" s="2" t="s">
        <v>1776</v>
      </c>
    </row>
    <row r="447" spans="1:3" x14ac:dyDescent="0.2">
      <c r="A447" s="2" t="s">
        <v>1936</v>
      </c>
      <c r="B447" s="2" t="s">
        <v>2839</v>
      </c>
      <c r="C447" s="2" t="s">
        <v>1937</v>
      </c>
    </row>
    <row r="448" spans="1:3" x14ac:dyDescent="0.2">
      <c r="A448" s="2" t="s">
        <v>2553</v>
      </c>
      <c r="B448" s="2" t="s">
        <v>2811</v>
      </c>
      <c r="C448" s="2" t="s">
        <v>2554</v>
      </c>
    </row>
    <row r="449" spans="1:3" x14ac:dyDescent="0.2">
      <c r="A449" s="2" t="s">
        <v>2379</v>
      </c>
      <c r="B449" s="2" t="s">
        <v>2841</v>
      </c>
      <c r="C449" s="2" t="s">
        <v>2299</v>
      </c>
    </row>
    <row r="450" spans="1:3" x14ac:dyDescent="0.2">
      <c r="A450" s="2" t="s">
        <v>2344</v>
      </c>
      <c r="B450" s="2" t="s">
        <v>2811</v>
      </c>
      <c r="C450" s="2" t="s">
        <v>2345</v>
      </c>
    </row>
    <row r="451" spans="1:3" x14ac:dyDescent="0.2">
      <c r="A451" s="2" t="s">
        <v>1752</v>
      </c>
      <c r="B451" s="2" t="s">
        <v>2744</v>
      </c>
      <c r="C451" s="2" t="s">
        <v>1753</v>
      </c>
    </row>
    <row r="452" spans="1:3" x14ac:dyDescent="0.2">
      <c r="A452" s="2" t="s">
        <v>1773</v>
      </c>
      <c r="B452" s="2" t="s">
        <v>2839</v>
      </c>
      <c r="C452" s="2" t="s">
        <v>1774</v>
      </c>
    </row>
    <row r="453" spans="1:3" x14ac:dyDescent="0.2">
      <c r="A453" s="2" t="s">
        <v>1789</v>
      </c>
      <c r="B453" s="2" t="s">
        <v>2839</v>
      </c>
      <c r="C453" s="2" t="s">
        <v>1790</v>
      </c>
    </row>
    <row r="454" spans="1:3" x14ac:dyDescent="0.2">
      <c r="A454" s="2" t="s">
        <v>1593</v>
      </c>
      <c r="B454" s="2" t="s">
        <v>2719</v>
      </c>
      <c r="C454" s="2" t="s">
        <v>1594</v>
      </c>
    </row>
    <row r="455" spans="1:3" x14ac:dyDescent="0.2">
      <c r="A455" s="2" t="s">
        <v>2101</v>
      </c>
      <c r="B455" s="2" t="s">
        <v>2733</v>
      </c>
      <c r="C455" s="2" t="s">
        <v>3058</v>
      </c>
    </row>
    <row r="456" spans="1:3" x14ac:dyDescent="0.2">
      <c r="A456" s="2" t="s">
        <v>2011</v>
      </c>
      <c r="B456" s="2" t="s">
        <v>2934</v>
      </c>
      <c r="C456" s="2" t="s">
        <v>2012</v>
      </c>
    </row>
    <row r="457" spans="1:3" x14ac:dyDescent="0.2">
      <c r="A457" s="2" t="s">
        <v>2571</v>
      </c>
      <c r="B457" s="2" t="s">
        <v>2829</v>
      </c>
      <c r="C457" s="2" t="s">
        <v>2572</v>
      </c>
    </row>
    <row r="458" spans="1:3" x14ac:dyDescent="0.2">
      <c r="A458" s="2" t="s">
        <v>1465</v>
      </c>
      <c r="B458" s="2" t="s">
        <v>2744</v>
      </c>
      <c r="C458" s="2" t="s">
        <v>1466</v>
      </c>
    </row>
    <row r="459" spans="1:3" x14ac:dyDescent="0.2">
      <c r="A459" s="2" t="s">
        <v>2647</v>
      </c>
      <c r="B459" s="2" t="s">
        <v>2946</v>
      </c>
      <c r="C459" s="2" t="s">
        <v>2648</v>
      </c>
    </row>
    <row r="460" spans="1:3" x14ac:dyDescent="0.2">
      <c r="A460" s="2" t="s">
        <v>2710</v>
      </c>
      <c r="B460" s="2" t="s">
        <v>2744</v>
      </c>
      <c r="C460" s="2" t="s">
        <v>2711</v>
      </c>
    </row>
    <row r="461" spans="1:3" x14ac:dyDescent="0.2">
      <c r="A461" s="2" t="s">
        <v>2712</v>
      </c>
      <c r="B461" s="2" t="s">
        <v>2834</v>
      </c>
      <c r="C461" s="2" t="s">
        <v>2370</v>
      </c>
    </row>
    <row r="462" spans="1:3" x14ac:dyDescent="0.2">
      <c r="A462" s="2" t="s">
        <v>397</v>
      </c>
      <c r="B462" s="2" t="s">
        <v>2819</v>
      </c>
      <c r="C462" s="2" t="s">
        <v>1673</v>
      </c>
    </row>
    <row r="463" spans="1:3" x14ac:dyDescent="0.2">
      <c r="A463" s="2" t="s">
        <v>399</v>
      </c>
      <c r="B463" s="2" t="s">
        <v>2834</v>
      </c>
      <c r="C463" s="2" t="s">
        <v>1674</v>
      </c>
    </row>
    <row r="464" spans="1:3" x14ac:dyDescent="0.2">
      <c r="A464" s="2" t="s">
        <v>401</v>
      </c>
      <c r="B464" s="2" t="s">
        <v>2834</v>
      </c>
      <c r="C464" s="2" t="s">
        <v>1675</v>
      </c>
    </row>
    <row r="465" spans="1:3" x14ac:dyDescent="0.2">
      <c r="A465" s="2" t="s">
        <v>403</v>
      </c>
      <c r="B465" s="2" t="s">
        <v>2718</v>
      </c>
      <c r="C465" s="2" t="s">
        <v>2564</v>
      </c>
    </row>
    <row r="466" spans="1:3" x14ac:dyDescent="0.2">
      <c r="A466" s="2" t="s">
        <v>405</v>
      </c>
      <c r="B466" s="2" t="s">
        <v>2718</v>
      </c>
      <c r="C466" s="2" t="s">
        <v>1428</v>
      </c>
    </row>
    <row r="467" spans="1:3" x14ac:dyDescent="0.2">
      <c r="A467" s="2" t="s">
        <v>407</v>
      </c>
      <c r="B467" s="2" t="s">
        <v>2732</v>
      </c>
      <c r="C467" s="2" t="s">
        <v>2251</v>
      </c>
    </row>
    <row r="468" spans="1:3" x14ac:dyDescent="0.2">
      <c r="A468" s="2" t="s">
        <v>409</v>
      </c>
      <c r="B468" s="2" t="s">
        <v>2834</v>
      </c>
      <c r="C468" s="2" t="s">
        <v>2252</v>
      </c>
    </row>
    <row r="469" spans="1:3" x14ac:dyDescent="0.2">
      <c r="A469" s="2" t="s">
        <v>411</v>
      </c>
      <c r="B469" s="2" t="s">
        <v>2748</v>
      </c>
      <c r="C469" s="2" t="s">
        <v>2253</v>
      </c>
    </row>
    <row r="470" spans="1:3" x14ac:dyDescent="0.2">
      <c r="A470" s="2" t="s">
        <v>413</v>
      </c>
      <c r="B470" s="2" t="s">
        <v>2820</v>
      </c>
      <c r="C470" s="2" t="s">
        <v>2027</v>
      </c>
    </row>
    <row r="471" spans="1:3" x14ac:dyDescent="0.2">
      <c r="A471" s="2" t="s">
        <v>415</v>
      </c>
      <c r="B471" s="2" t="s">
        <v>2839</v>
      </c>
      <c r="C471" s="2" t="s">
        <v>1693</v>
      </c>
    </row>
    <row r="472" spans="1:3" x14ac:dyDescent="0.2">
      <c r="A472" s="2" t="s">
        <v>417</v>
      </c>
      <c r="B472" s="2" t="s">
        <v>2839</v>
      </c>
      <c r="C472" s="2" t="s">
        <v>1726</v>
      </c>
    </row>
    <row r="473" spans="1:3" x14ac:dyDescent="0.2">
      <c r="A473" s="2" t="s">
        <v>419</v>
      </c>
      <c r="B473" s="2" t="s">
        <v>2718</v>
      </c>
      <c r="C473" s="2" t="s">
        <v>1409</v>
      </c>
    </row>
    <row r="474" spans="1:3" x14ac:dyDescent="0.2">
      <c r="A474" s="2" t="s">
        <v>421</v>
      </c>
      <c r="B474" s="2" t="s">
        <v>2724</v>
      </c>
      <c r="C474" s="2" t="s">
        <v>1607</v>
      </c>
    </row>
    <row r="475" spans="1:3" x14ac:dyDescent="0.2">
      <c r="A475" s="2" t="s">
        <v>423</v>
      </c>
      <c r="B475" s="2" t="s">
        <v>2724</v>
      </c>
      <c r="C475" s="2" t="s">
        <v>1608</v>
      </c>
    </row>
    <row r="476" spans="1:3" x14ac:dyDescent="0.2">
      <c r="A476" s="2" t="s">
        <v>425</v>
      </c>
      <c r="B476" s="2" t="s">
        <v>2731</v>
      </c>
      <c r="C476" s="2" t="s">
        <v>1609</v>
      </c>
    </row>
    <row r="477" spans="1:3" x14ac:dyDescent="0.2">
      <c r="A477" s="2" t="s">
        <v>427</v>
      </c>
      <c r="B477" s="2" t="s">
        <v>2811</v>
      </c>
      <c r="C477" s="2" t="s">
        <v>1610</v>
      </c>
    </row>
    <row r="478" spans="1:3" x14ac:dyDescent="0.2">
      <c r="A478" s="2" t="s">
        <v>2547</v>
      </c>
      <c r="B478" s="2" t="s">
        <v>2832</v>
      </c>
      <c r="C478" s="2" t="s">
        <v>2105</v>
      </c>
    </row>
    <row r="479" spans="1:3" x14ac:dyDescent="0.2">
      <c r="A479" s="2" t="s">
        <v>2548</v>
      </c>
      <c r="B479" s="2" t="s">
        <v>2832</v>
      </c>
      <c r="C479" s="2" t="s">
        <v>2105</v>
      </c>
    </row>
    <row r="480" spans="1:3" x14ac:dyDescent="0.2">
      <c r="A480" s="2" t="s">
        <v>1944</v>
      </c>
      <c r="B480" s="2" t="s">
        <v>2915</v>
      </c>
      <c r="C480" s="2" t="s">
        <v>1945</v>
      </c>
    </row>
    <row r="481" spans="1:3" x14ac:dyDescent="0.2">
      <c r="A481" s="2" t="s">
        <v>2104</v>
      </c>
      <c r="B481" s="2" t="s">
        <v>2832</v>
      </c>
      <c r="C481" s="2" t="s">
        <v>2105</v>
      </c>
    </row>
    <row r="482" spans="1:3" x14ac:dyDescent="0.2">
      <c r="A482" s="2" t="s">
        <v>1882</v>
      </c>
      <c r="B482" s="2" t="s">
        <v>2904</v>
      </c>
      <c r="C482" s="2" t="s">
        <v>1883</v>
      </c>
    </row>
    <row r="483" spans="1:3" x14ac:dyDescent="0.2">
      <c r="A483" s="2" t="s">
        <v>1884</v>
      </c>
      <c r="B483" s="2" t="s">
        <v>2904</v>
      </c>
      <c r="C483" s="2" t="s">
        <v>1885</v>
      </c>
    </row>
    <row r="484" spans="1:3" x14ac:dyDescent="0.2">
      <c r="A484" s="2" t="s">
        <v>2883</v>
      </c>
      <c r="B484" s="2" t="s">
        <v>2833</v>
      </c>
      <c r="C484" s="2" t="s">
        <v>1807</v>
      </c>
    </row>
    <row r="485" spans="1:3" x14ac:dyDescent="0.2">
      <c r="A485" s="2" t="s">
        <v>2924</v>
      </c>
      <c r="B485" s="2" t="s">
        <v>2909</v>
      </c>
      <c r="C485" s="2" t="s">
        <v>1976</v>
      </c>
    </row>
    <row r="486" spans="1:3" x14ac:dyDescent="0.2">
      <c r="A486" s="2" t="s">
        <v>3015</v>
      </c>
      <c r="B486" s="2" t="s">
        <v>2908</v>
      </c>
      <c r="C486" s="2" t="s">
        <v>2457</v>
      </c>
    </row>
    <row r="487" spans="1:3" x14ac:dyDescent="0.2">
      <c r="A487" s="2" t="s">
        <v>3048</v>
      </c>
      <c r="B487" s="2" t="s">
        <v>2909</v>
      </c>
      <c r="C487" s="2" t="s">
        <v>3072</v>
      </c>
    </row>
    <row r="488" spans="1:3" x14ac:dyDescent="0.2">
      <c r="A488" s="2" t="s">
        <v>429</v>
      </c>
      <c r="B488" s="2" t="s">
        <v>2915</v>
      </c>
      <c r="C488" s="2" t="s">
        <v>2119</v>
      </c>
    </row>
    <row r="489" spans="1:3" x14ac:dyDescent="0.2">
      <c r="A489" s="2" t="s">
        <v>431</v>
      </c>
      <c r="B489" s="2" t="s">
        <v>2908</v>
      </c>
      <c r="C489" s="2" t="s">
        <v>2064</v>
      </c>
    </row>
    <row r="490" spans="1:3" x14ac:dyDescent="0.2">
      <c r="A490" s="2" t="s">
        <v>433</v>
      </c>
      <c r="B490" s="2" t="s">
        <v>2905</v>
      </c>
      <c r="C490" s="2" t="s">
        <v>2021</v>
      </c>
    </row>
    <row r="491" spans="1:3" x14ac:dyDescent="0.2">
      <c r="A491" s="2" t="s">
        <v>435</v>
      </c>
      <c r="B491" s="2" t="s">
        <v>2832</v>
      </c>
      <c r="C491" s="2" t="s">
        <v>1670</v>
      </c>
    </row>
    <row r="492" spans="1:3" x14ac:dyDescent="0.2">
      <c r="A492" s="2" t="s">
        <v>437</v>
      </c>
      <c r="B492" s="2" t="s">
        <v>2833</v>
      </c>
      <c r="C492" s="2" t="s">
        <v>1671</v>
      </c>
    </row>
    <row r="493" spans="1:3" x14ac:dyDescent="0.2">
      <c r="A493" s="2" t="s">
        <v>439</v>
      </c>
      <c r="B493" s="2" t="s">
        <v>2796</v>
      </c>
      <c r="C493" s="2" t="s">
        <v>1672</v>
      </c>
    </row>
    <row r="494" spans="1:3" x14ac:dyDescent="0.2">
      <c r="A494" s="2" t="s">
        <v>441</v>
      </c>
      <c r="B494" s="2" t="s">
        <v>2905</v>
      </c>
      <c r="C494" s="2" t="s">
        <v>2198</v>
      </c>
    </row>
    <row r="495" spans="1:3" x14ac:dyDescent="0.2">
      <c r="A495" s="2" t="s">
        <v>443</v>
      </c>
      <c r="B495" s="2" t="s">
        <v>2910</v>
      </c>
      <c r="C495" s="2" t="s">
        <v>2346</v>
      </c>
    </row>
    <row r="496" spans="1:3" x14ac:dyDescent="0.2">
      <c r="A496" s="2" t="s">
        <v>445</v>
      </c>
      <c r="B496" s="2" t="s">
        <v>2905</v>
      </c>
      <c r="C496" s="2" t="s">
        <v>2167</v>
      </c>
    </row>
    <row r="497" spans="1:3" x14ac:dyDescent="0.2">
      <c r="A497" s="2" t="s">
        <v>447</v>
      </c>
      <c r="B497" s="2" t="s">
        <v>2910</v>
      </c>
      <c r="C497" s="2" t="s">
        <v>1916</v>
      </c>
    </row>
    <row r="498" spans="1:3" x14ac:dyDescent="0.2">
      <c r="A498" s="2" t="s">
        <v>449</v>
      </c>
      <c r="B498" s="2" t="s">
        <v>2911</v>
      </c>
      <c r="C498" s="2" t="s">
        <v>1917</v>
      </c>
    </row>
    <row r="499" spans="1:3" x14ac:dyDescent="0.2">
      <c r="A499" s="2" t="s">
        <v>451</v>
      </c>
      <c r="B499" s="2" t="s">
        <v>2906</v>
      </c>
      <c r="C499" s="2" t="s">
        <v>2207</v>
      </c>
    </row>
    <row r="500" spans="1:3" x14ac:dyDescent="0.2">
      <c r="A500" s="2" t="s">
        <v>453</v>
      </c>
      <c r="B500" s="2" t="s">
        <v>2904</v>
      </c>
      <c r="C500" s="2" t="s">
        <v>1920</v>
      </c>
    </row>
    <row r="501" spans="1:3" x14ac:dyDescent="0.2">
      <c r="A501" s="2" t="s">
        <v>455</v>
      </c>
      <c r="B501" s="2" t="s">
        <v>2878</v>
      </c>
      <c r="C501" s="2" t="s">
        <v>2219</v>
      </c>
    </row>
    <row r="502" spans="1:3" x14ac:dyDescent="0.2">
      <c r="A502" s="2" t="s">
        <v>457</v>
      </c>
      <c r="B502" s="2" t="s">
        <v>2832</v>
      </c>
      <c r="C502" s="2" t="s">
        <v>2028</v>
      </c>
    </row>
    <row r="503" spans="1:3" x14ac:dyDescent="0.2">
      <c r="A503" s="2" t="s">
        <v>459</v>
      </c>
      <c r="B503" s="2" t="s">
        <v>2878</v>
      </c>
      <c r="C503" s="2" t="s">
        <v>2029</v>
      </c>
    </row>
    <row r="504" spans="1:3" x14ac:dyDescent="0.2">
      <c r="A504" s="2" t="s">
        <v>461</v>
      </c>
      <c r="B504" s="2" t="s">
        <v>2878</v>
      </c>
      <c r="C504" s="2" t="s">
        <v>1921</v>
      </c>
    </row>
    <row r="505" spans="1:3" x14ac:dyDescent="0.2">
      <c r="A505" s="2" t="s">
        <v>463</v>
      </c>
      <c r="B505" s="2" t="s">
        <v>2796</v>
      </c>
      <c r="C505" s="2" t="s">
        <v>1924</v>
      </c>
    </row>
    <row r="506" spans="1:3" x14ac:dyDescent="0.2">
      <c r="A506" s="2" t="s">
        <v>465</v>
      </c>
      <c r="B506" s="2" t="s">
        <v>2909</v>
      </c>
      <c r="C506" s="2" t="s">
        <v>1925</v>
      </c>
    </row>
    <row r="507" spans="1:3" x14ac:dyDescent="0.2">
      <c r="A507" s="2" t="s">
        <v>467</v>
      </c>
      <c r="B507" s="2" t="s">
        <v>2908</v>
      </c>
      <c r="C507" s="2" t="s">
        <v>1898</v>
      </c>
    </row>
    <row r="508" spans="1:3" x14ac:dyDescent="0.2">
      <c r="A508" s="2" t="s">
        <v>469</v>
      </c>
      <c r="B508" s="2" t="s">
        <v>2833</v>
      </c>
      <c r="C508" s="2" t="s">
        <v>2161</v>
      </c>
    </row>
    <row r="509" spans="1:3" x14ac:dyDescent="0.2">
      <c r="A509" s="2" t="s">
        <v>471</v>
      </c>
      <c r="B509" s="2" t="s">
        <v>2906</v>
      </c>
      <c r="C509" s="2" t="s">
        <v>1891</v>
      </c>
    </row>
    <row r="510" spans="1:3" x14ac:dyDescent="0.2">
      <c r="A510" s="2" t="s">
        <v>473</v>
      </c>
      <c r="B510" s="2" t="s">
        <v>2878</v>
      </c>
      <c r="C510" s="2" t="s">
        <v>2537</v>
      </c>
    </row>
    <row r="511" spans="1:3" x14ac:dyDescent="0.2">
      <c r="A511" s="2" t="s">
        <v>475</v>
      </c>
      <c r="B511" s="2" t="s">
        <v>2909</v>
      </c>
      <c r="C511" s="2" t="s">
        <v>2538</v>
      </c>
    </row>
    <row r="512" spans="1:3" x14ac:dyDescent="0.2">
      <c r="A512" s="2" t="s">
        <v>477</v>
      </c>
      <c r="B512" s="2" t="s">
        <v>2796</v>
      </c>
      <c r="C512" s="2" t="s">
        <v>1833</v>
      </c>
    </row>
    <row r="513" spans="1:3" x14ac:dyDescent="0.2">
      <c r="A513" s="2" t="s">
        <v>479</v>
      </c>
      <c r="B513" s="2" t="s">
        <v>2906</v>
      </c>
      <c r="C513" s="2" t="s">
        <v>2539</v>
      </c>
    </row>
    <row r="514" spans="1:3" x14ac:dyDescent="0.2">
      <c r="A514" s="2" t="s">
        <v>481</v>
      </c>
      <c r="B514" s="2" t="s">
        <v>2905</v>
      </c>
      <c r="C514" s="2" t="s">
        <v>2428</v>
      </c>
    </row>
    <row r="515" spans="1:3" x14ac:dyDescent="0.2">
      <c r="A515" s="2" t="s">
        <v>483</v>
      </c>
      <c r="B515" s="2" t="s">
        <v>2904</v>
      </c>
      <c r="C515" s="2" t="s">
        <v>2050</v>
      </c>
    </row>
    <row r="516" spans="1:3" x14ac:dyDescent="0.2">
      <c r="A516" s="2" t="s">
        <v>485</v>
      </c>
      <c r="B516" s="2" t="s">
        <v>2909</v>
      </c>
      <c r="C516" s="2" t="s">
        <v>2051</v>
      </c>
    </row>
    <row r="517" spans="1:3" x14ac:dyDescent="0.2">
      <c r="A517" s="2" t="s">
        <v>487</v>
      </c>
      <c r="B517" s="2" t="s">
        <v>2905</v>
      </c>
      <c r="C517" s="2" t="s">
        <v>2021</v>
      </c>
    </row>
    <row r="518" spans="1:3" x14ac:dyDescent="0.2">
      <c r="A518" s="2" t="s">
        <v>489</v>
      </c>
      <c r="B518" s="2" t="s">
        <v>2796</v>
      </c>
      <c r="C518" s="2" t="s">
        <v>2163</v>
      </c>
    </row>
    <row r="519" spans="1:3" x14ac:dyDescent="0.2">
      <c r="A519" s="2" t="s">
        <v>491</v>
      </c>
      <c r="B519" s="2" t="s">
        <v>2910</v>
      </c>
      <c r="C519" s="2" t="s">
        <v>2165</v>
      </c>
    </row>
    <row r="520" spans="1:3" x14ac:dyDescent="0.2">
      <c r="A520" s="2" t="s">
        <v>493</v>
      </c>
      <c r="B520" s="2" t="s">
        <v>2833</v>
      </c>
      <c r="C520" s="2" t="s">
        <v>1893</v>
      </c>
    </row>
    <row r="521" spans="1:3" x14ac:dyDescent="0.2">
      <c r="A521" s="2" t="s">
        <v>495</v>
      </c>
      <c r="B521" s="2" t="s">
        <v>2908</v>
      </c>
      <c r="C521" s="2" t="s">
        <v>2166</v>
      </c>
    </row>
    <row r="522" spans="1:3" x14ac:dyDescent="0.2">
      <c r="A522" s="2" t="s">
        <v>497</v>
      </c>
      <c r="B522" s="2" t="s">
        <v>2832</v>
      </c>
      <c r="C522" s="2" t="s">
        <v>1894</v>
      </c>
    </row>
    <row r="523" spans="1:3" x14ac:dyDescent="0.2">
      <c r="A523" s="2" t="s">
        <v>499</v>
      </c>
      <c r="B523" s="2" t="s">
        <v>2905</v>
      </c>
      <c r="C523" s="2" t="s">
        <v>2540</v>
      </c>
    </row>
    <row r="524" spans="1:3" x14ac:dyDescent="0.2">
      <c r="A524" s="2" t="s">
        <v>501</v>
      </c>
      <c r="B524" s="2" t="s">
        <v>2911</v>
      </c>
      <c r="C524" s="2" t="s">
        <v>2541</v>
      </c>
    </row>
    <row r="525" spans="1:3" x14ac:dyDescent="0.2">
      <c r="A525" s="2" t="s">
        <v>503</v>
      </c>
      <c r="B525" s="2" t="s">
        <v>2833</v>
      </c>
      <c r="C525" s="2" t="s">
        <v>2542</v>
      </c>
    </row>
    <row r="526" spans="1:3" x14ac:dyDescent="0.2">
      <c r="A526" s="2" t="s">
        <v>505</v>
      </c>
      <c r="B526" s="2" t="s">
        <v>2878</v>
      </c>
      <c r="C526" s="2" t="s">
        <v>1797</v>
      </c>
    </row>
    <row r="527" spans="1:3" x14ac:dyDescent="0.2">
      <c r="A527" s="2" t="s">
        <v>1907</v>
      </c>
      <c r="B527" s="2" t="s">
        <v>2909</v>
      </c>
      <c r="C527" s="2" t="s">
        <v>1908</v>
      </c>
    </row>
    <row r="528" spans="1:3" x14ac:dyDescent="0.2">
      <c r="A528" s="2" t="s">
        <v>1886</v>
      </c>
      <c r="B528" s="2" t="s">
        <v>2905</v>
      </c>
      <c r="C528" s="2" t="s">
        <v>1887</v>
      </c>
    </row>
    <row r="529" spans="1:3" x14ac:dyDescent="0.2">
      <c r="A529" s="2" t="s">
        <v>2549</v>
      </c>
      <c r="B529" s="2" t="s">
        <v>2908</v>
      </c>
      <c r="C529" s="2" t="s">
        <v>2457</v>
      </c>
    </row>
    <row r="530" spans="1:3" x14ac:dyDescent="0.2">
      <c r="A530" s="2" t="s">
        <v>2550</v>
      </c>
      <c r="B530" s="2" t="s">
        <v>2908</v>
      </c>
      <c r="C530" s="2" t="s">
        <v>2457</v>
      </c>
    </row>
    <row r="531" spans="1:3" x14ac:dyDescent="0.2">
      <c r="A531" s="2" t="s">
        <v>2551</v>
      </c>
      <c r="B531" s="2" t="s">
        <v>2909</v>
      </c>
      <c r="C531" s="2" t="s">
        <v>2552</v>
      </c>
    </row>
    <row r="532" spans="1:3" x14ac:dyDescent="0.2">
      <c r="A532" s="2" t="s">
        <v>2555</v>
      </c>
      <c r="B532" s="2" t="s">
        <v>2911</v>
      </c>
      <c r="C532" s="2" t="s">
        <v>2321</v>
      </c>
    </row>
    <row r="533" spans="1:3" x14ac:dyDescent="0.2">
      <c r="A533" s="2" t="s">
        <v>2320</v>
      </c>
      <c r="B533" s="2" t="s">
        <v>2911</v>
      </c>
      <c r="C533" s="2" t="s">
        <v>2321</v>
      </c>
    </row>
    <row r="534" spans="1:3" x14ac:dyDescent="0.2">
      <c r="A534" s="2" t="s">
        <v>2556</v>
      </c>
      <c r="B534" s="2" t="s">
        <v>2908</v>
      </c>
      <c r="C534" s="2" t="s">
        <v>2557</v>
      </c>
    </row>
    <row r="535" spans="1:3" x14ac:dyDescent="0.2">
      <c r="A535" s="2" t="s">
        <v>1946</v>
      </c>
      <c r="B535" s="2" t="s">
        <v>2906</v>
      </c>
      <c r="C535" s="2" t="s">
        <v>1947</v>
      </c>
    </row>
    <row r="536" spans="1:3" x14ac:dyDescent="0.2">
      <c r="A536" s="2" t="s">
        <v>1568</v>
      </c>
      <c r="B536" s="2" t="s">
        <v>2796</v>
      </c>
      <c r="C536" s="2" t="s">
        <v>1569</v>
      </c>
    </row>
    <row r="537" spans="1:3" x14ac:dyDescent="0.2">
      <c r="A537" s="2" t="s">
        <v>2585</v>
      </c>
      <c r="B537" s="2" t="s">
        <v>2910</v>
      </c>
      <c r="C537" s="2" t="s">
        <v>2586</v>
      </c>
    </row>
    <row r="538" spans="1:3" x14ac:dyDescent="0.2">
      <c r="A538" s="2" t="s">
        <v>2604</v>
      </c>
      <c r="B538" s="2" t="s">
        <v>2906</v>
      </c>
      <c r="C538" s="2" t="s">
        <v>3067</v>
      </c>
    </row>
    <row r="539" spans="1:3" x14ac:dyDescent="0.2">
      <c r="A539" s="2" t="s">
        <v>2635</v>
      </c>
      <c r="B539" s="2" t="s">
        <v>2906</v>
      </c>
      <c r="C539" s="2" t="s">
        <v>1947</v>
      </c>
    </row>
    <row r="540" spans="1:3" x14ac:dyDescent="0.2">
      <c r="A540" s="2" t="s">
        <v>2708</v>
      </c>
      <c r="B540" s="2" t="s">
        <v>2909</v>
      </c>
      <c r="C540" s="2" t="s">
        <v>2709</v>
      </c>
    </row>
    <row r="541" spans="1:3" x14ac:dyDescent="0.2">
      <c r="A541" s="2" t="s">
        <v>507</v>
      </c>
      <c r="B541" s="2" t="s">
        <v>2905</v>
      </c>
      <c r="C541" s="2" t="s">
        <v>2167</v>
      </c>
    </row>
    <row r="542" spans="1:3" x14ac:dyDescent="0.2">
      <c r="A542" s="2" t="s">
        <v>508</v>
      </c>
      <c r="B542" s="2" t="s">
        <v>2833</v>
      </c>
      <c r="C542" s="2" t="s">
        <v>2161</v>
      </c>
    </row>
    <row r="543" spans="1:3" x14ac:dyDescent="0.2">
      <c r="A543" s="2" t="s">
        <v>510</v>
      </c>
      <c r="B543" s="2" t="s">
        <v>2904</v>
      </c>
      <c r="C543" s="2" t="s">
        <v>1881</v>
      </c>
    </row>
    <row r="544" spans="1:3" x14ac:dyDescent="0.2">
      <c r="A544" s="2" t="s">
        <v>512</v>
      </c>
      <c r="B544" s="2" t="s">
        <v>2796</v>
      </c>
      <c r="C544" s="2" t="s">
        <v>1833</v>
      </c>
    </row>
    <row r="545" spans="1:3" x14ac:dyDescent="0.2">
      <c r="A545" s="2" t="s">
        <v>514</v>
      </c>
      <c r="B545" s="2" t="s">
        <v>2915</v>
      </c>
      <c r="C545" s="2" t="s">
        <v>2543</v>
      </c>
    </row>
    <row r="546" spans="1:3" x14ac:dyDescent="0.2">
      <c r="A546" s="2" t="s">
        <v>516</v>
      </c>
      <c r="B546" s="2" t="s">
        <v>2905</v>
      </c>
      <c r="C546" s="2" t="s">
        <v>2544</v>
      </c>
    </row>
    <row r="547" spans="1:3" x14ac:dyDescent="0.2">
      <c r="A547" s="2" t="s">
        <v>518</v>
      </c>
      <c r="B547" s="2" t="s">
        <v>2909</v>
      </c>
      <c r="C547" s="2" t="s">
        <v>2172</v>
      </c>
    </row>
    <row r="548" spans="1:3" x14ac:dyDescent="0.2">
      <c r="A548" s="2" t="s">
        <v>520</v>
      </c>
      <c r="B548" s="2" t="s">
        <v>2911</v>
      </c>
      <c r="C548" s="2" t="s">
        <v>2545</v>
      </c>
    </row>
    <row r="549" spans="1:3" x14ac:dyDescent="0.2">
      <c r="A549" s="2" t="s">
        <v>522</v>
      </c>
      <c r="B549" s="2" t="s">
        <v>2915</v>
      </c>
      <c r="C549" s="2" t="s">
        <v>2546</v>
      </c>
    </row>
    <row r="550" spans="1:3" x14ac:dyDescent="0.2">
      <c r="A550" s="2" t="s">
        <v>1932</v>
      </c>
      <c r="B550" s="2" t="s">
        <v>2725</v>
      </c>
      <c r="C550" s="2" t="s">
        <v>1933</v>
      </c>
    </row>
    <row r="551" spans="1:3" x14ac:dyDescent="0.2">
      <c r="A551" s="2" t="s">
        <v>1508</v>
      </c>
      <c r="B551" s="2" t="s">
        <v>2764</v>
      </c>
      <c r="C551" s="2" t="s">
        <v>1509</v>
      </c>
    </row>
    <row r="552" spans="1:3" x14ac:dyDescent="0.2">
      <c r="A552" s="2" t="s">
        <v>2424</v>
      </c>
      <c r="B552" s="2" t="s">
        <v>2764</v>
      </c>
      <c r="C552" s="2" t="s">
        <v>1509</v>
      </c>
    </row>
    <row r="553" spans="1:3" x14ac:dyDescent="0.2">
      <c r="A553" s="2" t="s">
        <v>1643</v>
      </c>
      <c r="B553" s="2" t="s">
        <v>2762</v>
      </c>
      <c r="C553" s="2" t="s">
        <v>1561</v>
      </c>
    </row>
    <row r="554" spans="1:3" x14ac:dyDescent="0.2">
      <c r="A554" s="2" t="s">
        <v>1450</v>
      </c>
      <c r="B554" s="2" t="s">
        <v>2739</v>
      </c>
      <c r="C554" s="2" t="s">
        <v>1451</v>
      </c>
    </row>
    <row r="555" spans="1:3" x14ac:dyDescent="0.2">
      <c r="A555" s="2" t="s">
        <v>2520</v>
      </c>
      <c r="B555" s="2" t="s">
        <v>2762</v>
      </c>
      <c r="C555" s="2" t="s">
        <v>1561</v>
      </c>
    </row>
    <row r="556" spans="1:3" x14ac:dyDescent="0.2">
      <c r="A556" s="2" t="s">
        <v>2325</v>
      </c>
      <c r="B556" s="2" t="s">
        <v>2762</v>
      </c>
      <c r="C556" s="2" t="s">
        <v>1561</v>
      </c>
    </row>
    <row r="557" spans="1:3" x14ac:dyDescent="0.2">
      <c r="A557" s="2" t="s">
        <v>2116</v>
      </c>
      <c r="B557" s="2" t="s">
        <v>2764</v>
      </c>
      <c r="C557" s="2" t="s">
        <v>1509</v>
      </c>
    </row>
    <row r="558" spans="1:3" x14ac:dyDescent="0.2">
      <c r="A558" s="2" t="s">
        <v>2238</v>
      </c>
      <c r="B558" s="2" t="s">
        <v>2725</v>
      </c>
      <c r="C558" s="2" t="s">
        <v>1933</v>
      </c>
    </row>
    <row r="559" spans="1:3" x14ac:dyDescent="0.2">
      <c r="A559" s="2" t="s">
        <v>2664</v>
      </c>
      <c r="B559" s="2" t="s">
        <v>2764</v>
      </c>
      <c r="C559" s="2" t="s">
        <v>1509</v>
      </c>
    </row>
    <row r="560" spans="1:3" x14ac:dyDescent="0.2">
      <c r="A560" s="2" t="s">
        <v>1448</v>
      </c>
      <c r="B560" s="2" t="s">
        <v>2725</v>
      </c>
      <c r="C560" s="2" t="s">
        <v>1449</v>
      </c>
    </row>
    <row r="561" spans="1:3" x14ac:dyDescent="0.2">
      <c r="A561" s="2" t="s">
        <v>1506</v>
      </c>
      <c r="B561" s="2" t="s">
        <v>2739</v>
      </c>
      <c r="C561" s="2" t="s">
        <v>1507</v>
      </c>
    </row>
    <row r="562" spans="1:3" x14ac:dyDescent="0.2">
      <c r="A562" s="2" t="s">
        <v>2323</v>
      </c>
      <c r="B562" s="2" t="s">
        <v>2739</v>
      </c>
      <c r="C562" s="2" t="s">
        <v>2324</v>
      </c>
    </row>
    <row r="563" spans="1:3" x14ac:dyDescent="0.2">
      <c r="A563" s="2" t="s">
        <v>1560</v>
      </c>
      <c r="B563" s="2" t="s">
        <v>2762</v>
      </c>
      <c r="C563" s="2" t="s">
        <v>1561</v>
      </c>
    </row>
    <row r="564" spans="1:3" x14ac:dyDescent="0.2">
      <c r="A564" s="2" t="s">
        <v>2925</v>
      </c>
      <c r="B564" s="2" t="s">
        <v>2725</v>
      </c>
      <c r="C564" s="2" t="s">
        <v>1977</v>
      </c>
    </row>
    <row r="565" spans="1:3" x14ac:dyDescent="0.2">
      <c r="A565" s="2" t="s">
        <v>3017</v>
      </c>
      <c r="B565" s="2" t="s">
        <v>2739</v>
      </c>
      <c r="C565" s="2" t="s">
        <v>2459</v>
      </c>
    </row>
    <row r="566" spans="1:3" x14ac:dyDescent="0.2">
      <c r="A566" s="2" t="s">
        <v>2963</v>
      </c>
      <c r="B566" s="2" t="s">
        <v>2761</v>
      </c>
      <c r="C566" s="2" t="s">
        <v>2201</v>
      </c>
    </row>
    <row r="567" spans="1:3" x14ac:dyDescent="0.2">
      <c r="A567" s="2" t="s">
        <v>3014</v>
      </c>
      <c r="B567" s="2" t="s">
        <v>2767</v>
      </c>
      <c r="C567" s="2" t="s">
        <v>2453</v>
      </c>
    </row>
    <row r="568" spans="1:3" x14ac:dyDescent="0.2">
      <c r="A568" s="2" t="s">
        <v>2996</v>
      </c>
      <c r="B568" s="2" t="s">
        <v>2728</v>
      </c>
      <c r="C568" s="2" t="s">
        <v>2371</v>
      </c>
    </row>
    <row r="569" spans="1:3" x14ac:dyDescent="0.2">
      <c r="A569" s="2" t="s">
        <v>3035</v>
      </c>
      <c r="B569" s="2" t="s">
        <v>2760</v>
      </c>
      <c r="C569" s="2" t="s">
        <v>2594</v>
      </c>
    </row>
    <row r="570" spans="1:3" x14ac:dyDescent="0.2">
      <c r="A570" s="2" t="s">
        <v>524</v>
      </c>
      <c r="B570" s="2" t="s">
        <v>2725</v>
      </c>
      <c r="C570" s="2" t="s">
        <v>1416</v>
      </c>
    </row>
    <row r="571" spans="1:3" x14ac:dyDescent="0.2">
      <c r="A571" s="2" t="s">
        <v>526</v>
      </c>
      <c r="B571" s="2" t="s">
        <v>2726</v>
      </c>
      <c r="C571" s="2" t="s">
        <v>1417</v>
      </c>
    </row>
    <row r="572" spans="1:3" x14ac:dyDescent="0.2">
      <c r="A572" s="2" t="s">
        <v>528</v>
      </c>
      <c r="B572" s="2" t="s">
        <v>2734</v>
      </c>
      <c r="C572" s="2" t="s">
        <v>1438</v>
      </c>
    </row>
    <row r="573" spans="1:3" x14ac:dyDescent="0.2">
      <c r="A573" s="2" t="s">
        <v>530</v>
      </c>
      <c r="B573" s="2" t="s">
        <v>2727</v>
      </c>
      <c r="C573" s="2" t="s">
        <v>2470</v>
      </c>
    </row>
    <row r="574" spans="1:3" x14ac:dyDescent="0.2">
      <c r="A574" s="2" t="s">
        <v>532</v>
      </c>
      <c r="B574" s="2" t="s">
        <v>2728</v>
      </c>
      <c r="C574" s="2" t="s">
        <v>1622</v>
      </c>
    </row>
    <row r="575" spans="1:3" x14ac:dyDescent="0.2">
      <c r="A575" s="2" t="s">
        <v>534</v>
      </c>
      <c r="B575" s="2" t="s">
        <v>2727</v>
      </c>
      <c r="C575" s="2" t="s">
        <v>1418</v>
      </c>
    </row>
    <row r="576" spans="1:3" x14ac:dyDescent="0.2">
      <c r="A576" s="2" t="s">
        <v>536</v>
      </c>
      <c r="B576" s="2" t="s">
        <v>2725</v>
      </c>
      <c r="C576" s="2" t="s">
        <v>1419</v>
      </c>
    </row>
    <row r="577" spans="1:3" x14ac:dyDescent="0.2">
      <c r="A577" s="2" t="s">
        <v>538</v>
      </c>
      <c r="B577" s="2" t="s">
        <v>2735</v>
      </c>
      <c r="C577" s="2" t="s">
        <v>1732</v>
      </c>
    </row>
    <row r="578" spans="1:3" x14ac:dyDescent="0.2">
      <c r="A578" s="2" t="s">
        <v>540</v>
      </c>
      <c r="B578" s="2" t="s">
        <v>2728</v>
      </c>
      <c r="C578" s="2" t="s">
        <v>1420</v>
      </c>
    </row>
    <row r="579" spans="1:3" x14ac:dyDescent="0.2">
      <c r="A579" s="2" t="s">
        <v>542</v>
      </c>
      <c r="B579" s="2" t="s">
        <v>2726</v>
      </c>
      <c r="C579" s="2" t="s">
        <v>1421</v>
      </c>
    </row>
    <row r="580" spans="1:3" x14ac:dyDescent="0.2">
      <c r="A580" s="2" t="s">
        <v>544</v>
      </c>
      <c r="B580" s="2" t="s">
        <v>2725</v>
      </c>
      <c r="C580" s="2" t="s">
        <v>1777</v>
      </c>
    </row>
    <row r="581" spans="1:3" x14ac:dyDescent="0.2">
      <c r="A581" s="2" t="s">
        <v>546</v>
      </c>
      <c r="B581" s="2" t="s">
        <v>2727</v>
      </c>
      <c r="C581" s="2" t="s">
        <v>1446</v>
      </c>
    </row>
    <row r="582" spans="1:3" x14ac:dyDescent="0.2">
      <c r="A582" s="2" t="s">
        <v>548</v>
      </c>
      <c r="B582" s="2" t="s">
        <v>2759</v>
      </c>
      <c r="C582" s="2" t="s">
        <v>1484</v>
      </c>
    </row>
    <row r="583" spans="1:3" x14ac:dyDescent="0.2">
      <c r="A583" s="2" t="s">
        <v>550</v>
      </c>
      <c r="B583" s="2" t="s">
        <v>2760</v>
      </c>
      <c r="C583" s="2" t="s">
        <v>1485</v>
      </c>
    </row>
    <row r="584" spans="1:3" x14ac:dyDescent="0.2">
      <c r="A584" s="2" t="s">
        <v>552</v>
      </c>
      <c r="B584" s="2" t="s">
        <v>2761</v>
      </c>
      <c r="C584" s="2" t="s">
        <v>1486</v>
      </c>
    </row>
    <row r="585" spans="1:3" x14ac:dyDescent="0.2">
      <c r="A585" s="2" t="s">
        <v>554</v>
      </c>
      <c r="B585" s="2" t="s">
        <v>2762</v>
      </c>
      <c r="C585" s="2" t="s">
        <v>1487</v>
      </c>
    </row>
    <row r="586" spans="1:3" x14ac:dyDescent="0.2">
      <c r="A586" s="2" t="s">
        <v>556</v>
      </c>
      <c r="B586" s="2" t="s">
        <v>2768</v>
      </c>
      <c r="C586" s="2" t="s">
        <v>2326</v>
      </c>
    </row>
    <row r="587" spans="1:3" x14ac:dyDescent="0.2">
      <c r="A587" s="2" t="s">
        <v>558</v>
      </c>
      <c r="B587" s="2" t="s">
        <v>2763</v>
      </c>
      <c r="C587" s="2" t="s">
        <v>1488</v>
      </c>
    </row>
    <row r="588" spans="1:3" x14ac:dyDescent="0.2">
      <c r="A588" s="2" t="s">
        <v>560</v>
      </c>
      <c r="B588" s="2" t="s">
        <v>2764</v>
      </c>
      <c r="C588" s="2" t="s">
        <v>1489</v>
      </c>
    </row>
    <row r="589" spans="1:3" x14ac:dyDescent="0.2">
      <c r="A589" s="2" t="s">
        <v>562</v>
      </c>
      <c r="B589" s="2" t="s">
        <v>2739</v>
      </c>
      <c r="C589" s="2" t="s">
        <v>1491</v>
      </c>
    </row>
    <row r="590" spans="1:3" x14ac:dyDescent="0.2">
      <c r="A590" s="2" t="s">
        <v>564</v>
      </c>
      <c r="B590" s="2" t="s">
        <v>2766</v>
      </c>
      <c r="C590" s="2" t="s">
        <v>1492</v>
      </c>
    </row>
    <row r="591" spans="1:3" x14ac:dyDescent="0.2">
      <c r="A591" s="2" t="s">
        <v>566</v>
      </c>
      <c r="B591" s="2" t="s">
        <v>2767</v>
      </c>
      <c r="C591" s="2" t="s">
        <v>1493</v>
      </c>
    </row>
    <row r="592" spans="1:3" x14ac:dyDescent="0.2">
      <c r="A592" s="2" t="s">
        <v>568</v>
      </c>
      <c r="B592" s="2" t="s">
        <v>2768</v>
      </c>
      <c r="C592" s="2" t="s">
        <v>1494</v>
      </c>
    </row>
    <row r="593" spans="1:3" x14ac:dyDescent="0.2">
      <c r="A593" s="2" t="s">
        <v>570</v>
      </c>
      <c r="B593" s="2" t="s">
        <v>2766</v>
      </c>
      <c r="C593" s="2" t="s">
        <v>1495</v>
      </c>
    </row>
    <row r="594" spans="1:3" x14ac:dyDescent="0.2">
      <c r="A594" s="2" t="s">
        <v>572</v>
      </c>
      <c r="B594" s="2" t="s">
        <v>2764</v>
      </c>
      <c r="C594" s="2" t="s">
        <v>1496</v>
      </c>
    </row>
    <row r="595" spans="1:3" x14ac:dyDescent="0.2">
      <c r="A595" s="2" t="s">
        <v>574</v>
      </c>
      <c r="B595" s="2" t="s">
        <v>2764</v>
      </c>
      <c r="C595" s="2" t="s">
        <v>1679</v>
      </c>
    </row>
    <row r="596" spans="1:3" x14ac:dyDescent="0.2">
      <c r="A596" s="2" t="s">
        <v>576</v>
      </c>
      <c r="B596" s="2" t="s">
        <v>2767</v>
      </c>
      <c r="C596" s="2" t="s">
        <v>2455</v>
      </c>
    </row>
    <row r="597" spans="1:3" x14ac:dyDescent="0.2">
      <c r="A597" s="2" t="s">
        <v>578</v>
      </c>
      <c r="B597" s="2" t="s">
        <v>2739</v>
      </c>
      <c r="C597" s="2" t="s">
        <v>1680</v>
      </c>
    </row>
    <row r="598" spans="1:3" x14ac:dyDescent="0.2">
      <c r="A598" s="2" t="s">
        <v>580</v>
      </c>
      <c r="B598" s="2" t="s">
        <v>2766</v>
      </c>
      <c r="C598" s="2" t="s">
        <v>2454</v>
      </c>
    </row>
    <row r="599" spans="1:3" x14ac:dyDescent="0.2">
      <c r="A599" s="2" t="s">
        <v>582</v>
      </c>
      <c r="B599" s="2" t="s">
        <v>2771</v>
      </c>
      <c r="C599" s="2" t="s">
        <v>2641</v>
      </c>
    </row>
    <row r="600" spans="1:3" x14ac:dyDescent="0.2">
      <c r="A600" s="2" t="s">
        <v>584</v>
      </c>
      <c r="B600" s="2" t="s">
        <v>2768</v>
      </c>
      <c r="C600" s="2" t="s">
        <v>2670</v>
      </c>
    </row>
    <row r="601" spans="1:3" x14ac:dyDescent="0.2">
      <c r="A601" s="2" t="s">
        <v>586</v>
      </c>
      <c r="B601" s="2" t="s">
        <v>2735</v>
      </c>
      <c r="C601" s="2" t="s">
        <v>1441</v>
      </c>
    </row>
    <row r="602" spans="1:3" x14ac:dyDescent="0.2">
      <c r="A602" s="2" t="s">
        <v>588</v>
      </c>
      <c r="B602" s="2" t="s">
        <v>2736</v>
      </c>
      <c r="C602" s="2" t="s">
        <v>1442</v>
      </c>
    </row>
    <row r="603" spans="1:3" x14ac:dyDescent="0.2">
      <c r="A603" s="2" t="s">
        <v>590</v>
      </c>
      <c r="B603" s="2" t="s">
        <v>2760</v>
      </c>
      <c r="C603" s="2" t="s">
        <v>1502</v>
      </c>
    </row>
    <row r="604" spans="1:3" x14ac:dyDescent="0.2">
      <c r="A604" s="2" t="s">
        <v>592</v>
      </c>
      <c r="B604" s="2" t="s">
        <v>2764</v>
      </c>
      <c r="C604" s="2" t="s">
        <v>1503</v>
      </c>
    </row>
    <row r="605" spans="1:3" x14ac:dyDescent="0.2">
      <c r="A605" s="2" t="s">
        <v>594</v>
      </c>
      <c r="B605" s="2" t="s">
        <v>2766</v>
      </c>
      <c r="C605" s="2" t="s">
        <v>1681</v>
      </c>
    </row>
    <row r="606" spans="1:3" x14ac:dyDescent="0.2">
      <c r="A606" s="2" t="s">
        <v>596</v>
      </c>
      <c r="B606" s="2" t="s">
        <v>2766</v>
      </c>
      <c r="C606" s="2" t="s">
        <v>1648</v>
      </c>
    </row>
    <row r="607" spans="1:3" x14ac:dyDescent="0.2">
      <c r="A607" s="2" t="s">
        <v>598</v>
      </c>
      <c r="B607" s="2" t="s">
        <v>2727</v>
      </c>
      <c r="C607" s="2" t="s">
        <v>1424</v>
      </c>
    </row>
    <row r="608" spans="1:3" x14ac:dyDescent="0.2">
      <c r="A608" s="2" t="s">
        <v>600</v>
      </c>
      <c r="B608" s="2" t="s">
        <v>2762</v>
      </c>
      <c r="C608" s="2" t="s">
        <v>3068</v>
      </c>
    </row>
    <row r="609" spans="1:3" x14ac:dyDescent="0.2">
      <c r="A609" s="2" t="s">
        <v>1847</v>
      </c>
      <c r="B609" s="2" t="s">
        <v>2736</v>
      </c>
      <c r="C609" s="2" t="s">
        <v>1848</v>
      </c>
    </row>
    <row r="610" spans="1:3" x14ac:dyDescent="0.2">
      <c r="A610" s="2" t="s">
        <v>1733</v>
      </c>
      <c r="B610" s="2" t="s">
        <v>2725</v>
      </c>
      <c r="C610" s="2" t="s">
        <v>1734</v>
      </c>
    </row>
    <row r="611" spans="1:3" x14ac:dyDescent="0.2">
      <c r="A611" s="2" t="s">
        <v>1452</v>
      </c>
      <c r="B611" s="2" t="s">
        <v>2727</v>
      </c>
      <c r="C611" s="2" t="s">
        <v>1453</v>
      </c>
    </row>
    <row r="612" spans="1:3" x14ac:dyDescent="0.2">
      <c r="A612" s="2" t="s">
        <v>1454</v>
      </c>
      <c r="B612" s="2" t="s">
        <v>2726</v>
      </c>
      <c r="C612" s="2" t="s">
        <v>1455</v>
      </c>
    </row>
    <row r="613" spans="1:3" x14ac:dyDescent="0.2">
      <c r="A613" s="2" t="s">
        <v>1456</v>
      </c>
      <c r="B613" s="2" t="s">
        <v>2727</v>
      </c>
      <c r="C613" s="2" t="s">
        <v>1457</v>
      </c>
    </row>
    <row r="614" spans="1:3" x14ac:dyDescent="0.2">
      <c r="A614" s="2" t="s">
        <v>1458</v>
      </c>
      <c r="B614" s="2" t="s">
        <v>2725</v>
      </c>
      <c r="C614" s="2" t="s">
        <v>1459</v>
      </c>
    </row>
    <row r="615" spans="1:3" x14ac:dyDescent="0.2">
      <c r="A615" s="2" t="s">
        <v>1849</v>
      </c>
      <c r="B615" s="2" t="s">
        <v>2728</v>
      </c>
      <c r="C615" s="2" t="s">
        <v>1850</v>
      </c>
    </row>
    <row r="616" spans="1:3" x14ac:dyDescent="0.2">
      <c r="A616" s="2" t="s">
        <v>1912</v>
      </c>
      <c r="B616" s="2" t="s">
        <v>2734</v>
      </c>
      <c r="C616" s="2" t="s">
        <v>1913</v>
      </c>
    </row>
    <row r="617" spans="1:3" x14ac:dyDescent="0.2">
      <c r="A617" s="2" t="s">
        <v>1510</v>
      </c>
      <c r="B617" s="2" t="s">
        <v>2761</v>
      </c>
      <c r="C617" s="2" t="s">
        <v>1511</v>
      </c>
    </row>
    <row r="618" spans="1:3" x14ac:dyDescent="0.2">
      <c r="A618" s="2" t="s">
        <v>1618</v>
      </c>
      <c r="B618" s="2" t="s">
        <v>2762</v>
      </c>
      <c r="C618" s="2" t="s">
        <v>1619</v>
      </c>
    </row>
    <row r="619" spans="1:3" x14ac:dyDescent="0.2">
      <c r="A619" s="2" t="s">
        <v>1512</v>
      </c>
      <c r="B619" s="2" t="s">
        <v>2771</v>
      </c>
      <c r="C619" s="2" t="s">
        <v>1513</v>
      </c>
    </row>
    <row r="620" spans="1:3" x14ac:dyDescent="0.2">
      <c r="A620" s="2" t="s">
        <v>2441</v>
      </c>
      <c r="B620" s="2" t="s">
        <v>2766</v>
      </c>
      <c r="C620" s="2" t="s">
        <v>2442</v>
      </c>
    </row>
    <row r="621" spans="1:3" x14ac:dyDescent="0.2">
      <c r="A621" s="2" t="s">
        <v>2431</v>
      </c>
      <c r="B621" s="2" t="s">
        <v>2761</v>
      </c>
      <c r="C621" s="2" t="s">
        <v>2201</v>
      </c>
    </row>
    <row r="622" spans="1:3" x14ac:dyDescent="0.2">
      <c r="A622" s="2" t="s">
        <v>2426</v>
      </c>
      <c r="B622" s="2" t="s">
        <v>2766</v>
      </c>
      <c r="C622" s="2" t="s">
        <v>2427</v>
      </c>
    </row>
    <row r="623" spans="1:3" x14ac:dyDescent="0.2">
      <c r="A623" s="2" t="s">
        <v>2231</v>
      </c>
      <c r="B623" s="2" t="s">
        <v>2735</v>
      </c>
      <c r="C623" s="2" t="s">
        <v>2232</v>
      </c>
    </row>
    <row r="624" spans="1:3" x14ac:dyDescent="0.2">
      <c r="A624" s="2" t="s">
        <v>2577</v>
      </c>
      <c r="B624" s="2" t="s">
        <v>2736</v>
      </c>
      <c r="C624" s="2" t="s">
        <v>2578</v>
      </c>
    </row>
    <row r="625" spans="1:3" x14ac:dyDescent="0.2">
      <c r="A625" s="2" t="s">
        <v>2636</v>
      </c>
      <c r="B625" s="2" t="s">
        <v>2728</v>
      </c>
      <c r="C625" s="2" t="s">
        <v>2637</v>
      </c>
    </row>
    <row r="626" spans="1:3" x14ac:dyDescent="0.2">
      <c r="A626" s="2" t="s">
        <v>602</v>
      </c>
      <c r="B626" s="2" t="s">
        <v>2725</v>
      </c>
      <c r="C626" s="2" t="s">
        <v>1443</v>
      </c>
    </row>
    <row r="627" spans="1:3" x14ac:dyDescent="0.2">
      <c r="A627" s="2" t="s">
        <v>604</v>
      </c>
      <c r="B627" s="2" t="s">
        <v>2727</v>
      </c>
      <c r="C627" s="2" t="s">
        <v>1446</v>
      </c>
    </row>
    <row r="628" spans="1:3" x14ac:dyDescent="0.2">
      <c r="A628" s="2" t="s">
        <v>606</v>
      </c>
      <c r="B628" s="2" t="s">
        <v>2763</v>
      </c>
      <c r="C628" s="2" t="s">
        <v>1504</v>
      </c>
    </row>
    <row r="629" spans="1:3" x14ac:dyDescent="0.2">
      <c r="A629" s="2" t="s">
        <v>608</v>
      </c>
      <c r="B629" s="2" t="s">
        <v>2761</v>
      </c>
      <c r="C629" s="2" t="s">
        <v>1505</v>
      </c>
    </row>
    <row r="630" spans="1:3" x14ac:dyDescent="0.2">
      <c r="A630" s="2" t="s">
        <v>610</v>
      </c>
      <c r="B630" s="2" t="s">
        <v>2725</v>
      </c>
      <c r="C630" s="2" t="s">
        <v>1425</v>
      </c>
    </row>
    <row r="631" spans="1:3" x14ac:dyDescent="0.2">
      <c r="A631" s="2" t="s">
        <v>612</v>
      </c>
      <c r="B631" s="2" t="s">
        <v>2726</v>
      </c>
      <c r="C631" s="2" t="s">
        <v>1426</v>
      </c>
    </row>
    <row r="632" spans="1:3" x14ac:dyDescent="0.2">
      <c r="A632" s="2" t="s">
        <v>614</v>
      </c>
      <c r="B632" s="2" t="s">
        <v>2727</v>
      </c>
      <c r="C632" s="2" t="s">
        <v>1427</v>
      </c>
    </row>
    <row r="633" spans="1:3" x14ac:dyDescent="0.2">
      <c r="A633" s="2" t="s">
        <v>616</v>
      </c>
      <c r="B633" s="2" t="s">
        <v>2728</v>
      </c>
      <c r="C633" s="2" t="s">
        <v>1439</v>
      </c>
    </row>
    <row r="634" spans="1:3" x14ac:dyDescent="0.2">
      <c r="A634" s="2" t="s">
        <v>618</v>
      </c>
      <c r="B634" s="2" t="s">
        <v>2734</v>
      </c>
      <c r="C634" s="2" t="s">
        <v>1440</v>
      </c>
    </row>
    <row r="635" spans="1:3" x14ac:dyDescent="0.2">
      <c r="A635" s="2" t="s">
        <v>620</v>
      </c>
      <c r="B635" s="2" t="s">
        <v>2764</v>
      </c>
      <c r="C635" s="2" t="s">
        <v>1649</v>
      </c>
    </row>
    <row r="636" spans="1:3" x14ac:dyDescent="0.2">
      <c r="A636" s="2" t="s">
        <v>622</v>
      </c>
      <c r="B636" s="2" t="s">
        <v>2760</v>
      </c>
      <c r="C636" s="2" t="s">
        <v>1640</v>
      </c>
    </row>
    <row r="637" spans="1:3" x14ac:dyDescent="0.2">
      <c r="A637" s="2" t="s">
        <v>624</v>
      </c>
      <c r="B637" s="2" t="s">
        <v>2762</v>
      </c>
      <c r="C637" s="2" t="s">
        <v>1651</v>
      </c>
    </row>
    <row r="638" spans="1:3" x14ac:dyDescent="0.2">
      <c r="A638" s="2" t="s">
        <v>626</v>
      </c>
      <c r="B638" s="2" t="s">
        <v>2761</v>
      </c>
      <c r="C638" s="2" t="s">
        <v>1486</v>
      </c>
    </row>
    <row r="639" spans="1:3" x14ac:dyDescent="0.2">
      <c r="A639" s="2" t="s">
        <v>628</v>
      </c>
      <c r="B639" s="2" t="s">
        <v>2766</v>
      </c>
      <c r="C639" s="2" t="s">
        <v>2421</v>
      </c>
    </row>
    <row r="640" spans="1:3" x14ac:dyDescent="0.2">
      <c r="A640" s="2" t="s">
        <v>630</v>
      </c>
      <c r="B640" s="2" t="s">
        <v>2768</v>
      </c>
      <c r="C640" s="2" t="s">
        <v>2422</v>
      </c>
    </row>
    <row r="641" spans="1:3" x14ac:dyDescent="0.2">
      <c r="A641" s="2" t="s">
        <v>632</v>
      </c>
      <c r="B641" s="2" t="s">
        <v>2739</v>
      </c>
      <c r="C641" s="2" t="s">
        <v>2423</v>
      </c>
    </row>
    <row r="642" spans="1:3" x14ac:dyDescent="0.2">
      <c r="A642" s="2" t="s">
        <v>634</v>
      </c>
      <c r="B642" s="2" t="s">
        <v>2762</v>
      </c>
      <c r="C642" s="2" t="s">
        <v>1501</v>
      </c>
    </row>
    <row r="643" spans="1:3" x14ac:dyDescent="0.2">
      <c r="A643" s="2" t="s">
        <v>1931</v>
      </c>
      <c r="B643" s="2" t="s">
        <v>2769</v>
      </c>
      <c r="C643" s="2" t="s">
        <v>1498</v>
      </c>
    </row>
    <row r="644" spans="1:3" x14ac:dyDescent="0.2">
      <c r="A644" s="2" t="s">
        <v>1682</v>
      </c>
      <c r="B644" s="2" t="s">
        <v>2769</v>
      </c>
      <c r="C644" s="2" t="s">
        <v>1498</v>
      </c>
    </row>
    <row r="645" spans="1:3" x14ac:dyDescent="0.2">
      <c r="A645" s="2" t="s">
        <v>1497</v>
      </c>
      <c r="B645" s="2" t="s">
        <v>2769</v>
      </c>
      <c r="C645" s="2" t="s">
        <v>1498</v>
      </c>
    </row>
    <row r="646" spans="1:3" x14ac:dyDescent="0.2">
      <c r="A646" s="2" t="s">
        <v>1663</v>
      </c>
      <c r="B646" s="2" t="s">
        <v>2775</v>
      </c>
      <c r="C646" s="2" t="s">
        <v>1664</v>
      </c>
    </row>
    <row r="647" spans="1:3" x14ac:dyDescent="0.2">
      <c r="A647" s="2" t="s">
        <v>1665</v>
      </c>
      <c r="B647" s="2" t="s">
        <v>2829</v>
      </c>
      <c r="C647" s="2" t="s">
        <v>1666</v>
      </c>
    </row>
    <row r="648" spans="1:3" x14ac:dyDescent="0.2">
      <c r="A648" s="2" t="s">
        <v>2655</v>
      </c>
      <c r="B648" s="2" t="s">
        <v>2769</v>
      </c>
      <c r="C648" s="2" t="s">
        <v>1498</v>
      </c>
    </row>
    <row r="649" spans="1:3" x14ac:dyDescent="0.2">
      <c r="A649" s="2" t="s">
        <v>1661</v>
      </c>
      <c r="B649" s="2" t="s">
        <v>2784</v>
      </c>
      <c r="C649" s="2" t="s">
        <v>1662</v>
      </c>
    </row>
    <row r="650" spans="1:3" x14ac:dyDescent="0.2">
      <c r="A650" s="2" t="s">
        <v>1480</v>
      </c>
      <c r="B650" s="2" t="s">
        <v>2758</v>
      </c>
      <c r="C650" s="2" t="s">
        <v>1481</v>
      </c>
    </row>
    <row r="651" spans="1:3" x14ac:dyDescent="0.2">
      <c r="A651" s="2" t="s">
        <v>3000</v>
      </c>
      <c r="B651" s="2" t="s">
        <v>2775</v>
      </c>
      <c r="C651" s="2" t="s">
        <v>1517</v>
      </c>
    </row>
    <row r="652" spans="1:3" x14ac:dyDescent="0.2">
      <c r="A652" s="2" t="s">
        <v>3027</v>
      </c>
      <c r="B652" s="2" t="s">
        <v>2775</v>
      </c>
      <c r="C652" s="2" t="s">
        <v>2493</v>
      </c>
    </row>
    <row r="653" spans="1:3" x14ac:dyDescent="0.2">
      <c r="A653" s="2" t="s">
        <v>3023</v>
      </c>
      <c r="B653" s="2" t="s">
        <v>2827</v>
      </c>
      <c r="C653" s="2" t="s">
        <v>2482</v>
      </c>
    </row>
    <row r="654" spans="1:3" x14ac:dyDescent="0.2">
      <c r="A654" s="2" t="s">
        <v>2998</v>
      </c>
      <c r="B654" s="2" t="s">
        <v>2755</v>
      </c>
      <c r="C654" s="2" t="s">
        <v>2377</v>
      </c>
    </row>
    <row r="655" spans="1:3" x14ac:dyDescent="0.2">
      <c r="A655" s="2" t="s">
        <v>2926</v>
      </c>
      <c r="B655" s="2" t="s">
        <v>2827</v>
      </c>
      <c r="C655" s="2" t="s">
        <v>1978</v>
      </c>
    </row>
    <row r="656" spans="1:3" x14ac:dyDescent="0.2">
      <c r="A656" s="2" t="s">
        <v>2835</v>
      </c>
      <c r="B656" s="2" t="s">
        <v>2752</v>
      </c>
      <c r="C656" s="2" t="s">
        <v>1676</v>
      </c>
    </row>
    <row r="657" spans="1:3" x14ac:dyDescent="0.2">
      <c r="A657" s="2" t="s">
        <v>2961</v>
      </c>
      <c r="B657" s="2" t="s">
        <v>2755</v>
      </c>
      <c r="C657" s="2" t="s">
        <v>2189</v>
      </c>
    </row>
    <row r="658" spans="1:3" x14ac:dyDescent="0.2">
      <c r="A658" s="2" t="s">
        <v>3004</v>
      </c>
      <c r="B658" s="2" t="s">
        <v>2757</v>
      </c>
      <c r="C658" s="2" t="s">
        <v>2387</v>
      </c>
    </row>
    <row r="659" spans="1:3" x14ac:dyDescent="0.2">
      <c r="A659" s="2" t="s">
        <v>2862</v>
      </c>
      <c r="B659" s="2" t="s">
        <v>2751</v>
      </c>
      <c r="C659" s="2" t="s">
        <v>1763</v>
      </c>
    </row>
    <row r="660" spans="1:3" x14ac:dyDescent="0.2">
      <c r="A660" s="2" t="s">
        <v>2859</v>
      </c>
      <c r="B660" s="2" t="s">
        <v>2836</v>
      </c>
      <c r="C660" s="2" t="s">
        <v>1754</v>
      </c>
    </row>
    <row r="661" spans="1:3" x14ac:dyDescent="0.2">
      <c r="A661" s="2" t="s">
        <v>3025</v>
      </c>
      <c r="B661" s="2" t="s">
        <v>2743</v>
      </c>
      <c r="C661" s="2" t="s">
        <v>2488</v>
      </c>
    </row>
    <row r="662" spans="1:3" x14ac:dyDescent="0.2">
      <c r="A662" s="2" t="s">
        <v>2958</v>
      </c>
      <c r="B662" s="2" t="s">
        <v>2751</v>
      </c>
      <c r="C662" s="2" t="s">
        <v>2177</v>
      </c>
    </row>
    <row r="663" spans="1:3" x14ac:dyDescent="0.2">
      <c r="A663" s="2" t="s">
        <v>3026</v>
      </c>
      <c r="B663" s="2" t="s">
        <v>2775</v>
      </c>
      <c r="C663" s="2" t="s">
        <v>2489</v>
      </c>
    </row>
    <row r="664" spans="1:3" x14ac:dyDescent="0.2">
      <c r="A664" s="2" t="s">
        <v>2774</v>
      </c>
      <c r="B664" s="2" t="s">
        <v>2775</v>
      </c>
      <c r="C664" s="2" t="s">
        <v>1517</v>
      </c>
    </row>
    <row r="665" spans="1:3" x14ac:dyDescent="0.2">
      <c r="A665" s="2" t="s">
        <v>2962</v>
      </c>
      <c r="B665" s="2" t="s">
        <v>2825</v>
      </c>
      <c r="C665" s="2" t="s">
        <v>2193</v>
      </c>
    </row>
    <row r="666" spans="1:3" x14ac:dyDescent="0.2">
      <c r="A666" s="2" t="s">
        <v>2814</v>
      </c>
      <c r="B666" s="2" t="s">
        <v>2815</v>
      </c>
      <c r="C666" s="2" t="s">
        <v>1614</v>
      </c>
    </row>
    <row r="667" spans="1:3" x14ac:dyDescent="0.2">
      <c r="A667" s="2" t="s">
        <v>3045</v>
      </c>
      <c r="B667" s="2" t="s">
        <v>2743</v>
      </c>
      <c r="C667" s="2" t="s">
        <v>2645</v>
      </c>
    </row>
    <row r="668" spans="1:3" x14ac:dyDescent="0.2">
      <c r="A668" s="2" t="s">
        <v>3052</v>
      </c>
      <c r="B668" s="2" t="s">
        <v>2743</v>
      </c>
      <c r="C668" s="2" t="s">
        <v>2684</v>
      </c>
    </row>
    <row r="669" spans="1:3" x14ac:dyDescent="0.2">
      <c r="A669" s="2" t="s">
        <v>3053</v>
      </c>
      <c r="B669" s="2" t="s">
        <v>2826</v>
      </c>
      <c r="C669" s="2" t="s">
        <v>2685</v>
      </c>
    </row>
    <row r="670" spans="1:3" x14ac:dyDescent="0.2">
      <c r="A670" s="2" t="s">
        <v>3054</v>
      </c>
      <c r="B670" s="2" t="s">
        <v>2826</v>
      </c>
      <c r="C670" s="2" t="s">
        <v>2685</v>
      </c>
    </row>
    <row r="671" spans="1:3" x14ac:dyDescent="0.2">
      <c r="A671" s="2" t="s">
        <v>636</v>
      </c>
      <c r="B671" s="2" t="s">
        <v>2749</v>
      </c>
      <c r="C671" s="2" t="s">
        <v>1914</v>
      </c>
    </row>
    <row r="672" spans="1:3" x14ac:dyDescent="0.2">
      <c r="A672" s="2" t="s">
        <v>638</v>
      </c>
      <c r="B672" s="2" t="s">
        <v>2827</v>
      </c>
      <c r="C672" s="2" t="s">
        <v>1915</v>
      </c>
    </row>
    <row r="673" spans="1:3" x14ac:dyDescent="0.2">
      <c r="A673" s="2" t="s">
        <v>640</v>
      </c>
      <c r="B673" s="2" t="s">
        <v>2749</v>
      </c>
      <c r="C673" s="2" t="s">
        <v>1611</v>
      </c>
    </row>
    <row r="674" spans="1:3" x14ac:dyDescent="0.2">
      <c r="A674" s="2" t="s">
        <v>642</v>
      </c>
      <c r="B674" s="2" t="s">
        <v>2755</v>
      </c>
      <c r="C674" s="2" t="s">
        <v>1612</v>
      </c>
    </row>
    <row r="675" spans="1:3" x14ac:dyDescent="0.2">
      <c r="A675" s="2" t="s">
        <v>644</v>
      </c>
      <c r="B675" s="2" t="s">
        <v>2756</v>
      </c>
      <c r="C675" s="2" t="s">
        <v>1477</v>
      </c>
    </row>
    <row r="676" spans="1:3" x14ac:dyDescent="0.2">
      <c r="A676" s="2" t="s">
        <v>646</v>
      </c>
      <c r="B676" s="2" t="s">
        <v>2770</v>
      </c>
      <c r="C676" s="2" t="s">
        <v>1615</v>
      </c>
    </row>
    <row r="677" spans="1:3" x14ac:dyDescent="0.2">
      <c r="A677" s="2" t="s">
        <v>648</v>
      </c>
      <c r="B677" s="2" t="s">
        <v>2815</v>
      </c>
      <c r="C677" s="2" t="s">
        <v>1928</v>
      </c>
    </row>
    <row r="678" spans="1:3" x14ac:dyDescent="0.2">
      <c r="A678" s="2" t="s">
        <v>650</v>
      </c>
      <c r="B678" s="2" t="s">
        <v>2754</v>
      </c>
      <c r="C678" s="2" t="s">
        <v>1929</v>
      </c>
    </row>
    <row r="679" spans="1:3" x14ac:dyDescent="0.2">
      <c r="A679" s="2" t="s">
        <v>652</v>
      </c>
      <c r="B679" s="2" t="s">
        <v>2784</v>
      </c>
      <c r="C679" s="2" t="s">
        <v>1533</v>
      </c>
    </row>
    <row r="680" spans="1:3" x14ac:dyDescent="0.2">
      <c r="A680" s="2" t="s">
        <v>654</v>
      </c>
      <c r="B680" s="2" t="s">
        <v>2754</v>
      </c>
      <c r="C680" s="2" t="s">
        <v>1930</v>
      </c>
    </row>
    <row r="681" spans="1:3" x14ac:dyDescent="0.2">
      <c r="A681" s="2" t="s">
        <v>656</v>
      </c>
      <c r="B681" s="2" t="s">
        <v>2743</v>
      </c>
      <c r="C681" s="2" t="s">
        <v>1463</v>
      </c>
    </row>
    <row r="682" spans="1:3" x14ac:dyDescent="0.2">
      <c r="A682" s="2" t="s">
        <v>658</v>
      </c>
      <c r="B682" s="2" t="s">
        <v>2829</v>
      </c>
      <c r="C682" s="2" t="s">
        <v>1666</v>
      </c>
    </row>
    <row r="683" spans="1:3" x14ac:dyDescent="0.2">
      <c r="A683" s="2" t="s">
        <v>660</v>
      </c>
      <c r="B683" s="2" t="s">
        <v>2743</v>
      </c>
      <c r="C683" s="2" t="s">
        <v>1464</v>
      </c>
    </row>
    <row r="684" spans="1:3" x14ac:dyDescent="0.2">
      <c r="A684" s="2" t="s">
        <v>662</v>
      </c>
      <c r="B684" s="2" t="s">
        <v>2749</v>
      </c>
      <c r="C684" s="2" t="s">
        <v>1469</v>
      </c>
    </row>
    <row r="685" spans="1:3" x14ac:dyDescent="0.2">
      <c r="A685" s="2" t="s">
        <v>664</v>
      </c>
      <c r="B685" s="2" t="s">
        <v>2757</v>
      </c>
      <c r="C685" s="2" t="s">
        <v>1514</v>
      </c>
    </row>
    <row r="686" spans="1:3" x14ac:dyDescent="0.2">
      <c r="A686" s="2" t="s">
        <v>666</v>
      </c>
      <c r="B686" s="2" t="s">
        <v>2826</v>
      </c>
      <c r="C686" s="2" t="s">
        <v>1644</v>
      </c>
    </row>
    <row r="687" spans="1:3" x14ac:dyDescent="0.2">
      <c r="A687" s="2" t="s">
        <v>668</v>
      </c>
      <c r="B687" s="2" t="s">
        <v>2772</v>
      </c>
      <c r="C687" s="2" t="s">
        <v>1645</v>
      </c>
    </row>
    <row r="688" spans="1:3" x14ac:dyDescent="0.2">
      <c r="A688" s="2" t="s">
        <v>670</v>
      </c>
      <c r="B688" s="2" t="s">
        <v>2770</v>
      </c>
      <c r="C688" s="2" t="s">
        <v>1646</v>
      </c>
    </row>
    <row r="689" spans="1:3" x14ac:dyDescent="0.2">
      <c r="A689" s="2" t="s">
        <v>672</v>
      </c>
      <c r="B689" s="2" t="s">
        <v>2836</v>
      </c>
      <c r="C689" s="2" t="s">
        <v>2462</v>
      </c>
    </row>
    <row r="690" spans="1:3" x14ac:dyDescent="0.2">
      <c r="A690" s="2" t="s">
        <v>674</v>
      </c>
      <c r="B690" s="2" t="s">
        <v>2772</v>
      </c>
      <c r="C690" s="2" t="s">
        <v>1515</v>
      </c>
    </row>
    <row r="691" spans="1:3" x14ac:dyDescent="0.2">
      <c r="A691" s="2" t="s">
        <v>676</v>
      </c>
      <c r="B691" s="2" t="s">
        <v>2770</v>
      </c>
      <c r="C691" s="2" t="s">
        <v>1650</v>
      </c>
    </row>
    <row r="692" spans="1:3" x14ac:dyDescent="0.2">
      <c r="A692" s="2" t="s">
        <v>678</v>
      </c>
      <c r="B692" s="2" t="s">
        <v>2824</v>
      </c>
      <c r="C692" s="2" t="s">
        <v>1744</v>
      </c>
    </row>
    <row r="693" spans="1:3" x14ac:dyDescent="0.2">
      <c r="A693" s="2" t="s">
        <v>680</v>
      </c>
      <c r="B693" s="2" t="s">
        <v>2825</v>
      </c>
      <c r="C693" s="2" t="s">
        <v>2419</v>
      </c>
    </row>
    <row r="694" spans="1:3" x14ac:dyDescent="0.2">
      <c r="A694" s="2" t="s">
        <v>682</v>
      </c>
      <c r="B694" s="2" t="s">
        <v>2776</v>
      </c>
      <c r="C694" s="2" t="s">
        <v>1677</v>
      </c>
    </row>
    <row r="695" spans="1:3" x14ac:dyDescent="0.2">
      <c r="A695" s="2" t="s">
        <v>684</v>
      </c>
      <c r="B695" s="2" t="s">
        <v>2773</v>
      </c>
      <c r="C695" s="2" t="s">
        <v>1516</v>
      </c>
    </row>
    <row r="696" spans="1:3" x14ac:dyDescent="0.2">
      <c r="A696" s="2" t="s">
        <v>686</v>
      </c>
      <c r="B696" s="2" t="s">
        <v>2769</v>
      </c>
      <c r="C696" s="2" t="s">
        <v>2420</v>
      </c>
    </row>
    <row r="697" spans="1:3" x14ac:dyDescent="0.2">
      <c r="A697" s="2" t="s">
        <v>688</v>
      </c>
      <c r="B697" s="2" t="s">
        <v>2836</v>
      </c>
      <c r="C697" s="2" t="s">
        <v>1678</v>
      </c>
    </row>
    <row r="698" spans="1:3" x14ac:dyDescent="0.2">
      <c r="A698" s="2" t="s">
        <v>690</v>
      </c>
      <c r="B698" s="2" t="s">
        <v>2769</v>
      </c>
      <c r="C698" s="2" t="s">
        <v>1647</v>
      </c>
    </row>
    <row r="699" spans="1:3" x14ac:dyDescent="0.2">
      <c r="A699" s="2" t="s">
        <v>692</v>
      </c>
      <c r="B699" s="2" t="s">
        <v>2823</v>
      </c>
      <c r="C699" s="2" t="s">
        <v>1633</v>
      </c>
    </row>
    <row r="700" spans="1:3" x14ac:dyDescent="0.2">
      <c r="A700" s="2" t="s">
        <v>694</v>
      </c>
      <c r="B700" s="2" t="s">
        <v>2824</v>
      </c>
      <c r="C700" s="2" t="s">
        <v>1634</v>
      </c>
    </row>
    <row r="701" spans="1:3" x14ac:dyDescent="0.2">
      <c r="A701" s="2" t="s">
        <v>696</v>
      </c>
      <c r="B701" s="2" t="s">
        <v>2769</v>
      </c>
      <c r="C701" s="2" t="s">
        <v>1635</v>
      </c>
    </row>
    <row r="702" spans="1:3" x14ac:dyDescent="0.2">
      <c r="A702" s="2" t="s">
        <v>698</v>
      </c>
      <c r="B702" s="2" t="s">
        <v>2825</v>
      </c>
      <c r="C702" s="2" t="s">
        <v>1636</v>
      </c>
    </row>
    <row r="703" spans="1:3" x14ac:dyDescent="0.2">
      <c r="A703" s="2" t="s">
        <v>700</v>
      </c>
      <c r="B703" s="2" t="s">
        <v>2749</v>
      </c>
      <c r="C703" s="2" t="s">
        <v>1656</v>
      </c>
    </row>
    <row r="704" spans="1:3" x14ac:dyDescent="0.2">
      <c r="A704" s="2" t="s">
        <v>702</v>
      </c>
      <c r="B704" s="2" t="s">
        <v>2769</v>
      </c>
      <c r="C704" s="2" t="s">
        <v>1642</v>
      </c>
    </row>
    <row r="705" spans="1:3" x14ac:dyDescent="0.2">
      <c r="A705" s="2" t="s">
        <v>704</v>
      </c>
      <c r="B705" s="2" t="s">
        <v>2823</v>
      </c>
      <c r="C705" s="2" t="s">
        <v>1630</v>
      </c>
    </row>
    <row r="706" spans="1:3" x14ac:dyDescent="0.2">
      <c r="A706" s="2" t="s">
        <v>706</v>
      </c>
      <c r="B706" s="2" t="s">
        <v>2769</v>
      </c>
      <c r="C706" s="2" t="s">
        <v>1520</v>
      </c>
    </row>
    <row r="707" spans="1:3" x14ac:dyDescent="0.2">
      <c r="A707" s="2" t="s">
        <v>708</v>
      </c>
      <c r="B707" s="2" t="s">
        <v>2776</v>
      </c>
      <c r="C707" s="2" t="s">
        <v>1521</v>
      </c>
    </row>
    <row r="708" spans="1:3" x14ac:dyDescent="0.2">
      <c r="A708" s="2" t="s">
        <v>710</v>
      </c>
      <c r="B708" s="2" t="s">
        <v>2754</v>
      </c>
      <c r="C708" s="2" t="s">
        <v>1475</v>
      </c>
    </row>
    <row r="709" spans="1:3" x14ac:dyDescent="0.2">
      <c r="A709" s="2" t="s">
        <v>712</v>
      </c>
      <c r="B709" s="2" t="s">
        <v>2770</v>
      </c>
      <c r="C709" s="2" t="s">
        <v>1519</v>
      </c>
    </row>
    <row r="710" spans="1:3" x14ac:dyDescent="0.2">
      <c r="A710" s="2" t="s">
        <v>714</v>
      </c>
      <c r="B710" s="2" t="s">
        <v>2751</v>
      </c>
      <c r="C710" s="2" t="s">
        <v>1471</v>
      </c>
    </row>
    <row r="711" spans="1:3" x14ac:dyDescent="0.2">
      <c r="A711" s="2" t="s">
        <v>716</v>
      </c>
      <c r="B711" s="2" t="s">
        <v>2752</v>
      </c>
      <c r="C711" s="2" t="s">
        <v>1472</v>
      </c>
    </row>
    <row r="712" spans="1:3" x14ac:dyDescent="0.2">
      <c r="A712" s="2" t="s">
        <v>1518</v>
      </c>
      <c r="B712" s="2" t="s">
        <v>2772</v>
      </c>
      <c r="C712" s="2" t="s">
        <v>1515</v>
      </c>
    </row>
    <row r="713" spans="1:3" x14ac:dyDescent="0.2">
      <c r="A713" s="2" t="s">
        <v>718</v>
      </c>
      <c r="B713" s="2" t="s">
        <v>2759</v>
      </c>
      <c r="C713" s="2" t="s">
        <v>2601</v>
      </c>
    </row>
    <row r="714" spans="1:3" x14ac:dyDescent="0.2">
      <c r="A714" s="2" t="s">
        <v>720</v>
      </c>
      <c r="B714" s="2" t="s">
        <v>2826</v>
      </c>
      <c r="C714" s="2" t="s">
        <v>2639</v>
      </c>
    </row>
    <row r="715" spans="1:3" x14ac:dyDescent="0.2">
      <c r="A715" s="2" t="s">
        <v>1667</v>
      </c>
      <c r="B715" s="2" t="s">
        <v>2749</v>
      </c>
      <c r="C715" s="2" t="s">
        <v>1668</v>
      </c>
    </row>
    <row r="716" spans="1:3" x14ac:dyDescent="0.2">
      <c r="A716" s="2" t="s">
        <v>1652</v>
      </c>
      <c r="B716" s="2" t="s">
        <v>2749</v>
      </c>
      <c r="C716" s="2" t="s">
        <v>1653</v>
      </c>
    </row>
    <row r="717" spans="1:3" x14ac:dyDescent="0.2">
      <c r="A717" s="2" t="s">
        <v>1654</v>
      </c>
      <c r="B717" s="2" t="s">
        <v>2827</v>
      </c>
      <c r="C717" s="2" t="s">
        <v>1655</v>
      </c>
    </row>
    <row r="718" spans="1:3" x14ac:dyDescent="0.2">
      <c r="A718" s="2" t="s">
        <v>1631</v>
      </c>
      <c r="B718" s="2" t="s">
        <v>2764</v>
      </c>
      <c r="C718" s="2" t="s">
        <v>1632</v>
      </c>
    </row>
    <row r="719" spans="1:3" x14ac:dyDescent="0.2">
      <c r="A719" s="2" t="s">
        <v>1499</v>
      </c>
      <c r="B719" s="2" t="s">
        <v>2770</v>
      </c>
      <c r="C719" s="2" t="s">
        <v>1500</v>
      </c>
    </row>
    <row r="720" spans="1:3" x14ac:dyDescent="0.2">
      <c r="A720" s="2" t="s">
        <v>1638</v>
      </c>
      <c r="B720" s="2" t="s">
        <v>2776</v>
      </c>
      <c r="C720" s="2" t="s">
        <v>1639</v>
      </c>
    </row>
    <row r="721" spans="1:3" x14ac:dyDescent="0.2">
      <c r="A721" s="2" t="s">
        <v>1698</v>
      </c>
      <c r="B721" s="2" t="s">
        <v>2775</v>
      </c>
      <c r="C721" s="2" t="s">
        <v>1699</v>
      </c>
    </row>
    <row r="722" spans="1:3" x14ac:dyDescent="0.2">
      <c r="A722" s="2" t="s">
        <v>1861</v>
      </c>
      <c r="B722" s="2" t="s">
        <v>2755</v>
      </c>
      <c r="C722" s="2" t="s">
        <v>1862</v>
      </c>
    </row>
    <row r="723" spans="1:3" x14ac:dyDescent="0.2">
      <c r="A723" s="2" t="s">
        <v>2142</v>
      </c>
      <c r="B723" s="2" t="s">
        <v>2752</v>
      </c>
      <c r="C723" s="2" t="s">
        <v>2100</v>
      </c>
    </row>
    <row r="724" spans="1:3" x14ac:dyDescent="0.2">
      <c r="A724" s="2" t="s">
        <v>2605</v>
      </c>
      <c r="B724" s="2" t="s">
        <v>2755</v>
      </c>
      <c r="C724" s="2" t="s">
        <v>2189</v>
      </c>
    </row>
    <row r="725" spans="1:3" x14ac:dyDescent="0.2">
      <c r="A725" s="2" t="s">
        <v>2612</v>
      </c>
      <c r="B725" s="2" t="s">
        <v>2770</v>
      </c>
      <c r="C725" s="2" t="s">
        <v>2613</v>
      </c>
    </row>
    <row r="726" spans="1:3" x14ac:dyDescent="0.2">
      <c r="A726" s="2" t="s">
        <v>2704</v>
      </c>
      <c r="B726" s="2" t="s">
        <v>2757</v>
      </c>
      <c r="C726" s="2" t="s">
        <v>2705</v>
      </c>
    </row>
    <row r="727" spans="1:3" x14ac:dyDescent="0.2">
      <c r="A727" s="2" t="s">
        <v>2715</v>
      </c>
      <c r="B727" s="2" t="s">
        <v>2757</v>
      </c>
      <c r="C727" s="2" t="s">
        <v>2716</v>
      </c>
    </row>
    <row r="728" spans="1:3" x14ac:dyDescent="0.2">
      <c r="A728" s="2" t="s">
        <v>722</v>
      </c>
      <c r="B728" s="2" t="s">
        <v>2759</v>
      </c>
      <c r="C728" s="2" t="s">
        <v>1657</v>
      </c>
    </row>
    <row r="729" spans="1:3" x14ac:dyDescent="0.2">
      <c r="A729" s="2" t="s">
        <v>724</v>
      </c>
      <c r="B729" s="2" t="s">
        <v>2776</v>
      </c>
      <c r="C729" s="2" t="s">
        <v>1641</v>
      </c>
    </row>
    <row r="730" spans="1:3" x14ac:dyDescent="0.2">
      <c r="A730" s="2" t="s">
        <v>726</v>
      </c>
      <c r="B730" s="2" t="s">
        <v>2757</v>
      </c>
      <c r="C730" s="2" t="s">
        <v>1479</v>
      </c>
    </row>
    <row r="731" spans="1:3" x14ac:dyDescent="0.2">
      <c r="A731" s="2" t="s">
        <v>728</v>
      </c>
      <c r="B731" s="2" t="s">
        <v>2755</v>
      </c>
      <c r="C731" s="2" t="s">
        <v>1476</v>
      </c>
    </row>
    <row r="732" spans="1:3" x14ac:dyDescent="0.2">
      <c r="A732" s="2" t="s">
        <v>730</v>
      </c>
      <c r="B732" s="2" t="s">
        <v>2756</v>
      </c>
      <c r="C732" s="2" t="s">
        <v>1477</v>
      </c>
    </row>
    <row r="733" spans="1:3" x14ac:dyDescent="0.2">
      <c r="A733" s="2" t="s">
        <v>732</v>
      </c>
      <c r="B733" s="2" t="s">
        <v>2743</v>
      </c>
      <c r="C733" s="2" t="s">
        <v>1478</v>
      </c>
    </row>
    <row r="734" spans="1:3" x14ac:dyDescent="0.2">
      <c r="A734" s="2" t="s">
        <v>734</v>
      </c>
      <c r="B734" s="2" t="s">
        <v>2743</v>
      </c>
      <c r="C734" s="2" t="s">
        <v>1683</v>
      </c>
    </row>
    <row r="735" spans="1:3" x14ac:dyDescent="0.2">
      <c r="A735" s="2" t="s">
        <v>736</v>
      </c>
      <c r="B735" s="2" t="s">
        <v>2757</v>
      </c>
      <c r="C735" s="2" t="s">
        <v>1522</v>
      </c>
    </row>
    <row r="736" spans="1:3" x14ac:dyDescent="0.2">
      <c r="A736" s="2" t="s">
        <v>738</v>
      </c>
      <c r="B736" s="2" t="s">
        <v>2826</v>
      </c>
      <c r="C736" s="2" t="s">
        <v>2330</v>
      </c>
    </row>
    <row r="737" spans="1:3" x14ac:dyDescent="0.2">
      <c r="A737" s="2" t="s">
        <v>740</v>
      </c>
      <c r="B737" s="2" t="s">
        <v>2770</v>
      </c>
      <c r="C737" s="2" t="s">
        <v>2331</v>
      </c>
    </row>
    <row r="738" spans="1:3" x14ac:dyDescent="0.2">
      <c r="A738" s="2" t="s">
        <v>742</v>
      </c>
      <c r="B738" s="2" t="s">
        <v>2773</v>
      </c>
      <c r="C738" s="2" t="s">
        <v>1637</v>
      </c>
    </row>
    <row r="739" spans="1:3" x14ac:dyDescent="0.2">
      <c r="A739" s="2" t="s">
        <v>744</v>
      </c>
      <c r="B739" s="2" t="s">
        <v>2769</v>
      </c>
      <c r="C739" s="2" t="s">
        <v>2332</v>
      </c>
    </row>
    <row r="740" spans="1:3" x14ac:dyDescent="0.2">
      <c r="A740" s="2" t="s">
        <v>1973</v>
      </c>
      <c r="B740" s="2" t="s">
        <v>2787</v>
      </c>
      <c r="C740" s="2" t="s">
        <v>1967</v>
      </c>
    </row>
    <row r="741" spans="1:3" x14ac:dyDescent="0.2">
      <c r="A741" s="2" t="s">
        <v>1966</v>
      </c>
      <c r="B741" s="2" t="s">
        <v>2787</v>
      </c>
      <c r="C741" s="2" t="s">
        <v>1967</v>
      </c>
    </row>
    <row r="742" spans="1:3" x14ac:dyDescent="0.2">
      <c r="A742" s="2" t="s">
        <v>2393</v>
      </c>
      <c r="B742" s="2" t="s">
        <v>2788</v>
      </c>
      <c r="C742" s="2" t="s">
        <v>2394</v>
      </c>
    </row>
    <row r="743" spans="1:3" x14ac:dyDescent="0.2">
      <c r="A743" s="2" t="s">
        <v>2304</v>
      </c>
      <c r="B743" s="2" t="s">
        <v>2787</v>
      </c>
      <c r="C743" s="2" t="s">
        <v>1967</v>
      </c>
    </row>
    <row r="744" spans="1:3" x14ac:dyDescent="0.2">
      <c r="A744" s="2" t="s">
        <v>2665</v>
      </c>
      <c r="B744" s="2" t="s">
        <v>2787</v>
      </c>
      <c r="C744" s="2" t="s">
        <v>1967</v>
      </c>
    </row>
    <row r="745" spans="1:3" x14ac:dyDescent="0.2">
      <c r="A745" s="2" t="s">
        <v>2688</v>
      </c>
      <c r="B745" s="2" t="s">
        <v>2788</v>
      </c>
      <c r="C745" s="2" t="s">
        <v>2394</v>
      </c>
    </row>
    <row r="746" spans="1:3" x14ac:dyDescent="0.2">
      <c r="A746" s="2" t="s">
        <v>2477</v>
      </c>
      <c r="B746" s="2" t="s">
        <v>2785</v>
      </c>
      <c r="C746" s="2" t="s">
        <v>2478</v>
      </c>
    </row>
    <row r="747" spans="1:3" x14ac:dyDescent="0.2">
      <c r="A747" s="2" t="s">
        <v>1558</v>
      </c>
      <c r="B747" s="2" t="s">
        <v>2786</v>
      </c>
      <c r="C747" s="2" t="s">
        <v>1559</v>
      </c>
    </row>
    <row r="748" spans="1:3" x14ac:dyDescent="0.2">
      <c r="A748" s="2" t="s">
        <v>1562</v>
      </c>
      <c r="B748" s="2" t="s">
        <v>2785</v>
      </c>
      <c r="C748" s="2" t="s">
        <v>1563</v>
      </c>
    </row>
    <row r="749" spans="1:3" x14ac:dyDescent="0.2">
      <c r="A749" s="2" t="s">
        <v>1564</v>
      </c>
      <c r="B749" s="2" t="s">
        <v>2795</v>
      </c>
      <c r="C749" s="2" t="s">
        <v>1565</v>
      </c>
    </row>
    <row r="750" spans="1:3" x14ac:dyDescent="0.2">
      <c r="A750" s="2" t="s">
        <v>2971</v>
      </c>
      <c r="B750" s="2" t="s">
        <v>2837</v>
      </c>
      <c r="C750" s="2" t="s">
        <v>2221</v>
      </c>
    </row>
    <row r="751" spans="1:3" x14ac:dyDescent="0.2">
      <c r="A751" s="2" t="s">
        <v>746</v>
      </c>
      <c r="B751" s="2" t="s">
        <v>2799</v>
      </c>
      <c r="C751" s="2" t="s">
        <v>2501</v>
      </c>
    </row>
    <row r="752" spans="1:3" x14ac:dyDescent="0.2">
      <c r="A752" s="2" t="s">
        <v>748</v>
      </c>
      <c r="B752" s="2" t="s">
        <v>2799</v>
      </c>
      <c r="C752" s="2" t="s">
        <v>2416</v>
      </c>
    </row>
    <row r="753" spans="1:3" x14ac:dyDescent="0.2">
      <c r="A753" s="2" t="s">
        <v>750</v>
      </c>
      <c r="B753" s="2" t="s">
        <v>2789</v>
      </c>
      <c r="C753" s="2" t="s">
        <v>2328</v>
      </c>
    </row>
    <row r="754" spans="1:3" x14ac:dyDescent="0.2">
      <c r="A754" s="2" t="s">
        <v>752</v>
      </c>
      <c r="B754" s="2" t="s">
        <v>2942</v>
      </c>
      <c r="C754" s="2" t="s">
        <v>2417</v>
      </c>
    </row>
    <row r="755" spans="1:3" x14ac:dyDescent="0.2">
      <c r="A755" s="2" t="s">
        <v>754</v>
      </c>
      <c r="B755" s="2" t="s">
        <v>2795</v>
      </c>
      <c r="C755" s="2" t="s">
        <v>2035</v>
      </c>
    </row>
    <row r="756" spans="1:3" x14ac:dyDescent="0.2">
      <c r="A756" s="2" t="s">
        <v>756</v>
      </c>
      <c r="B756" s="2" t="s">
        <v>2797</v>
      </c>
      <c r="C756" s="2" t="s">
        <v>2036</v>
      </c>
    </row>
    <row r="757" spans="1:3" x14ac:dyDescent="0.2">
      <c r="A757" s="2" t="s">
        <v>758</v>
      </c>
      <c r="B757" s="2" t="s">
        <v>2795</v>
      </c>
      <c r="C757" s="2" t="s">
        <v>2037</v>
      </c>
    </row>
    <row r="758" spans="1:3" x14ac:dyDescent="0.2">
      <c r="A758" s="2" t="s">
        <v>760</v>
      </c>
      <c r="B758" s="2" t="s">
        <v>2797</v>
      </c>
      <c r="C758" s="2" t="s">
        <v>2508</v>
      </c>
    </row>
    <row r="759" spans="1:3" x14ac:dyDescent="0.2">
      <c r="A759" s="2" t="s">
        <v>762</v>
      </c>
      <c r="B759" s="2" t="s">
        <v>2788</v>
      </c>
      <c r="C759" s="2" t="s">
        <v>2509</v>
      </c>
    </row>
    <row r="760" spans="1:3" x14ac:dyDescent="0.2">
      <c r="A760" s="2" t="s">
        <v>764</v>
      </c>
      <c r="B760" s="2" t="s">
        <v>2797</v>
      </c>
      <c r="C760" s="2" t="s">
        <v>2510</v>
      </c>
    </row>
    <row r="761" spans="1:3" x14ac:dyDescent="0.2">
      <c r="A761" s="2" t="s">
        <v>766</v>
      </c>
      <c r="B761" s="2" t="s">
        <v>2785</v>
      </c>
      <c r="C761" s="2" t="s">
        <v>2511</v>
      </c>
    </row>
    <row r="762" spans="1:3" x14ac:dyDescent="0.2">
      <c r="A762" s="2" t="s">
        <v>768</v>
      </c>
      <c r="B762" s="2" t="s">
        <v>2797</v>
      </c>
      <c r="C762" s="2" t="s">
        <v>2512</v>
      </c>
    </row>
    <row r="763" spans="1:3" x14ac:dyDescent="0.2">
      <c r="A763" s="2" t="s">
        <v>770</v>
      </c>
      <c r="B763" s="2" t="s">
        <v>2928</v>
      </c>
      <c r="C763" s="2" t="s">
        <v>2513</v>
      </c>
    </row>
    <row r="764" spans="1:3" x14ac:dyDescent="0.2">
      <c r="A764" s="2" t="s">
        <v>772</v>
      </c>
      <c r="B764" s="2" t="s">
        <v>2787</v>
      </c>
      <c r="C764" s="2" t="s">
        <v>2514</v>
      </c>
    </row>
    <row r="765" spans="1:3" x14ac:dyDescent="0.2">
      <c r="A765" s="2" t="s">
        <v>774</v>
      </c>
      <c r="B765" s="2" t="s">
        <v>3005</v>
      </c>
      <c r="C765" s="2" t="s">
        <v>2515</v>
      </c>
    </row>
    <row r="766" spans="1:3" x14ac:dyDescent="0.2">
      <c r="A766" s="2" t="s">
        <v>776</v>
      </c>
      <c r="B766" s="2" t="s">
        <v>2789</v>
      </c>
      <c r="C766" s="2" t="s">
        <v>2329</v>
      </c>
    </row>
    <row r="767" spans="1:3" x14ac:dyDescent="0.2">
      <c r="A767" s="2" t="s">
        <v>778</v>
      </c>
      <c r="B767" s="2" t="s">
        <v>2765</v>
      </c>
      <c r="C767" s="2" t="s">
        <v>1490</v>
      </c>
    </row>
    <row r="768" spans="1:3" x14ac:dyDescent="0.2">
      <c r="A768" s="2" t="s">
        <v>780</v>
      </c>
      <c r="B768" s="2" t="s">
        <v>2945</v>
      </c>
      <c r="C768" s="2" t="s">
        <v>2516</v>
      </c>
    </row>
    <row r="769" spans="1:3" x14ac:dyDescent="0.2">
      <c r="A769" s="2" t="s">
        <v>782</v>
      </c>
      <c r="B769" s="2" t="s">
        <v>2928</v>
      </c>
      <c r="C769" s="2" t="s">
        <v>1980</v>
      </c>
    </row>
    <row r="770" spans="1:3" x14ac:dyDescent="0.2">
      <c r="A770" s="2" t="s">
        <v>784</v>
      </c>
      <c r="B770" s="2" t="s">
        <v>2786</v>
      </c>
      <c r="C770" s="2" t="s">
        <v>1981</v>
      </c>
    </row>
    <row r="771" spans="1:3" x14ac:dyDescent="0.2">
      <c r="A771" s="2" t="s">
        <v>786</v>
      </c>
      <c r="B771" s="2" t="s">
        <v>2765</v>
      </c>
      <c r="C771" s="2" t="s">
        <v>1982</v>
      </c>
    </row>
    <row r="772" spans="1:3" x14ac:dyDescent="0.2">
      <c r="A772" s="2" t="s">
        <v>788</v>
      </c>
      <c r="B772" s="2" t="s">
        <v>2765</v>
      </c>
      <c r="C772" s="2" t="s">
        <v>1983</v>
      </c>
    </row>
    <row r="773" spans="1:3" x14ac:dyDescent="0.2">
      <c r="A773" s="2" t="s">
        <v>790</v>
      </c>
      <c r="B773" s="2" t="s">
        <v>2788</v>
      </c>
      <c r="C773" s="2" t="s">
        <v>2038</v>
      </c>
    </row>
    <row r="774" spans="1:3" x14ac:dyDescent="0.2">
      <c r="A774" s="2" t="s">
        <v>792</v>
      </c>
      <c r="B774" s="2" t="s">
        <v>2794</v>
      </c>
      <c r="C774" s="2" t="s">
        <v>2039</v>
      </c>
    </row>
    <row r="775" spans="1:3" x14ac:dyDescent="0.2">
      <c r="A775" s="2" t="s">
        <v>794</v>
      </c>
      <c r="B775" s="2" t="s">
        <v>2785</v>
      </c>
      <c r="C775" s="2" t="s">
        <v>2040</v>
      </c>
    </row>
    <row r="776" spans="1:3" x14ac:dyDescent="0.2">
      <c r="A776" s="2" t="s">
        <v>796</v>
      </c>
      <c r="B776" s="2" t="s">
        <v>2788</v>
      </c>
      <c r="C776" s="2" t="s">
        <v>2418</v>
      </c>
    </row>
    <row r="777" spans="1:3" x14ac:dyDescent="0.2">
      <c r="A777" s="2" t="s">
        <v>798</v>
      </c>
      <c r="B777" s="2" t="s">
        <v>2786</v>
      </c>
      <c r="C777" s="2" t="s">
        <v>2041</v>
      </c>
    </row>
    <row r="778" spans="1:3" x14ac:dyDescent="0.2">
      <c r="A778" s="2" t="s">
        <v>800</v>
      </c>
      <c r="B778" s="2" t="s">
        <v>2794</v>
      </c>
      <c r="C778" s="2" t="s">
        <v>2042</v>
      </c>
    </row>
    <row r="779" spans="1:3" x14ac:dyDescent="0.2">
      <c r="A779" s="2" t="s">
        <v>802</v>
      </c>
      <c r="B779" s="2" t="s">
        <v>2787</v>
      </c>
      <c r="C779" s="2" t="s">
        <v>1967</v>
      </c>
    </row>
    <row r="780" spans="1:3" x14ac:dyDescent="0.2">
      <c r="A780" s="2" t="s">
        <v>804</v>
      </c>
      <c r="B780" s="2" t="s">
        <v>2939</v>
      </c>
      <c r="C780" s="2" t="s">
        <v>2043</v>
      </c>
    </row>
    <row r="781" spans="1:3" x14ac:dyDescent="0.2">
      <c r="A781" s="2" t="s">
        <v>806</v>
      </c>
      <c r="B781" s="2" t="s">
        <v>2787</v>
      </c>
      <c r="C781" s="2" t="s">
        <v>1544</v>
      </c>
    </row>
    <row r="782" spans="1:3" x14ac:dyDescent="0.2">
      <c r="A782" s="2" t="s">
        <v>808</v>
      </c>
      <c r="B782" s="2" t="s">
        <v>2945</v>
      </c>
      <c r="C782" s="2" t="s">
        <v>2519</v>
      </c>
    </row>
    <row r="783" spans="1:3" x14ac:dyDescent="0.2">
      <c r="A783" s="2" t="s">
        <v>810</v>
      </c>
      <c r="B783" s="2" t="s">
        <v>3005</v>
      </c>
      <c r="C783" s="2" t="s">
        <v>2388</v>
      </c>
    </row>
    <row r="784" spans="1:3" x14ac:dyDescent="0.2">
      <c r="A784" s="2" t="s">
        <v>812</v>
      </c>
      <c r="B784" s="2" t="s">
        <v>2788</v>
      </c>
      <c r="C784" s="2" t="s">
        <v>2327</v>
      </c>
    </row>
    <row r="785" spans="1:3" x14ac:dyDescent="0.2">
      <c r="A785" s="2" t="s">
        <v>814</v>
      </c>
      <c r="B785" s="2" t="s">
        <v>2786</v>
      </c>
      <c r="C785" s="2" t="s">
        <v>1538</v>
      </c>
    </row>
    <row r="786" spans="1:3" x14ac:dyDescent="0.2">
      <c r="A786" s="2" t="s">
        <v>816</v>
      </c>
      <c r="B786" s="2" t="s">
        <v>2787</v>
      </c>
      <c r="C786" s="2" t="s">
        <v>1539</v>
      </c>
    </row>
    <row r="787" spans="1:3" x14ac:dyDescent="0.2">
      <c r="A787" s="2" t="s">
        <v>818</v>
      </c>
      <c r="B787" s="2" t="s">
        <v>2785</v>
      </c>
      <c r="C787" s="2" t="s">
        <v>1540</v>
      </c>
    </row>
    <row r="788" spans="1:3" x14ac:dyDescent="0.2">
      <c r="A788" s="2" t="s">
        <v>820</v>
      </c>
      <c r="B788" s="2" t="s">
        <v>2787</v>
      </c>
      <c r="C788" s="2" t="s">
        <v>1965</v>
      </c>
    </row>
    <row r="789" spans="1:3" x14ac:dyDescent="0.2">
      <c r="A789" s="2" t="s">
        <v>822</v>
      </c>
      <c r="B789" s="2" t="s">
        <v>2788</v>
      </c>
      <c r="C789" s="2" t="s">
        <v>1541</v>
      </c>
    </row>
    <row r="790" spans="1:3" x14ac:dyDescent="0.2">
      <c r="A790" s="2" t="s">
        <v>824</v>
      </c>
      <c r="B790" s="2" t="s">
        <v>2785</v>
      </c>
      <c r="C790" s="2" t="s">
        <v>1537</v>
      </c>
    </row>
    <row r="791" spans="1:3" x14ac:dyDescent="0.2">
      <c r="A791" s="2" t="s">
        <v>826</v>
      </c>
      <c r="B791" s="2" t="s">
        <v>2942</v>
      </c>
      <c r="C791" s="2" t="s">
        <v>2531</v>
      </c>
    </row>
    <row r="792" spans="1:3" x14ac:dyDescent="0.2">
      <c r="A792" s="2" t="s">
        <v>828</v>
      </c>
      <c r="B792" s="2" t="s">
        <v>2800</v>
      </c>
      <c r="C792" s="2" t="s">
        <v>2533</v>
      </c>
    </row>
    <row r="793" spans="1:3" x14ac:dyDescent="0.2">
      <c r="A793" s="2" t="s">
        <v>830</v>
      </c>
      <c r="B793" s="2" t="s">
        <v>2797</v>
      </c>
      <c r="C793" s="2" t="s">
        <v>2526</v>
      </c>
    </row>
    <row r="794" spans="1:3" x14ac:dyDescent="0.2">
      <c r="A794" s="2" t="s">
        <v>832</v>
      </c>
      <c r="B794" s="2" t="s">
        <v>2765</v>
      </c>
      <c r="C794" s="2" t="s">
        <v>2528</v>
      </c>
    </row>
    <row r="795" spans="1:3" x14ac:dyDescent="0.2">
      <c r="A795" s="2" t="s">
        <v>834</v>
      </c>
      <c r="B795" s="2" t="s">
        <v>2945</v>
      </c>
      <c r="C795" s="2" t="s">
        <v>2527</v>
      </c>
    </row>
    <row r="796" spans="1:3" x14ac:dyDescent="0.2">
      <c r="A796" s="2" t="s">
        <v>836</v>
      </c>
      <c r="B796" s="2" t="s">
        <v>2939</v>
      </c>
      <c r="C796" s="2" t="s">
        <v>2695</v>
      </c>
    </row>
    <row r="797" spans="1:3" x14ac:dyDescent="0.2">
      <c r="A797" s="2" t="s">
        <v>1810</v>
      </c>
      <c r="B797" s="2" t="s">
        <v>2795</v>
      </c>
      <c r="C797" s="2" t="s">
        <v>1811</v>
      </c>
    </row>
    <row r="798" spans="1:3" x14ac:dyDescent="0.2">
      <c r="A798" s="2" t="s">
        <v>1566</v>
      </c>
      <c r="B798" s="2" t="s">
        <v>2787</v>
      </c>
      <c r="C798" s="2" t="s">
        <v>1567</v>
      </c>
    </row>
    <row r="799" spans="1:3" x14ac:dyDescent="0.2">
      <c r="A799" s="2" t="s">
        <v>1570</v>
      </c>
      <c r="B799" s="2" t="s">
        <v>2797</v>
      </c>
      <c r="C799" s="2" t="s">
        <v>1571</v>
      </c>
    </row>
    <row r="800" spans="1:3" x14ac:dyDescent="0.2">
      <c r="A800" s="2" t="s">
        <v>1573</v>
      </c>
      <c r="B800" s="2" t="s">
        <v>2799</v>
      </c>
      <c r="C800" s="2" t="s">
        <v>1574</v>
      </c>
    </row>
    <row r="801" spans="1:3" x14ac:dyDescent="0.2">
      <c r="A801" s="2" t="s">
        <v>1765</v>
      </c>
      <c r="B801" s="2" t="s">
        <v>2786</v>
      </c>
      <c r="C801" s="2" t="s">
        <v>1766</v>
      </c>
    </row>
    <row r="802" spans="1:3" x14ac:dyDescent="0.2">
      <c r="A802" s="2" t="s">
        <v>2115</v>
      </c>
      <c r="B802" s="2" t="s">
        <v>2945</v>
      </c>
      <c r="C802" s="2" t="s">
        <v>3059</v>
      </c>
    </row>
    <row r="803" spans="1:3" x14ac:dyDescent="0.2">
      <c r="A803" s="2" t="s">
        <v>2236</v>
      </c>
      <c r="B803" s="2" t="s">
        <v>2928</v>
      </c>
      <c r="C803" s="2" t="s">
        <v>2237</v>
      </c>
    </row>
    <row r="804" spans="1:3" x14ac:dyDescent="0.2">
      <c r="A804" s="2" t="s">
        <v>2077</v>
      </c>
      <c r="B804" s="2" t="s">
        <v>2942</v>
      </c>
      <c r="C804" s="2" t="s">
        <v>2078</v>
      </c>
    </row>
    <row r="805" spans="1:3" x14ac:dyDescent="0.2">
      <c r="A805" s="2" t="s">
        <v>2676</v>
      </c>
      <c r="B805" s="2" t="s">
        <v>3005</v>
      </c>
      <c r="C805" s="2" t="s">
        <v>2677</v>
      </c>
    </row>
    <row r="806" spans="1:3" x14ac:dyDescent="0.2">
      <c r="A806" s="2" t="s">
        <v>838</v>
      </c>
      <c r="B806" s="2" t="s">
        <v>2789</v>
      </c>
      <c r="C806" s="2" t="s">
        <v>1542</v>
      </c>
    </row>
    <row r="807" spans="1:3" x14ac:dyDescent="0.2">
      <c r="A807" s="2" t="s">
        <v>840</v>
      </c>
      <c r="B807" s="2" t="s">
        <v>2765</v>
      </c>
      <c r="C807" s="2" t="s">
        <v>1490</v>
      </c>
    </row>
    <row r="808" spans="1:3" x14ac:dyDescent="0.2">
      <c r="A808" s="2" t="s">
        <v>842</v>
      </c>
      <c r="B808" s="2" t="s">
        <v>2787</v>
      </c>
      <c r="C808" s="2" t="s">
        <v>1543</v>
      </c>
    </row>
    <row r="809" spans="1:3" x14ac:dyDescent="0.2">
      <c r="A809" s="2" t="s">
        <v>844</v>
      </c>
      <c r="B809" s="2" t="s">
        <v>2787</v>
      </c>
      <c r="C809" s="2" t="s">
        <v>1544</v>
      </c>
    </row>
    <row r="810" spans="1:3" x14ac:dyDescent="0.2">
      <c r="A810" s="2" t="s">
        <v>846</v>
      </c>
      <c r="B810" s="2" t="s">
        <v>2789</v>
      </c>
      <c r="C810" s="2" t="s">
        <v>1554</v>
      </c>
    </row>
    <row r="811" spans="1:3" x14ac:dyDescent="0.2">
      <c r="A811" s="2" t="s">
        <v>848</v>
      </c>
      <c r="B811" s="2" t="s">
        <v>2794</v>
      </c>
      <c r="C811" s="2" t="s">
        <v>1555</v>
      </c>
    </row>
    <row r="812" spans="1:3" x14ac:dyDescent="0.2">
      <c r="A812" s="2" t="s">
        <v>850</v>
      </c>
      <c r="B812" s="2" t="s">
        <v>2785</v>
      </c>
      <c r="C812" s="2" t="s">
        <v>1556</v>
      </c>
    </row>
    <row r="813" spans="1:3" x14ac:dyDescent="0.2">
      <c r="A813" s="2" t="s">
        <v>852</v>
      </c>
      <c r="B813" s="2" t="s">
        <v>2794</v>
      </c>
      <c r="C813" s="2" t="s">
        <v>1557</v>
      </c>
    </row>
    <row r="814" spans="1:3" x14ac:dyDescent="0.2">
      <c r="A814" s="2" t="s">
        <v>854</v>
      </c>
      <c r="B814" s="2" t="s">
        <v>2928</v>
      </c>
      <c r="C814" s="2" t="s">
        <v>2534</v>
      </c>
    </row>
    <row r="815" spans="1:3" x14ac:dyDescent="0.2">
      <c r="A815" s="2" t="s">
        <v>856</v>
      </c>
      <c r="B815" s="2" t="s">
        <v>2799</v>
      </c>
      <c r="C815" s="2" t="s">
        <v>2535</v>
      </c>
    </row>
    <row r="816" spans="1:3" x14ac:dyDescent="0.2">
      <c r="A816" s="2" t="s">
        <v>858</v>
      </c>
      <c r="B816" s="2" t="s">
        <v>2785</v>
      </c>
      <c r="C816" s="2" t="s">
        <v>1974</v>
      </c>
    </row>
    <row r="817" spans="1:3" x14ac:dyDescent="0.2">
      <c r="A817" s="2" t="s">
        <v>860</v>
      </c>
      <c r="B817" s="2" t="s">
        <v>2942</v>
      </c>
      <c r="C817" s="2" t="s">
        <v>2517</v>
      </c>
    </row>
    <row r="818" spans="1:3" x14ac:dyDescent="0.2">
      <c r="A818" s="2" t="s">
        <v>862</v>
      </c>
      <c r="B818" s="2" t="s">
        <v>2794</v>
      </c>
      <c r="C818" s="2" t="s">
        <v>2518</v>
      </c>
    </row>
    <row r="819" spans="1:3" x14ac:dyDescent="0.2">
      <c r="A819" s="2" t="s">
        <v>864</v>
      </c>
      <c r="B819" s="2" t="s">
        <v>2788</v>
      </c>
      <c r="C819" s="2" t="s">
        <v>1704</v>
      </c>
    </row>
    <row r="820" spans="1:3" x14ac:dyDescent="0.2">
      <c r="A820" s="2" t="s">
        <v>866</v>
      </c>
      <c r="B820" s="2" t="s">
        <v>2805</v>
      </c>
      <c r="C820" s="2" t="s">
        <v>1586</v>
      </c>
    </row>
    <row r="821" spans="1:3" x14ac:dyDescent="0.2">
      <c r="A821" s="2" t="s">
        <v>1596</v>
      </c>
      <c r="B821" s="2" t="s">
        <v>2805</v>
      </c>
      <c r="C821" s="2" t="s">
        <v>1586</v>
      </c>
    </row>
    <row r="822" spans="1:3" x14ac:dyDescent="0.2">
      <c r="A822" s="2" t="s">
        <v>2086</v>
      </c>
      <c r="B822" s="2" t="s">
        <v>2805</v>
      </c>
      <c r="C822" s="2" t="s">
        <v>1586</v>
      </c>
    </row>
    <row r="823" spans="1:3" x14ac:dyDescent="0.2">
      <c r="A823" s="2" t="s">
        <v>2434</v>
      </c>
      <c r="B823" s="2" t="s">
        <v>2805</v>
      </c>
      <c r="C823" s="2" t="s">
        <v>1586</v>
      </c>
    </row>
    <row r="824" spans="1:3" x14ac:dyDescent="0.2">
      <c r="A824" s="2" t="s">
        <v>868</v>
      </c>
      <c r="B824" s="2" t="s">
        <v>2801</v>
      </c>
      <c r="C824" s="2" t="s">
        <v>1595</v>
      </c>
    </row>
    <row r="825" spans="1:3" x14ac:dyDescent="0.2">
      <c r="A825" s="2" t="s">
        <v>2073</v>
      </c>
      <c r="B825" s="2" t="s">
        <v>2808</v>
      </c>
      <c r="C825" s="2" t="s">
        <v>2074</v>
      </c>
    </row>
    <row r="826" spans="1:3" x14ac:dyDescent="0.2">
      <c r="A826" s="2" t="s">
        <v>2057</v>
      </c>
      <c r="B826" s="2" t="s">
        <v>2919</v>
      </c>
      <c r="C826" s="2" t="s">
        <v>2058</v>
      </c>
    </row>
    <row r="827" spans="1:3" x14ac:dyDescent="0.2">
      <c r="A827" s="2" t="s">
        <v>2689</v>
      </c>
      <c r="B827" s="2" t="s">
        <v>2805</v>
      </c>
      <c r="C827" s="2" t="s">
        <v>1586</v>
      </c>
    </row>
    <row r="828" spans="1:3" x14ac:dyDescent="0.2">
      <c r="A828" s="2" t="s">
        <v>2052</v>
      </c>
      <c r="B828" s="2" t="s">
        <v>2808</v>
      </c>
      <c r="C828" s="2" t="s">
        <v>2053</v>
      </c>
    </row>
    <row r="829" spans="1:3" x14ac:dyDescent="0.2">
      <c r="A829" s="2" t="s">
        <v>2993</v>
      </c>
      <c r="B829" s="2" t="s">
        <v>2803</v>
      </c>
      <c r="C829" s="2" t="s">
        <v>2333</v>
      </c>
    </row>
    <row r="830" spans="1:3" x14ac:dyDescent="0.2">
      <c r="A830" s="2" t="s">
        <v>2779</v>
      </c>
      <c r="B830" s="2" t="s">
        <v>2780</v>
      </c>
      <c r="C830" s="2" t="s">
        <v>1525</v>
      </c>
    </row>
    <row r="831" spans="1:3" x14ac:dyDescent="0.2">
      <c r="A831" s="2" t="s">
        <v>2870</v>
      </c>
      <c r="B831" s="2" t="s">
        <v>2803</v>
      </c>
      <c r="C831" s="2" t="s">
        <v>1784</v>
      </c>
    </row>
    <row r="832" spans="1:3" x14ac:dyDescent="0.2">
      <c r="A832" s="2" t="s">
        <v>3006</v>
      </c>
      <c r="B832" s="2" t="s">
        <v>2793</v>
      </c>
      <c r="C832" s="2" t="s">
        <v>2391</v>
      </c>
    </row>
    <row r="833" spans="1:3" x14ac:dyDescent="0.2">
      <c r="A833" s="2" t="s">
        <v>870</v>
      </c>
      <c r="B833" s="2" t="s">
        <v>2800</v>
      </c>
      <c r="C833" s="2" t="s">
        <v>1575</v>
      </c>
    </row>
    <row r="834" spans="1:3" x14ac:dyDescent="0.2">
      <c r="A834" s="2" t="s">
        <v>872</v>
      </c>
      <c r="B834" s="2" t="s">
        <v>2801</v>
      </c>
      <c r="C834" s="2" t="s">
        <v>2638</v>
      </c>
    </row>
    <row r="835" spans="1:3" x14ac:dyDescent="0.2">
      <c r="A835" s="2" t="s">
        <v>874</v>
      </c>
      <c r="B835" s="2" t="s">
        <v>2801</v>
      </c>
      <c r="C835" s="2" t="s">
        <v>1576</v>
      </c>
    </row>
    <row r="836" spans="1:3" x14ac:dyDescent="0.2">
      <c r="A836" s="2" t="s">
        <v>876</v>
      </c>
      <c r="B836" s="2" t="s">
        <v>2802</v>
      </c>
      <c r="C836" s="2" t="s">
        <v>2521</v>
      </c>
    </row>
    <row r="837" spans="1:3" x14ac:dyDescent="0.2">
      <c r="A837" s="2" t="s">
        <v>878</v>
      </c>
      <c r="B837" s="2" t="s">
        <v>2802</v>
      </c>
      <c r="C837" s="2" t="s">
        <v>1577</v>
      </c>
    </row>
    <row r="838" spans="1:3" x14ac:dyDescent="0.2">
      <c r="A838" s="2" t="s">
        <v>880</v>
      </c>
      <c r="B838" s="2" t="s">
        <v>2807</v>
      </c>
      <c r="C838" s="2" t="s">
        <v>2536</v>
      </c>
    </row>
    <row r="839" spans="1:3" x14ac:dyDescent="0.2">
      <c r="A839" s="2" t="s">
        <v>882</v>
      </c>
      <c r="B839" s="2" t="s">
        <v>2803</v>
      </c>
      <c r="C839" s="2" t="s">
        <v>1578</v>
      </c>
    </row>
    <row r="840" spans="1:3" x14ac:dyDescent="0.2">
      <c r="A840" s="2" t="s">
        <v>884</v>
      </c>
      <c r="B840" s="2" t="s">
        <v>2777</v>
      </c>
      <c r="C840" s="2" t="s">
        <v>1579</v>
      </c>
    </row>
    <row r="841" spans="1:3" x14ac:dyDescent="0.2">
      <c r="A841" s="2" t="s">
        <v>886</v>
      </c>
      <c r="B841" s="2" t="s">
        <v>2777</v>
      </c>
      <c r="C841" s="2" t="s">
        <v>1523</v>
      </c>
    </row>
    <row r="842" spans="1:3" x14ac:dyDescent="0.2">
      <c r="A842" s="2" t="s">
        <v>888</v>
      </c>
      <c r="B842" s="2" t="s">
        <v>2777</v>
      </c>
      <c r="C842" s="2" t="s">
        <v>1580</v>
      </c>
    </row>
    <row r="843" spans="1:3" x14ac:dyDescent="0.2">
      <c r="A843" s="2" t="s">
        <v>890</v>
      </c>
      <c r="B843" s="2" t="s">
        <v>2804</v>
      </c>
      <c r="C843" s="2" t="s">
        <v>2506</v>
      </c>
    </row>
    <row r="844" spans="1:3" x14ac:dyDescent="0.2">
      <c r="A844" s="2" t="s">
        <v>892</v>
      </c>
      <c r="B844" s="2" t="s">
        <v>2777</v>
      </c>
      <c r="C844" s="2" t="s">
        <v>2445</v>
      </c>
    </row>
    <row r="845" spans="1:3" x14ac:dyDescent="0.2">
      <c r="A845" s="2" t="s">
        <v>894</v>
      </c>
      <c r="B845" s="2" t="s">
        <v>2805</v>
      </c>
      <c r="C845" s="2" t="s">
        <v>1599</v>
      </c>
    </row>
    <row r="846" spans="1:3" x14ac:dyDescent="0.2">
      <c r="A846" s="2" t="s">
        <v>896</v>
      </c>
      <c r="B846" s="2" t="s">
        <v>2793</v>
      </c>
      <c r="C846" s="2" t="s">
        <v>1600</v>
      </c>
    </row>
    <row r="847" spans="1:3" x14ac:dyDescent="0.2">
      <c r="A847" s="2" t="s">
        <v>898</v>
      </c>
      <c r="B847" s="2" t="s">
        <v>2805</v>
      </c>
      <c r="C847" s="2" t="s">
        <v>2229</v>
      </c>
    </row>
    <row r="848" spans="1:3" x14ac:dyDescent="0.2">
      <c r="A848" s="2" t="s">
        <v>900</v>
      </c>
      <c r="B848" s="2" t="s">
        <v>2919</v>
      </c>
      <c r="C848" s="2" t="s">
        <v>2220</v>
      </c>
    </row>
    <row r="849" spans="1:3" x14ac:dyDescent="0.2">
      <c r="A849" s="2" t="s">
        <v>902</v>
      </c>
      <c r="B849" s="2" t="s">
        <v>2919</v>
      </c>
      <c r="C849" s="2" t="s">
        <v>2026</v>
      </c>
    </row>
    <row r="850" spans="1:3" x14ac:dyDescent="0.2">
      <c r="A850" s="2" t="s">
        <v>904</v>
      </c>
      <c r="B850" s="2" t="s">
        <v>2808</v>
      </c>
      <c r="C850" s="2" t="s">
        <v>1601</v>
      </c>
    </row>
    <row r="851" spans="1:3" x14ac:dyDescent="0.2">
      <c r="A851" s="2" t="s">
        <v>906</v>
      </c>
      <c r="B851" s="2" t="s">
        <v>2808</v>
      </c>
      <c r="C851" s="2" t="s">
        <v>1959</v>
      </c>
    </row>
    <row r="852" spans="1:3" x14ac:dyDescent="0.2">
      <c r="A852" s="2" t="s">
        <v>908</v>
      </c>
      <c r="B852" s="2" t="s">
        <v>2793</v>
      </c>
      <c r="C852" s="2" t="s">
        <v>1960</v>
      </c>
    </row>
    <row r="853" spans="1:3" x14ac:dyDescent="0.2">
      <c r="A853" s="2" t="s">
        <v>910</v>
      </c>
      <c r="B853" s="2" t="s">
        <v>2809</v>
      </c>
      <c r="C853" s="2" t="s">
        <v>1602</v>
      </c>
    </row>
    <row r="854" spans="1:3" x14ac:dyDescent="0.2">
      <c r="A854" s="2" t="s">
        <v>912</v>
      </c>
      <c r="B854" s="2" t="s">
        <v>2919</v>
      </c>
      <c r="C854" s="2" t="s">
        <v>1961</v>
      </c>
    </row>
    <row r="855" spans="1:3" x14ac:dyDescent="0.2">
      <c r="A855" s="2" t="s">
        <v>914</v>
      </c>
      <c r="B855" s="2" t="s">
        <v>2949</v>
      </c>
      <c r="C855" s="2" t="s">
        <v>2126</v>
      </c>
    </row>
    <row r="856" spans="1:3" x14ac:dyDescent="0.2">
      <c r="A856" s="2" t="s">
        <v>916</v>
      </c>
      <c r="B856" s="2" t="s">
        <v>2809</v>
      </c>
      <c r="C856" s="2" t="s">
        <v>1603</v>
      </c>
    </row>
    <row r="857" spans="1:3" x14ac:dyDescent="0.2">
      <c r="A857" s="2" t="s">
        <v>918</v>
      </c>
      <c r="B857" s="2" t="s">
        <v>2780</v>
      </c>
      <c r="C857" s="2" t="s">
        <v>2365</v>
      </c>
    </row>
    <row r="858" spans="1:3" x14ac:dyDescent="0.2">
      <c r="A858" s="2" t="s">
        <v>920</v>
      </c>
      <c r="B858" s="2" t="s">
        <v>2800</v>
      </c>
      <c r="C858" s="2" t="s">
        <v>2671</v>
      </c>
    </row>
    <row r="859" spans="1:3" x14ac:dyDescent="0.2">
      <c r="A859" s="2" t="s">
        <v>922</v>
      </c>
      <c r="B859" s="2" t="s">
        <v>2793</v>
      </c>
      <c r="C859" s="2" t="s">
        <v>2063</v>
      </c>
    </row>
    <row r="860" spans="1:3" x14ac:dyDescent="0.2">
      <c r="A860" s="2" t="s">
        <v>924</v>
      </c>
      <c r="B860" s="2" t="s">
        <v>2803</v>
      </c>
      <c r="C860" s="2" t="s">
        <v>1592</v>
      </c>
    </row>
    <row r="861" spans="1:3" x14ac:dyDescent="0.2">
      <c r="A861" s="2" t="s">
        <v>926</v>
      </c>
      <c r="B861" s="2" t="s">
        <v>2804</v>
      </c>
      <c r="C861" s="2" t="s">
        <v>1583</v>
      </c>
    </row>
    <row r="862" spans="1:3" x14ac:dyDescent="0.2">
      <c r="A862" s="2" t="s">
        <v>928</v>
      </c>
      <c r="B862" s="2" t="s">
        <v>2808</v>
      </c>
      <c r="C862" s="2" t="s">
        <v>2074</v>
      </c>
    </row>
    <row r="863" spans="1:3" x14ac:dyDescent="0.2">
      <c r="A863" s="2" t="s">
        <v>930</v>
      </c>
      <c r="B863" s="2" t="s">
        <v>2809</v>
      </c>
      <c r="C863" s="2" t="s">
        <v>2014</v>
      </c>
    </row>
    <row r="864" spans="1:3" x14ac:dyDescent="0.2">
      <c r="A864" s="2" t="s">
        <v>932</v>
      </c>
      <c r="B864" s="2" t="s">
        <v>2802</v>
      </c>
      <c r="C864" s="2" t="s">
        <v>1582</v>
      </c>
    </row>
    <row r="865" spans="1:3" x14ac:dyDescent="0.2">
      <c r="A865" s="2" t="s">
        <v>934</v>
      </c>
      <c r="B865" s="2" t="s">
        <v>2800</v>
      </c>
      <c r="C865" s="2" t="s">
        <v>1581</v>
      </c>
    </row>
    <row r="866" spans="1:3" x14ac:dyDescent="0.2">
      <c r="A866" s="2" t="s">
        <v>936</v>
      </c>
      <c r="B866" s="2" t="s">
        <v>2805</v>
      </c>
      <c r="C866" s="2" t="s">
        <v>2168</v>
      </c>
    </row>
    <row r="867" spans="1:3" x14ac:dyDescent="0.2">
      <c r="A867" s="2" t="s">
        <v>938</v>
      </c>
      <c r="B867" s="2" t="s">
        <v>2780</v>
      </c>
      <c r="C867" s="2" t="s">
        <v>2138</v>
      </c>
    </row>
    <row r="868" spans="1:3" x14ac:dyDescent="0.2">
      <c r="A868" s="2" t="s">
        <v>1597</v>
      </c>
      <c r="B868" s="2" t="s">
        <v>2807</v>
      </c>
      <c r="C868" s="2" t="s">
        <v>1598</v>
      </c>
    </row>
    <row r="869" spans="1:3" x14ac:dyDescent="0.2">
      <c r="A869" s="2" t="s">
        <v>1838</v>
      </c>
      <c r="B869" s="2" t="s">
        <v>2800</v>
      </c>
      <c r="C869" s="2" t="s">
        <v>1839</v>
      </c>
    </row>
    <row r="870" spans="1:3" x14ac:dyDescent="0.2">
      <c r="A870" s="2" t="s">
        <v>1970</v>
      </c>
      <c r="B870" s="2" t="s">
        <v>2805</v>
      </c>
      <c r="C870" s="2" t="s">
        <v>1971</v>
      </c>
    </row>
    <row r="871" spans="1:3" x14ac:dyDescent="0.2">
      <c r="A871" s="2" t="s">
        <v>2199</v>
      </c>
      <c r="B871" s="2" t="s">
        <v>2805</v>
      </c>
      <c r="C871" s="2" t="s">
        <v>2200</v>
      </c>
    </row>
    <row r="872" spans="1:3" x14ac:dyDescent="0.2">
      <c r="A872" s="2" t="s">
        <v>2249</v>
      </c>
      <c r="B872" s="2" t="s">
        <v>2793</v>
      </c>
      <c r="C872" s="2" t="s">
        <v>2250</v>
      </c>
    </row>
    <row r="873" spans="1:3" x14ac:dyDescent="0.2">
      <c r="A873" s="2" t="s">
        <v>1552</v>
      </c>
      <c r="B873" s="2" t="s">
        <v>2793</v>
      </c>
      <c r="C873" s="2" t="s">
        <v>1553</v>
      </c>
    </row>
    <row r="874" spans="1:3" x14ac:dyDescent="0.2">
      <c r="A874" s="2" t="s">
        <v>2055</v>
      </c>
      <c r="B874" s="2" t="s">
        <v>2793</v>
      </c>
      <c r="C874" s="2" t="s">
        <v>2056</v>
      </c>
    </row>
    <row r="875" spans="1:3" x14ac:dyDescent="0.2">
      <c r="A875" s="2" t="s">
        <v>2270</v>
      </c>
      <c r="B875" s="2" t="s">
        <v>2803</v>
      </c>
      <c r="C875" s="2" t="s">
        <v>3062</v>
      </c>
    </row>
    <row r="876" spans="1:3" x14ac:dyDescent="0.2">
      <c r="A876" s="2" t="s">
        <v>2392</v>
      </c>
      <c r="B876" s="2" t="s">
        <v>2807</v>
      </c>
      <c r="C876" s="2" t="s">
        <v>3063</v>
      </c>
    </row>
    <row r="877" spans="1:3" x14ac:dyDescent="0.2">
      <c r="A877" s="2" t="s">
        <v>2476</v>
      </c>
      <c r="B877" s="2" t="s">
        <v>2809</v>
      </c>
      <c r="C877" s="2" t="s">
        <v>3064</v>
      </c>
    </row>
    <row r="878" spans="1:3" x14ac:dyDescent="0.2">
      <c r="A878" s="2" t="s">
        <v>1845</v>
      </c>
      <c r="B878" s="2" t="s">
        <v>2805</v>
      </c>
      <c r="C878" s="2" t="s">
        <v>1846</v>
      </c>
    </row>
    <row r="879" spans="1:3" x14ac:dyDescent="0.2">
      <c r="A879" s="2" t="s">
        <v>2573</v>
      </c>
      <c r="B879" s="2" t="s">
        <v>2807</v>
      </c>
      <c r="C879" s="2" t="s">
        <v>2574</v>
      </c>
    </row>
    <row r="880" spans="1:3" x14ac:dyDescent="0.2">
      <c r="A880" s="2" t="s">
        <v>2713</v>
      </c>
      <c r="B880" s="2" t="s">
        <v>2809</v>
      </c>
      <c r="C880" s="2" t="s">
        <v>2714</v>
      </c>
    </row>
    <row r="881" spans="1:3" x14ac:dyDescent="0.2">
      <c r="A881" s="2" t="s">
        <v>940</v>
      </c>
      <c r="B881" s="2" t="s">
        <v>2808</v>
      </c>
      <c r="C881" s="2" t="s">
        <v>2120</v>
      </c>
    </row>
    <row r="882" spans="1:3" x14ac:dyDescent="0.2">
      <c r="A882" s="2" t="s">
        <v>942</v>
      </c>
      <c r="B882" s="2" t="s">
        <v>2809</v>
      </c>
      <c r="C882" s="2" t="s">
        <v>1958</v>
      </c>
    </row>
    <row r="883" spans="1:3" x14ac:dyDescent="0.2">
      <c r="A883" s="2" t="s">
        <v>944</v>
      </c>
      <c r="B883" s="2" t="s">
        <v>2777</v>
      </c>
      <c r="C883" s="2" t="s">
        <v>1580</v>
      </c>
    </row>
    <row r="884" spans="1:3" x14ac:dyDescent="0.2">
      <c r="A884" s="2" t="s">
        <v>946</v>
      </c>
      <c r="B884" s="2" t="s">
        <v>2801</v>
      </c>
      <c r="C884" s="2" t="s">
        <v>2640</v>
      </c>
    </row>
    <row r="885" spans="1:3" x14ac:dyDescent="0.2">
      <c r="A885" s="2" t="s">
        <v>948</v>
      </c>
      <c r="B885" s="2" t="s">
        <v>2807</v>
      </c>
      <c r="C885" s="2" t="s">
        <v>1590</v>
      </c>
    </row>
    <row r="886" spans="1:3" x14ac:dyDescent="0.2">
      <c r="A886" s="2" t="s">
        <v>950</v>
      </c>
      <c r="B886" s="2" t="s">
        <v>2777</v>
      </c>
      <c r="C886" s="2" t="s">
        <v>1591</v>
      </c>
    </row>
    <row r="887" spans="1:3" x14ac:dyDescent="0.2">
      <c r="A887" s="2" t="s">
        <v>952</v>
      </c>
      <c r="B887" s="2" t="s">
        <v>2793</v>
      </c>
      <c r="C887" s="2" t="s">
        <v>2059</v>
      </c>
    </row>
    <row r="888" spans="1:3" x14ac:dyDescent="0.2">
      <c r="A888" s="2" t="s">
        <v>954</v>
      </c>
      <c r="B888" s="2" t="s">
        <v>2809</v>
      </c>
      <c r="C888" s="2" t="s">
        <v>2060</v>
      </c>
    </row>
    <row r="889" spans="1:3" x14ac:dyDescent="0.2">
      <c r="A889" s="2" t="s">
        <v>956</v>
      </c>
      <c r="B889" s="2" t="s">
        <v>2802</v>
      </c>
      <c r="C889" s="2" t="s">
        <v>1587</v>
      </c>
    </row>
    <row r="890" spans="1:3" x14ac:dyDescent="0.2">
      <c r="A890" s="2" t="s">
        <v>958</v>
      </c>
      <c r="B890" s="2" t="s">
        <v>2919</v>
      </c>
      <c r="C890" s="2" t="s">
        <v>2276</v>
      </c>
    </row>
    <row r="891" spans="1:3" x14ac:dyDescent="0.2">
      <c r="A891" s="2" t="s">
        <v>960</v>
      </c>
      <c r="B891" s="2" t="s">
        <v>2846</v>
      </c>
      <c r="C891" s="2" t="s">
        <v>2440</v>
      </c>
    </row>
    <row r="892" spans="1:3" x14ac:dyDescent="0.2">
      <c r="A892" s="2" t="s">
        <v>2317</v>
      </c>
      <c r="B892" s="2" t="s">
        <v>2898</v>
      </c>
      <c r="C892" s="2" t="s">
        <v>1844</v>
      </c>
    </row>
    <row r="893" spans="1:3" x14ac:dyDescent="0.2">
      <c r="A893" s="2" t="s">
        <v>2358</v>
      </c>
      <c r="B893" s="2" t="s">
        <v>2898</v>
      </c>
      <c r="C893" s="2" t="s">
        <v>1844</v>
      </c>
    </row>
    <row r="894" spans="1:3" x14ac:dyDescent="0.2">
      <c r="A894" s="2" t="s">
        <v>1843</v>
      </c>
      <c r="B894" s="2" t="s">
        <v>2898</v>
      </c>
      <c r="C894" s="2" t="s">
        <v>1844</v>
      </c>
    </row>
    <row r="895" spans="1:3" x14ac:dyDescent="0.2">
      <c r="A895" s="2" t="s">
        <v>2642</v>
      </c>
      <c r="B895" s="2" t="s">
        <v>2898</v>
      </c>
      <c r="C895" s="2" t="s">
        <v>1844</v>
      </c>
    </row>
    <row r="896" spans="1:3" x14ac:dyDescent="0.2">
      <c r="A896" s="2" t="s">
        <v>2438</v>
      </c>
      <c r="B896" s="2" t="s">
        <v>2846</v>
      </c>
      <c r="C896" s="2" t="s">
        <v>2439</v>
      </c>
    </row>
    <row r="897" spans="1:3" x14ac:dyDescent="0.2">
      <c r="A897" s="2" t="s">
        <v>1778</v>
      </c>
      <c r="B897" s="2" t="s">
        <v>2868</v>
      </c>
      <c r="C897" s="2" t="s">
        <v>1779</v>
      </c>
    </row>
    <row r="898" spans="1:3" x14ac:dyDescent="0.2">
      <c r="A898" s="2" t="s">
        <v>2845</v>
      </c>
      <c r="B898" s="2" t="s">
        <v>2846</v>
      </c>
      <c r="C898" s="2" t="s">
        <v>1713</v>
      </c>
    </row>
    <row r="899" spans="1:3" x14ac:dyDescent="0.2">
      <c r="A899" s="2" t="s">
        <v>962</v>
      </c>
      <c r="B899" s="2" t="s">
        <v>2927</v>
      </c>
      <c r="C899" s="2" t="s">
        <v>2175</v>
      </c>
    </row>
    <row r="900" spans="1:3" x14ac:dyDescent="0.2">
      <c r="A900" s="2" t="s">
        <v>964</v>
      </c>
      <c r="B900" s="2" t="s">
        <v>2927</v>
      </c>
      <c r="C900" s="2" t="s">
        <v>2176</v>
      </c>
    </row>
    <row r="901" spans="1:3" x14ac:dyDescent="0.2">
      <c r="A901" s="2" t="s">
        <v>966</v>
      </c>
      <c r="B901" s="2" t="s">
        <v>2927</v>
      </c>
      <c r="C901" s="2" t="s">
        <v>2184</v>
      </c>
    </row>
    <row r="902" spans="1:3" x14ac:dyDescent="0.2">
      <c r="A902" s="2" t="s">
        <v>968</v>
      </c>
      <c r="B902" s="2" t="s">
        <v>2927</v>
      </c>
      <c r="C902" s="2" t="s">
        <v>2185</v>
      </c>
    </row>
    <row r="903" spans="1:3" x14ac:dyDescent="0.2">
      <c r="A903" s="2" t="s">
        <v>970</v>
      </c>
      <c r="B903" s="2" t="s">
        <v>2916</v>
      </c>
      <c r="C903" s="2" t="s">
        <v>1948</v>
      </c>
    </row>
    <row r="904" spans="1:3" x14ac:dyDescent="0.2">
      <c r="A904" s="2" t="s">
        <v>972</v>
      </c>
      <c r="B904" s="2" t="s">
        <v>2916</v>
      </c>
      <c r="C904" s="2" t="s">
        <v>2169</v>
      </c>
    </row>
    <row r="905" spans="1:3" x14ac:dyDescent="0.2">
      <c r="A905" s="2" t="s">
        <v>974</v>
      </c>
      <c r="B905" s="2" t="s">
        <v>2914</v>
      </c>
      <c r="C905" s="2" t="s">
        <v>2162</v>
      </c>
    </row>
    <row r="906" spans="1:3" x14ac:dyDescent="0.2">
      <c r="A906" s="2" t="s">
        <v>976</v>
      </c>
      <c r="B906" s="2" t="s">
        <v>2914</v>
      </c>
      <c r="C906" s="2" t="s">
        <v>1942</v>
      </c>
    </row>
    <row r="907" spans="1:3" x14ac:dyDescent="0.2">
      <c r="A907" s="2" t="s">
        <v>978</v>
      </c>
      <c r="B907" s="2" t="s">
        <v>2914</v>
      </c>
      <c r="C907" s="2" t="s">
        <v>1943</v>
      </c>
    </row>
    <row r="908" spans="1:3" x14ac:dyDescent="0.2">
      <c r="A908" s="2" t="s">
        <v>980</v>
      </c>
      <c r="B908" s="2" t="s">
        <v>2913</v>
      </c>
      <c r="C908" s="2" t="s">
        <v>1941</v>
      </c>
    </row>
    <row r="909" spans="1:3" x14ac:dyDescent="0.2">
      <c r="A909" s="2" t="s">
        <v>982</v>
      </c>
      <c r="B909" s="2" t="s">
        <v>2913</v>
      </c>
      <c r="C909" s="2" t="s">
        <v>2109</v>
      </c>
    </row>
    <row r="910" spans="1:3" x14ac:dyDescent="0.2">
      <c r="A910" s="2" t="s">
        <v>984</v>
      </c>
      <c r="B910" s="2" t="s">
        <v>2923</v>
      </c>
      <c r="C910" s="2" t="s">
        <v>2313</v>
      </c>
    </row>
    <row r="911" spans="1:3" x14ac:dyDescent="0.2">
      <c r="A911" s="2" t="s">
        <v>986</v>
      </c>
      <c r="B911" s="2" t="s">
        <v>2846</v>
      </c>
      <c r="C911" s="2" t="s">
        <v>2314</v>
      </c>
    </row>
    <row r="912" spans="1:3" x14ac:dyDescent="0.2">
      <c r="A912" s="2" t="s">
        <v>988</v>
      </c>
      <c r="B912" s="2" t="s">
        <v>2923</v>
      </c>
      <c r="C912" s="2" t="s">
        <v>2319</v>
      </c>
    </row>
    <row r="913" spans="1:3" x14ac:dyDescent="0.2">
      <c r="A913" s="2" t="s">
        <v>990</v>
      </c>
      <c r="B913" s="2" t="s">
        <v>2898</v>
      </c>
      <c r="C913" s="2" t="s">
        <v>2409</v>
      </c>
    </row>
    <row r="914" spans="1:3" x14ac:dyDescent="0.2">
      <c r="A914" s="2" t="s">
        <v>992</v>
      </c>
      <c r="B914" s="2" t="s">
        <v>2868</v>
      </c>
      <c r="C914" s="2" t="s">
        <v>2410</v>
      </c>
    </row>
    <row r="915" spans="1:3" x14ac:dyDescent="0.2">
      <c r="A915" s="2" t="s">
        <v>994</v>
      </c>
      <c r="B915" s="2" t="s">
        <v>2868</v>
      </c>
      <c r="C915" s="2" t="s">
        <v>2411</v>
      </c>
    </row>
    <row r="916" spans="1:3" x14ac:dyDescent="0.2">
      <c r="A916" s="2" t="s">
        <v>996</v>
      </c>
      <c r="B916" s="2" t="s">
        <v>2868</v>
      </c>
      <c r="C916" s="2" t="s">
        <v>2413</v>
      </c>
    </row>
    <row r="917" spans="1:3" x14ac:dyDescent="0.2">
      <c r="A917" s="2" t="s">
        <v>998</v>
      </c>
      <c r="B917" s="2" t="s">
        <v>2868</v>
      </c>
      <c r="C917" s="2" t="s">
        <v>2397</v>
      </c>
    </row>
    <row r="918" spans="1:3" x14ac:dyDescent="0.2">
      <c r="A918" s="2" t="s">
        <v>1000</v>
      </c>
      <c r="B918" s="2" t="s">
        <v>2730</v>
      </c>
      <c r="C918" s="2" t="s">
        <v>2228</v>
      </c>
    </row>
    <row r="919" spans="1:3" x14ac:dyDescent="0.2">
      <c r="A919" s="2" t="s">
        <v>1002</v>
      </c>
      <c r="B919" s="2" t="s">
        <v>2853</v>
      </c>
      <c r="C919" s="2" t="s">
        <v>1735</v>
      </c>
    </row>
    <row r="920" spans="1:3" x14ac:dyDescent="0.2">
      <c r="A920" s="2" t="s">
        <v>1004</v>
      </c>
      <c r="B920" s="2" t="s">
        <v>2853</v>
      </c>
      <c r="C920" s="2" t="s">
        <v>2398</v>
      </c>
    </row>
    <row r="921" spans="1:3" x14ac:dyDescent="0.2">
      <c r="A921" s="2" t="s">
        <v>1006</v>
      </c>
      <c r="B921" s="2" t="s">
        <v>2730</v>
      </c>
      <c r="C921" s="2" t="s">
        <v>2234</v>
      </c>
    </row>
    <row r="922" spans="1:3" x14ac:dyDescent="0.2">
      <c r="A922" s="2" t="s">
        <v>1008</v>
      </c>
      <c r="B922" s="2" t="s">
        <v>2927</v>
      </c>
      <c r="C922" s="2" t="s">
        <v>2240</v>
      </c>
    </row>
    <row r="923" spans="1:3" x14ac:dyDescent="0.2">
      <c r="A923" s="2" t="s">
        <v>1010</v>
      </c>
      <c r="B923" s="2" t="s">
        <v>2730</v>
      </c>
      <c r="C923" s="2" t="s">
        <v>1831</v>
      </c>
    </row>
    <row r="924" spans="1:3" x14ac:dyDescent="0.2">
      <c r="A924" s="2" t="s">
        <v>1012</v>
      </c>
      <c r="B924" s="2" t="s">
        <v>2976</v>
      </c>
      <c r="C924" s="2" t="s">
        <v>2241</v>
      </c>
    </row>
    <row r="925" spans="1:3" x14ac:dyDescent="0.2">
      <c r="A925" s="2" t="s">
        <v>1014</v>
      </c>
      <c r="B925" s="2" t="s">
        <v>2927</v>
      </c>
      <c r="C925" s="2" t="s">
        <v>2672</v>
      </c>
    </row>
    <row r="926" spans="1:3" x14ac:dyDescent="0.2">
      <c r="A926" s="2" t="s">
        <v>1016</v>
      </c>
      <c r="B926" s="2" t="s">
        <v>2914</v>
      </c>
      <c r="C926" s="2" t="s">
        <v>2456</v>
      </c>
    </row>
    <row r="927" spans="1:3" x14ac:dyDescent="0.2">
      <c r="A927" s="2" t="s">
        <v>1018</v>
      </c>
      <c r="B927" s="2" t="s">
        <v>2898</v>
      </c>
      <c r="C927" s="2" t="s">
        <v>2339</v>
      </c>
    </row>
    <row r="928" spans="1:3" x14ac:dyDescent="0.2">
      <c r="A928" s="2" t="s">
        <v>1020</v>
      </c>
      <c r="B928" s="2" t="s">
        <v>2927</v>
      </c>
      <c r="C928" s="2" t="s">
        <v>1979</v>
      </c>
    </row>
    <row r="929" spans="1:3" x14ac:dyDescent="0.2">
      <c r="A929" s="2" t="s">
        <v>1022</v>
      </c>
      <c r="B929" s="2" t="s">
        <v>2916</v>
      </c>
      <c r="C929" s="2" t="s">
        <v>2288</v>
      </c>
    </row>
    <row r="930" spans="1:3" x14ac:dyDescent="0.2">
      <c r="A930" s="2" t="s">
        <v>1024</v>
      </c>
      <c r="B930" s="2" t="s">
        <v>2898</v>
      </c>
      <c r="C930" s="2" t="s">
        <v>2366</v>
      </c>
    </row>
    <row r="931" spans="1:3" x14ac:dyDescent="0.2">
      <c r="A931" s="2" t="s">
        <v>1026</v>
      </c>
      <c r="B931" s="2" t="s">
        <v>2923</v>
      </c>
      <c r="C931" s="2" t="s">
        <v>2376</v>
      </c>
    </row>
    <row r="932" spans="1:3" x14ac:dyDescent="0.2">
      <c r="A932" s="2" t="s">
        <v>1028</v>
      </c>
      <c r="B932" s="2" t="s">
        <v>2898</v>
      </c>
      <c r="C932" s="2" t="s">
        <v>2233</v>
      </c>
    </row>
    <row r="933" spans="1:3" x14ac:dyDescent="0.2">
      <c r="A933" s="2" t="s">
        <v>1030</v>
      </c>
      <c r="B933" s="2" t="s">
        <v>2927</v>
      </c>
      <c r="C933" s="2" t="s">
        <v>2480</v>
      </c>
    </row>
    <row r="934" spans="1:3" x14ac:dyDescent="0.2">
      <c r="A934" s="2" t="s">
        <v>1032</v>
      </c>
      <c r="B934" s="2" t="s">
        <v>2868</v>
      </c>
      <c r="C934" s="2" t="s">
        <v>2230</v>
      </c>
    </row>
    <row r="935" spans="1:3" x14ac:dyDescent="0.2">
      <c r="A935" s="2" t="s">
        <v>1034</v>
      </c>
      <c r="B935" s="2" t="s">
        <v>2868</v>
      </c>
      <c r="C935" s="2" t="s">
        <v>2412</v>
      </c>
    </row>
    <row r="936" spans="1:3" x14ac:dyDescent="0.2">
      <c r="A936" s="2" t="s">
        <v>1036</v>
      </c>
      <c r="B936" s="2" t="s">
        <v>2927</v>
      </c>
      <c r="C936" s="2" t="s">
        <v>2240</v>
      </c>
    </row>
    <row r="937" spans="1:3" x14ac:dyDescent="0.2">
      <c r="A937" s="2" t="s">
        <v>2286</v>
      </c>
      <c r="B937" s="2" t="s">
        <v>2846</v>
      </c>
      <c r="C937" s="2" t="s">
        <v>2287</v>
      </c>
    </row>
    <row r="938" spans="1:3" x14ac:dyDescent="0.2">
      <c r="A938" s="2" t="s">
        <v>2347</v>
      </c>
      <c r="B938" s="2" t="s">
        <v>2730</v>
      </c>
      <c r="C938" s="2" t="s">
        <v>2348</v>
      </c>
    </row>
    <row r="939" spans="1:3" x14ac:dyDescent="0.2">
      <c r="A939" s="2" t="s">
        <v>1926</v>
      </c>
      <c r="B939" s="2" t="s">
        <v>2868</v>
      </c>
      <c r="C939" s="2" t="s">
        <v>1927</v>
      </c>
    </row>
    <row r="940" spans="1:3" x14ac:dyDescent="0.2">
      <c r="A940" s="2" t="s">
        <v>2700</v>
      </c>
      <c r="B940" s="2" t="s">
        <v>2846</v>
      </c>
      <c r="C940" s="2" t="s">
        <v>2701</v>
      </c>
    </row>
    <row r="941" spans="1:3" x14ac:dyDescent="0.2">
      <c r="A941" s="2" t="s">
        <v>1429</v>
      </c>
      <c r="B941" s="2" t="s">
        <v>2730</v>
      </c>
      <c r="C941" s="2" t="s">
        <v>1430</v>
      </c>
    </row>
    <row r="942" spans="1:3" x14ac:dyDescent="0.2">
      <c r="A942" s="2" t="s">
        <v>2259</v>
      </c>
      <c r="B942" s="2" t="s">
        <v>2853</v>
      </c>
      <c r="C942" s="2" t="s">
        <v>2260</v>
      </c>
    </row>
    <row r="943" spans="1:3" x14ac:dyDescent="0.2">
      <c r="A943" s="2" t="s">
        <v>2608</v>
      </c>
      <c r="B943" s="2" t="s">
        <v>2853</v>
      </c>
      <c r="C943" s="2" t="s">
        <v>2609</v>
      </c>
    </row>
    <row r="944" spans="1:3" x14ac:dyDescent="0.2">
      <c r="A944" s="2" t="s">
        <v>2632</v>
      </c>
      <c r="B944" s="2" t="s">
        <v>2914</v>
      </c>
      <c r="C944" s="2" t="s">
        <v>2633</v>
      </c>
    </row>
    <row r="945" spans="1:3" x14ac:dyDescent="0.2">
      <c r="A945" s="2" t="s">
        <v>2656</v>
      </c>
      <c r="B945" s="2" t="s">
        <v>2846</v>
      </c>
      <c r="C945" s="2" t="s">
        <v>2657</v>
      </c>
    </row>
    <row r="946" spans="1:3" x14ac:dyDescent="0.2">
      <c r="A946" s="2" t="s">
        <v>2690</v>
      </c>
      <c r="B946" s="2" t="s">
        <v>2846</v>
      </c>
      <c r="C946" s="2" t="s">
        <v>2657</v>
      </c>
    </row>
    <row r="947" spans="1:3" x14ac:dyDescent="0.2">
      <c r="A947" s="2" t="s">
        <v>1038</v>
      </c>
      <c r="B947" s="2" t="s">
        <v>2923</v>
      </c>
      <c r="C947" s="2" t="s">
        <v>1975</v>
      </c>
    </row>
    <row r="948" spans="1:3" x14ac:dyDescent="0.2">
      <c r="A948" s="2" t="s">
        <v>1040</v>
      </c>
      <c r="B948" s="2" t="s">
        <v>2868</v>
      </c>
      <c r="C948" s="2" t="s">
        <v>2048</v>
      </c>
    </row>
    <row r="949" spans="1:3" x14ac:dyDescent="0.2">
      <c r="A949" s="2" t="s">
        <v>1042</v>
      </c>
      <c r="B949" s="2" t="s">
        <v>2868</v>
      </c>
      <c r="C949" s="2" t="s">
        <v>2046</v>
      </c>
    </row>
    <row r="950" spans="1:3" x14ac:dyDescent="0.2">
      <c r="A950" s="2" t="s">
        <v>1044</v>
      </c>
      <c r="B950" s="2" t="s">
        <v>2916</v>
      </c>
      <c r="C950" s="2" t="s">
        <v>2289</v>
      </c>
    </row>
    <row r="951" spans="1:3" x14ac:dyDescent="0.2">
      <c r="A951" s="2" t="s">
        <v>1046</v>
      </c>
      <c r="B951" s="2" t="s">
        <v>2923</v>
      </c>
      <c r="C951" s="2" t="s">
        <v>2290</v>
      </c>
    </row>
    <row r="952" spans="1:3" x14ac:dyDescent="0.2">
      <c r="A952" s="2" t="s">
        <v>1048</v>
      </c>
      <c r="B952" s="2" t="s">
        <v>2923</v>
      </c>
      <c r="C952" s="2" t="s">
        <v>2471</v>
      </c>
    </row>
    <row r="953" spans="1:3" x14ac:dyDescent="0.2">
      <c r="A953" s="2" t="s">
        <v>1050</v>
      </c>
      <c r="B953" s="2" t="s">
        <v>2898</v>
      </c>
      <c r="C953" s="2" t="s">
        <v>2338</v>
      </c>
    </row>
    <row r="954" spans="1:3" x14ac:dyDescent="0.2">
      <c r="A954" s="2" t="s">
        <v>1052</v>
      </c>
      <c r="B954" s="2" t="s">
        <v>2868</v>
      </c>
      <c r="C954" s="2" t="s">
        <v>2049</v>
      </c>
    </row>
    <row r="955" spans="1:3" x14ac:dyDescent="0.2">
      <c r="A955" s="2" t="s">
        <v>2335</v>
      </c>
      <c r="B955" s="2" t="s">
        <v>2884</v>
      </c>
      <c r="C955" s="2" t="s">
        <v>2336</v>
      </c>
    </row>
    <row r="956" spans="1:3" x14ac:dyDescent="0.2">
      <c r="A956" s="2" t="s">
        <v>2342</v>
      </c>
      <c r="B956" s="2" t="s">
        <v>2884</v>
      </c>
      <c r="C956" s="2" t="s">
        <v>2336</v>
      </c>
    </row>
    <row r="957" spans="1:3" x14ac:dyDescent="0.2">
      <c r="A957" s="2" t="s">
        <v>2256</v>
      </c>
      <c r="B957" s="2" t="s">
        <v>2937</v>
      </c>
      <c r="C957" s="2" t="s">
        <v>2257</v>
      </c>
    </row>
    <row r="958" spans="1:3" x14ac:dyDescent="0.2">
      <c r="A958" s="2" t="s">
        <v>2643</v>
      </c>
      <c r="B958" s="2" t="s">
        <v>2884</v>
      </c>
      <c r="C958" s="2" t="s">
        <v>2336</v>
      </c>
    </row>
    <row r="959" spans="1:3" x14ac:dyDescent="0.2">
      <c r="A959" s="2" t="s">
        <v>2666</v>
      </c>
      <c r="B959" s="2" t="s">
        <v>2884</v>
      </c>
      <c r="C959" s="2" t="s">
        <v>2336</v>
      </c>
    </row>
    <row r="960" spans="1:3" x14ac:dyDescent="0.2">
      <c r="A960" s="2" t="s">
        <v>2697</v>
      </c>
      <c r="B960" s="2" t="s">
        <v>2884</v>
      </c>
      <c r="C960" s="2" t="s">
        <v>2336</v>
      </c>
    </row>
    <row r="961" spans="1:3" x14ac:dyDescent="0.2">
      <c r="A961" s="2" t="s">
        <v>2698</v>
      </c>
      <c r="B961" s="2" t="s">
        <v>2884</v>
      </c>
      <c r="C961" s="2" t="s">
        <v>2336</v>
      </c>
    </row>
    <row r="962" spans="1:3" x14ac:dyDescent="0.2">
      <c r="A962" s="2" t="s">
        <v>2699</v>
      </c>
      <c r="B962" s="2" t="s">
        <v>2884</v>
      </c>
      <c r="C962" s="2" t="s">
        <v>2336</v>
      </c>
    </row>
    <row r="963" spans="1:3" x14ac:dyDescent="0.2">
      <c r="A963" s="2" t="s">
        <v>2278</v>
      </c>
      <c r="B963" s="2" t="s">
        <v>2884</v>
      </c>
      <c r="C963" s="2" t="s">
        <v>2279</v>
      </c>
    </row>
    <row r="964" spans="1:3" x14ac:dyDescent="0.2">
      <c r="A964" s="2" t="s">
        <v>2280</v>
      </c>
      <c r="B964" s="2" t="s">
        <v>2912</v>
      </c>
      <c r="C964" s="2" t="s">
        <v>2281</v>
      </c>
    </row>
    <row r="965" spans="1:3" x14ac:dyDescent="0.2">
      <c r="A965" s="2" t="s">
        <v>2693</v>
      </c>
      <c r="B965" s="2" t="s">
        <v>2912</v>
      </c>
      <c r="C965" s="2" t="s">
        <v>2694</v>
      </c>
    </row>
    <row r="966" spans="1:3" x14ac:dyDescent="0.2">
      <c r="A966" s="2" t="s">
        <v>3030</v>
      </c>
      <c r="B966" s="2" t="s">
        <v>2940</v>
      </c>
      <c r="C966" s="2" t="s">
        <v>2415</v>
      </c>
    </row>
    <row r="967" spans="1:3" x14ac:dyDescent="0.2">
      <c r="A967" s="2" t="s">
        <v>3030</v>
      </c>
      <c r="B967" s="2" t="s">
        <v>2940</v>
      </c>
      <c r="C967" s="2" t="s">
        <v>2415</v>
      </c>
    </row>
    <row r="968" spans="1:3" x14ac:dyDescent="0.2">
      <c r="A968" s="2" t="s">
        <v>2979</v>
      </c>
      <c r="B968" s="2" t="s">
        <v>2791</v>
      </c>
      <c r="C968" s="2" t="s">
        <v>1550</v>
      </c>
    </row>
    <row r="969" spans="1:3" x14ac:dyDescent="0.2">
      <c r="A969" s="2" t="s">
        <v>2989</v>
      </c>
      <c r="B969" s="2" t="s">
        <v>2791</v>
      </c>
      <c r="C969" s="2" t="s">
        <v>2305</v>
      </c>
    </row>
    <row r="970" spans="1:3" x14ac:dyDescent="0.2">
      <c r="A970" s="2" t="s">
        <v>3032</v>
      </c>
      <c r="B970" s="2" t="s">
        <v>2940</v>
      </c>
      <c r="C970" s="2" t="s">
        <v>2569</v>
      </c>
    </row>
    <row r="971" spans="1:3" x14ac:dyDescent="0.2">
      <c r="A971" s="2" t="s">
        <v>2964</v>
      </c>
      <c r="B971" s="2" t="s">
        <v>2940</v>
      </c>
      <c r="C971" s="2" t="s">
        <v>3061</v>
      </c>
    </row>
    <row r="972" spans="1:3" x14ac:dyDescent="0.2">
      <c r="A972" s="2" t="s">
        <v>3039</v>
      </c>
      <c r="B972" s="2" t="s">
        <v>2877</v>
      </c>
      <c r="C972" s="2" t="s">
        <v>2628</v>
      </c>
    </row>
    <row r="973" spans="1:3" x14ac:dyDescent="0.2">
      <c r="A973" s="2" t="s">
        <v>3043</v>
      </c>
      <c r="B973" s="2" t="s">
        <v>2940</v>
      </c>
      <c r="C973" s="2" t="s">
        <v>2634</v>
      </c>
    </row>
    <row r="974" spans="1:3" x14ac:dyDescent="0.2">
      <c r="A974" s="2" t="s">
        <v>1054</v>
      </c>
      <c r="B974" s="2" t="s">
        <v>2877</v>
      </c>
      <c r="C974" s="2" t="s">
        <v>2316</v>
      </c>
    </row>
    <row r="975" spans="1:3" x14ac:dyDescent="0.2">
      <c r="A975" s="2" t="s">
        <v>1056</v>
      </c>
      <c r="B975" s="2" t="s">
        <v>2907</v>
      </c>
      <c r="C975" s="2" t="s">
        <v>2054</v>
      </c>
    </row>
    <row r="976" spans="1:3" x14ac:dyDescent="0.2">
      <c r="A976" s="2" t="s">
        <v>1058</v>
      </c>
      <c r="B976" s="2" t="s">
        <v>2907</v>
      </c>
      <c r="C976" s="2" t="s">
        <v>1895</v>
      </c>
    </row>
    <row r="977" spans="1:3" x14ac:dyDescent="0.2">
      <c r="A977" s="2" t="s">
        <v>1060</v>
      </c>
      <c r="B977" s="2" t="s">
        <v>2940</v>
      </c>
      <c r="C977" s="2" t="s">
        <v>2173</v>
      </c>
    </row>
    <row r="978" spans="1:3" x14ac:dyDescent="0.2">
      <c r="A978" s="2" t="s">
        <v>1062</v>
      </c>
      <c r="B978" s="2" t="s">
        <v>2884</v>
      </c>
      <c r="C978" s="2" t="s">
        <v>2318</v>
      </c>
    </row>
    <row r="979" spans="1:3" x14ac:dyDescent="0.2">
      <c r="A979" s="2" t="s">
        <v>1064</v>
      </c>
      <c r="B979" s="2" t="s">
        <v>2940</v>
      </c>
      <c r="C979" s="2" t="s">
        <v>2160</v>
      </c>
    </row>
    <row r="980" spans="1:3" x14ac:dyDescent="0.2">
      <c r="A980" s="2" t="s">
        <v>1066</v>
      </c>
      <c r="B980" s="2" t="s">
        <v>2912</v>
      </c>
      <c r="C980" s="2" t="s">
        <v>1940</v>
      </c>
    </row>
    <row r="981" spans="1:3" x14ac:dyDescent="0.2">
      <c r="A981" s="2" t="s">
        <v>1068</v>
      </c>
      <c r="B981" s="2" t="s">
        <v>2884</v>
      </c>
      <c r="C981" s="2" t="s">
        <v>1938</v>
      </c>
    </row>
    <row r="982" spans="1:3" x14ac:dyDescent="0.2">
      <c r="A982" s="2" t="s">
        <v>1070</v>
      </c>
      <c r="B982" s="2" t="s">
        <v>2947</v>
      </c>
      <c r="C982" s="2" t="s">
        <v>2435</v>
      </c>
    </row>
    <row r="983" spans="1:3" x14ac:dyDescent="0.2">
      <c r="A983" s="2" t="s">
        <v>1072</v>
      </c>
      <c r="B983" s="2" t="s">
        <v>2956</v>
      </c>
      <c r="C983" s="2" t="s">
        <v>3060</v>
      </c>
    </row>
    <row r="984" spans="1:3" x14ac:dyDescent="0.2">
      <c r="A984" s="2" t="s">
        <v>1074</v>
      </c>
      <c r="B984" s="2" t="s">
        <v>2791</v>
      </c>
      <c r="C984" s="2" t="s">
        <v>1939</v>
      </c>
    </row>
    <row r="985" spans="1:3" x14ac:dyDescent="0.2">
      <c r="A985" s="2" t="s">
        <v>1076</v>
      </c>
      <c r="B985" s="2" t="s">
        <v>2791</v>
      </c>
      <c r="C985" s="2" t="s">
        <v>2315</v>
      </c>
    </row>
    <row r="986" spans="1:3" x14ac:dyDescent="0.2">
      <c r="A986" s="2" t="s">
        <v>1078</v>
      </c>
      <c r="B986" s="2" t="s">
        <v>2791</v>
      </c>
      <c r="C986" s="2" t="s">
        <v>2307</v>
      </c>
    </row>
    <row r="987" spans="1:3" x14ac:dyDescent="0.2">
      <c r="A987" s="2" t="s">
        <v>1080</v>
      </c>
      <c r="B987" s="2" t="s">
        <v>2912</v>
      </c>
      <c r="C987" s="2" t="s">
        <v>2308</v>
      </c>
    </row>
    <row r="988" spans="1:3" x14ac:dyDescent="0.2">
      <c r="A988" s="2" t="s">
        <v>1082</v>
      </c>
      <c r="B988" s="2" t="s">
        <v>2860</v>
      </c>
      <c r="C988" s="2" t="s">
        <v>2018</v>
      </c>
    </row>
    <row r="989" spans="1:3" x14ac:dyDescent="0.2">
      <c r="A989" s="2" t="s">
        <v>1084</v>
      </c>
      <c r="B989" s="2" t="s">
        <v>2860</v>
      </c>
      <c r="C989" s="2" t="s">
        <v>2127</v>
      </c>
    </row>
    <row r="990" spans="1:3" x14ac:dyDescent="0.2">
      <c r="A990" s="2" t="s">
        <v>1086</v>
      </c>
      <c r="B990" s="2" t="s">
        <v>2937</v>
      </c>
      <c r="C990" s="2" t="s">
        <v>2019</v>
      </c>
    </row>
    <row r="991" spans="1:3" x14ac:dyDescent="0.2">
      <c r="A991" s="2" t="s">
        <v>1088</v>
      </c>
      <c r="B991" s="2" t="s">
        <v>2937</v>
      </c>
      <c r="C991" s="2" t="s">
        <v>2020</v>
      </c>
    </row>
    <row r="992" spans="1:3" x14ac:dyDescent="0.2">
      <c r="A992" s="2" t="s">
        <v>1090</v>
      </c>
      <c r="B992" s="2" t="s">
        <v>2937</v>
      </c>
      <c r="C992" s="2" t="s">
        <v>2017</v>
      </c>
    </row>
    <row r="993" spans="1:3" x14ac:dyDescent="0.2">
      <c r="A993" s="2" t="s">
        <v>1092</v>
      </c>
      <c r="B993" s="2" t="s">
        <v>2884</v>
      </c>
      <c r="C993" s="2" t="s">
        <v>2159</v>
      </c>
    </row>
    <row r="994" spans="1:3" x14ac:dyDescent="0.2">
      <c r="A994" s="2" t="s">
        <v>1094</v>
      </c>
      <c r="B994" s="2" t="s">
        <v>2947</v>
      </c>
      <c r="C994" s="2" t="s">
        <v>2436</v>
      </c>
    </row>
    <row r="995" spans="1:3" x14ac:dyDescent="0.2">
      <c r="A995" s="2" t="s">
        <v>1096</v>
      </c>
      <c r="B995" s="2" t="s">
        <v>2948</v>
      </c>
      <c r="C995" s="2" t="s">
        <v>2125</v>
      </c>
    </row>
    <row r="996" spans="1:3" x14ac:dyDescent="0.2">
      <c r="A996" s="2" t="s">
        <v>1098</v>
      </c>
      <c r="B996" s="2" t="s">
        <v>2948</v>
      </c>
      <c r="C996" s="2" t="s">
        <v>2437</v>
      </c>
    </row>
    <row r="997" spans="1:3" x14ac:dyDescent="0.2">
      <c r="A997" s="2" t="s">
        <v>1100</v>
      </c>
      <c r="B997" s="2" t="s">
        <v>2980</v>
      </c>
      <c r="C997" s="2" t="s">
        <v>2262</v>
      </c>
    </row>
    <row r="998" spans="1:3" x14ac:dyDescent="0.2">
      <c r="A998" s="2" t="s">
        <v>1102</v>
      </c>
      <c r="B998" s="2" t="s">
        <v>2956</v>
      </c>
      <c r="C998" s="2" t="s">
        <v>2691</v>
      </c>
    </row>
    <row r="999" spans="1:3" x14ac:dyDescent="0.2">
      <c r="A999" s="2" t="s">
        <v>1104</v>
      </c>
      <c r="B999" s="2" t="s">
        <v>2884</v>
      </c>
      <c r="C999" s="2" t="s">
        <v>2302</v>
      </c>
    </row>
    <row r="1000" spans="1:3" x14ac:dyDescent="0.2">
      <c r="A1000" s="2" t="s">
        <v>1106</v>
      </c>
      <c r="B1000" s="2" t="s">
        <v>2940</v>
      </c>
      <c r="C1000" s="2" t="s">
        <v>2303</v>
      </c>
    </row>
    <row r="1001" spans="1:3" x14ac:dyDescent="0.2">
      <c r="A1001" s="2" t="s">
        <v>1108</v>
      </c>
      <c r="B1001" s="2" t="s">
        <v>2860</v>
      </c>
      <c r="C1001" s="2" t="s">
        <v>2258</v>
      </c>
    </row>
    <row r="1002" spans="1:3" x14ac:dyDescent="0.2">
      <c r="A1002" s="2" t="s">
        <v>1110</v>
      </c>
      <c r="B1002" s="2" t="s">
        <v>2980</v>
      </c>
      <c r="C1002" s="2" t="s">
        <v>2263</v>
      </c>
    </row>
    <row r="1003" spans="1:3" x14ac:dyDescent="0.2">
      <c r="A1003" s="2" t="s">
        <v>1112</v>
      </c>
      <c r="B1003" s="2" t="s">
        <v>2907</v>
      </c>
      <c r="C1003" s="2" t="s">
        <v>2309</v>
      </c>
    </row>
    <row r="1004" spans="1:3" x14ac:dyDescent="0.2">
      <c r="A1004" s="2" t="s">
        <v>1114</v>
      </c>
      <c r="B1004" s="2" t="s">
        <v>2947</v>
      </c>
      <c r="C1004" s="2" t="s">
        <v>2266</v>
      </c>
    </row>
    <row r="1005" spans="1:3" x14ac:dyDescent="0.2">
      <c r="A1005" s="2" t="s">
        <v>1116</v>
      </c>
      <c r="B1005" s="2" t="s">
        <v>2956</v>
      </c>
      <c r="C1005" s="2" t="s">
        <v>2310</v>
      </c>
    </row>
    <row r="1006" spans="1:3" x14ac:dyDescent="0.2">
      <c r="A1006" s="2" t="s">
        <v>1118</v>
      </c>
      <c r="B1006" s="2" t="s">
        <v>2860</v>
      </c>
      <c r="C1006" s="2" t="s">
        <v>2265</v>
      </c>
    </row>
    <row r="1007" spans="1:3" x14ac:dyDescent="0.2">
      <c r="A1007" s="2" t="s">
        <v>1120</v>
      </c>
      <c r="B1007" s="2" t="s">
        <v>2947</v>
      </c>
      <c r="C1007" s="2" t="s">
        <v>2124</v>
      </c>
    </row>
    <row r="1008" spans="1:3" x14ac:dyDescent="0.2">
      <c r="A1008" s="2" t="s">
        <v>1122</v>
      </c>
      <c r="B1008" s="2" t="s">
        <v>2937</v>
      </c>
      <c r="C1008" s="2" t="s">
        <v>2598</v>
      </c>
    </row>
    <row r="1009" spans="1:3" x14ac:dyDescent="0.2">
      <c r="A1009" s="2" t="s">
        <v>1124</v>
      </c>
      <c r="B1009" s="2" t="s">
        <v>2956</v>
      </c>
      <c r="C1009" s="2" t="s">
        <v>2291</v>
      </c>
    </row>
    <row r="1010" spans="1:3" x14ac:dyDescent="0.2">
      <c r="A1010" s="2" t="s">
        <v>2044</v>
      </c>
      <c r="B1010" s="2" t="s">
        <v>2940</v>
      </c>
      <c r="C1010" s="2" t="s">
        <v>2045</v>
      </c>
    </row>
    <row r="1011" spans="1:3" x14ac:dyDescent="0.2">
      <c r="A1011" s="2" t="s">
        <v>1549</v>
      </c>
      <c r="B1011" s="2" t="s">
        <v>2791</v>
      </c>
      <c r="C1011" s="2" t="s">
        <v>1550</v>
      </c>
    </row>
    <row r="1012" spans="1:3" x14ac:dyDescent="0.2">
      <c r="A1012" s="2" t="s">
        <v>1808</v>
      </c>
      <c r="B1012" s="2" t="s">
        <v>2884</v>
      </c>
      <c r="C1012" s="2" t="s">
        <v>1809</v>
      </c>
    </row>
    <row r="1013" spans="1:3" x14ac:dyDescent="0.2">
      <c r="A1013" s="2" t="s">
        <v>1759</v>
      </c>
      <c r="B1013" s="2" t="s">
        <v>2791</v>
      </c>
      <c r="C1013" s="2" t="s">
        <v>1760</v>
      </c>
    </row>
    <row r="1014" spans="1:3" x14ac:dyDescent="0.2">
      <c r="A1014" s="2" t="s">
        <v>2414</v>
      </c>
      <c r="B1014" s="2" t="s">
        <v>2940</v>
      </c>
      <c r="C1014" s="2" t="s">
        <v>2415</v>
      </c>
    </row>
    <row r="1015" spans="1:3" x14ac:dyDescent="0.2">
      <c r="A1015" s="2" t="s">
        <v>2187</v>
      </c>
      <c r="B1015" s="2" t="s">
        <v>2907</v>
      </c>
      <c r="C1015" s="2" t="s">
        <v>2188</v>
      </c>
    </row>
    <row r="1016" spans="1:3" x14ac:dyDescent="0.2">
      <c r="A1016" s="2" t="s">
        <v>2061</v>
      </c>
      <c r="B1016" s="2" t="s">
        <v>2940</v>
      </c>
      <c r="C1016" s="2" t="s">
        <v>2062</v>
      </c>
    </row>
    <row r="1017" spans="1:3" x14ac:dyDescent="0.2">
      <c r="A1017" s="2" t="s">
        <v>2602</v>
      </c>
      <c r="B1017" s="2" t="s">
        <v>2877</v>
      </c>
      <c r="C1017" s="2" t="s">
        <v>2603</v>
      </c>
    </row>
    <row r="1018" spans="1:3" x14ac:dyDescent="0.2">
      <c r="A1018" s="2" t="s">
        <v>2136</v>
      </c>
      <c r="B1018" s="2" t="s">
        <v>2907</v>
      </c>
      <c r="C1018" s="2" t="s">
        <v>2137</v>
      </c>
    </row>
    <row r="1019" spans="1:3" x14ac:dyDescent="0.2">
      <c r="A1019" s="2" t="s">
        <v>2678</v>
      </c>
      <c r="B1019" s="2" t="s">
        <v>2877</v>
      </c>
      <c r="C1019" s="2" t="s">
        <v>2679</v>
      </c>
    </row>
    <row r="1020" spans="1:3" x14ac:dyDescent="0.2">
      <c r="A1020" s="2" t="s">
        <v>2706</v>
      </c>
      <c r="B1020" s="2" t="s">
        <v>2940</v>
      </c>
      <c r="C1020" s="2" t="s">
        <v>2707</v>
      </c>
    </row>
    <row r="1021" spans="1:3" x14ac:dyDescent="0.2">
      <c r="A1021" s="2" t="s">
        <v>1126</v>
      </c>
      <c r="B1021" s="2" t="s">
        <v>2877</v>
      </c>
      <c r="C1021" s="2" t="s">
        <v>2128</v>
      </c>
    </row>
    <row r="1022" spans="1:3" x14ac:dyDescent="0.2">
      <c r="A1022" s="2" t="s">
        <v>1128</v>
      </c>
      <c r="B1022" s="2" t="s">
        <v>2956</v>
      </c>
      <c r="C1022" s="2" t="s">
        <v>2291</v>
      </c>
    </row>
    <row r="1023" spans="1:3" x14ac:dyDescent="0.2">
      <c r="A1023" s="2" t="s">
        <v>1130</v>
      </c>
      <c r="B1023" s="2" t="s">
        <v>2940</v>
      </c>
      <c r="C1023" s="2" t="s">
        <v>2154</v>
      </c>
    </row>
    <row r="1024" spans="1:3" x14ac:dyDescent="0.2">
      <c r="A1024" s="2" t="s">
        <v>1132</v>
      </c>
      <c r="B1024" s="2" t="s">
        <v>2907</v>
      </c>
      <c r="C1024" s="2" t="s">
        <v>2155</v>
      </c>
    </row>
    <row r="1025" spans="1:3" x14ac:dyDescent="0.2">
      <c r="A1025" s="2" t="s">
        <v>1134</v>
      </c>
      <c r="B1025" s="2" t="s">
        <v>2907</v>
      </c>
      <c r="C1025" s="2" t="s">
        <v>2153</v>
      </c>
    </row>
    <row r="1026" spans="1:3" x14ac:dyDescent="0.2">
      <c r="A1026" s="2" t="s">
        <v>1136</v>
      </c>
      <c r="B1026" s="2" t="s">
        <v>2937</v>
      </c>
      <c r="C1026" s="2" t="s">
        <v>2261</v>
      </c>
    </row>
    <row r="1027" spans="1:3" x14ac:dyDescent="0.2">
      <c r="A1027" s="2" t="s">
        <v>1138</v>
      </c>
      <c r="B1027" s="2" t="s">
        <v>2877</v>
      </c>
      <c r="C1027" s="2" t="s">
        <v>1796</v>
      </c>
    </row>
    <row r="1028" spans="1:3" x14ac:dyDescent="0.2">
      <c r="A1028" s="2" t="s">
        <v>1140</v>
      </c>
      <c r="B1028" s="2" t="s">
        <v>2877</v>
      </c>
      <c r="C1028" s="2" t="s">
        <v>2129</v>
      </c>
    </row>
    <row r="1029" spans="1:3" x14ac:dyDescent="0.2">
      <c r="A1029" s="2" t="s">
        <v>1142</v>
      </c>
      <c r="B1029" s="2" t="s">
        <v>2791</v>
      </c>
      <c r="C1029" s="2" t="s">
        <v>2135</v>
      </c>
    </row>
    <row r="1030" spans="1:3" x14ac:dyDescent="0.2">
      <c r="A1030" s="2" t="s">
        <v>1144</v>
      </c>
      <c r="B1030" s="2" t="s">
        <v>2948</v>
      </c>
      <c r="C1030" s="2" t="s">
        <v>2255</v>
      </c>
    </row>
    <row r="1031" spans="1:3" x14ac:dyDescent="0.2">
      <c r="A1031" s="2" t="s">
        <v>1146</v>
      </c>
      <c r="B1031" s="2" t="s">
        <v>2860</v>
      </c>
      <c r="C1031" s="2" t="s">
        <v>1761</v>
      </c>
    </row>
    <row r="1032" spans="1:3" x14ac:dyDescent="0.2">
      <c r="A1032" s="2" t="s">
        <v>1148</v>
      </c>
      <c r="B1032" s="2" t="s">
        <v>2912</v>
      </c>
      <c r="C1032" s="2" t="s">
        <v>2130</v>
      </c>
    </row>
    <row r="1033" spans="1:3" x14ac:dyDescent="0.2">
      <c r="A1033" s="2" t="s">
        <v>2183</v>
      </c>
      <c r="B1033" s="2" t="s">
        <v>2871</v>
      </c>
      <c r="C1033" s="2" t="s">
        <v>1786</v>
      </c>
    </row>
    <row r="1034" spans="1:3" x14ac:dyDescent="0.2">
      <c r="A1034" s="2" t="s">
        <v>1951</v>
      </c>
      <c r="B1034" s="2" t="s">
        <v>2871</v>
      </c>
      <c r="C1034" s="2" t="s">
        <v>1786</v>
      </c>
    </row>
    <row r="1035" spans="1:3" x14ac:dyDescent="0.2">
      <c r="A1035" s="2" t="s">
        <v>2487</v>
      </c>
      <c r="B1035" s="2" t="s">
        <v>2871</v>
      </c>
      <c r="C1035" s="2" t="s">
        <v>1786</v>
      </c>
    </row>
    <row r="1036" spans="1:3" x14ac:dyDescent="0.2">
      <c r="A1036" s="2" t="s">
        <v>1785</v>
      </c>
      <c r="B1036" s="2" t="s">
        <v>2871</v>
      </c>
      <c r="C1036" s="2" t="s">
        <v>1786</v>
      </c>
    </row>
    <row r="1037" spans="1:3" x14ac:dyDescent="0.2">
      <c r="A1037" s="2" t="s">
        <v>1919</v>
      </c>
      <c r="B1037" s="2" t="s">
        <v>2871</v>
      </c>
      <c r="C1037" s="2" t="s">
        <v>1786</v>
      </c>
    </row>
    <row r="1038" spans="1:3" x14ac:dyDescent="0.2">
      <c r="A1038" s="2" t="s">
        <v>2343</v>
      </c>
      <c r="B1038" s="2" t="s">
        <v>2871</v>
      </c>
      <c r="C1038" s="2" t="s">
        <v>1786</v>
      </c>
    </row>
    <row r="1039" spans="1:3" x14ac:dyDescent="0.2">
      <c r="A1039" s="2" t="s">
        <v>2593</v>
      </c>
      <c r="B1039" s="2" t="s">
        <v>2871</v>
      </c>
      <c r="C1039" s="2" t="s">
        <v>1786</v>
      </c>
    </row>
    <row r="1040" spans="1:3" x14ac:dyDescent="0.2">
      <c r="A1040" s="2" t="s">
        <v>2667</v>
      </c>
      <c r="B1040" s="2" t="s">
        <v>2871</v>
      </c>
      <c r="C1040" s="2" t="s">
        <v>1786</v>
      </c>
    </row>
    <row r="1041" spans="1:3" x14ac:dyDescent="0.2">
      <c r="A1041" s="2" t="s">
        <v>2181</v>
      </c>
      <c r="B1041" s="2" t="s">
        <v>2933</v>
      </c>
      <c r="C1041" s="2" t="s">
        <v>2182</v>
      </c>
    </row>
    <row r="1042" spans="1:3" x14ac:dyDescent="0.2">
      <c r="A1042" s="2" t="s">
        <v>2351</v>
      </c>
      <c r="B1042" s="2" t="s">
        <v>2918</v>
      </c>
      <c r="C1042" s="2" t="s">
        <v>2171</v>
      </c>
    </row>
    <row r="1043" spans="1:3" x14ac:dyDescent="0.2">
      <c r="A1043" s="2" t="s">
        <v>2170</v>
      </c>
      <c r="B1043" s="2" t="s">
        <v>2918</v>
      </c>
      <c r="C1043" s="2" t="s">
        <v>2171</v>
      </c>
    </row>
    <row r="1044" spans="1:3" x14ac:dyDescent="0.2">
      <c r="A1044" s="2" t="s">
        <v>2966</v>
      </c>
      <c r="B1044" s="2" t="s">
        <v>2936</v>
      </c>
      <c r="C1044" s="2" t="s">
        <v>2203</v>
      </c>
    </row>
    <row r="1045" spans="1:3" x14ac:dyDescent="0.2">
      <c r="A1045" s="2" t="s">
        <v>2830</v>
      </c>
      <c r="B1045" s="2" t="s">
        <v>2831</v>
      </c>
      <c r="C1045" s="2" t="s">
        <v>1669</v>
      </c>
    </row>
    <row r="1046" spans="1:3" x14ac:dyDescent="0.2">
      <c r="A1046" s="2" t="s">
        <v>2967</v>
      </c>
      <c r="B1046" s="2" t="s">
        <v>2968</v>
      </c>
      <c r="C1046" s="2" t="s">
        <v>2204</v>
      </c>
    </row>
    <row r="1047" spans="1:3" x14ac:dyDescent="0.2">
      <c r="A1047" s="2" t="s">
        <v>3016</v>
      </c>
      <c r="B1047" s="2" t="s">
        <v>2968</v>
      </c>
      <c r="C1047" s="2" t="s">
        <v>2458</v>
      </c>
    </row>
    <row r="1048" spans="1:3" x14ac:dyDescent="0.2">
      <c r="A1048" s="2" t="s">
        <v>3044</v>
      </c>
      <c r="B1048" s="2" t="s">
        <v>2968</v>
      </c>
      <c r="C1048" s="2" t="s">
        <v>2615</v>
      </c>
    </row>
    <row r="1049" spans="1:3" x14ac:dyDescent="0.2">
      <c r="A1049" s="2" t="s">
        <v>1150</v>
      </c>
      <c r="B1049" s="2" t="s">
        <v>2968</v>
      </c>
      <c r="C1049" s="2" t="s">
        <v>2403</v>
      </c>
    </row>
    <row r="1050" spans="1:3" x14ac:dyDescent="0.2">
      <c r="A1050" s="2" t="s">
        <v>1152</v>
      </c>
      <c r="B1050" s="2" t="s">
        <v>2871</v>
      </c>
      <c r="C1050" s="2" t="s">
        <v>2404</v>
      </c>
    </row>
    <row r="1051" spans="1:3" x14ac:dyDescent="0.2">
      <c r="A1051" s="2" t="s">
        <v>1154</v>
      </c>
      <c r="B1051" s="2" t="s">
        <v>2933</v>
      </c>
      <c r="C1051" s="2" t="s">
        <v>2405</v>
      </c>
    </row>
    <row r="1052" spans="1:3" x14ac:dyDescent="0.2">
      <c r="A1052" s="2" t="s">
        <v>1156</v>
      </c>
      <c r="B1052" s="2" t="s">
        <v>2871</v>
      </c>
      <c r="C1052" s="2" t="s">
        <v>2406</v>
      </c>
    </row>
    <row r="1053" spans="1:3" x14ac:dyDescent="0.2">
      <c r="A1053" s="2" t="s">
        <v>1158</v>
      </c>
      <c r="B1053" s="2" t="s">
        <v>2933</v>
      </c>
      <c r="C1053" s="2" t="s">
        <v>2407</v>
      </c>
    </row>
    <row r="1054" spans="1:3" x14ac:dyDescent="0.2">
      <c r="A1054" s="2" t="s">
        <v>1160</v>
      </c>
      <c r="B1054" s="2" t="s">
        <v>2933</v>
      </c>
      <c r="C1054" s="2" t="s">
        <v>2123</v>
      </c>
    </row>
    <row r="1055" spans="1:3" x14ac:dyDescent="0.2">
      <c r="A1055" s="2" t="s">
        <v>1162</v>
      </c>
      <c r="B1055" s="2" t="s">
        <v>2932</v>
      </c>
      <c r="C1055" s="2" t="s">
        <v>2408</v>
      </c>
    </row>
    <row r="1056" spans="1:3" x14ac:dyDescent="0.2">
      <c r="A1056" s="2" t="s">
        <v>1164</v>
      </c>
      <c r="B1056" s="2" t="s">
        <v>2917</v>
      </c>
      <c r="C1056" s="2" t="s">
        <v>2212</v>
      </c>
    </row>
    <row r="1057" spans="1:3" x14ac:dyDescent="0.2">
      <c r="A1057" s="2" t="s">
        <v>1166</v>
      </c>
      <c r="B1057" s="2" t="s">
        <v>2918</v>
      </c>
      <c r="C1057" s="2" t="s">
        <v>2213</v>
      </c>
    </row>
    <row r="1058" spans="1:3" x14ac:dyDescent="0.2">
      <c r="A1058" s="2" t="s">
        <v>1168</v>
      </c>
      <c r="B1058" s="2" t="s">
        <v>2918</v>
      </c>
      <c r="C1058" s="2" t="s">
        <v>2373</v>
      </c>
    </row>
    <row r="1059" spans="1:3" x14ac:dyDescent="0.2">
      <c r="A1059" s="2" t="s">
        <v>1170</v>
      </c>
      <c r="B1059" s="2" t="s">
        <v>2831</v>
      </c>
      <c r="C1059" s="2" t="s">
        <v>2214</v>
      </c>
    </row>
    <row r="1060" spans="1:3" x14ac:dyDescent="0.2">
      <c r="A1060" s="2" t="s">
        <v>1172</v>
      </c>
      <c r="B1060" s="2" t="s">
        <v>2968</v>
      </c>
      <c r="C1060" s="2" t="s">
        <v>2218</v>
      </c>
    </row>
    <row r="1061" spans="1:3" x14ac:dyDescent="0.2">
      <c r="A1061" s="2" t="s">
        <v>1174</v>
      </c>
      <c r="B1061" s="2" t="s">
        <v>2968</v>
      </c>
      <c r="C1061" s="2" t="s">
        <v>2215</v>
      </c>
    </row>
    <row r="1062" spans="1:3" x14ac:dyDescent="0.2">
      <c r="A1062" s="2" t="s">
        <v>1176</v>
      </c>
      <c r="B1062" s="2" t="s">
        <v>2831</v>
      </c>
      <c r="C1062" s="2" t="s">
        <v>2390</v>
      </c>
    </row>
    <row r="1063" spans="1:3" x14ac:dyDescent="0.2">
      <c r="A1063" s="2" t="s">
        <v>1178</v>
      </c>
      <c r="B1063" s="2" t="s">
        <v>2944</v>
      </c>
      <c r="C1063" s="2" t="s">
        <v>2216</v>
      </c>
    </row>
    <row r="1064" spans="1:3" x14ac:dyDescent="0.2">
      <c r="A1064" s="2" t="s">
        <v>1180</v>
      </c>
      <c r="B1064" s="2" t="s">
        <v>2935</v>
      </c>
      <c r="C1064" s="2" t="s">
        <v>2013</v>
      </c>
    </row>
    <row r="1065" spans="1:3" x14ac:dyDescent="0.2">
      <c r="A1065" s="2" t="s">
        <v>1182</v>
      </c>
      <c r="B1065" s="2" t="s">
        <v>2931</v>
      </c>
      <c r="C1065" s="2" t="s">
        <v>2209</v>
      </c>
    </row>
    <row r="1066" spans="1:3" x14ac:dyDescent="0.2">
      <c r="A1066" s="2" t="s">
        <v>1184</v>
      </c>
      <c r="B1066" s="2" t="s">
        <v>2931</v>
      </c>
      <c r="C1066" s="2" t="s">
        <v>2210</v>
      </c>
    </row>
    <row r="1067" spans="1:3" x14ac:dyDescent="0.2">
      <c r="A1067" s="2" t="s">
        <v>1186</v>
      </c>
      <c r="B1067" s="2" t="s">
        <v>2782</v>
      </c>
      <c r="C1067" s="2" t="s">
        <v>2217</v>
      </c>
    </row>
    <row r="1068" spans="1:3" x14ac:dyDescent="0.2">
      <c r="A1068" s="2" t="s">
        <v>1188</v>
      </c>
      <c r="B1068" s="2" t="s">
        <v>2782</v>
      </c>
      <c r="C1068" s="2" t="s">
        <v>2381</v>
      </c>
    </row>
    <row r="1069" spans="1:3" x14ac:dyDescent="0.2">
      <c r="A1069" s="2" t="s">
        <v>1190</v>
      </c>
      <c r="B1069" s="2" t="s">
        <v>2936</v>
      </c>
      <c r="C1069" s="2" t="s">
        <v>2121</v>
      </c>
    </row>
    <row r="1070" spans="1:3" x14ac:dyDescent="0.2">
      <c r="A1070" s="2" t="s">
        <v>1192</v>
      </c>
      <c r="B1070" s="2" t="s">
        <v>2936</v>
      </c>
      <c r="C1070" s="2" t="s">
        <v>2015</v>
      </c>
    </row>
    <row r="1071" spans="1:3" x14ac:dyDescent="0.2">
      <c r="A1071" s="2" t="s">
        <v>1194</v>
      </c>
      <c r="B1071" s="2" t="s">
        <v>2917</v>
      </c>
      <c r="C1071" s="2" t="s">
        <v>2016</v>
      </c>
    </row>
    <row r="1072" spans="1:3" x14ac:dyDescent="0.2">
      <c r="A1072" s="2" t="s">
        <v>1196</v>
      </c>
      <c r="B1072" s="2" t="s">
        <v>2750</v>
      </c>
      <c r="C1072" s="2" t="s">
        <v>2122</v>
      </c>
    </row>
    <row r="1073" spans="1:3" x14ac:dyDescent="0.2">
      <c r="A1073" s="2" t="s">
        <v>1198</v>
      </c>
      <c r="B1073" s="2" t="s">
        <v>2931</v>
      </c>
      <c r="C1073" s="2" t="s">
        <v>2211</v>
      </c>
    </row>
    <row r="1074" spans="1:3" x14ac:dyDescent="0.2">
      <c r="A1074" s="2" t="s">
        <v>1200</v>
      </c>
      <c r="B1074" s="2" t="s">
        <v>2932</v>
      </c>
      <c r="C1074" s="2" t="s">
        <v>2292</v>
      </c>
    </row>
    <row r="1075" spans="1:3" x14ac:dyDescent="0.2">
      <c r="A1075" s="2" t="s">
        <v>1202</v>
      </c>
      <c r="B1075" s="2" t="s">
        <v>2932</v>
      </c>
      <c r="C1075" s="2" t="s">
        <v>2293</v>
      </c>
    </row>
    <row r="1076" spans="1:3" x14ac:dyDescent="0.2">
      <c r="A1076" s="2" t="s">
        <v>1204</v>
      </c>
      <c r="B1076" s="2" t="s">
        <v>2917</v>
      </c>
      <c r="C1076" s="2" t="s">
        <v>2295</v>
      </c>
    </row>
    <row r="1077" spans="1:3" x14ac:dyDescent="0.2">
      <c r="A1077" s="2" t="s">
        <v>1206</v>
      </c>
      <c r="B1077" s="2" t="s">
        <v>2750</v>
      </c>
      <c r="C1077" s="2" t="s">
        <v>1866</v>
      </c>
    </row>
    <row r="1078" spans="1:3" x14ac:dyDescent="0.2">
      <c r="A1078" s="2" t="s">
        <v>1208</v>
      </c>
      <c r="B1078" s="2" t="s">
        <v>2944</v>
      </c>
      <c r="C1078" s="2" t="s">
        <v>2396</v>
      </c>
    </row>
    <row r="1079" spans="1:3" x14ac:dyDescent="0.2">
      <c r="A1079" s="2" t="s">
        <v>1210</v>
      </c>
      <c r="B1079" s="2" t="s">
        <v>2968</v>
      </c>
      <c r="C1079" s="2" t="s">
        <v>2218</v>
      </c>
    </row>
    <row r="1080" spans="1:3" x14ac:dyDescent="0.2">
      <c r="A1080" s="2" t="s">
        <v>1212</v>
      </c>
      <c r="B1080" s="2" t="s">
        <v>2750</v>
      </c>
      <c r="C1080" s="2" t="s">
        <v>2357</v>
      </c>
    </row>
    <row r="1081" spans="1:3" x14ac:dyDescent="0.2">
      <c r="A1081" s="2" t="s">
        <v>1214</v>
      </c>
      <c r="B1081" s="2" t="s">
        <v>2932</v>
      </c>
      <c r="C1081" s="2" t="s">
        <v>2008</v>
      </c>
    </row>
    <row r="1082" spans="1:3" x14ac:dyDescent="0.2">
      <c r="A1082" s="2" t="s">
        <v>1216</v>
      </c>
      <c r="B1082" s="2" t="s">
        <v>2871</v>
      </c>
      <c r="C1082" s="2" t="s">
        <v>1786</v>
      </c>
    </row>
    <row r="1083" spans="1:3" x14ac:dyDescent="0.2">
      <c r="A1083" s="2" t="s">
        <v>1218</v>
      </c>
      <c r="B1083" s="2" t="s">
        <v>2933</v>
      </c>
      <c r="C1083" s="2" t="s">
        <v>2009</v>
      </c>
    </row>
    <row r="1084" spans="1:3" x14ac:dyDescent="0.2">
      <c r="A1084" s="2" t="s">
        <v>1220</v>
      </c>
      <c r="B1084" s="2" t="s">
        <v>2831</v>
      </c>
      <c r="C1084" s="2" t="s">
        <v>2010</v>
      </c>
    </row>
    <row r="1085" spans="1:3" x14ac:dyDescent="0.2">
      <c r="A1085" s="2" t="s">
        <v>1222</v>
      </c>
      <c r="B1085" s="2" t="s">
        <v>2918</v>
      </c>
      <c r="C1085" s="2" t="s">
        <v>2208</v>
      </c>
    </row>
    <row r="1086" spans="1:3" x14ac:dyDescent="0.2">
      <c r="A1086" s="2" t="s">
        <v>1224</v>
      </c>
      <c r="B1086" s="2" t="s">
        <v>2782</v>
      </c>
      <c r="C1086" s="2" t="s">
        <v>2361</v>
      </c>
    </row>
    <row r="1087" spans="1:3" x14ac:dyDescent="0.2">
      <c r="A1087" s="2" t="s">
        <v>1226</v>
      </c>
      <c r="B1087" s="2" t="s">
        <v>2782</v>
      </c>
      <c r="C1087" s="2" t="s">
        <v>1956</v>
      </c>
    </row>
    <row r="1088" spans="1:3" x14ac:dyDescent="0.2">
      <c r="A1088" s="2" t="s">
        <v>1228</v>
      </c>
      <c r="B1088" s="2" t="s">
        <v>2944</v>
      </c>
      <c r="C1088" s="2" t="s">
        <v>2110</v>
      </c>
    </row>
    <row r="1089" spans="1:3" x14ac:dyDescent="0.2">
      <c r="A1089" s="2" t="s">
        <v>1230</v>
      </c>
      <c r="B1089" s="2" t="s">
        <v>2750</v>
      </c>
      <c r="C1089" s="2" t="s">
        <v>2680</v>
      </c>
    </row>
    <row r="1090" spans="1:3" x14ac:dyDescent="0.2">
      <c r="A1090" s="2" t="s">
        <v>2006</v>
      </c>
      <c r="B1090" s="2" t="s">
        <v>2931</v>
      </c>
      <c r="C1090" s="2" t="s">
        <v>2007</v>
      </c>
    </row>
    <row r="1091" spans="1:3" x14ac:dyDescent="0.2">
      <c r="A1091" s="2" t="s">
        <v>1952</v>
      </c>
      <c r="B1091" s="2" t="s">
        <v>2917</v>
      </c>
      <c r="C1091" s="2" t="s">
        <v>1953</v>
      </c>
    </row>
    <row r="1092" spans="1:3" x14ac:dyDescent="0.2">
      <c r="A1092" s="2" t="s">
        <v>2352</v>
      </c>
      <c r="B1092" s="2" t="s">
        <v>2936</v>
      </c>
      <c r="C1092" s="2" t="s">
        <v>2353</v>
      </c>
    </row>
    <row r="1093" spans="1:3" x14ac:dyDescent="0.2">
      <c r="A1093" s="2" t="s">
        <v>2174</v>
      </c>
      <c r="B1093" s="2" t="s">
        <v>2931</v>
      </c>
      <c r="C1093" s="2" t="s">
        <v>2007</v>
      </c>
    </row>
    <row r="1094" spans="1:3" x14ac:dyDescent="0.2">
      <c r="A1094" s="2" t="s">
        <v>1527</v>
      </c>
      <c r="B1094" s="2" t="s">
        <v>2782</v>
      </c>
      <c r="C1094" s="2" t="s">
        <v>1528</v>
      </c>
    </row>
    <row r="1095" spans="1:3" x14ac:dyDescent="0.2">
      <c r="A1095" s="2" t="s">
        <v>1470</v>
      </c>
      <c r="B1095" s="2" t="s">
        <v>2750</v>
      </c>
      <c r="C1095" s="2" t="s">
        <v>3056</v>
      </c>
    </row>
    <row r="1096" spans="1:3" x14ac:dyDescent="0.2">
      <c r="A1096" s="2" t="s">
        <v>2102</v>
      </c>
      <c r="B1096" s="2" t="s">
        <v>2944</v>
      </c>
      <c r="C1096" s="2" t="s">
        <v>2103</v>
      </c>
    </row>
    <row r="1097" spans="1:3" x14ac:dyDescent="0.2">
      <c r="A1097" s="2" t="s">
        <v>2587</v>
      </c>
      <c r="B1097" s="2" t="s">
        <v>2931</v>
      </c>
      <c r="C1097" s="2" t="s">
        <v>2588</v>
      </c>
    </row>
    <row r="1098" spans="1:3" x14ac:dyDescent="0.2">
      <c r="A1098" s="2" t="s">
        <v>2614</v>
      </c>
      <c r="B1098" s="2" t="s">
        <v>2968</v>
      </c>
      <c r="C1098" s="2" t="s">
        <v>2615</v>
      </c>
    </row>
    <row r="1099" spans="1:3" x14ac:dyDescent="0.2">
      <c r="A1099" s="2" t="s">
        <v>2616</v>
      </c>
      <c r="B1099" s="2" t="s">
        <v>2944</v>
      </c>
      <c r="C1099" s="2" t="s">
        <v>2617</v>
      </c>
    </row>
    <row r="1100" spans="1:3" x14ac:dyDescent="0.2">
      <c r="A1100" s="2" t="s">
        <v>2616</v>
      </c>
      <c r="B1100" s="2" t="s">
        <v>2944</v>
      </c>
      <c r="C1100" s="2" t="s">
        <v>2617</v>
      </c>
    </row>
    <row r="1101" spans="1:3" x14ac:dyDescent="0.2">
      <c r="A1101" s="2" t="s">
        <v>2660</v>
      </c>
      <c r="B1101" s="2" t="s">
        <v>2932</v>
      </c>
      <c r="C1101" s="2" t="s">
        <v>2661</v>
      </c>
    </row>
    <row r="1102" spans="1:3" x14ac:dyDescent="0.2">
      <c r="A1102" s="2" t="s">
        <v>2673</v>
      </c>
      <c r="B1102" s="2" t="s">
        <v>2782</v>
      </c>
      <c r="C1102" s="2" t="s">
        <v>2674</v>
      </c>
    </row>
    <row r="1103" spans="1:3" x14ac:dyDescent="0.2">
      <c r="A1103" s="2" t="s">
        <v>1232</v>
      </c>
      <c r="B1103" s="2" t="s">
        <v>2831</v>
      </c>
      <c r="C1103" s="2" t="s">
        <v>1954</v>
      </c>
    </row>
    <row r="1104" spans="1:3" x14ac:dyDescent="0.2">
      <c r="A1104" s="2" t="s">
        <v>1234</v>
      </c>
      <c r="B1104" s="2" t="s">
        <v>2782</v>
      </c>
      <c r="C1104" s="2" t="s">
        <v>2364</v>
      </c>
    </row>
    <row r="1105" spans="1:3" x14ac:dyDescent="0.2">
      <c r="A1105" s="2" t="s">
        <v>1236</v>
      </c>
      <c r="B1105" s="2" t="s">
        <v>2750</v>
      </c>
      <c r="C1105" s="2" t="s">
        <v>1866</v>
      </c>
    </row>
    <row r="1106" spans="1:3" x14ac:dyDescent="0.2">
      <c r="A1106" s="2" t="s">
        <v>1238</v>
      </c>
      <c r="B1106" s="2" t="s">
        <v>2918</v>
      </c>
      <c r="C1106" s="2" t="s">
        <v>1955</v>
      </c>
    </row>
    <row r="1107" spans="1:3" x14ac:dyDescent="0.2">
      <c r="A1107" s="2" t="s">
        <v>1240</v>
      </c>
      <c r="B1107" s="2" t="s">
        <v>2782</v>
      </c>
      <c r="C1107" s="2" t="s">
        <v>1956</v>
      </c>
    </row>
    <row r="1108" spans="1:3" x14ac:dyDescent="0.2">
      <c r="A1108" s="2" t="s">
        <v>1242</v>
      </c>
      <c r="B1108" s="2" t="s">
        <v>2831</v>
      </c>
      <c r="C1108" s="2" t="s">
        <v>1957</v>
      </c>
    </row>
    <row r="1109" spans="1:3" x14ac:dyDescent="0.2">
      <c r="A1109" s="2" t="s">
        <v>1244</v>
      </c>
      <c r="B1109" s="2" t="s">
        <v>2871</v>
      </c>
      <c r="C1109" s="2" t="s">
        <v>2268</v>
      </c>
    </row>
    <row r="1110" spans="1:3" x14ac:dyDescent="0.2">
      <c r="A1110" s="2" t="s">
        <v>1246</v>
      </c>
      <c r="B1110" s="2" t="s">
        <v>2933</v>
      </c>
      <c r="C1110" s="2" t="s">
        <v>2269</v>
      </c>
    </row>
    <row r="1111" spans="1:3" x14ac:dyDescent="0.2">
      <c r="A1111" s="2" t="s">
        <v>1248</v>
      </c>
      <c r="B1111" s="2" t="s">
        <v>2831</v>
      </c>
      <c r="C1111" s="2" t="s">
        <v>2362</v>
      </c>
    </row>
    <row r="1112" spans="1:3" x14ac:dyDescent="0.2">
      <c r="A1112" s="2" t="s">
        <v>1250</v>
      </c>
      <c r="B1112" s="2" t="s">
        <v>2831</v>
      </c>
      <c r="C1112" s="2" t="s">
        <v>2271</v>
      </c>
    </row>
    <row r="1113" spans="1:3" x14ac:dyDescent="0.2">
      <c r="A1113" s="2" t="s">
        <v>1252</v>
      </c>
      <c r="B1113" s="2" t="s">
        <v>2782</v>
      </c>
      <c r="C1113" s="2" t="s">
        <v>2272</v>
      </c>
    </row>
    <row r="1114" spans="1:3" x14ac:dyDescent="0.2">
      <c r="A1114" s="2" t="s">
        <v>2354</v>
      </c>
      <c r="B1114" s="2" t="s">
        <v>2935</v>
      </c>
      <c r="C1114" s="2" t="s">
        <v>2355</v>
      </c>
    </row>
    <row r="1115" spans="1:3" x14ac:dyDescent="0.2">
      <c r="A1115" s="2" t="s">
        <v>1254</v>
      </c>
      <c r="B1115" s="2" t="s">
        <v>2931</v>
      </c>
      <c r="C1115" s="2" t="s">
        <v>2363</v>
      </c>
    </row>
    <row r="1116" spans="1:3" x14ac:dyDescent="0.2">
      <c r="A1116" s="2" t="s">
        <v>1256</v>
      </c>
      <c r="B1116" s="2" t="s">
        <v>2917</v>
      </c>
      <c r="C1116" s="2" t="s">
        <v>2356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Gesamtkosten je Schule</vt:lpstr>
      <vt:lpstr>Prio 1 ab 5 Mio. €</vt:lpstr>
      <vt:lpstr>Gesamtübersicht (Prio 1)</vt:lpstr>
      <vt:lpstr>Bezirke</vt:lpstr>
      <vt:lpstr>Adressen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2017-03-08T10:31:09Z</dcterms:created>
  <dcterms:modified xsi:type="dcterms:W3CDTF">2017-03-08T11:35:43Z</dcterms:modified>
</cp:coreProperties>
</file>