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dylansteiner/Library/CloudStorage/GoogleDrive-dsteiner@bu.edu/My Drive/Boston University/Lenburg Lab/"/>
    </mc:Choice>
  </mc:AlternateContent>
  <xr:revisionPtr revIDLastSave="0" documentId="13_ncr:1_{69E1BE3D-94B8-A343-8767-FB36EF4CD6B8}" xr6:coauthVersionLast="47" xr6:coauthVersionMax="47" xr10:uidLastSave="{00000000-0000-0000-0000-000000000000}"/>
  <bookViews>
    <workbookView xWindow="-51200" yWindow="-4800" windowWidth="51200" windowHeight="28800" tabRatio="71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4" l="1"/>
  <c r="B20" i="4"/>
  <c r="B21" i="4"/>
  <c r="B22" i="4"/>
  <c r="B23" i="4"/>
  <c r="B24" i="4"/>
  <c r="B25" i="4"/>
  <c r="B26" i="4"/>
  <c r="B27" i="4"/>
  <c r="B28" i="4"/>
  <c r="B29" i="4"/>
  <c r="B30" i="4"/>
  <c r="B31" i="4"/>
  <c r="B32" i="4"/>
  <c r="B33" i="4"/>
  <c r="B18" i="4"/>
  <c r="Z44" i="4"/>
  <c r="Z43" i="4"/>
  <c r="AA43" i="4"/>
  <c r="AB43" i="4"/>
  <c r="AC43" i="4"/>
  <c r="AD43" i="4"/>
  <c r="AE43" i="4"/>
  <c r="AF43" i="4"/>
  <c r="AG43" i="4"/>
  <c r="AH43" i="4"/>
  <c r="AA44" i="4"/>
  <c r="AB44" i="4"/>
  <c r="AC44" i="4"/>
  <c r="AD44" i="4"/>
  <c r="AE44" i="4"/>
  <c r="AF44" i="4"/>
  <c r="AG44" i="4"/>
  <c r="AH44" i="4"/>
  <c r="Z45" i="4"/>
  <c r="AA45" i="4"/>
  <c r="AB45" i="4"/>
  <c r="AC45" i="4"/>
  <c r="AD45" i="4"/>
  <c r="AE45" i="4"/>
  <c r="AF45" i="4"/>
  <c r="AG45" i="4"/>
  <c r="AH45" i="4"/>
  <c r="Z46" i="4"/>
  <c r="AA46" i="4"/>
  <c r="AB46" i="4"/>
  <c r="AC46" i="4"/>
  <c r="AD46" i="4"/>
  <c r="AE46" i="4"/>
  <c r="AF46" i="4"/>
  <c r="AG46" i="4"/>
  <c r="AH46" i="4"/>
  <c r="Z47" i="4"/>
  <c r="AA47" i="4"/>
  <c r="AB47" i="4"/>
  <c r="AC47" i="4"/>
  <c r="AD47" i="4"/>
  <c r="AE47" i="4"/>
  <c r="AF47" i="4"/>
  <c r="AG47" i="4"/>
  <c r="AH47" i="4"/>
  <c r="Z48" i="4"/>
  <c r="AA48" i="4"/>
  <c r="AB48" i="4"/>
  <c r="AC48" i="4"/>
  <c r="AD48" i="4"/>
  <c r="AE48" i="4"/>
  <c r="AF48" i="4"/>
  <c r="AG48" i="4"/>
  <c r="AH48" i="4"/>
  <c r="Z49" i="4"/>
  <c r="AA49" i="4"/>
  <c r="AB49" i="4"/>
  <c r="AC49" i="4"/>
  <c r="AD49" i="4"/>
  <c r="AE49" i="4"/>
  <c r="AF49" i="4"/>
  <c r="AG49" i="4"/>
  <c r="AH49" i="4"/>
  <c r="Z50" i="4"/>
  <c r="AA50" i="4"/>
  <c r="AB50" i="4"/>
  <c r="AC50" i="4"/>
  <c r="AD50" i="4"/>
  <c r="AE50" i="4"/>
  <c r="AF50" i="4"/>
  <c r="AG50" i="4"/>
  <c r="AH50" i="4"/>
  <c r="Z51" i="4"/>
  <c r="AA51" i="4"/>
  <c r="AB51" i="4"/>
  <c r="AC51" i="4"/>
  <c r="AD51" i="4"/>
  <c r="AE51" i="4"/>
  <c r="AF51" i="4"/>
  <c r="AG51" i="4"/>
  <c r="AH51" i="4"/>
  <c r="Z52" i="4"/>
  <c r="AA52" i="4"/>
  <c r="AB52" i="4"/>
  <c r="AC52" i="4"/>
  <c r="AD52" i="4"/>
  <c r="AE52" i="4"/>
  <c r="AF52" i="4"/>
  <c r="AG52" i="4"/>
  <c r="AH52" i="4"/>
  <c r="Z53" i="4"/>
  <c r="AA53" i="4"/>
  <c r="AB53" i="4"/>
  <c r="AC53" i="4"/>
  <c r="AD53" i="4"/>
  <c r="AE53" i="4"/>
  <c r="AF53" i="4"/>
  <c r="AG53" i="4"/>
  <c r="AH53" i="4"/>
  <c r="Z54" i="4"/>
  <c r="AA54" i="4"/>
  <c r="AB54" i="4"/>
  <c r="AC54" i="4"/>
  <c r="AD54" i="4"/>
  <c r="AE54" i="4"/>
  <c r="AF54" i="4"/>
  <c r="AG54" i="4"/>
  <c r="AH54" i="4"/>
  <c r="Z55" i="4"/>
  <c r="AA55" i="4"/>
  <c r="AB55" i="4"/>
  <c r="AC55" i="4"/>
  <c r="AD55" i="4"/>
  <c r="AE55" i="4"/>
  <c r="AF55" i="4"/>
  <c r="AG55" i="4"/>
  <c r="AH55" i="4"/>
  <c r="Z56" i="4"/>
  <c r="AA56" i="4"/>
  <c r="AB56" i="4"/>
  <c r="AC56" i="4"/>
  <c r="AD56" i="4"/>
  <c r="AE56" i="4"/>
  <c r="AF56" i="4"/>
  <c r="AG56" i="4"/>
  <c r="AH56" i="4"/>
  <c r="Z57" i="4"/>
  <c r="AA57" i="4"/>
  <c r="AB57" i="4"/>
  <c r="AC57" i="4"/>
  <c r="AD57" i="4"/>
  <c r="AE57" i="4"/>
  <c r="AF57" i="4"/>
  <c r="AG57" i="4"/>
  <c r="AH57" i="4"/>
  <c r="AH42" i="4"/>
  <c r="AG42" i="4"/>
  <c r="AF42" i="4"/>
  <c r="AE42" i="4"/>
  <c r="AD42" i="4"/>
  <c r="AC42" i="4"/>
  <c r="AB42" i="4"/>
  <c r="AA42" i="4"/>
  <c r="Z4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7"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41"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41"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41" authorId="1" shapeId="0" xr:uid="{9C70704D-0D4F-457F-B72D-A68E84A94DB8}">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41"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41"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41"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L41"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N41"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S41"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T41" authorId="0" shapeId="0" xr:uid="{08FCF47F-A4B9-46CE-B5C2-AD8BF8BBD639}">
      <text>
        <r>
          <rPr>
            <b/>
            <sz val="9"/>
            <color theme="1"/>
            <rFont val="Tahoma"/>
            <family val="2"/>
          </rPr>
          <t>Include "single" (usual case) or "paired-end".</t>
        </r>
      </text>
    </comment>
    <comment ref="U41"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HiSeq X Five
</t>
        </r>
        <r>
          <rPr>
            <b/>
            <sz val="9"/>
            <color rgb="FF000000"/>
            <rFont val="Tahoma"/>
            <family val="2"/>
          </rPr>
          <t xml:space="preserve">HiSeq X Ten
</t>
        </r>
        <r>
          <rPr>
            <b/>
            <sz val="9"/>
            <color rgb="FF000000"/>
            <rFont val="Tahoma"/>
            <family val="2"/>
          </rPr>
          <t xml:space="preserve">Illumina HiScanSQ
</t>
        </r>
        <r>
          <rPr>
            <b/>
            <sz val="9"/>
            <color rgb="FF000000"/>
            <rFont val="Tahoma"/>
            <family val="2"/>
          </rPr>
          <t xml:space="preserve">Illumina iSeq 100
</t>
        </r>
        <r>
          <rPr>
            <b/>
            <sz val="9"/>
            <color rgb="FF000000"/>
            <rFont val="Tahoma"/>
            <family val="2"/>
          </rPr>
          <t xml:space="preserve">Illumina MiSeq
</t>
        </r>
        <r>
          <rPr>
            <b/>
            <sz val="9"/>
            <color rgb="FF000000"/>
            <rFont val="Tahoma"/>
            <family val="2"/>
          </rPr>
          <t xml:space="preserve">Illumina MiniSeq
</t>
        </r>
        <r>
          <rPr>
            <b/>
            <sz val="9"/>
            <color rgb="FF000000"/>
            <rFont val="Tahoma"/>
            <family val="2"/>
          </rPr>
          <t xml:space="preserve">Illumina NextSeq 500
</t>
        </r>
        <r>
          <rPr>
            <b/>
            <sz val="9"/>
            <color rgb="FF000000"/>
            <rFont val="Tahoma"/>
            <family val="2"/>
          </rPr>
          <t xml:space="preserve">NextSeq 550
</t>
        </r>
        <r>
          <rPr>
            <b/>
            <sz val="9"/>
            <color rgb="FF000000"/>
            <rFont val="Tahoma"/>
            <family val="2"/>
          </rPr>
          <t xml:space="preserve">NextSeq 1000
</t>
        </r>
        <r>
          <rPr>
            <b/>
            <sz val="9"/>
            <color rgb="FF000000"/>
            <rFont val="Tahoma"/>
            <family val="2"/>
          </rPr>
          <t xml:space="preserve">NextSeq 2000
</t>
        </r>
        <r>
          <rPr>
            <b/>
            <sz val="9"/>
            <color rgb="FF000000"/>
            <rFont val="Tahoma"/>
            <family val="2"/>
          </rPr>
          <t xml:space="preserve">Illumina NovaSeq 6000
</t>
        </r>
        <r>
          <rPr>
            <b/>
            <sz val="9"/>
            <color rgb="FF000000"/>
            <rFont val="Tahoma"/>
            <family val="2"/>
          </rPr>
          <t xml:space="preserve">Illumina NovaSeq X
</t>
        </r>
        <r>
          <rPr>
            <b/>
            <sz val="9"/>
            <color rgb="FF000000"/>
            <rFont val="Tahoma"/>
            <family val="2"/>
          </rPr>
          <t xml:space="preserve">Illumina NovaSeq X Plus
</t>
        </r>
        <r>
          <rPr>
            <b/>
            <sz val="9"/>
            <color rgb="FF000000"/>
            <rFont val="Tahoma"/>
            <family val="2"/>
          </rPr>
          <t xml:space="preserve">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DNBSEQ-G400 FAST
</t>
        </r>
        <r>
          <rPr>
            <b/>
            <sz val="9"/>
            <color rgb="FF000000"/>
            <rFont val="Tahoma"/>
            <family val="2"/>
          </rPr>
          <t xml:space="preserve">DNBSEQ-G50
</t>
        </r>
        <r>
          <rPr>
            <b/>
            <sz val="9"/>
            <color rgb="FF000000"/>
            <rFont val="Tahoma"/>
            <family val="2"/>
          </rPr>
          <t xml:space="preserve">DNBSEQ-T7
</t>
        </r>
        <r>
          <rPr>
            <b/>
            <sz val="9"/>
            <color rgb="FF000000"/>
            <rFont val="Tahoma"/>
            <family val="2"/>
          </rPr>
          <t xml:space="preserve">MGISEQ-2000RS
</t>
        </r>
        <r>
          <rPr>
            <b/>
            <sz val="9"/>
            <color rgb="FF000000"/>
            <rFont val="Tahoma"/>
            <family val="2"/>
          </rPr>
          <t xml:space="preserve">
</t>
        </r>
        <r>
          <rPr>
            <b/>
            <sz val="9"/>
            <color rgb="FF000000"/>
            <rFont val="Tahoma"/>
            <family val="2"/>
          </rPr>
          <t xml:space="preserve">GridION
</t>
        </r>
        <r>
          <rPr>
            <b/>
            <sz val="9"/>
            <color rgb="FF000000"/>
            <rFont val="Tahoma"/>
            <family val="2"/>
          </rPr>
          <t xml:space="preserve">MinION
</t>
        </r>
        <r>
          <rPr>
            <b/>
            <sz val="9"/>
            <color rgb="FF000000"/>
            <rFont val="Tahoma"/>
            <family val="2"/>
          </rPr>
          <t xml:space="preserve">PromethION
</t>
        </r>
        <r>
          <rPr>
            <b/>
            <sz val="9"/>
            <color rgb="FF000000"/>
            <rFont val="Tahoma"/>
            <family val="2"/>
          </rPr>
          <t xml:space="preserve">Ion GeneStudio S5
</t>
        </r>
        <r>
          <rPr>
            <b/>
            <sz val="9"/>
            <color rgb="FF000000"/>
            <rFont val="Tahoma"/>
            <family val="2"/>
          </rPr>
          <t xml:space="preserve">Ion GeneStudio S5 plus
</t>
        </r>
        <r>
          <rPr>
            <b/>
            <sz val="9"/>
            <color rgb="FF000000"/>
            <rFont val="Tahoma"/>
            <family val="2"/>
          </rPr>
          <t xml:space="preserve">Ion GeneStudio S5 prime
</t>
        </r>
        <r>
          <rPr>
            <b/>
            <sz val="9"/>
            <color rgb="FF000000"/>
            <rFont val="Tahoma"/>
            <family val="2"/>
          </rPr>
          <t xml:space="preserve">Ion Torrent Genexus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Sequel IIe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Element AVITI
</t>
        </r>
        <r>
          <rPr>
            <b/>
            <sz val="9"/>
            <color rgb="FF000000"/>
            <rFont val="Tahoma"/>
            <family val="2"/>
          </rPr>
          <t xml:space="preserve">FASTASeq 300
</t>
        </r>
        <r>
          <rPr>
            <b/>
            <sz val="9"/>
            <color rgb="FF000000"/>
            <rFont val="Tahoma"/>
            <family val="2"/>
          </rPr>
          <t xml:space="preserve">GenoCare 1600
</t>
        </r>
        <r>
          <rPr>
            <b/>
            <sz val="9"/>
            <color rgb="FF000000"/>
            <rFont val="Tahoma"/>
            <family val="2"/>
          </rPr>
          <t xml:space="preserve">GenoLab M
</t>
        </r>
        <r>
          <rPr>
            <b/>
            <sz val="9"/>
            <color rgb="FF000000"/>
            <rFont val="Tahoma"/>
            <family val="2"/>
          </rPr>
          <t xml:space="preserve">GS111
</t>
        </r>
        <r>
          <rPr>
            <b/>
            <sz val="9"/>
            <color rgb="FF000000"/>
            <rFont val="Tahoma"/>
            <family val="2"/>
          </rPr>
          <t xml:space="preserve">Helicos HeliScope
</t>
        </r>
        <r>
          <rPr>
            <b/>
            <sz val="9"/>
            <color rgb="FF000000"/>
            <rFont val="Tahoma"/>
            <family val="2"/>
          </rPr>
          <t xml:space="preserve">Onso
</t>
        </r>
        <r>
          <rPr>
            <b/>
            <sz val="9"/>
            <color rgb="FF000000"/>
            <rFont val="Tahoma"/>
            <family val="2"/>
          </rPr>
          <t xml:space="preserve">Revio
</t>
        </r>
        <r>
          <rPr>
            <b/>
            <sz val="9"/>
            <color rgb="FF000000"/>
            <rFont val="Tahoma"/>
            <family val="2"/>
          </rPr>
          <t xml:space="preserve">Sentosa SQ301
</t>
        </r>
        <r>
          <rPr>
            <b/>
            <sz val="9"/>
            <color rgb="FF000000"/>
            <rFont val="Tahoma"/>
            <family val="2"/>
          </rPr>
          <t xml:space="preserve">Tapestri
</t>
        </r>
        <r>
          <rPr>
            <b/>
            <sz val="9"/>
            <color rgb="FF000000"/>
            <rFont val="Tahoma"/>
            <family val="2"/>
          </rPr>
          <t xml:space="preserve">UG 100
</t>
        </r>
      </text>
    </comment>
    <comment ref="V41"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Z41"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A41" authorId="0" shapeId="0" xr:uid="{8C0343D4-7B89-BB49-9328-2CD22C5F765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B41" authorId="0" shapeId="0" xr:uid="{CED4215E-93B1-D440-8DCA-B6BC03C883C2}">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C41" authorId="0" shapeId="0" xr:uid="{8231B58F-3618-D74B-957C-69F58FBB3CB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D41" authorId="0" shapeId="0" xr:uid="{6D63E917-6BB6-F348-A123-7679F89AFD3F}">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E41" authorId="0" shapeId="0" xr:uid="{EC1DEF22-9FE6-7B46-AC97-0C56521EDE72}">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F41" authorId="0" shapeId="0" xr:uid="{512E6DF5-A71C-2F42-9CF8-3397C432FDAA}">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G41" authorId="0" shapeId="0" xr:uid="{94687B18-4010-D348-BC31-FEBE8A755A9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H41"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I41"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J41"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K41" authorId="0" shapeId="0" xr:uid="{BD6E6772-95A3-46A2-BD6F-DF0D6C3B1C9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P41" authorId="0" shapeId="0" xr:uid="{0F60EE06-13E2-4E08-A4F1-5C272396AC2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64" authorId="0" shapeId="0" xr:uid="{6F6EA05E-79A5-4221-8F31-4196F826573E}">
      <text>
        <r>
          <rPr>
            <b/>
            <sz val="9"/>
            <color rgb="FF000000"/>
            <rFont val="Tahoma"/>
            <family val="2"/>
          </rPr>
          <t>[Optional]  Describe the conditions used to grow or maintain organisms or cells prior to extract preparation.</t>
        </r>
      </text>
    </comment>
    <comment ref="A65" authorId="0" shapeId="0" xr:uid="{4656F1B0-A803-4CE7-B6AD-DD7E0AECE077}">
      <text>
        <r>
          <rPr>
            <b/>
            <sz val="9"/>
            <color indexed="81"/>
            <rFont val="Tahoma"/>
            <family val="2"/>
          </rPr>
          <t>[Optional] Describe the treatments applied to the biological material prior to extract preparation.</t>
        </r>
      </text>
    </comment>
    <comment ref="A66"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67" authorId="0" shapeId="0" xr:uid="{7DF7F951-E3AA-46C9-9400-4FA052D43573}">
      <text>
        <r>
          <rPr>
            <b/>
            <sz val="9"/>
            <color indexed="81"/>
            <rFont val="Tahoma"/>
            <family val="2"/>
          </rPr>
          <t>Describe the library construction protocol.</t>
        </r>
      </text>
    </comment>
    <comment ref="A68"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enter one of the following terms:
</t>
        </r>
        <r>
          <rPr>
            <b/>
            <sz val="9"/>
            <color rgb="FF000000"/>
            <rFont val="Tahoma"/>
            <family val="2"/>
          </rPr>
          <t xml:space="preserve">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ChIP-Seq
</t>
        </r>
        <r>
          <rPr>
            <b/>
            <sz val="9"/>
            <color rgb="FF000000"/>
            <rFont val="Tahoma"/>
            <family val="2"/>
          </rPr>
          <t xml:space="preserve">ATAC-seq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Spatial Transcriptomics
</t>
        </r>
        <r>
          <rPr>
            <b/>
            <sz val="9"/>
            <color rgb="FF000000"/>
            <rFont val="Tahoma"/>
            <family val="2"/>
          </rPr>
          <t xml:space="preserve">CITE-seq
</t>
        </r>
        <r>
          <rPr>
            <b/>
            <sz val="9"/>
            <color rgb="FF000000"/>
            <rFont val="Tahoma"/>
            <family val="2"/>
          </rPr>
          <t xml:space="preserve">CUT&amp;Run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Hi-C
</t>
        </r>
        <r>
          <rPr>
            <b/>
            <sz val="9"/>
            <color rgb="FF000000"/>
            <rFont val="Tahoma"/>
            <family val="2"/>
          </rPr>
          <t xml:space="preserve">MBD-Seq
</t>
        </r>
        <r>
          <rPr>
            <b/>
            <sz val="9"/>
            <color rgb="FF000000"/>
            <rFont val="Tahoma"/>
            <family val="2"/>
          </rPr>
          <t xml:space="preserve">MRE-Seq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ChIA-PET
</t>
        </r>
        <r>
          <rPr>
            <b/>
            <sz val="9"/>
            <color rgb="FF000000"/>
            <rFont val="Tahoma"/>
            <family val="2"/>
          </rPr>
          <t xml:space="preserve">
</t>
        </r>
        <r>
          <rPr>
            <b/>
            <sz val="9"/>
            <color rgb="FF000000"/>
            <rFont val="Tahoma"/>
            <family val="2"/>
          </rPr>
          <t xml:space="preserve">BRU-Seq
</t>
        </r>
        <r>
          <rPr>
            <b/>
            <sz val="9"/>
            <color rgb="FF000000"/>
            <rFont val="Tahoma"/>
            <family val="2"/>
          </rPr>
          <t xml:space="preserve">CRISPR Screen
</t>
        </r>
        <r>
          <rPr>
            <b/>
            <sz val="9"/>
            <color rgb="FF000000"/>
            <rFont val="Tahoma"/>
            <family val="2"/>
          </rPr>
          <t xml:space="preserve">Capture-C
</t>
        </r>
        <r>
          <rPr>
            <b/>
            <sz val="9"/>
            <color rgb="FF000000"/>
            <rFont val="Tahoma"/>
            <family val="2"/>
          </rPr>
          <t xml:space="preserve">ChEC-seq
</t>
        </r>
        <r>
          <rPr>
            <b/>
            <sz val="9"/>
            <color rgb="FF000000"/>
            <rFont val="Tahoma"/>
            <family val="2"/>
          </rPr>
          <t xml:space="preserve">ChIRP-seq
</t>
        </r>
        <r>
          <rPr>
            <b/>
            <sz val="9"/>
            <color rgb="FF000000"/>
            <rFont val="Tahoma"/>
            <family val="2"/>
          </rPr>
          <t xml:space="preserve">DamID-Seq
</t>
        </r>
        <r>
          <rPr>
            <b/>
            <sz val="9"/>
            <color rgb="FF000000"/>
            <rFont val="Tahoma"/>
            <family val="2"/>
          </rPr>
          <t xml:space="preserve">EM-seq
</t>
        </r>
        <r>
          <rPr>
            <b/>
            <sz val="9"/>
            <color rgb="FF000000"/>
            <rFont val="Tahoma"/>
            <family val="2"/>
          </rPr>
          <t xml:space="preserve">GRO-Seq
</t>
        </r>
        <r>
          <rPr>
            <b/>
            <sz val="9"/>
            <color rgb="FF000000"/>
            <rFont val="Tahoma"/>
            <family val="2"/>
          </rPr>
          <t xml:space="preserve">HiChIP
</t>
        </r>
        <r>
          <rPr>
            <b/>
            <sz val="9"/>
            <color rgb="FF000000"/>
            <rFont val="Tahoma"/>
            <family val="2"/>
          </rPr>
          <t xml:space="preserve">MeRIP-Seq
</t>
        </r>
        <r>
          <rPr>
            <b/>
            <sz val="9"/>
            <color rgb="FF000000"/>
            <rFont val="Tahoma"/>
            <family val="2"/>
          </rPr>
          <t xml:space="preserve">PRO-Seq
</t>
        </r>
        <r>
          <rPr>
            <b/>
            <sz val="9"/>
            <color rgb="FF000000"/>
            <rFont val="Tahoma"/>
            <family val="2"/>
          </rPr>
          <t xml:space="preserve">RNA methylation
</t>
        </r>
        <r>
          <rPr>
            <b/>
            <sz val="9"/>
            <color rgb="FF000000"/>
            <rFont val="Tahoma"/>
            <family val="2"/>
          </rPr>
          <t xml:space="preserve">Ribo-Seq
</t>
        </r>
        <r>
          <rPr>
            <b/>
            <sz val="9"/>
            <color rgb="FF000000"/>
            <rFont val="Tahoma"/>
            <family val="2"/>
          </rPr>
          <t xml:space="preserve">TCR-Seq
</t>
        </r>
        <r>
          <rPr>
            <b/>
            <sz val="9"/>
            <color rgb="FF000000"/>
            <rFont val="Tahoma"/>
            <family val="2"/>
          </rPr>
          <t xml:space="preserve">BCR-Seq
</t>
        </r>
        <r>
          <rPr>
            <b/>
            <sz val="9"/>
            <color rgb="FF000000"/>
            <rFont val="Tahoma"/>
            <family val="2"/>
          </rPr>
          <t xml:space="preserve">iCLIP
</t>
        </r>
        <r>
          <rPr>
            <b/>
            <sz val="9"/>
            <color rgb="FF000000"/>
            <rFont val="Tahoma"/>
            <family val="2"/>
          </rPr>
          <t xml:space="preserve">smallRNA-Seq
</t>
        </r>
        <r>
          <rPr>
            <b/>
            <sz val="9"/>
            <color rgb="FF000000"/>
            <rFont val="Tahoma"/>
            <family val="2"/>
          </rPr>
          <t xml:space="preserve">snRNA-Seq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16S rRNA-seq
</t>
        </r>
        <r>
          <rPr>
            <b/>
            <sz val="9"/>
            <color rgb="FF000000"/>
            <rFont val="Tahoma"/>
            <family val="2"/>
          </rPr>
          <t xml:space="preserve">4C-Seq
</t>
        </r>
        <r>
          <rPr>
            <b/>
            <sz val="9"/>
            <color rgb="FF000000"/>
            <rFont val="Tahoma"/>
            <family val="2"/>
          </rPr>
          <t xml:space="preserve">
</t>
        </r>
        <r>
          <rPr>
            <b/>
            <sz val="9"/>
            <color rgb="FF000000"/>
            <rFont val="Tahoma"/>
            <family val="2"/>
          </rPr>
          <t>OTHER: specify</t>
        </r>
      </text>
    </comment>
    <comment ref="A70"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1"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2"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3"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4"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5"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76" authorId="0" shapeId="0" xr:uid="{5554459D-FEB5-4529-B61F-590DE4D90A1A}">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AD632BE3-DFDD-4FB1-A2A3-ED76373B2D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CE00BDE4-F11B-439E-BFDC-48CC49957CB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63941A18-8FCA-4B67-B09E-74E19906F23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D40AE666-14AF-4994-A305-D1FD3FD4BBF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57BEE248-D46E-45DA-BA70-D4994B230A3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0557B2-D50E-4082-9BD2-FEAC7027EA0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AD7F2CF-B0D6-452F-A0C5-B87E153A035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5C7D163D-7D0C-43F2-A867-2CB427F0A8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F92A1084-9BAC-4192-8914-831C960CDBE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693B5139-A974-4669-AF95-F8BC17F56E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shapeId="0" xr:uid="{BE0FD3E6-9C5B-434A-AD8F-8E1EB814029D}">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shapeId="0" xr:uid="{48229F15-5330-4597-AC31-5DD15BC0A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60"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60"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60"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60"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60"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60"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60"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60" authorId="0" shapeId="0" xr:uid="{2056B8B4-419C-4FBC-B78D-44E43C9749D3}">
      <text>
        <r>
          <rPr>
            <b/>
            <sz val="9"/>
            <color theme="1"/>
            <rFont val="Tahoma"/>
            <family val="2"/>
          </rPr>
          <t>Include "single" (usual case) or "paired-end".</t>
        </r>
      </text>
    </comment>
    <comment ref="L60"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60"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60"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60"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60"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60"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60"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60"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70" authorId="0" shapeId="0" xr:uid="{576A335B-7EF3-4805-B3E4-63AF3580F513}">
      <text>
        <r>
          <rPr>
            <b/>
            <sz val="9"/>
            <color indexed="81"/>
            <rFont val="Tahoma"/>
            <family val="2"/>
          </rPr>
          <t>[Optional]  Describe the conditions used to grow or maintain organisms or cells prior to extract preparation.</t>
        </r>
      </text>
    </comment>
    <comment ref="A71" authorId="0" shapeId="0" xr:uid="{18FB2236-1ACC-4CB3-AF28-3AAC91FAF617}">
      <text>
        <r>
          <rPr>
            <b/>
            <sz val="9"/>
            <color indexed="81"/>
            <rFont val="Tahoma"/>
            <family val="2"/>
          </rPr>
          <t>[Optional] Describe the treatments applied to the biological material prior to extract preparation.</t>
        </r>
      </text>
    </comment>
    <comment ref="A72"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3" authorId="0" shapeId="0" xr:uid="{3526FAB3-AD2D-4D2C-B26B-783DB652F65E}">
      <text>
        <r>
          <rPr>
            <b/>
            <sz val="9"/>
            <color indexed="81"/>
            <rFont val="Tahoma"/>
            <family val="2"/>
          </rPr>
          <t>Describe the library construction protocol.</t>
        </r>
      </text>
    </comment>
    <comment ref="A74"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6"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82" authorId="0" shapeId="0" xr:uid="{CB70940A-6DFC-40A3-84B3-27C8587F29B5}">
      <text>
        <r>
          <rPr>
            <b/>
            <sz val="9"/>
            <color indexed="81"/>
            <rFont val="Tahoma"/>
            <family val="2"/>
          </rPr>
          <t>For each processed data file type, provide a description of the format and content.</t>
        </r>
      </text>
    </comment>
    <comment ref="A83" authorId="0" shapeId="0" xr:uid="{948F3074-2211-4FC8-A570-B13DAFBE3383}">
      <text>
        <r>
          <rPr>
            <b/>
            <sz val="9"/>
            <color indexed="81"/>
            <rFont val="Tahoma"/>
            <family val="2"/>
          </rPr>
          <t>For each processed data file type, provide a description of the format and content.</t>
        </r>
      </text>
    </comment>
    <comment ref="A84" authorId="0" shapeId="0" xr:uid="{F0661728-7F2A-4E3A-B52B-745387550090}">
      <text>
        <r>
          <rPr>
            <b/>
            <sz val="9"/>
            <color indexed="81"/>
            <rFont val="Tahoma"/>
            <family val="2"/>
          </rPr>
          <t>For each processed data file type, provide a description of the format and content.</t>
        </r>
      </text>
    </comment>
    <comment ref="A85"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3CC562-7AB8-414E-9E35-3B3D59E62CB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C5061DAC-41E4-4C03-BD13-2D865386A6F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0E979183-B4E3-4AD9-AC1B-2A1B95D63E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rgb="FF000000"/>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 ref="A48" authorId="0" shapeId="0" xr:uid="{B2FE8569-2198-475B-9374-61427D742048}">
      <text>
        <r>
          <rPr>
            <b/>
            <sz val="9"/>
            <color indexed="81"/>
            <rFont val="Tahoma"/>
            <family val="2"/>
          </rPr>
          <t>For each processed data file type, provide a description of the format and content.</t>
        </r>
      </text>
    </comment>
    <comment ref="A49" authorId="0" shapeId="0" xr:uid="{2590C331-C405-4F3C-8F43-A85B19A074D5}">
      <text>
        <r>
          <rPr>
            <b/>
            <sz val="9"/>
            <color indexed="81"/>
            <rFont val="Tahoma"/>
            <family val="2"/>
          </rPr>
          <t>For each processed data file type, provide a description of the format and content.</t>
        </r>
      </text>
    </comment>
    <comment ref="A50" authorId="0" shapeId="0" xr:uid="{EA07A066-4EF9-483F-B705-6EA40D52B153}">
      <text>
        <r>
          <rPr>
            <b/>
            <sz val="9"/>
            <color indexed="81"/>
            <rFont val="Tahoma"/>
            <family val="2"/>
          </rPr>
          <t>For each processed data file type, provide a description of the format and content.</t>
        </r>
      </text>
    </comment>
    <comment ref="A51" authorId="0" shapeId="0" xr:uid="{2CB37D80-49F7-4A1D-816B-46952BA58ECE}">
      <text>
        <r>
          <rPr>
            <b/>
            <sz val="9"/>
            <color indexed="81"/>
            <rFont val="Tahoma"/>
            <family val="2"/>
          </rPr>
          <t>For each processed data file type, provide a description of the format and content.</t>
        </r>
      </text>
    </comment>
    <comment ref="A52" authorId="0" shapeId="0" xr:uid="{1D6B3A99-8B32-4B47-8083-A1D215FDCE49}">
      <text>
        <r>
          <rPr>
            <b/>
            <sz val="9"/>
            <color indexed="81"/>
            <rFont val="Tahoma"/>
            <family val="2"/>
          </rPr>
          <t>For each processed data file type, provide a description of the format and content.</t>
        </r>
      </text>
    </comment>
    <comment ref="A53" authorId="0" shapeId="0" xr:uid="{7246B647-ACCE-46CD-8CDB-F1C7F88FF667}">
      <text>
        <r>
          <rPr>
            <b/>
            <sz val="9"/>
            <color indexed="81"/>
            <rFont val="Tahoma"/>
            <family val="2"/>
          </rPr>
          <t>For each processed data file type, provide a description of the format and content.</t>
        </r>
      </text>
    </comment>
    <comment ref="A54" authorId="0" shapeId="0" xr:uid="{D5ACC1CF-06B6-418D-A1E9-12E07BCFAA10}">
      <text>
        <r>
          <rPr>
            <b/>
            <sz val="9"/>
            <color rgb="FF000000"/>
            <rFont val="Tahoma"/>
            <family val="2"/>
          </rPr>
          <t>For each processed data file type, provide a description of the format and content.</t>
        </r>
      </text>
    </comment>
  </commentList>
</comments>
</file>

<file path=xl/sharedStrings.xml><?xml version="1.0" encoding="utf-8"?>
<sst xmlns="http://schemas.openxmlformats.org/spreadsheetml/2006/main" count="1725" uniqueCount="794">
  <si>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</si>
  <si>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</si>
  <si>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</si>
  <si>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</si>
  <si>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</si>
  <si>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</si>
  <si>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</si>
  <si>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</si>
  <si>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</si>
  <si>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</si>
  <si>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</si>
  <si>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</si>
  <si>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</si>
  <si>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</si>
  <si>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</si>
  <si>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</si>
  <si>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</si>
  <si>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</si>
  <si>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</si>
  <si>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</si>
  <si>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</si>
  <si>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</si>
  <si>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</si>
  <si>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</si>
  <si>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</si>
  <si>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</si>
  <si>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</si>
  <si>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</si>
  <si>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</si>
  <si>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</si>
  <si>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</si>
  <si>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</si>
  <si>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</si>
  <si>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</si>
  <si>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</si>
  <si>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</si>
  <si>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</si>
  <si>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</si>
  <si>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</si>
  <si>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</si>
  <si>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</si>
  <si>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</si>
  <si>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</si>
  <si>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</si>
  <si>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</si>
  <si>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</si>
  <si>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</si>
  <si>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</si>
  <si>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</si>
  <si>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</si>
  <si>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</si>
  <si>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</si>
  <si>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</si>
  <si>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</si>
  <si>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</si>
  <si>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</si>
  <si>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</si>
  <si>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</si>
  <si>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</si>
  <si>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</si>
  <si>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</si>
  <si>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</si>
  <si>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</si>
  <si>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</si>
  <si>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</si>
  <si>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</si>
  <si>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</si>
  <si>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</si>
  <si>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</si>
  <si>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</si>
  <si>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</si>
  <si>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</si>
  <si>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</si>
  <si>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</si>
  <si>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</si>
  <si>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</si>
  <si>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</si>
  <si>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</si>
  <si>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</si>
  <si>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</si>
  <si>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</si>
  <si>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</si>
  <si>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</si>
  <si>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</si>
  <si>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</si>
  <si>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</si>
  <si>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</si>
  <si>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</si>
  <si>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</si>
  <si>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</si>
  <si>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</si>
  <si>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</si>
  <si>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</si>
  <si>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</si>
  <si>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</si>
  <si>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</si>
  <si>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</si>
  <si>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</si>
  <si>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</si>
  <si>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</si>
  <si>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</si>
  <si>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</si>
  <si>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</si>
  <si>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</si>
  <si>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</si>
  <si>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</si>
  <si>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</si>
  <si>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</si>
  <si>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</si>
  <si>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</si>
  <si>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</si>
  <si>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</si>
  <si>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</si>
  <si>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</si>
  <si>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</si>
  <si>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</si>
  <si>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</si>
  <si>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</si>
  <si>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</si>
  <si>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</si>
  <si>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</si>
  <si>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</si>
  <si>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</si>
  <si>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</si>
  <si>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</si>
  <si>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</si>
  <si>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</si>
  <si>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</si>
  <si>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</si>
  <si>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</si>
  <si>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</si>
  <si>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</si>
  <si>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</si>
  <si>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</si>
  <si>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</si>
  <si>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</si>
  <si>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</si>
  <si>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</si>
  <si>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</si>
  <si>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</si>
  <si>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</si>
  <si>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</si>
  <si>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</si>
  <si>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</si>
  <si>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</si>
  <si>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</si>
  <si>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</si>
  <si>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</si>
  <si>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</si>
  <si>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</si>
  <si>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</si>
  <si>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</si>
  <si>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</si>
  <si>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</si>
  <si>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</si>
  <si>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</si>
  <si>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</si>
  <si>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</si>
  <si>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</si>
  <si>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</si>
  <si>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</si>
  <si>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</si>
  <si>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</si>
  <si>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</si>
  <si>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</si>
  <si>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</si>
  <si>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</si>
  <si>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</si>
  <si>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</si>
  <si>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</si>
  <si>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</si>
  <si>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</si>
  <si>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</si>
  <si>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</si>
  <si>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</si>
  <si>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</si>
  <si>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</si>
  <si>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</si>
  <si>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</si>
  <si>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</si>
  <si>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</si>
  <si>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</si>
  <si>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</si>
  <si>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</si>
  <si>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</si>
  <si>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</si>
  <si>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</si>
  <si>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</si>
  <si>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</si>
  <si>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</si>
  <si>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</si>
  <si>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</si>
  <si>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</si>
  <si>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</si>
  <si>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</si>
  <si>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</si>
  <si>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</si>
  <si>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</si>
  <si>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</si>
  <si>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</si>
  <si>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</si>
  <si>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</si>
  <si>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</si>
  <si>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</si>
  <si>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</si>
  <si>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</si>
  <si>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</si>
  <si>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</si>
  <si>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</si>
  <si>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</si>
  <si>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</si>
  <si>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</si>
  <si>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</si>
  <si>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</si>
  <si>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</si>
  <si>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</si>
  <si>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</si>
  <si>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</si>
  <si>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</si>
  <si>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</si>
  <si>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</si>
  <si>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</si>
  <si>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</si>
  <si>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</si>
  <si>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</si>
  <si>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</si>
  <si>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</si>
  <si>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</si>
  <si>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</si>
  <si>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</si>
  <si>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</si>
  <si>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</si>
  <si>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</si>
  <si>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</si>
  <si>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</si>
  <si>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</si>
  <si>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</si>
  <si>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</si>
  <si>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</si>
  <si>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</si>
  <si>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</si>
  <si>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</si>
  <si>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</si>
  <si>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</si>
  <si>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</si>
  <si>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</si>
  <si>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</si>
  <si>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</si>
  <si>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</si>
  <si>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</si>
  <si>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</si>
  <si>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</si>
  <si>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</si>
  <si>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</si>
  <si>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</si>
  <si>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</si>
  <si>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</si>
  <si>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</si>
  <si>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</si>
  <si>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</si>
  <si>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</si>
  <si>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</si>
  <si>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</si>
  <si>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</si>
  <si>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</si>
  <si>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</si>
  <si>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</si>
  <si>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</si>
  <si>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</si>
  <si>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</si>
  <si>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</si>
  <si>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</si>
  <si>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</si>
  <si>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</si>
  <si>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</si>
  <si>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</si>
  <si>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</si>
  <si>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</si>
  <si>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</si>
  <si>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</si>
  <si>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</si>
  <si>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</si>
  <si>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</si>
  <si>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</si>
  <si>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</si>
  <si>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</si>
  <si>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</si>
  <si>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</si>
  <si>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</si>
  <si>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</si>
  <si>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</si>
  <si>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</si>
  <si>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</si>
  <si>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</si>
  <si>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</si>
  <si>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</si>
  <si>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</si>
  <si>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</si>
  <si>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</si>
  <si>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</si>
  <si>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</si>
  <si>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</si>
  <si>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</si>
  <si>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</si>
  <si>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</si>
  <si>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</si>
  <si>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</si>
  <si>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</si>
  <si>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</si>
  <si>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</si>
  <si>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</si>
  <si>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</si>
  <si>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</si>
  <si>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</si>
  <si>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</si>
  <si>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</si>
  <si>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</si>
  <si>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</si>
  <si>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</si>
  <si>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</si>
  <si>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</si>
  <si>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</si>
  <si>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</si>
  <si>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</si>
  <si>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</si>
  <si>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</si>
  <si>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</si>
  <si>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</si>
  <si>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</si>
  <si>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</si>
  <si>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</si>
  <si>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</si>
  <si>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</si>
  <si>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</si>
  <si>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</si>
  <si>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</si>
  <si>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</si>
  <si>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</si>
  <si>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</si>
  <si>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</si>
  <si>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</si>
  <si>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</si>
  <si>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</si>
  <si>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</si>
  <si>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</si>
  <si>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</si>
  <si>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</si>
  <si>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</si>
  <si>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</si>
  <si>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</si>
  <si>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</si>
  <si>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</si>
  <si>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</si>
  <si>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</si>
  <si>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</si>
  <si>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</si>
  <si>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</si>
  <si>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</si>
  <si>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</si>
  <si>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</si>
  <si>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</si>
  <si>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</si>
  <si>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</si>
  <si>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</si>
  <si>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</si>
  <si>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</si>
  <si>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</si>
  <si>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</si>
  <si>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</si>
  <si>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</si>
  <si>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</si>
  <si>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</si>
  <si>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</si>
  <si>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</si>
  <si>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</si>
  <si>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</si>
  <si>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</si>
  <si>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</si>
  <si>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</si>
  <si>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</si>
  <si>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</si>
  <si>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</si>
  <si>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</si>
  <si>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</si>
  <si>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</si>
  <si>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</si>
  <si>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</si>
  <si>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</si>
  <si>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</si>
  <si>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</si>
  <si>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</si>
  <si>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</si>
  <si>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</si>
  <si>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</si>
  <si>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</si>
  <si>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</si>
  <si>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</si>
  <si>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</si>
  <si>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</si>
  <si>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</si>
  <si>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</si>
  <si>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</si>
  <si>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</si>
  <si>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</si>
  <si>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</si>
  <si>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</si>
  <si>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</si>
  <si>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</si>
  <si>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</si>
  <si>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</si>
  <si>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</si>
  <si>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</si>
  <si>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</si>
  <si>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</si>
  <si>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</si>
  <si>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</si>
  <si>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</si>
  <si>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</si>
  <si>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</si>
  <si>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</si>
  <si>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</si>
  <si>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</si>
  <si>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</si>
  <si>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</si>
  <si>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</si>
  <si>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</si>
  <si>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</si>
  <si>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</si>
  <si>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</si>
  <si>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</si>
  <si>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</si>
  <si>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</si>
  <si>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</si>
  <si>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</si>
  <si>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</si>
  <si>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</si>
  <si>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</si>
  <si>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</si>
  <si>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</si>
  <si>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</si>
  <si>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</si>
  <si>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</si>
  <si>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</si>
  <si>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</si>
  <si>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</si>
  <si>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</si>
  <si>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</si>
  <si>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</si>
  <si>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</si>
  <si>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</si>
  <si>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</si>
  <si>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</si>
  <si>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</si>
  <si>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</si>
  <si>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</si>
  <si>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</si>
  <si>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</si>
  <si>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</si>
  <si>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</si>
  <si>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</si>
  <si>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</si>
  <si>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</si>
  <si>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</si>
  <si>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</si>
  <si>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</si>
  <si>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</si>
  <si>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</si>
  <si>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</si>
  <si>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</si>
  <si>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</si>
  <si>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</si>
  <si>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</si>
  <si>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</si>
  <si>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</si>
  <si>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</si>
  <si>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</si>
  <si>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</si>
  <si>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</si>
  <si>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</si>
  <si>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</si>
  <si>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</si>
  <si>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</si>
  <si>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</si>
  <si>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</si>
  <si>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</si>
  <si>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</si>
  <si>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</si>
  <si>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</si>
  <si>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</si>
  <si>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</si>
  <si>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</si>
  <si>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</si>
  <si>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</si>
  <si>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</si>
  <si>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</si>
  <si>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</si>
  <si>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</si>
  <si>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</si>
  <si>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</si>
  <si>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</si>
  <si>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</si>
  <si>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</si>
  <si>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</si>
  <si>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</si>
  <si>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</si>
  <si>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</si>
  <si>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</si>
  <si>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</si>
  <si>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</si>
  <si>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</si>
  <si>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</si>
  <si>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</si>
  <si>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</si>
  <si>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</si>
  <si>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</si>
  <si>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</si>
  <si>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</si>
  <si>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</si>
  <si>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</si>
  <si>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</si>
  <si>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</si>
  <si>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</si>
  <si>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</si>
  <si>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</si>
  <si>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</si>
  <si>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</si>
  <si>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</si>
  <si>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</si>
  <si>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</si>
  <si>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</si>
  <si>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</si>
  <si>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</si>
  <si>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</si>
  <si>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</si>
  <si>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</si>
  <si>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</si>
  <si>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</si>
  <si>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</si>
  <si>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</si>
  <si>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</si>
  <si>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</si>
  <si>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</si>
  <si>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</si>
  <si>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</si>
  <si>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</si>
  <si>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</si>
  <si>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</si>
  <si>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</si>
  <si>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</si>
  <si>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</si>
  <si>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</si>
  <si>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</si>
  <si>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</si>
  <si>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</si>
  <si>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</si>
  <si>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</si>
  <si>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</si>
  <si>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</si>
  <si>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</si>
  <si>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</si>
  <si>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</si>
  <si>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</si>
  <si>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</si>
  <si>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</si>
  <si>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</si>
  <si>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</si>
  <si>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</si>
  <si>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</si>
  <si>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</si>
  <si>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</si>
  <si>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</si>
  <si>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</si>
  <si>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</si>
  <si>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</si>
  <si>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</si>
  <si>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This file was last updated by GEO on May 15, 2024.</t>
  </si>
  <si>
    <t>Identification of a gene expression signature of vascular invasion and recurrence in stage I lung adenocarcinoma via bulk and spatial transcriptomics</t>
  </si>
  <si>
    <t xml:space="preserve">Microscopic vascular invasion (VI) is predictive of recurrence and benefit from lobectomy in stage I lung adenocarcinoma (LUAD) but is difficult to assess in resection specimens and cannot be accurately predicted prior to surgery. Thus, new biomarkers are needed to identify this aggressive subset of stage I LUAD tumors. To assess molecular and microenvironment features associated with angioinvasive LUAD we profiled 163 resected stage I tumors with and without VI by RNA-seq and explored spatial patterns of gene expression in a subset of 15 samples by high-resolution spatial transcriptomics (stRNA-seq). Despite the small size of invaded blood vessels, we identified a gene expression signature of VI from the bulk RNA-seq discovery cohort (n=103) and found that it was associated with VI foci, desmoplastic stroma, and high-grade patterns in our stRNA-seq data. We observed a stronger association with high-grade patterns from VI+ compared with VI- tumors. Using the discovery cohort, we developed a transcriptomic predictor of VI, that in an independent validation cohort (n=60) was associated with VI (AUROC=0.86; p=5.42x10-6) and predictive of recurrence-free survival (HR=1.98; p=0.024), even in VI- LUAD (HR=2.76; p=0.003). To determine our VI predictor’s robustness to intra- tumor heterogeneity we used RNA-seq data from multi-region sampling of stage I LUAD cases in TRACERx, where the predictor scores showed high correlation (R=0.87, p&lt;2.2x10-16) between two randomly sampled regions of the same tumor. Our study suggests that VI- associated gene expression changes are detectable beyond the site of intravasation and can be used to predict the presence of VI. This may enable the prediction of angioinvasive LUAD from biopsy specimens, allowing for more tailored medical and surgical management of stage I LUAD. </t>
  </si>
  <si>
    <t>Steiner, Dylan</t>
  </si>
  <si>
    <t>Lenburg, Marc E.</t>
  </si>
  <si>
    <t>lung adenocarcinoma</t>
  </si>
  <si>
    <t>sample type</t>
  </si>
  <si>
    <t>FFPE</t>
  </si>
  <si>
    <t>patient id</t>
  </si>
  <si>
    <t>cohort</t>
  </si>
  <si>
    <t>validation cohort</t>
  </si>
  <si>
    <t>novel grade</t>
  </si>
  <si>
    <t>TNM 8th edition stage</t>
  </si>
  <si>
    <t>passed QC</t>
  </si>
  <si>
    <t>site</t>
  </si>
  <si>
    <t>sequence batch</t>
  </si>
  <si>
    <t>16 samples from 14 patient tumors within the validation cohort were selected for 10x Genomics Visium for FFPE spatial whole-transcriptome profiling. All samples were selected to be stage IA/IB at the time of collection except for one that was upstaged to stage IIA under the 8th TNM edition (this sample was excluded from the bulk RNA-seq validation cohort when evaluating the performance of VI predictor scores). Samples were chosen based on 1) the presence of pathological features of interest (e.g., VI foci, representative LUAD histologic patterns) and 2) more than 50% of RNA fragments being greater than 200 nucleotides (DV200) after extraction with the AllPrep DNA/RNA Universal Kit (Qiagen) during bulk RNA-seq library preparation.</t>
  </si>
  <si>
    <t xml:space="preserve">Probe hybridization was performed with the Visium Human Transcriptome Probe Kit (PN-1000364), followed by probe ligation, extension and elution for downstream qPCR cycle determination and 10x library construction with the Visium FFPE Reagent Kit (PN-1000362). </t>
  </si>
  <si>
    <t xml:space="preserve">New 5 𝜇m tissue sections were cut by a microtome, placed in a 42°C RNase-free water bath and manually transferred onto 6.5 x 6.5 mm tissue capture areas on Visium Spatial Gene Expression Slides (PN-1000185, 10x Genomics). Tissues were deparaffinized, H&amp;E stained, imaged with a Leica Aperio AT2, and de-crosslinked according to the manufacturer’s recommended protocol, with the following user modifications made to deparaffinization to prevent tissue detachment: 1) the 15 min incubation step during deparaffinization was removed, 2) after immersion in 96% ethanol, one 85%, one 70% and one 50% ethanol immersion for 3 min each was added. </t>
  </si>
  <si>
    <t>Spatial transcriptomics</t>
  </si>
  <si>
    <t xml:space="preserve">The 10x SpaceRanger pipeline (Space Ranger v1.3.1, bcl2fastq v2.20) was used to demultiplex and generate FASTQ files. FASTQ files were input into the SpaceRanger FFPE count algorithm along with matching H&amp;E .tiff images for alignment to the reference probe set and generation of count matrices for each Visium capture area. </t>
  </si>
  <si>
    <t xml:space="preserve">H&amp;E images of sections captured for stRNA-seq analysis were annotated for pathological features of interest by an experienced thoracic pathologist (EB) using Loupe Browser v6 (10x Genomics). </t>
  </si>
  <si>
    <t>features.tsv.gz: list of gene IDs</t>
  </si>
  <si>
    <t>matrix.mtx.gz: gene expression count data in Matrix Market Exchange Format</t>
  </si>
  <si>
    <t>aligned_fiducials.jpg.gz: aligned fiducials of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</si>
  <si>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</si>
  <si>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</si>
  <si>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</si>
  <si>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</si>
  <si>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</si>
  <si>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t>LM_SD_1216_1</t>
  </si>
  <si>
    <t>LM_SD_16</t>
  </si>
  <si>
    <t>LM_SD_11</t>
  </si>
  <si>
    <t>LM_SD_2</t>
  </si>
  <si>
    <t>LM_SD_3</t>
  </si>
  <si>
    <t>LM_SD_4</t>
  </si>
  <si>
    <t>LM_SD_5</t>
  </si>
  <si>
    <t>LM_SD_6</t>
  </si>
  <si>
    <t>LM_SD_7</t>
  </si>
  <si>
    <t>LM_SD_1216_8</t>
  </si>
  <si>
    <t>LM_SD_9</t>
  </si>
  <si>
    <t>LM_SD_10</t>
  </si>
  <si>
    <t>LM_SD_1216_12</t>
  </si>
  <si>
    <t>LM_SD_13</t>
  </si>
  <si>
    <t>LM_SD_1216_14</t>
  </si>
  <si>
    <t>LM_SD_15</t>
  </si>
  <si>
    <t>IB</t>
  </si>
  <si>
    <t>IA3</t>
  </si>
  <si>
    <t>IA1</t>
  </si>
  <si>
    <t>IA2</t>
  </si>
  <si>
    <t>IIA</t>
  </si>
  <si>
    <t>sample id</t>
  </si>
  <si>
    <t>block id</t>
  </si>
  <si>
    <t>30868_1</t>
  </si>
  <si>
    <t>30868_2</t>
  </si>
  <si>
    <t>21448_1</t>
  </si>
  <si>
    <t>21448_2</t>
  </si>
  <si>
    <t>slide id</t>
  </si>
  <si>
    <t>SNV10N16-322-A</t>
  </si>
  <si>
    <t>SNV10N16-324-D</t>
  </si>
  <si>
    <t>SNV10N16-323-C</t>
  </si>
  <si>
    <t>SNV10N16-322-B</t>
  </si>
  <si>
    <t>SNV10N16-322-C</t>
  </si>
  <si>
    <t>SNV10N16-322-D</t>
  </si>
  <si>
    <t>SNV10N16-321-A</t>
  </si>
  <si>
    <t>SNV10N16-321-B</t>
  </si>
  <si>
    <t>SNV10N16-321-C</t>
  </si>
  <si>
    <t>SNV10N16-321-D</t>
  </si>
  <si>
    <t>SNV10N16-323-A</t>
  </si>
  <si>
    <t>SNV10N16-323-B</t>
  </si>
  <si>
    <t>SNV10N16-323-D</t>
  </si>
  <si>
    <t>SNV10N16-324-A</t>
  </si>
  <si>
    <t>SNV10N16-324-B</t>
  </si>
  <si>
    <t>SNV10N16-324-C</t>
  </si>
  <si>
    <t>dual index id</t>
  </si>
  <si>
    <t>VI</t>
  </si>
  <si>
    <t>NST</t>
  </si>
  <si>
    <t>LMP</t>
  </si>
  <si>
    <t>A1</t>
  </si>
  <si>
    <t>B4</t>
  </si>
  <si>
    <t>A11</t>
  </si>
  <si>
    <t>A2</t>
  </si>
  <si>
    <t>A3</t>
  </si>
  <si>
    <t>A4</t>
  </si>
  <si>
    <t>A5</t>
  </si>
  <si>
    <t>A6</t>
  </si>
  <si>
    <t>A7</t>
  </si>
  <si>
    <t>A8</t>
  </si>
  <si>
    <t>A9</t>
  </si>
  <si>
    <t>A10</t>
  </si>
  <si>
    <t>A12</t>
  </si>
  <si>
    <t>B1</t>
  </si>
  <si>
    <t>B2</t>
  </si>
  <si>
    <t>B3</t>
  </si>
  <si>
    <t>LHMC</t>
  </si>
  <si>
    <t>sex</t>
  </si>
  <si>
    <t>smoking status</t>
  </si>
  <si>
    <t>capture frame VI</t>
  </si>
  <si>
    <t>M</t>
  </si>
  <si>
    <t>F</t>
  </si>
  <si>
    <t>Former</t>
  </si>
  <si>
    <t>Current</t>
  </si>
  <si>
    <t>1A</t>
  </si>
  <si>
    <t>1B</t>
  </si>
  <si>
    <t>2A</t>
  </si>
  <si>
    <t>2B</t>
  </si>
  <si>
    <t>LM_SD_1216_1_S1_L001_R1_001.fastq.gz</t>
  </si>
  <si>
    <t>LM_SD_1216_1_S1_L001_R2_001.fastq.gz</t>
  </si>
  <si>
    <t>LM_SD_1216_1_S1_L001_I1_001.fastq.gz</t>
  </si>
  <si>
    <t>LM_SD_1216_1_S1_L001_I2_001.fastq.gz</t>
  </si>
  <si>
    <t>LM_SD_1216_8_S2_L001_R1_001.fastq.gz</t>
  </si>
  <si>
    <t>LM_SD_1216_8_S2_L001_R2_001.fastq.gz</t>
  </si>
  <si>
    <t>LM_SD_1216_8_S2_L001_I1_001.fastq.gz</t>
  </si>
  <si>
    <t>LM_SD_1216_8_S2_L001_I2_001.fastq.gz</t>
  </si>
  <si>
    <t>LM_SD_1216_12_S3_L001_R1_001.fastq.gz</t>
  </si>
  <si>
    <t>LM_SD_1216_12_S3_L001_R2_001.fastq.gz</t>
  </si>
  <si>
    <t>LM_SD_1216_12_S3_L001_I1_001.fastq.gz</t>
  </si>
  <si>
    <t>LM_SD_1216_12_S3_L001_I2_001.fastq.gz</t>
  </si>
  <si>
    <t>LM_SD_1216_14_S4_L001_R1_001.fastq.gz</t>
  </si>
  <si>
    <t>LM_SD_1216_14_S4_L001_R2_001.fastq.gz</t>
  </si>
  <si>
    <t>LM_SD_1216_14_S4_L001_I1_001.fastq.gz</t>
  </si>
  <si>
    <t>LM_SD_1216_14_S4_L001_I2_001.fastq.gz</t>
  </si>
  <si>
    <t>LM_SD_2_S1_L001_R1_001.fastq.gz</t>
  </si>
  <si>
    <t>LM_SD_2_S1_L001_R2_001.fastq.gz</t>
  </si>
  <si>
    <t>LM_SD_16_S12_L001_R1_001.fastq.gz</t>
  </si>
  <si>
    <t>LM_SD_11_S9_L001_R1_001.fastq.gz</t>
  </si>
  <si>
    <t>LM_SD_3_S2_L001_R1_001.fastq.gz</t>
  </si>
  <si>
    <t>LM_SD_4_S3_L001_R1_001.fastq.gz</t>
  </si>
  <si>
    <t>LM_SD_5_S4_L001_R1_001.fastq.gz</t>
  </si>
  <si>
    <t>LM_SD_6_S5_L001_R1_001.fastq.gz</t>
  </si>
  <si>
    <t>LM_SD_7_S6_L001_R1_001.fastq.gz</t>
  </si>
  <si>
    <t>LM_SD_9_S7_L001_R1_001.fastq.gz</t>
  </si>
  <si>
    <t>LM_SD_10_S8_L001_R1_001.fastq.gz</t>
  </si>
  <si>
    <t>LM_SD_13_S10_L001_R1_001.fastq.gz</t>
  </si>
  <si>
    <t>LM_SD_15_S11_L001_R1_001.fastq.gz</t>
  </si>
  <si>
    <t>LM_SD_16_S12_L001_R2_001.fastq.gz</t>
  </si>
  <si>
    <t>LM_SD_16_S12_L001_I1_001.fastq.gz</t>
  </si>
  <si>
    <t>LM_SD_16_S12_L001_I2_001.fastq.gz</t>
  </si>
  <si>
    <t>LM_SD_16_S12_L002_R1_001.fastq.gz</t>
  </si>
  <si>
    <t>LM_SD_16_S12_L002_R2_001.fastq.gz</t>
  </si>
  <si>
    <t>LM_SD_16_S12_L002_I1_001.fastq.gz</t>
  </si>
  <si>
    <t>LM_SD_16_S12_L002_I2_001.fastq.gz</t>
  </si>
  <si>
    <t>LM_SD_11_S9_L001_R2_001.fastq.gz</t>
  </si>
  <si>
    <t>LM_SD_11_S9_L002_I1_001.fastq.gz</t>
  </si>
  <si>
    <t>LM_SD_11_S9_L001_I1_001.fastq.gz</t>
  </si>
  <si>
    <t>LM_SD_11_S9_L001_I2_001.fastq.gz</t>
  </si>
  <si>
    <t>LM_SD_11_S9_L002_R1_001.fastq.gz</t>
  </si>
  <si>
    <t>LM_SD_11_S9_L002_R2_001.fastq.gz</t>
  </si>
  <si>
    <t>LM_SD_11_S9_L002_I2_001.fastq.gz</t>
  </si>
  <si>
    <t>LM_SD_2_S1_L001_I1_001.fastq.gz</t>
  </si>
  <si>
    <t>LM_SD_2_S1_L001_I2_001.fastq.gz</t>
  </si>
  <si>
    <t>LM_SD_2_S1_L002_R1_001.fastq.gz</t>
  </si>
  <si>
    <t>LM_SD_2_S1_L002_R2_001.fastq.gz</t>
  </si>
  <si>
    <t>LM_SD_2_S1_L002_I1_001.fastq.gz</t>
  </si>
  <si>
    <t>LM_SD_2_S1_L002_I2_001.fastq.gz</t>
  </si>
  <si>
    <t>LM_SD_3_S2_L001_R2_001.fastq.gz</t>
  </si>
  <si>
    <t>LM_SD_3_S2_L001_I1_001.fastq.gz</t>
  </si>
  <si>
    <t>LM_SD_3_S2_L001_I2_001.fastq.gz</t>
  </si>
  <si>
    <t>LM_SD_3_S2_L002_R1_001.fastq.gz</t>
  </si>
  <si>
    <t>LM_SD_3_S2_L002_R2_001.fastq.gz</t>
  </si>
  <si>
    <t>LM_SD_3_S2_L002_I1_001.fastq.gz</t>
  </si>
  <si>
    <t>LM_SD_3_S2_L002_I2_001.fastq.gz</t>
  </si>
  <si>
    <t>LM_SD_4_S3_L001_R2_001.fastq.gz</t>
  </si>
  <si>
    <t>LM_SD_4_S3_L001_I1_001.fastq.gz</t>
  </si>
  <si>
    <t>LM_SD_4_S3_L001_I2_001.fastq.gz</t>
  </si>
  <si>
    <t>LM_SD_4_S3_L002_R1_001.fastq.gz</t>
  </si>
  <si>
    <t>LM_SD_4_S3_L002_R2_001.fastq.gz</t>
  </si>
  <si>
    <t>LM_SD_4_S3_L002_I1_001.fastq.gz</t>
  </si>
  <si>
    <t>LM_SD_4_S3_L002_I2_001.fastq.gz</t>
  </si>
  <si>
    <t>LM_SD_5_S4_L001_R2_001.fastq.gz</t>
  </si>
  <si>
    <t>LM_SD_5_S4_L001_I1_001.fastq.gz</t>
  </si>
  <si>
    <t>LM_SD_5_S4_L001_I2_001.fastq.gz</t>
  </si>
  <si>
    <t>LM_SD_5_S4_L002_R1_001.fastq.gz</t>
  </si>
  <si>
    <t>LM_SD_5_S4_L002_R2_001.fastq.gz</t>
  </si>
  <si>
    <t>LM_SD_5_S4_L002_I1_001.fastq.gz</t>
  </si>
  <si>
    <t>LM_SD_5_S4_L002_I2_001.fastq.gz</t>
  </si>
  <si>
    <t>LM_SD_6_S5_L001_R2_001.fastq.gz</t>
  </si>
  <si>
    <t>LM_SD_6_S5_L001_I1_001.fastq.gz</t>
  </si>
  <si>
    <t>LM_SD_6_S5_L001_I2_001.fastq.gz</t>
  </si>
  <si>
    <t>LM_SD_6_S5_L002_R1_001.fastq.gz</t>
  </si>
  <si>
    <t>LM_SD_6_S5_L002_R2_001.fastq.gz</t>
  </si>
  <si>
    <t>LM_SD_6_S5_L002_I1_001.fastq.gz</t>
  </si>
  <si>
    <t>LM_SD_6_S5_L002_I2_001.fastq.gz</t>
  </si>
  <si>
    <t>LM_SD_7_S6_L001_R2_001.fastq.gz</t>
  </si>
  <si>
    <t>LM_SD_7_S6_L001_I2_001.fastq.gz</t>
  </si>
  <si>
    <t>LM_SD_7_S6_L001_I1_001.fastq.gz</t>
  </si>
  <si>
    <t>LM_SD_7_S6_L002_R1_001.fastq.gz</t>
  </si>
  <si>
    <t>LM_SD_7_S6_L002_R2_001.fastq.gz</t>
  </si>
  <si>
    <t>LM_SD_7_S6_L002_I1_001.fastq.gz</t>
  </si>
  <si>
    <t>LM_SD_7_S6_L002_I2_001.fastq.gz</t>
  </si>
  <si>
    <t>LM_SD_9_S7_L001_R2_001.fastq.gz</t>
  </si>
  <si>
    <t>LM_SD_9_S7_L001_I2_001.fastq.gz</t>
  </si>
  <si>
    <t>LM_SD_9_S7_L001_I1_001.fastq.gz</t>
  </si>
  <si>
    <t>LM_SD_9_S7_L002_R1_001.fastq.gz</t>
  </si>
  <si>
    <t>LM_SD_9_S7_L002_R2_001.fastq.gz</t>
  </si>
  <si>
    <t>LM_SD_9_S7_L002_I1_001.fastq.gz</t>
  </si>
  <si>
    <t>LM_SD_9_S7_L002_I2_001.fastq.gz</t>
  </si>
  <si>
    <t>LM_SD_10_S8_L001_R2_001.fastq.gz</t>
  </si>
  <si>
    <t>LM_SD_10_S8_L001_I1_001.fastq.gz</t>
  </si>
  <si>
    <t>LM_SD_10_S8_L001_I2_001.fastq.gz</t>
  </si>
  <si>
    <t>LM_SD_10_S8_L002_R1_001.fastq.gz</t>
  </si>
  <si>
    <t>LM_SD_10_S8_L002_R2_001.fastq.gz</t>
  </si>
  <si>
    <t>LM_SD_10_S8_L002_I1_001.fastq.gz</t>
  </si>
  <si>
    <t>LM_SD_10_S8_L002_I2_001.fastq.gz</t>
  </si>
  <si>
    <t>LM_SD_13_S10_L001_R2_001.fastq.gz</t>
  </si>
  <si>
    <t>LM_SD_13_S10_L001_I1_001.fastq.gz</t>
  </si>
  <si>
    <t>LM_SD_13_S10_L001_I2_001.fastq.gz</t>
  </si>
  <si>
    <t>LM_SD_13_S10_L002_R1_001.fastq.gz</t>
  </si>
  <si>
    <t>LM_SD_13_S10_L002_R2_001.fastq.gz</t>
  </si>
  <si>
    <t>LM_SD_13_S10_L002_I1_001.fastq.gz</t>
  </si>
  <si>
    <t>LM_SD_13_S10_L002_I2_001.fastq.gz</t>
  </si>
  <si>
    <t>LM_SD_15_S11_L001_R2_001.fastq.gz</t>
  </si>
  <si>
    <t>LM_SD_15_S11_L001_I1_001.fastq.gz</t>
  </si>
  <si>
    <t>LM_SD_15_S11_L001_I2_001.fastq.gz</t>
  </si>
  <si>
    <t>LM_SD_15_S11_L002_R1_001.fastq.gz</t>
  </si>
  <si>
    <t>LM_SD_15_S11_L002_R2_001.fastq.gz</t>
  </si>
  <si>
    <t>LM_SD_15_S11_L002_I1_001.fastq.gz</t>
  </si>
  <si>
    <t>LM_SD_15_S11_L002_I2_001.fastq.gz</t>
  </si>
  <si>
    <t>barcodes.tsv.gz: list of spatial barcodes filtered after Space Ranger tissue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</si>
</sst>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9"/>
      <color rgb="FF000000"/>
      <name val="Verdana"/>
      <family val="2"/>
    </font>
    <font>
      <b/>
      <sz val="14"/>
      <color theme="10"/>
      <name val="Helvetica"/>
      <family val="2"/>
    </font>
    <font>
      <b/>
      <sz val="10"/>
      <color rgb="FF7A0000"/>
      <name val="Arial"/>
      <family val="2"/>
    </font>
    <font>
      <sz val="12"/>
      <color rgb="FF000000"/>
      <name val="Calibri"/>
      <family val="2"/>
      <scheme val="minor"/>
    </font>
    <font>
      <sz val="11"/>
      <color theme="8" tint="-0.249977111117893"/>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93">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43" fillId="8" borderId="8" xfId="0" applyFont="1" applyFill="1" applyBorder="1" applyAlignment="1">
      <alignment horizontal="left" vertical="top"/>
    </xf>
    <xf numFmtId="0" fontId="47" fillId="0" borderId="0" xfId="3" applyFont="1" applyFill="1" applyBorder="1" applyAlignment="1">
      <alignment horizontal="left" vertical="top"/>
    </xf>
    <xf numFmtId="0" fontId="57" fillId="0" borderId="0" xfId="0" applyFont="1" applyAlignment="1">
      <alignment horizontal="left" vertical="center"/>
    </xf>
    <xf numFmtId="0" fontId="56" fillId="0" borderId="0" xfId="0" applyFont="1"/>
    <xf numFmtId="0" fontId="56" fillId="8" borderId="0" xfId="0" applyFont="1" applyFill="1"/>
    <xf numFmtId="0" fontId="36" fillId="8" borderId="0" xfId="0" applyFont="1" applyFill="1"/>
    <xf numFmtId="0" fontId="36" fillId="8" borderId="0" xfId="0" applyFont="1" applyFill="1" applyAlignment="1">
      <alignment horizontal="left" vertical="top"/>
    </xf>
    <xf numFmtId="0" fontId="36" fillId="0" borderId="0" xfId="3" applyFont="1" applyFill="1" applyBorder="1" applyAlignment="1">
      <alignment horizontal="left" vertical="top"/>
    </xf>
    <xf numFmtId="0" fontId="47"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8" fillId="8" borderId="0" xfId="0" applyFont="1" applyFill="1" applyAlignment="1">
      <alignment horizontal="left" vertical="top" wrapTex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xdr:col>
      <xdr:colOff>764199</xdr:colOff>
      <xdr:row>22</xdr:row>
      <xdr:rowOff>144499</xdr:rowOff>
    </xdr:from>
    <xdr:to>
      <xdr:col>17</xdr:col>
      <xdr:colOff>919163</xdr:colOff>
      <xdr:row>26</xdr:row>
      <xdr:rowOff>55299</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3075262" y="3811624"/>
          <a:ext cx="4119745" cy="5775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12</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18</xdr:col>
      <xdr:colOff>392906</xdr:colOff>
      <xdr:row>20</xdr:row>
      <xdr:rowOff>0</xdr:rowOff>
    </xdr:from>
    <xdr:to>
      <xdr:col>24</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4</xdr:col>
      <xdr:colOff>190500</xdr:colOff>
      <xdr:row>83</xdr:row>
      <xdr:rowOff>35717</xdr:rowOff>
    </xdr:from>
    <xdr:to>
      <xdr:col>13</xdr:col>
      <xdr:colOff>952500</xdr:colOff>
      <xdr:row>90</xdr:row>
      <xdr:rowOff>119061</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7786688" y="12572998"/>
          <a:ext cx="6607968"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files in each row in the "PAIRED-END EXPERIMENTS" section. </a:t>
          </a:r>
          <a:endParaRPr lang="en-US" sz="1200">
            <a:solidFill>
              <a:sysClr val="windowText" lastClr="000000"/>
            </a:solidFill>
            <a:effectLst/>
          </a:endParaRPr>
        </a:p>
        <a:p>
          <a:pPr algn="l"/>
          <a:endParaRPr lang="en-US" sz="1100"/>
        </a:p>
      </xdr:txBody>
    </xdr:sp>
    <xdr:clientData/>
  </xdr:twoCellAnchor>
  <xdr:twoCellAnchor>
    <xdr:from>
      <xdr:col>4</xdr:col>
      <xdr:colOff>214312</xdr:colOff>
      <xdr:row>99</xdr:row>
      <xdr:rowOff>11905</xdr:rowOff>
    </xdr:from>
    <xdr:to>
      <xdr:col>19</xdr:col>
      <xdr:colOff>976312</xdr:colOff>
      <xdr:row>107</xdr:row>
      <xdr:rowOff>95250</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7810500" y="14049374"/>
          <a:ext cx="6607968" cy="141684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baseline="0">
              <a:solidFill>
                <a:sysClr val="windowText" lastClr="000000"/>
              </a:solidFill>
              <a:effectLst/>
              <a:latin typeface="+mn-lt"/>
              <a:ea typeface="+mn-ea"/>
              <a:cs typeface="+mn-cs"/>
            </a:rPr>
            <a:t>However, for single-cell data, we usually expect: R1/R2/I1, R1/R2/I1/I2, or R1/R2/R3.</a:t>
          </a:r>
          <a:endParaRPr lang="en-US" sz="1200">
            <a:solidFill>
              <a:sysClr val="windowText" lastClr="000000"/>
            </a:solidFill>
            <a:effectLst/>
          </a:endParaRPr>
        </a:p>
        <a:p>
          <a:pPr algn="l"/>
          <a:endParaRPr lang="en-US" sz="1100"/>
        </a:p>
      </xdr:txBody>
    </xdr:sp>
    <xdr:clientData/>
  </xdr:twoCellAnchor>
  <xdr:twoCellAnchor editAs="oneCell">
    <xdr:from>
      <xdr:col>4</xdr:col>
      <xdr:colOff>1047750</xdr:colOff>
      <xdr:row>93</xdr:row>
      <xdr:rowOff>83344</xdr:rowOff>
    </xdr:from>
    <xdr:to>
      <xdr:col>6</xdr:col>
      <xdr:colOff>1033462</xdr:colOff>
      <xdr:row>97</xdr:row>
      <xdr:rowOff>92870</xdr:rowOff>
    </xdr:to>
    <xdr:pic>
      <xdr:nvPicPr>
        <xdr:cNvPr id="15" name="Picture 14">
          <a:extLst>
            <a:ext uri="{FF2B5EF4-FFF2-40B4-BE49-F238E27FC236}">
              <a16:creationId xmlns:a16="http://schemas.microsoft.com/office/drawing/2014/main" id="{982B1374-06F8-DAE0-DA6D-8FE7B1BC7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57875" y="13120688"/>
          <a:ext cx="23431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1059656</xdr:colOff>
      <xdr:row>102</xdr:row>
      <xdr:rowOff>0</xdr:rowOff>
    </xdr:from>
    <xdr:to>
      <xdr:col>8</xdr:col>
      <xdr:colOff>1327529</xdr:colOff>
      <xdr:row>106</xdr:row>
      <xdr:rowOff>9526</xdr:rowOff>
    </xdr:to>
    <xdr:pic>
      <xdr:nvPicPr>
        <xdr:cNvPr id="8" name="Picture 7">
          <a:extLst>
            <a:ext uri="{FF2B5EF4-FFF2-40B4-BE49-F238E27FC236}">
              <a16:creationId xmlns:a16="http://schemas.microsoft.com/office/drawing/2014/main" id="{6B863479-248E-EEEC-657F-D4B937DFD5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9781" y="14537531"/>
          <a:ext cx="48196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74</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1922278</xdr:colOff>
      <xdr:row>49</xdr:row>
      <xdr:rowOff>164342</xdr:rowOff>
    </xdr:from>
    <xdr:to>
      <xdr:col>7</xdr:col>
      <xdr:colOff>6255542</xdr:colOff>
      <xdr:row>53</xdr:row>
      <xdr:rowOff>68792</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8710091" y="11380030"/>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4167187</xdr:colOff>
      <xdr:row>42</xdr:row>
      <xdr:rowOff>23812</xdr:rowOff>
    </xdr:from>
    <xdr:to>
      <xdr:col>5</xdr:col>
      <xdr:colOff>1934368</xdr:colOff>
      <xdr:row>54</xdr:row>
      <xdr:rowOff>18256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512968" y="8072437"/>
          <a:ext cx="6387306" cy="19946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42</xdr:row>
      <xdr:rowOff>0</xdr:rowOff>
    </xdr:from>
    <xdr:to>
      <xdr:col>8</xdr:col>
      <xdr:colOff>4222749</xdr:colOff>
      <xdr:row>53</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50</xdr:row>
      <xdr:rowOff>0</xdr:rowOff>
    </xdr:from>
    <xdr:to>
      <xdr:col>7</xdr:col>
      <xdr:colOff>190499</xdr:colOff>
      <xdr:row>58</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23</xdr:row>
      <xdr:rowOff>130969</xdr:rowOff>
    </xdr:from>
    <xdr:to>
      <xdr:col>7</xdr:col>
      <xdr:colOff>3750469</xdr:colOff>
      <xdr:row>38</xdr:row>
      <xdr:rowOff>95250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083971" y="5893594"/>
          <a:ext cx="15454311" cy="24645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050" b="0">
            <a:solidFill>
              <a:srgbClr val="FF0000"/>
            </a:solidFill>
          </a:endParaRPr>
        </a:p>
        <a:p>
          <a:pPr algn="l"/>
          <a:endParaRPr lang="en-US" sz="1050" b="0">
            <a:solidFill>
              <a:srgbClr val="FF0000"/>
            </a:solidFill>
          </a:endParaRPr>
        </a:p>
        <a:p>
          <a:pPr algn="l"/>
          <a:r>
            <a:rPr lang="en-US" sz="1050" b="0">
              <a:solidFill>
                <a:sysClr val="windowText" lastClr="000000"/>
              </a:solidFill>
            </a:rPr>
            <a:t>id	name			read	pattern	sequence		feature_type		multiplexed_sample	target_gene_id		target_gene_name </a:t>
          </a:r>
          <a:r>
            <a:rPr lang="en-US" sz="1050" b="0" baseline="0">
              <a:solidFill>
                <a:sysClr val="windowText" lastClr="000000"/>
              </a:solidFill>
            </a:rPr>
            <a:t>   </a:t>
          </a:r>
          <a:r>
            <a:rPr lang="en-US" sz="1050" b="0">
              <a:solidFill>
                <a:sysClr val="windowText" lastClr="00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r>
            <a:rPr lang="en-US" sz="1050" b="0">
              <a:solidFill>
                <a:sysClr val="windowText" lastClr="000000"/>
              </a:solidFill>
            </a:rPr>
            <a:t>ADT_4	TotalSeq-A0560 anti-mouse CD68		R2	5P(BC)	CTTTCTTTCACGGGA	Antibody Capture				</a:t>
          </a:r>
        </a:p>
        <a:p>
          <a:pPr algn="l"/>
          <a:r>
            <a:rPr lang="en-US" sz="1050" b="0">
              <a:solidFill>
                <a:sysClr val="windowText" lastClr="000000"/>
              </a:solidFill>
            </a:rPr>
            <a:t>ADT_5	TotalSeq-A0114 anti-mouse F4/80	R2	5P(BC)	TTAACTTCAGCCCGT	Antibody Capture				</a:t>
          </a:r>
        </a:p>
        <a:p>
          <a:pPr algn="l"/>
          <a:r>
            <a:rPr lang="en-US" sz="1050" b="0">
              <a:solidFill>
                <a:sysClr val="windowText" lastClr="000000"/>
              </a:solidFill>
            </a:rPr>
            <a:t>HTO_1	TotalSeq-A0301 anti-mouse Hashtag 1	R2	5P(BC)	ACCCACCAGTAAGAC	Multiplexing Capture	unimmunized mouse 1			</a:t>
          </a:r>
        </a:p>
        <a:p>
          <a:pPr algn="l"/>
          <a:r>
            <a:rPr lang="en-US" sz="1050" b="0">
              <a:solidFill>
                <a:sysClr val="windowText" lastClr="000000"/>
              </a:solidFill>
            </a:rPr>
            <a:t>HTO_2	TotalSeq-A0302 anti-mouse Hashtag 2	R2	5P(BC)	GGTCGAGAGCATTCA	Multiplexing Capture	unimmunized mouse 2			</a:t>
          </a:r>
        </a:p>
        <a:p>
          <a:pPr algn="l"/>
          <a:r>
            <a:rPr lang="en-US" sz="1050" b="0">
              <a:solidFill>
                <a:sysClr val="windowText" lastClr="000000"/>
              </a:solidFill>
            </a:rPr>
            <a:t>HTO_3	TotalSeq-A0303 anti-mouse Hashtag 3	R2	5P(BC)	CTTGCCGCATGTCAT	Multiplexing Capture	immunized mouse 1			</a:t>
          </a:r>
        </a:p>
        <a:p>
          <a:pPr algn="l"/>
          <a:r>
            <a:rPr lang="en-US" sz="1050" b="0">
              <a:solidFill>
                <a:sysClr val="windowText" lastClr="000000"/>
              </a:solidFill>
            </a:rPr>
            <a:t>HTO_4	TotalSeq-A0304 anti-mouse Hashtag 4	R2	5P(BC)	AAAGCATTCTTCACG	Multiplexing Capture	immunized mouse 2			</a:t>
          </a: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Q118"/>
  <sheetViews>
    <sheetView tabSelected="1" topLeftCell="A13" zoomScale="185" zoomScaleNormal="185" workbookViewId="0">
      <selection activeCell="C21" sqref="C21"/>
    </sheetView>
  </sheetViews>
  <sheetFormatPr baseColWidth="10" defaultColWidth="83.6640625" defaultRowHeight="13" x14ac:dyDescent="0.2"/>
  <cols>
    <col min="1" max="1" width="43.83203125" style="8" customWidth="1"/>
    <col min="2" max="2" width="66.6640625" style="8" customWidth="1"/>
    <col min="3" max="4" width="35.83203125" style="8" bestFit="1" customWidth="1"/>
    <col min="5" max="13" width="17.6640625" style="8" customWidth="1"/>
    <col min="14" max="14" width="18.83203125" style="8" bestFit="1" customWidth="1"/>
    <col min="15" max="18" width="18.83203125" style="8" customWidth="1"/>
    <col min="19" max="19" width="17" style="8" bestFit="1" customWidth="1"/>
    <col min="20" max="20" width="22.33203125" style="8" bestFit="1" customWidth="1"/>
    <col min="21" max="21" width="25.5" style="8" bestFit="1" customWidth="1"/>
    <col min="22" max="22" width="22.33203125" style="8" bestFit="1" customWidth="1"/>
    <col min="23" max="25" width="22.33203125" style="8" customWidth="1"/>
    <col min="26" max="26" width="28.5" style="8" customWidth="1"/>
    <col min="27" max="27" width="36.33203125" style="8" bestFit="1" customWidth="1"/>
    <col min="28" max="28" width="32.5" style="8" bestFit="1" customWidth="1"/>
    <col min="29" max="29" width="32" style="8" customWidth="1"/>
    <col min="30" max="30" width="35" style="8" bestFit="1" customWidth="1"/>
    <col min="31" max="31" width="33.83203125" style="8" bestFit="1" customWidth="1"/>
    <col min="32" max="32" width="27.5" style="8" bestFit="1" customWidth="1"/>
    <col min="33" max="33" width="26.6640625" style="8" bestFit="1" customWidth="1"/>
    <col min="34" max="34" width="23.83203125" style="8" bestFit="1" customWidth="1"/>
    <col min="35" max="36" width="36.5" style="8" bestFit="1" customWidth="1"/>
    <col min="37" max="37" width="35.83203125" style="8" bestFit="1" customWidth="1"/>
    <col min="38" max="41" width="35.83203125" style="8" customWidth="1"/>
    <col min="42" max="42" width="35.83203125" style="8" bestFit="1" customWidth="1"/>
    <col min="43" max="43" width="20" style="8" customWidth="1"/>
    <col min="44" max="44" width="35.33203125" style="8" customWidth="1"/>
    <col min="45" max="45" width="29.33203125" style="8" customWidth="1"/>
    <col min="46" max="16384" width="83.6640625" style="8"/>
  </cols>
  <sheetData>
    <row r="1" spans="1:41" x14ac:dyDescent="0.2">
      <c r="A1" s="23" t="s">
        <v>247</v>
      </c>
    </row>
    <row r="2" spans="1:41" x14ac:dyDescent="0.2">
      <c r="A2" s="23" t="s">
        <v>331</v>
      </c>
    </row>
    <row r="3" spans="1:41" x14ac:dyDescent="0.2">
      <c r="A3" s="19" t="s">
        <v>489</v>
      </c>
    </row>
    <row r="4" spans="1:41" s="46" customFormat="1" x14ac:dyDescent="0.2">
      <c r="A4" s="46" t="s">
        <v>351</v>
      </c>
      <c r="B4" s="47"/>
      <c r="C4" s="47"/>
      <c r="D4" s="47"/>
      <c r="E4" s="47"/>
      <c r="F4" s="47"/>
      <c r="G4" s="47"/>
      <c r="H4" s="47"/>
      <c r="I4" s="47"/>
      <c r="J4" s="47"/>
      <c r="K4" s="47"/>
    </row>
    <row r="5" spans="1:41" s="23" customFormat="1" x14ac:dyDescent="0.2">
      <c r="A5" s="40"/>
      <c r="B5" s="40"/>
      <c r="C5" s="40"/>
      <c r="D5" s="40"/>
      <c r="E5" s="40"/>
      <c r="F5" s="40"/>
      <c r="G5" s="40"/>
      <c r="H5" s="40"/>
      <c r="I5" s="40"/>
      <c r="J5" s="40"/>
      <c r="K5" s="40"/>
    </row>
    <row r="6" spans="1:41" s="23" customFormat="1" x14ac:dyDescent="0.2">
      <c r="A6" s="40"/>
      <c r="B6" s="40"/>
      <c r="C6" s="40"/>
      <c r="D6" s="40"/>
      <c r="E6" s="40"/>
      <c r="F6" s="40"/>
      <c r="G6" s="40"/>
      <c r="H6" s="40"/>
      <c r="I6" s="40"/>
      <c r="J6" s="40"/>
      <c r="K6" s="40"/>
    </row>
    <row r="8" spans="1:41" s="26" customFormat="1" x14ac:dyDescent="0.2">
      <c r="A8" s="9" t="s">
        <v>22</v>
      </c>
      <c r="B8" s="24"/>
      <c r="C8" s="24"/>
      <c r="D8" s="24"/>
      <c r="E8" s="24"/>
      <c r="F8" s="24"/>
      <c r="G8" s="24"/>
      <c r="H8" s="24"/>
      <c r="I8" s="24"/>
      <c r="J8" s="24"/>
      <c r="K8" s="24"/>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row>
    <row r="9" spans="1:41" s="12" customFormat="1" x14ac:dyDescent="0.2">
      <c r="A9" s="10" t="s">
        <v>30</v>
      </c>
      <c r="B9" s="10"/>
      <c r="C9" s="10"/>
      <c r="D9" s="10"/>
      <c r="E9" s="10"/>
      <c r="F9" s="10"/>
      <c r="G9" s="10"/>
      <c r="H9" s="10"/>
      <c r="I9" s="10"/>
      <c r="J9" s="10"/>
      <c r="K9" s="10"/>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row>
    <row r="10" spans="1:41" s="12" customFormat="1" x14ac:dyDescent="0.2">
      <c r="A10" s="10" t="s">
        <v>29</v>
      </c>
      <c r="D10" s="10"/>
      <c r="E10" s="10"/>
      <c r="F10" s="10"/>
      <c r="G10" s="10"/>
      <c r="H10" s="10"/>
      <c r="I10" s="10"/>
      <c r="J10" s="10"/>
      <c r="K10" s="10"/>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row>
    <row r="11" spans="1:41" x14ac:dyDescent="0.15">
      <c r="A11" s="13" t="s">
        <v>332</v>
      </c>
      <c r="B11" s="49" t="s">
        <v>576</v>
      </c>
      <c r="C11" s="51"/>
    </row>
    <row r="12" spans="1:41" x14ac:dyDescent="0.15">
      <c r="A12" s="13" t="s">
        <v>333</v>
      </c>
      <c r="B12" s="49" t="s">
        <v>577</v>
      </c>
    </row>
    <row r="13" spans="1:41" ht="140" x14ac:dyDescent="0.2">
      <c r="A13" s="13" t="s">
        <v>334</v>
      </c>
      <c r="B13" s="42" t="s">
        <v>591</v>
      </c>
    </row>
    <row r="14" spans="1:41" x14ac:dyDescent="0.2">
      <c r="A14" s="13" t="s">
        <v>236</v>
      </c>
      <c r="B14" s="8" t="s">
        <v>578</v>
      </c>
    </row>
    <row r="15" spans="1:41" x14ac:dyDescent="0.2">
      <c r="A15" s="13" t="s">
        <v>236</v>
      </c>
      <c r="B15" s="8" t="s">
        <v>579</v>
      </c>
    </row>
    <row r="16" spans="1:41" x14ac:dyDescent="0.2">
      <c r="A16" s="13" t="s">
        <v>236</v>
      </c>
      <c r="E16" s="27"/>
    </row>
    <row r="17" spans="1:5" x14ac:dyDescent="0.2">
      <c r="A17" s="13" t="s">
        <v>236</v>
      </c>
      <c r="E17" s="27"/>
    </row>
    <row r="18" spans="1:5" x14ac:dyDescent="0.2">
      <c r="A18" s="13" t="s">
        <v>338</v>
      </c>
      <c r="B18" s="8" t="str">
        <f>A42 &amp; "_pathology.csv"</f>
        <v>LM_SD_1216_1_pathology.csv</v>
      </c>
    </row>
    <row r="19" spans="1:5" x14ac:dyDescent="0.2">
      <c r="A19" s="13" t="s">
        <v>338</v>
      </c>
      <c r="B19" s="8" t="str">
        <f t="shared" ref="B19:B33" si="0">A43 &amp; "_pathology.csv"</f>
        <v>LM_SD_16_pathology.csv</v>
      </c>
    </row>
    <row r="20" spans="1:5" x14ac:dyDescent="0.2">
      <c r="A20" s="13" t="s">
        <v>338</v>
      </c>
      <c r="B20" s="8" t="str">
        <f t="shared" si="0"/>
        <v>LM_SD_11_pathology.csv</v>
      </c>
    </row>
    <row r="21" spans="1:5" x14ac:dyDescent="0.2">
      <c r="A21" s="13" t="s">
        <v>338</v>
      </c>
      <c r="B21" s="8" t="str">
        <f t="shared" si="0"/>
        <v>LM_SD_2_pathology.csv</v>
      </c>
    </row>
    <row r="22" spans="1:5" x14ac:dyDescent="0.2">
      <c r="A22" s="13" t="s">
        <v>338</v>
      </c>
      <c r="B22" s="8" t="str">
        <f t="shared" si="0"/>
        <v>LM_SD_3_pathology.csv</v>
      </c>
    </row>
    <row r="23" spans="1:5" x14ac:dyDescent="0.2">
      <c r="A23" s="13" t="s">
        <v>338</v>
      </c>
      <c r="B23" s="8" t="str">
        <f t="shared" si="0"/>
        <v>LM_SD_4_pathology.csv</v>
      </c>
    </row>
    <row r="24" spans="1:5" x14ac:dyDescent="0.2">
      <c r="A24" s="13" t="s">
        <v>338</v>
      </c>
      <c r="B24" s="8" t="str">
        <f t="shared" si="0"/>
        <v>LM_SD_5_pathology.csv</v>
      </c>
    </row>
    <row r="25" spans="1:5" x14ac:dyDescent="0.2">
      <c r="A25" s="13" t="s">
        <v>338</v>
      </c>
      <c r="B25" s="8" t="str">
        <f t="shared" si="0"/>
        <v>LM_SD_6_pathology.csv</v>
      </c>
    </row>
    <row r="26" spans="1:5" x14ac:dyDescent="0.2">
      <c r="A26" s="13" t="s">
        <v>338</v>
      </c>
      <c r="B26" s="8" t="str">
        <f t="shared" si="0"/>
        <v>LM_SD_7_pathology.csv</v>
      </c>
    </row>
    <row r="27" spans="1:5" x14ac:dyDescent="0.2">
      <c r="A27" s="13" t="s">
        <v>338</v>
      </c>
      <c r="B27" s="8" t="str">
        <f t="shared" si="0"/>
        <v>LM_SD_1216_8_pathology.csv</v>
      </c>
    </row>
    <row r="28" spans="1:5" x14ac:dyDescent="0.2">
      <c r="A28" s="13" t="s">
        <v>338</v>
      </c>
      <c r="B28" s="8" t="str">
        <f t="shared" si="0"/>
        <v>LM_SD_9_pathology.csv</v>
      </c>
    </row>
    <row r="29" spans="1:5" x14ac:dyDescent="0.2">
      <c r="A29" s="13" t="s">
        <v>338</v>
      </c>
      <c r="B29" s="8" t="str">
        <f t="shared" si="0"/>
        <v>LM_SD_10_pathology.csv</v>
      </c>
    </row>
    <row r="30" spans="1:5" x14ac:dyDescent="0.2">
      <c r="A30" s="13" t="s">
        <v>338</v>
      </c>
      <c r="B30" s="8" t="str">
        <f t="shared" si="0"/>
        <v>LM_SD_1216_12_pathology.csv</v>
      </c>
    </row>
    <row r="31" spans="1:5" x14ac:dyDescent="0.2">
      <c r="A31" s="13" t="s">
        <v>338</v>
      </c>
      <c r="B31" s="8" t="str">
        <f t="shared" si="0"/>
        <v>LM_SD_13_pathology.csv</v>
      </c>
    </row>
    <row r="32" spans="1:5" x14ac:dyDescent="0.2">
      <c r="A32" s="13" t="s">
        <v>338</v>
      </c>
      <c r="B32" s="8" t="str">
        <f t="shared" si="0"/>
        <v>LM_SD_1216_14_pathology.csv</v>
      </c>
    </row>
    <row r="33" spans="1:43" x14ac:dyDescent="0.2">
      <c r="A33" s="13" t="s">
        <v>338</v>
      </c>
      <c r="B33" s="8" t="str">
        <f t="shared" si="0"/>
        <v>LM_SD_15_pathology.csv</v>
      </c>
    </row>
    <row r="34" spans="1:43" x14ac:dyDescent="0.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M34" s="30"/>
      <c r="AN34" s="30"/>
      <c r="AO34" s="30"/>
    </row>
    <row r="35" spans="1:43" s="26" customFormat="1" x14ac:dyDescent="0.2">
      <c r="A35" s="9" t="s">
        <v>0</v>
      </c>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M35" s="25"/>
      <c r="AN35" s="25"/>
      <c r="AO35" s="25"/>
    </row>
    <row r="36" spans="1:43" s="12" customFormat="1" x14ac:dyDescent="0.2">
      <c r="A36" s="10" t="s">
        <v>28</v>
      </c>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1"/>
      <c r="AL36" s="11"/>
      <c r="AM36" s="11"/>
      <c r="AN36" s="11"/>
      <c r="AO36" s="11"/>
    </row>
    <row r="37" spans="1:43" s="12" customFormat="1" x14ac:dyDescent="0.2">
      <c r="A37" s="10" t="s">
        <v>251</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1"/>
      <c r="AL37" s="11"/>
      <c r="AM37" s="11"/>
      <c r="AN37" s="11"/>
      <c r="AO37" s="11"/>
    </row>
    <row r="38" spans="1:43" s="54" customFormat="1" x14ac:dyDescent="0.2">
      <c r="A38" s="52" t="s">
        <v>252</v>
      </c>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3"/>
      <c r="AL38" s="53"/>
      <c r="AM38" s="53"/>
      <c r="AN38" s="53"/>
      <c r="AO38" s="53"/>
    </row>
    <row r="39" spans="1:43" s="54" customFormat="1" x14ac:dyDescent="0.2">
      <c r="A39" s="52" t="s">
        <v>253</v>
      </c>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3"/>
      <c r="AL39" s="53"/>
      <c r="AM39" s="53"/>
      <c r="AN39" s="53"/>
      <c r="AO39" s="53"/>
    </row>
    <row r="40" spans="1:43" s="60" customFormat="1" x14ac:dyDescent="0.2">
      <c r="A40" s="58" t="s">
        <v>534</v>
      </c>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9"/>
      <c r="AL40" s="59"/>
      <c r="AM40" s="59"/>
      <c r="AN40" s="59"/>
      <c r="AO40" s="59"/>
    </row>
    <row r="41" spans="1:43" x14ac:dyDescent="0.2">
      <c r="A41" s="44" t="s">
        <v>335</v>
      </c>
      <c r="B41" s="44" t="s">
        <v>332</v>
      </c>
      <c r="C41" s="45" t="s">
        <v>336</v>
      </c>
      <c r="D41" s="31" t="s">
        <v>337</v>
      </c>
      <c r="E41" s="31" t="s">
        <v>339</v>
      </c>
      <c r="F41" s="31" t="s">
        <v>340</v>
      </c>
      <c r="G41" s="31" t="s">
        <v>581</v>
      </c>
      <c r="H41" s="31" t="s">
        <v>583</v>
      </c>
      <c r="I41" s="31" t="s">
        <v>627</v>
      </c>
      <c r="J41" s="31" t="s">
        <v>626</v>
      </c>
      <c r="K41" s="31" t="s">
        <v>632</v>
      </c>
      <c r="L41" s="31" t="s">
        <v>584</v>
      </c>
      <c r="M41" s="31" t="s">
        <v>586</v>
      </c>
      <c r="N41" s="31" t="s">
        <v>587</v>
      </c>
      <c r="O41" s="31" t="s">
        <v>226</v>
      </c>
      <c r="P41" s="31" t="s">
        <v>670</v>
      </c>
      <c r="Q41" s="31" t="s">
        <v>671</v>
      </c>
      <c r="R41" s="31" t="s">
        <v>672</v>
      </c>
      <c r="S41" s="44" t="s">
        <v>341</v>
      </c>
      <c r="T41" s="44" t="s">
        <v>342</v>
      </c>
      <c r="U41" s="44" t="s">
        <v>343</v>
      </c>
      <c r="V41" s="44" t="s">
        <v>590</v>
      </c>
      <c r="W41" s="44" t="s">
        <v>588</v>
      </c>
      <c r="X41" s="44" t="s">
        <v>589</v>
      </c>
      <c r="Y41" s="44" t="s">
        <v>649</v>
      </c>
      <c r="Z41" s="31" t="s">
        <v>353</v>
      </c>
      <c r="AA41" s="31" t="s">
        <v>2</v>
      </c>
      <c r="AB41" s="31" t="s">
        <v>2</v>
      </c>
      <c r="AC41" s="31" t="s">
        <v>2</v>
      </c>
      <c r="AD41" s="31" t="s">
        <v>2</v>
      </c>
      <c r="AE41" s="31" t="s">
        <v>2</v>
      </c>
      <c r="AF41" s="31" t="s">
        <v>2</v>
      </c>
      <c r="AG41" s="31" t="s">
        <v>2</v>
      </c>
      <c r="AH41" s="31" t="s">
        <v>2</v>
      </c>
      <c r="AI41" s="31" t="s">
        <v>354</v>
      </c>
      <c r="AJ41" s="31" t="s">
        <v>3</v>
      </c>
      <c r="AK41" s="31" t="s">
        <v>3</v>
      </c>
      <c r="AL41" s="31" t="s">
        <v>3</v>
      </c>
      <c r="AM41" s="31" t="s">
        <v>3</v>
      </c>
      <c r="AN41" s="31" t="s">
        <v>3</v>
      </c>
      <c r="AO41" s="31" t="s">
        <v>3</v>
      </c>
      <c r="AP41" s="31" t="s">
        <v>3</v>
      </c>
    </row>
    <row r="42" spans="1:43" x14ac:dyDescent="0.2">
      <c r="A42" s="8" t="s">
        <v>605</v>
      </c>
      <c r="B42" s="14" t="s">
        <v>605</v>
      </c>
      <c r="C42" s="14" t="s">
        <v>105</v>
      </c>
      <c r="D42" s="14" t="s">
        <v>580</v>
      </c>
      <c r="E42" s="14"/>
      <c r="F42" s="14"/>
      <c r="G42" s="14" t="s">
        <v>582</v>
      </c>
      <c r="H42" s="14">
        <v>30868</v>
      </c>
      <c r="I42" s="14" t="s">
        <v>628</v>
      </c>
      <c r="J42" s="14" t="s">
        <v>677</v>
      </c>
      <c r="K42" s="14" t="s">
        <v>633</v>
      </c>
      <c r="L42" s="14" t="s">
        <v>585</v>
      </c>
      <c r="M42" s="14" t="s">
        <v>650</v>
      </c>
      <c r="N42" s="14" t="s">
        <v>621</v>
      </c>
      <c r="O42" s="14">
        <v>68</v>
      </c>
      <c r="P42" s="14" t="s">
        <v>673</v>
      </c>
      <c r="Q42" s="14" t="s">
        <v>675</v>
      </c>
      <c r="R42" s="14">
        <v>1</v>
      </c>
      <c r="S42" s="14" t="s">
        <v>10</v>
      </c>
      <c r="T42" s="14" t="s">
        <v>13</v>
      </c>
      <c r="U42" s="14" t="s">
        <v>283</v>
      </c>
      <c r="V42" s="14">
        <v>1</v>
      </c>
      <c r="W42" s="14" t="b">
        <v>1</v>
      </c>
      <c r="X42" s="14" t="s">
        <v>669</v>
      </c>
      <c r="Y42" s="14" t="s">
        <v>653</v>
      </c>
      <c r="Z42" s="8" t="str">
        <f>B42 &amp; "_aligned_fiducials.jpg"</f>
        <v>LM_SD_1216_1_aligned_fiducials.jpg</v>
      </c>
      <c r="AA42" s="8" t="str">
        <f>B42 &amp; "_detected_tissue_image.jpg"</f>
        <v>LM_SD_1216_1_detected_tissue_image.jpg</v>
      </c>
      <c r="AB42" s="8" t="str">
        <f>B42 &amp; "_scalefactors_json.json"</f>
        <v>LM_SD_1216_1_scalefactors_json.json</v>
      </c>
      <c r="AC42" s="8" t="str">
        <f>B42 &amp; "_tissue_hires_image.png"</f>
        <v>LM_SD_1216_1_tissue_hires_image.png</v>
      </c>
      <c r="AD42" s="8" t="str">
        <f>B42 &amp; "_tissue_lowres_image.png"</f>
        <v>LM_SD_1216_1_tissue_lowres_image.png</v>
      </c>
      <c r="AE42" s="8" t="str">
        <f>B42 &amp; "_tissue_positions_list.csv"</f>
        <v>LM_SD_1216_1_tissue_positions_list.csv</v>
      </c>
      <c r="AF42" s="8" t="str">
        <f>B42 &amp; "_barcodes.tsv.gz"</f>
        <v>LM_SD_1216_1_barcodes.tsv.gz</v>
      </c>
      <c r="AG42" s="8" t="str">
        <f>B42 &amp; "_features.tsv.gz"</f>
        <v>LM_SD_1216_1_features.tsv.gz</v>
      </c>
      <c r="AH42" s="14" t="str">
        <f>B42 &amp; "_matrix.mtx.gz"</f>
        <v>LM_SD_1216_1_matrix.mtx.gz</v>
      </c>
      <c r="AI42" s="14" t="s">
        <v>681</v>
      </c>
      <c r="AJ42" s="14" t="s">
        <v>682</v>
      </c>
      <c r="AK42" s="14" t="s">
        <v>683</v>
      </c>
      <c r="AL42" s="8" t="s">
        <v>684</v>
      </c>
      <c r="AM42" s="14"/>
      <c r="AN42" s="14"/>
      <c r="AO42" s="14"/>
      <c r="AQ42" s="14"/>
    </row>
    <row r="43" spans="1:43" x14ac:dyDescent="0.2">
      <c r="A43" s="8" t="s">
        <v>606</v>
      </c>
      <c r="B43" s="14" t="s">
        <v>606</v>
      </c>
      <c r="C43" s="14" t="s">
        <v>105</v>
      </c>
      <c r="D43" s="14" t="s">
        <v>580</v>
      </c>
      <c r="E43" s="14"/>
      <c r="F43" s="14"/>
      <c r="G43" s="14" t="s">
        <v>582</v>
      </c>
      <c r="H43" s="14">
        <v>30868</v>
      </c>
      <c r="I43" s="14" t="s">
        <v>629</v>
      </c>
      <c r="J43" s="14" t="s">
        <v>678</v>
      </c>
      <c r="K43" s="14" t="s">
        <v>634</v>
      </c>
      <c r="L43" s="14" t="s">
        <v>585</v>
      </c>
      <c r="M43" s="14" t="s">
        <v>650</v>
      </c>
      <c r="N43" s="14" t="s">
        <v>621</v>
      </c>
      <c r="O43" s="14">
        <v>68</v>
      </c>
      <c r="P43" s="14" t="s">
        <v>673</v>
      </c>
      <c r="Q43" s="14" t="s">
        <v>675</v>
      </c>
      <c r="R43" s="14">
        <v>0</v>
      </c>
      <c r="S43" s="14" t="s">
        <v>10</v>
      </c>
      <c r="T43" s="14" t="s">
        <v>13</v>
      </c>
      <c r="U43" s="14" t="s">
        <v>283</v>
      </c>
      <c r="V43" s="14">
        <v>2</v>
      </c>
      <c r="W43" s="14" t="b">
        <v>1</v>
      </c>
      <c r="X43" s="14" t="s">
        <v>669</v>
      </c>
      <c r="Y43" s="14" t="s">
        <v>654</v>
      </c>
      <c r="Z43" s="8" t="str">
        <f t="shared" ref="Z43:Z57" si="1">B43 &amp; "_aligned_fiducials.jpg"</f>
        <v>LM_SD_16_aligned_fiducials.jpg</v>
      </c>
      <c r="AA43" s="8" t="str">
        <f t="shared" ref="AA43:AA57" si="2">B43 &amp; "_detected_tissue_image.jpg"</f>
        <v>LM_SD_16_detected_tissue_image.jpg</v>
      </c>
      <c r="AB43" s="8" t="str">
        <f t="shared" ref="AB43:AB57" si="3">B43 &amp; "_scalefactors_json.json"</f>
        <v>LM_SD_16_scalefactors_json.json</v>
      </c>
      <c r="AC43" s="8" t="str">
        <f t="shared" ref="AC43:AC57" si="4">B43 &amp; "_tissue_hires_image.png"</f>
        <v>LM_SD_16_tissue_hires_image.png</v>
      </c>
      <c r="AD43" s="8" t="str">
        <f t="shared" ref="AD43:AD57" si="5">B43 &amp; "_tissue_lowres_image.png"</f>
        <v>LM_SD_16_tissue_lowres_image.png</v>
      </c>
      <c r="AE43" s="8" t="str">
        <f t="shared" ref="AE43:AE57" si="6">B43 &amp; "_tissue_positions_list.csv"</f>
        <v>LM_SD_16_tissue_positions_list.csv</v>
      </c>
      <c r="AF43" s="8" t="str">
        <f t="shared" ref="AF43:AF57" si="7">B43 &amp; "_barcodes.tsv.gz"</f>
        <v>LM_SD_16_barcodes.tsv.gz</v>
      </c>
      <c r="AG43" s="8" t="str">
        <f t="shared" ref="AG43:AG57" si="8">B43 &amp; "_features.tsv.gz"</f>
        <v>LM_SD_16_features.tsv.gz</v>
      </c>
      <c r="AH43" s="14" t="str">
        <f t="shared" ref="AH43:AH57" si="9">B43 &amp; "_matrix.mtx.gz"</f>
        <v>LM_SD_16_matrix.mtx.gz</v>
      </c>
      <c r="AI43" s="14" t="s">
        <v>699</v>
      </c>
      <c r="AJ43" s="14" t="s">
        <v>710</v>
      </c>
      <c r="AK43" s="14" t="s">
        <v>711</v>
      </c>
      <c r="AL43" s="8" t="s">
        <v>712</v>
      </c>
      <c r="AM43" s="14" t="s">
        <v>713</v>
      </c>
      <c r="AN43" s="14" t="s">
        <v>714</v>
      </c>
      <c r="AO43" s="14" t="s">
        <v>715</v>
      </c>
      <c r="AP43" s="8" t="s">
        <v>716</v>
      </c>
      <c r="AQ43" s="14"/>
    </row>
    <row r="44" spans="1:43" x14ac:dyDescent="0.2">
      <c r="A44" s="8" t="s">
        <v>607</v>
      </c>
      <c r="B44" s="14" t="s">
        <v>607</v>
      </c>
      <c r="C44" s="14" t="s">
        <v>105</v>
      </c>
      <c r="D44" s="14" t="s">
        <v>580</v>
      </c>
      <c r="E44" s="14"/>
      <c r="F44" s="14"/>
      <c r="G44" s="14" t="s">
        <v>582</v>
      </c>
      <c r="H44" s="14">
        <v>21448</v>
      </c>
      <c r="I44" s="14" t="s">
        <v>630</v>
      </c>
      <c r="J44" s="14" t="s">
        <v>679</v>
      </c>
      <c r="K44" s="14" t="s">
        <v>635</v>
      </c>
      <c r="L44" s="14" t="s">
        <v>585</v>
      </c>
      <c r="M44" s="14" t="s">
        <v>650</v>
      </c>
      <c r="N44" s="14" t="s">
        <v>622</v>
      </c>
      <c r="O44" s="14">
        <v>68</v>
      </c>
      <c r="P44" s="14" t="s">
        <v>674</v>
      </c>
      <c r="Q44" s="14" t="s">
        <v>676</v>
      </c>
      <c r="R44" s="14">
        <v>0</v>
      </c>
      <c r="S44" s="14" t="s">
        <v>10</v>
      </c>
      <c r="T44" s="14" t="s">
        <v>13</v>
      </c>
      <c r="U44" s="14" t="s">
        <v>283</v>
      </c>
      <c r="V44" s="14">
        <v>2</v>
      </c>
      <c r="W44" s="14" t="b">
        <v>1</v>
      </c>
      <c r="X44" s="14" t="s">
        <v>669</v>
      </c>
      <c r="Y44" s="14" t="s">
        <v>655</v>
      </c>
      <c r="Z44" s="8" t="str">
        <f>B44 &amp; "_aligned_fiducials.jpg"</f>
        <v>LM_SD_11_aligned_fiducials.jpg</v>
      </c>
      <c r="AA44" s="8" t="str">
        <f t="shared" si="2"/>
        <v>LM_SD_11_detected_tissue_image.jpg</v>
      </c>
      <c r="AB44" s="8" t="str">
        <f t="shared" si="3"/>
        <v>LM_SD_11_scalefactors_json.json</v>
      </c>
      <c r="AC44" s="8" t="str">
        <f t="shared" si="4"/>
        <v>LM_SD_11_tissue_hires_image.png</v>
      </c>
      <c r="AD44" s="8" t="str">
        <f t="shared" si="5"/>
        <v>LM_SD_11_tissue_lowres_image.png</v>
      </c>
      <c r="AE44" s="8" t="str">
        <f t="shared" si="6"/>
        <v>LM_SD_11_tissue_positions_list.csv</v>
      </c>
      <c r="AF44" s="8" t="str">
        <f t="shared" si="7"/>
        <v>LM_SD_11_barcodes.tsv.gz</v>
      </c>
      <c r="AG44" s="8" t="str">
        <f t="shared" si="8"/>
        <v>LM_SD_11_features.tsv.gz</v>
      </c>
      <c r="AH44" s="14" t="str">
        <f t="shared" si="9"/>
        <v>LM_SD_11_matrix.mtx.gz</v>
      </c>
      <c r="AI44" s="14" t="s">
        <v>700</v>
      </c>
      <c r="AJ44" s="14" t="s">
        <v>717</v>
      </c>
      <c r="AK44" s="14" t="s">
        <v>719</v>
      </c>
      <c r="AL44" s="8" t="s">
        <v>720</v>
      </c>
      <c r="AM44" s="14" t="s">
        <v>721</v>
      </c>
      <c r="AN44" s="14" t="s">
        <v>722</v>
      </c>
      <c r="AO44" s="14" t="s">
        <v>718</v>
      </c>
      <c r="AP44" s="8" t="s">
        <v>723</v>
      </c>
      <c r="AQ44" s="14"/>
    </row>
    <row r="45" spans="1:43" x14ac:dyDescent="0.2">
      <c r="A45" s="8" t="s">
        <v>608</v>
      </c>
      <c r="B45" s="14" t="s">
        <v>608</v>
      </c>
      <c r="C45" s="14" t="s">
        <v>105</v>
      </c>
      <c r="D45" s="14" t="s">
        <v>580</v>
      </c>
      <c r="E45" s="14"/>
      <c r="F45" s="14"/>
      <c r="G45" s="14" t="s">
        <v>582</v>
      </c>
      <c r="H45" s="14">
        <v>21448</v>
      </c>
      <c r="I45" s="14" t="s">
        <v>631</v>
      </c>
      <c r="J45" s="14" t="s">
        <v>680</v>
      </c>
      <c r="K45" s="14" t="s">
        <v>636</v>
      </c>
      <c r="L45" s="14" t="s">
        <v>585</v>
      </c>
      <c r="M45" s="14" t="s">
        <v>650</v>
      </c>
      <c r="N45" s="14" t="s">
        <v>622</v>
      </c>
      <c r="O45" s="14">
        <v>68</v>
      </c>
      <c r="P45" s="14" t="s">
        <v>674</v>
      </c>
      <c r="Q45" s="14" t="s">
        <v>676</v>
      </c>
      <c r="R45" s="14">
        <v>0</v>
      </c>
      <c r="S45" s="14" t="s">
        <v>10</v>
      </c>
      <c r="T45" s="14" t="s">
        <v>13</v>
      </c>
      <c r="U45" s="14" t="s">
        <v>283</v>
      </c>
      <c r="V45" s="14">
        <v>2</v>
      </c>
      <c r="W45" s="14" t="b">
        <v>1</v>
      </c>
      <c r="X45" s="14" t="s">
        <v>669</v>
      </c>
      <c r="Y45" s="14" t="s">
        <v>656</v>
      </c>
      <c r="Z45" s="8" t="str">
        <f t="shared" si="1"/>
        <v>LM_SD_2_aligned_fiducials.jpg</v>
      </c>
      <c r="AA45" s="8" t="str">
        <f t="shared" si="2"/>
        <v>LM_SD_2_detected_tissue_image.jpg</v>
      </c>
      <c r="AB45" s="8" t="str">
        <f t="shared" si="3"/>
        <v>LM_SD_2_scalefactors_json.json</v>
      </c>
      <c r="AC45" s="8" t="str">
        <f t="shared" si="4"/>
        <v>LM_SD_2_tissue_hires_image.png</v>
      </c>
      <c r="AD45" s="8" t="str">
        <f t="shared" si="5"/>
        <v>LM_SD_2_tissue_lowres_image.png</v>
      </c>
      <c r="AE45" s="8" t="str">
        <f t="shared" si="6"/>
        <v>LM_SD_2_tissue_positions_list.csv</v>
      </c>
      <c r="AF45" s="8" t="str">
        <f t="shared" si="7"/>
        <v>LM_SD_2_barcodes.tsv.gz</v>
      </c>
      <c r="AG45" s="8" t="str">
        <f t="shared" si="8"/>
        <v>LM_SD_2_features.tsv.gz</v>
      </c>
      <c r="AH45" s="14" t="str">
        <f t="shared" si="9"/>
        <v>LM_SD_2_matrix.mtx.gz</v>
      </c>
      <c r="AI45" s="14" t="s">
        <v>697</v>
      </c>
      <c r="AJ45" s="14" t="s">
        <v>698</v>
      </c>
      <c r="AK45" s="8" t="s">
        <v>724</v>
      </c>
      <c r="AL45" s="8" t="s">
        <v>725</v>
      </c>
      <c r="AM45" s="8" t="s">
        <v>726</v>
      </c>
      <c r="AN45" s="8" t="s">
        <v>727</v>
      </c>
      <c r="AO45" s="8" t="s">
        <v>728</v>
      </c>
      <c r="AP45" s="8" t="s">
        <v>729</v>
      </c>
      <c r="AQ45" s="14"/>
    </row>
    <row r="46" spans="1:43" x14ac:dyDescent="0.2">
      <c r="A46" s="8" t="s">
        <v>609</v>
      </c>
      <c r="B46" s="14" t="s">
        <v>609</v>
      </c>
      <c r="C46" s="14" t="s">
        <v>105</v>
      </c>
      <c r="D46" s="14" t="s">
        <v>580</v>
      </c>
      <c r="E46" s="14"/>
      <c r="F46" s="14"/>
      <c r="G46" s="14" t="s">
        <v>582</v>
      </c>
      <c r="H46" s="14">
        <v>27086</v>
      </c>
      <c r="I46" s="14">
        <v>27086</v>
      </c>
      <c r="J46" s="14">
        <v>3</v>
      </c>
      <c r="K46" s="14" t="s">
        <v>637</v>
      </c>
      <c r="L46" s="14" t="s">
        <v>585</v>
      </c>
      <c r="M46" s="14" t="s">
        <v>651</v>
      </c>
      <c r="N46" s="14" t="s">
        <v>623</v>
      </c>
      <c r="O46" s="14">
        <v>71</v>
      </c>
      <c r="P46" s="14" t="s">
        <v>673</v>
      </c>
      <c r="Q46" s="14" t="s">
        <v>675</v>
      </c>
      <c r="R46" s="14">
        <v>0</v>
      </c>
      <c r="S46" s="14" t="s">
        <v>10</v>
      </c>
      <c r="T46" s="14" t="s">
        <v>13</v>
      </c>
      <c r="U46" s="14" t="s">
        <v>283</v>
      </c>
      <c r="V46" s="14">
        <v>2</v>
      </c>
      <c r="W46" s="14" t="b">
        <v>1</v>
      </c>
      <c r="X46" s="14" t="s">
        <v>669</v>
      </c>
      <c r="Y46" s="14" t="s">
        <v>657</v>
      </c>
      <c r="Z46" s="8" t="str">
        <f t="shared" si="1"/>
        <v>LM_SD_3_aligned_fiducials.jpg</v>
      </c>
      <c r="AA46" s="8" t="str">
        <f t="shared" si="2"/>
        <v>LM_SD_3_detected_tissue_image.jpg</v>
      </c>
      <c r="AB46" s="8" t="str">
        <f t="shared" si="3"/>
        <v>LM_SD_3_scalefactors_json.json</v>
      </c>
      <c r="AC46" s="8" t="str">
        <f t="shared" si="4"/>
        <v>LM_SD_3_tissue_hires_image.png</v>
      </c>
      <c r="AD46" s="8" t="str">
        <f t="shared" si="5"/>
        <v>LM_SD_3_tissue_lowres_image.png</v>
      </c>
      <c r="AE46" s="8" t="str">
        <f t="shared" si="6"/>
        <v>LM_SD_3_tissue_positions_list.csv</v>
      </c>
      <c r="AF46" s="8" t="str">
        <f t="shared" si="7"/>
        <v>LM_SD_3_barcodes.tsv.gz</v>
      </c>
      <c r="AG46" s="8" t="str">
        <f t="shared" si="8"/>
        <v>LM_SD_3_features.tsv.gz</v>
      </c>
      <c r="AH46" s="14" t="str">
        <f t="shared" si="9"/>
        <v>LM_SD_3_matrix.mtx.gz</v>
      </c>
      <c r="AI46" s="14" t="s">
        <v>701</v>
      </c>
      <c r="AJ46" s="14" t="s">
        <v>730</v>
      </c>
      <c r="AK46" s="14" t="s">
        <v>731</v>
      </c>
      <c r="AL46" s="8" t="s">
        <v>732</v>
      </c>
      <c r="AM46" s="14" t="s">
        <v>733</v>
      </c>
      <c r="AN46" s="14" t="s">
        <v>734</v>
      </c>
      <c r="AO46" s="14" t="s">
        <v>735</v>
      </c>
      <c r="AP46" s="8" t="s">
        <v>736</v>
      </c>
      <c r="AQ46" s="14"/>
    </row>
    <row r="47" spans="1:43" x14ac:dyDescent="0.2">
      <c r="A47" s="8" t="s">
        <v>610</v>
      </c>
      <c r="B47" s="14" t="s">
        <v>610</v>
      </c>
      <c r="C47" s="14" t="s">
        <v>105</v>
      </c>
      <c r="D47" s="14" t="s">
        <v>580</v>
      </c>
      <c r="E47" s="14"/>
      <c r="F47" s="14"/>
      <c r="G47" s="14" t="s">
        <v>582</v>
      </c>
      <c r="H47" s="14">
        <v>4710</v>
      </c>
      <c r="I47" s="14">
        <v>4710</v>
      </c>
      <c r="J47" s="14">
        <v>4</v>
      </c>
      <c r="K47" s="14" t="s">
        <v>638</v>
      </c>
      <c r="L47" s="14" t="s">
        <v>585</v>
      </c>
      <c r="M47" s="14" t="s">
        <v>650</v>
      </c>
      <c r="N47" s="14" t="s">
        <v>621</v>
      </c>
      <c r="O47" s="14">
        <v>66</v>
      </c>
      <c r="P47" s="14" t="s">
        <v>673</v>
      </c>
      <c r="Q47" s="14" t="s">
        <v>675</v>
      </c>
      <c r="R47" s="14">
        <v>1</v>
      </c>
      <c r="S47" s="14" t="s">
        <v>10</v>
      </c>
      <c r="T47" s="14" t="s">
        <v>13</v>
      </c>
      <c r="U47" s="14" t="s">
        <v>283</v>
      </c>
      <c r="V47" s="14">
        <v>2</v>
      </c>
      <c r="W47" s="14" t="b">
        <v>1</v>
      </c>
      <c r="X47" s="14" t="s">
        <v>669</v>
      </c>
      <c r="Y47" s="14" t="s">
        <v>658</v>
      </c>
      <c r="Z47" s="8" t="str">
        <f t="shared" si="1"/>
        <v>LM_SD_4_aligned_fiducials.jpg</v>
      </c>
      <c r="AA47" s="8" t="str">
        <f t="shared" si="2"/>
        <v>LM_SD_4_detected_tissue_image.jpg</v>
      </c>
      <c r="AB47" s="8" t="str">
        <f t="shared" si="3"/>
        <v>LM_SD_4_scalefactors_json.json</v>
      </c>
      <c r="AC47" s="8" t="str">
        <f t="shared" si="4"/>
        <v>LM_SD_4_tissue_hires_image.png</v>
      </c>
      <c r="AD47" s="8" t="str">
        <f t="shared" si="5"/>
        <v>LM_SD_4_tissue_lowres_image.png</v>
      </c>
      <c r="AE47" s="8" t="str">
        <f t="shared" si="6"/>
        <v>LM_SD_4_tissue_positions_list.csv</v>
      </c>
      <c r="AF47" s="8" t="str">
        <f t="shared" si="7"/>
        <v>LM_SD_4_barcodes.tsv.gz</v>
      </c>
      <c r="AG47" s="8" t="str">
        <f t="shared" si="8"/>
        <v>LM_SD_4_features.tsv.gz</v>
      </c>
      <c r="AH47" s="14" t="str">
        <f t="shared" si="9"/>
        <v>LM_SD_4_matrix.mtx.gz</v>
      </c>
      <c r="AI47" s="14" t="s">
        <v>702</v>
      </c>
      <c r="AJ47" s="14" t="s">
        <v>737</v>
      </c>
      <c r="AK47" s="14" t="s">
        <v>738</v>
      </c>
      <c r="AL47" s="8" t="s">
        <v>739</v>
      </c>
      <c r="AM47" s="14" t="s">
        <v>740</v>
      </c>
      <c r="AN47" s="14" t="s">
        <v>741</v>
      </c>
      <c r="AO47" s="14" t="s">
        <v>742</v>
      </c>
      <c r="AP47" s="8" t="s">
        <v>743</v>
      </c>
      <c r="AQ47" s="14"/>
    </row>
    <row r="48" spans="1:43" x14ac:dyDescent="0.2">
      <c r="A48" s="8" t="s">
        <v>611</v>
      </c>
      <c r="B48" s="14" t="s">
        <v>611</v>
      </c>
      <c r="C48" s="14" t="s">
        <v>105</v>
      </c>
      <c r="D48" s="14" t="s">
        <v>580</v>
      </c>
      <c r="E48" s="14"/>
      <c r="F48" s="14"/>
      <c r="G48" s="14" t="s">
        <v>582</v>
      </c>
      <c r="H48" s="14">
        <v>611</v>
      </c>
      <c r="I48" s="14">
        <v>611</v>
      </c>
      <c r="J48" s="14">
        <v>5</v>
      </c>
      <c r="K48" s="14" t="s">
        <v>639</v>
      </c>
      <c r="L48" s="14" t="s">
        <v>585</v>
      </c>
      <c r="M48" s="14" t="s">
        <v>651</v>
      </c>
      <c r="N48" s="14" t="s">
        <v>623</v>
      </c>
      <c r="O48" s="14">
        <v>72</v>
      </c>
      <c r="P48" s="14" t="s">
        <v>673</v>
      </c>
      <c r="Q48" s="14" t="s">
        <v>675</v>
      </c>
      <c r="R48" s="14">
        <v>0</v>
      </c>
      <c r="S48" s="14" t="s">
        <v>10</v>
      </c>
      <c r="T48" s="14" t="s">
        <v>13</v>
      </c>
      <c r="U48" s="14" t="s">
        <v>283</v>
      </c>
      <c r="V48" s="14">
        <v>2</v>
      </c>
      <c r="W48" s="14" t="b">
        <v>1</v>
      </c>
      <c r="X48" s="14" t="s">
        <v>669</v>
      </c>
      <c r="Y48" s="14" t="s">
        <v>659</v>
      </c>
      <c r="Z48" s="8" t="str">
        <f t="shared" si="1"/>
        <v>LM_SD_5_aligned_fiducials.jpg</v>
      </c>
      <c r="AA48" s="8" t="str">
        <f t="shared" si="2"/>
        <v>LM_SD_5_detected_tissue_image.jpg</v>
      </c>
      <c r="AB48" s="8" t="str">
        <f t="shared" si="3"/>
        <v>LM_SD_5_scalefactors_json.json</v>
      </c>
      <c r="AC48" s="8" t="str">
        <f t="shared" si="4"/>
        <v>LM_SD_5_tissue_hires_image.png</v>
      </c>
      <c r="AD48" s="8" t="str">
        <f t="shared" si="5"/>
        <v>LM_SD_5_tissue_lowres_image.png</v>
      </c>
      <c r="AE48" s="8" t="str">
        <f t="shared" si="6"/>
        <v>LM_SD_5_tissue_positions_list.csv</v>
      </c>
      <c r="AF48" s="8" t="str">
        <f t="shared" si="7"/>
        <v>LM_SD_5_barcodes.tsv.gz</v>
      </c>
      <c r="AG48" s="8" t="str">
        <f t="shared" si="8"/>
        <v>LM_SD_5_features.tsv.gz</v>
      </c>
      <c r="AH48" s="14" t="str">
        <f t="shared" si="9"/>
        <v>LM_SD_5_matrix.mtx.gz</v>
      </c>
      <c r="AI48" s="14" t="s">
        <v>703</v>
      </c>
      <c r="AJ48" s="14" t="s">
        <v>744</v>
      </c>
      <c r="AK48" s="14" t="s">
        <v>745</v>
      </c>
      <c r="AL48" s="8" t="s">
        <v>746</v>
      </c>
      <c r="AM48" s="14" t="s">
        <v>747</v>
      </c>
      <c r="AN48" s="14" t="s">
        <v>748</v>
      </c>
      <c r="AO48" s="14" t="s">
        <v>749</v>
      </c>
      <c r="AP48" s="8" t="s">
        <v>750</v>
      </c>
      <c r="AQ48" s="14"/>
    </row>
    <row r="49" spans="1:43" x14ac:dyDescent="0.2">
      <c r="A49" s="8" t="s">
        <v>612</v>
      </c>
      <c r="B49" s="14" t="s">
        <v>612</v>
      </c>
      <c r="C49" s="14" t="s">
        <v>105</v>
      </c>
      <c r="D49" s="14" t="s">
        <v>580</v>
      </c>
      <c r="E49" s="14"/>
      <c r="F49" s="14"/>
      <c r="G49" s="14" t="s">
        <v>582</v>
      </c>
      <c r="H49" s="14">
        <v>9475</v>
      </c>
      <c r="I49" s="14">
        <v>9475</v>
      </c>
      <c r="J49" s="14">
        <v>6</v>
      </c>
      <c r="K49" s="14" t="s">
        <v>640</v>
      </c>
      <c r="L49" s="14" t="s">
        <v>585</v>
      </c>
      <c r="M49" s="14" t="s">
        <v>650</v>
      </c>
      <c r="N49" s="14" t="s">
        <v>621</v>
      </c>
      <c r="O49" s="14">
        <v>65</v>
      </c>
      <c r="P49" s="14" t="s">
        <v>673</v>
      </c>
      <c r="Q49" s="14" t="s">
        <v>675</v>
      </c>
      <c r="R49" s="14">
        <v>1</v>
      </c>
      <c r="S49" s="14" t="s">
        <v>10</v>
      </c>
      <c r="T49" s="14" t="s">
        <v>13</v>
      </c>
      <c r="U49" s="14" t="s">
        <v>283</v>
      </c>
      <c r="V49" s="14">
        <v>2</v>
      </c>
      <c r="W49" s="14" t="b">
        <v>0</v>
      </c>
      <c r="X49" s="14" t="s">
        <v>669</v>
      </c>
      <c r="Y49" s="14" t="s">
        <v>660</v>
      </c>
      <c r="Z49" s="8" t="str">
        <f t="shared" si="1"/>
        <v>LM_SD_6_aligned_fiducials.jpg</v>
      </c>
      <c r="AA49" s="8" t="str">
        <f t="shared" si="2"/>
        <v>LM_SD_6_detected_tissue_image.jpg</v>
      </c>
      <c r="AB49" s="8" t="str">
        <f t="shared" si="3"/>
        <v>LM_SD_6_scalefactors_json.json</v>
      </c>
      <c r="AC49" s="8" t="str">
        <f t="shared" si="4"/>
        <v>LM_SD_6_tissue_hires_image.png</v>
      </c>
      <c r="AD49" s="8" t="str">
        <f t="shared" si="5"/>
        <v>LM_SD_6_tissue_lowres_image.png</v>
      </c>
      <c r="AE49" s="8" t="str">
        <f t="shared" si="6"/>
        <v>LM_SD_6_tissue_positions_list.csv</v>
      </c>
      <c r="AF49" s="8" t="str">
        <f t="shared" si="7"/>
        <v>LM_SD_6_barcodes.tsv.gz</v>
      </c>
      <c r="AG49" s="8" t="str">
        <f t="shared" si="8"/>
        <v>LM_SD_6_features.tsv.gz</v>
      </c>
      <c r="AH49" s="14" t="str">
        <f t="shared" si="9"/>
        <v>LM_SD_6_matrix.mtx.gz</v>
      </c>
      <c r="AI49" s="14" t="s">
        <v>704</v>
      </c>
      <c r="AJ49" s="14" t="s">
        <v>751</v>
      </c>
      <c r="AK49" s="14" t="s">
        <v>752</v>
      </c>
      <c r="AL49" s="8" t="s">
        <v>753</v>
      </c>
      <c r="AM49" s="14" t="s">
        <v>754</v>
      </c>
      <c r="AN49" s="14" t="s">
        <v>755</v>
      </c>
      <c r="AO49" s="14" t="s">
        <v>756</v>
      </c>
      <c r="AP49" s="8" t="s">
        <v>757</v>
      </c>
      <c r="AQ49" s="14"/>
    </row>
    <row r="50" spans="1:43" x14ac:dyDescent="0.2">
      <c r="A50" s="8" t="s">
        <v>613</v>
      </c>
      <c r="B50" s="14" t="s">
        <v>613</v>
      </c>
      <c r="C50" s="14" t="s">
        <v>105</v>
      </c>
      <c r="D50" s="14" t="s">
        <v>580</v>
      </c>
      <c r="E50" s="14"/>
      <c r="F50" s="14"/>
      <c r="G50" s="14" t="s">
        <v>582</v>
      </c>
      <c r="H50" s="14">
        <v>1984</v>
      </c>
      <c r="I50" s="14">
        <v>1984</v>
      </c>
      <c r="J50" s="14">
        <v>7</v>
      </c>
      <c r="K50" s="14" t="s">
        <v>641</v>
      </c>
      <c r="L50" s="14" t="s">
        <v>585</v>
      </c>
      <c r="M50" s="14" t="s">
        <v>652</v>
      </c>
      <c r="N50" s="14" t="s">
        <v>623</v>
      </c>
      <c r="O50" s="14">
        <v>52</v>
      </c>
      <c r="P50" s="14" t="s">
        <v>674</v>
      </c>
      <c r="Q50" s="14" t="s">
        <v>676</v>
      </c>
      <c r="R50" s="14">
        <v>0</v>
      </c>
      <c r="S50" s="14" t="s">
        <v>10</v>
      </c>
      <c r="T50" s="14" t="s">
        <v>13</v>
      </c>
      <c r="U50" s="14" t="s">
        <v>283</v>
      </c>
      <c r="V50" s="14">
        <v>2</v>
      </c>
      <c r="W50" s="14" t="b">
        <v>1</v>
      </c>
      <c r="X50" s="14" t="s">
        <v>669</v>
      </c>
      <c r="Y50" s="14" t="s">
        <v>661</v>
      </c>
      <c r="Z50" s="8" t="str">
        <f t="shared" si="1"/>
        <v>LM_SD_7_aligned_fiducials.jpg</v>
      </c>
      <c r="AA50" s="8" t="str">
        <f t="shared" si="2"/>
        <v>LM_SD_7_detected_tissue_image.jpg</v>
      </c>
      <c r="AB50" s="8" t="str">
        <f t="shared" si="3"/>
        <v>LM_SD_7_scalefactors_json.json</v>
      </c>
      <c r="AC50" s="8" t="str">
        <f t="shared" si="4"/>
        <v>LM_SD_7_tissue_hires_image.png</v>
      </c>
      <c r="AD50" s="8" t="str">
        <f t="shared" si="5"/>
        <v>LM_SD_7_tissue_lowres_image.png</v>
      </c>
      <c r="AE50" s="8" t="str">
        <f t="shared" si="6"/>
        <v>LM_SD_7_tissue_positions_list.csv</v>
      </c>
      <c r="AF50" s="8" t="str">
        <f t="shared" si="7"/>
        <v>LM_SD_7_barcodes.tsv.gz</v>
      </c>
      <c r="AG50" s="8" t="str">
        <f t="shared" si="8"/>
        <v>LM_SD_7_features.tsv.gz</v>
      </c>
      <c r="AH50" s="14" t="str">
        <f t="shared" si="9"/>
        <v>LM_SD_7_matrix.mtx.gz</v>
      </c>
      <c r="AI50" s="14" t="s">
        <v>705</v>
      </c>
      <c r="AJ50" s="14" t="s">
        <v>758</v>
      </c>
      <c r="AK50" s="8" t="s">
        <v>760</v>
      </c>
      <c r="AL50" s="14" t="s">
        <v>759</v>
      </c>
      <c r="AM50" s="14" t="s">
        <v>761</v>
      </c>
      <c r="AN50" s="14" t="s">
        <v>762</v>
      </c>
      <c r="AO50" s="14" t="s">
        <v>763</v>
      </c>
      <c r="AP50" s="8" t="s">
        <v>764</v>
      </c>
      <c r="AQ50" s="14"/>
    </row>
    <row r="51" spans="1:43" x14ac:dyDescent="0.2">
      <c r="A51" s="8" t="s">
        <v>614</v>
      </c>
      <c r="B51" s="14" t="s">
        <v>614</v>
      </c>
      <c r="C51" s="14" t="s">
        <v>105</v>
      </c>
      <c r="D51" s="14" t="s">
        <v>580</v>
      </c>
      <c r="E51" s="14"/>
      <c r="F51" s="14"/>
      <c r="G51" s="14" t="s">
        <v>582</v>
      </c>
      <c r="H51" s="14">
        <v>11980</v>
      </c>
      <c r="I51" s="14">
        <v>11980</v>
      </c>
      <c r="J51" s="14">
        <v>8</v>
      </c>
      <c r="K51" s="14" t="s">
        <v>642</v>
      </c>
      <c r="L51" s="14" t="s">
        <v>585</v>
      </c>
      <c r="M51" s="14" t="s">
        <v>650</v>
      </c>
      <c r="N51" s="14" t="s">
        <v>621</v>
      </c>
      <c r="O51" s="14">
        <v>66</v>
      </c>
      <c r="P51" s="14" t="s">
        <v>673</v>
      </c>
      <c r="Q51" s="14" t="s">
        <v>675</v>
      </c>
      <c r="R51" s="14">
        <v>0</v>
      </c>
      <c r="S51" s="14" t="s">
        <v>10</v>
      </c>
      <c r="T51" s="14" t="s">
        <v>13</v>
      </c>
      <c r="U51" s="14" t="s">
        <v>283</v>
      </c>
      <c r="V51" s="14">
        <v>1</v>
      </c>
      <c r="W51" s="14" t="b">
        <v>1</v>
      </c>
      <c r="X51" s="14" t="s">
        <v>669</v>
      </c>
      <c r="Y51" s="14" t="s">
        <v>662</v>
      </c>
      <c r="Z51" s="8" t="str">
        <f t="shared" si="1"/>
        <v>LM_SD_1216_8_aligned_fiducials.jpg</v>
      </c>
      <c r="AA51" s="8" t="str">
        <f t="shared" si="2"/>
        <v>LM_SD_1216_8_detected_tissue_image.jpg</v>
      </c>
      <c r="AB51" s="8" t="str">
        <f t="shared" si="3"/>
        <v>LM_SD_1216_8_scalefactors_json.json</v>
      </c>
      <c r="AC51" s="8" t="str">
        <f t="shared" si="4"/>
        <v>LM_SD_1216_8_tissue_hires_image.png</v>
      </c>
      <c r="AD51" s="8" t="str">
        <f t="shared" si="5"/>
        <v>LM_SD_1216_8_tissue_lowres_image.png</v>
      </c>
      <c r="AE51" s="8" t="str">
        <f t="shared" si="6"/>
        <v>LM_SD_1216_8_tissue_positions_list.csv</v>
      </c>
      <c r="AF51" s="8" t="str">
        <f t="shared" si="7"/>
        <v>LM_SD_1216_8_barcodes.tsv.gz</v>
      </c>
      <c r="AG51" s="8" t="str">
        <f t="shared" si="8"/>
        <v>LM_SD_1216_8_features.tsv.gz</v>
      </c>
      <c r="AH51" s="14" t="str">
        <f t="shared" si="9"/>
        <v>LM_SD_1216_8_matrix.mtx.gz</v>
      </c>
      <c r="AI51" s="14" t="s">
        <v>685</v>
      </c>
      <c r="AJ51" s="14" t="s">
        <v>686</v>
      </c>
      <c r="AK51" s="14" t="s">
        <v>687</v>
      </c>
      <c r="AL51" s="8" t="s">
        <v>688</v>
      </c>
      <c r="AM51" s="14"/>
      <c r="AN51" s="14"/>
      <c r="AO51" s="14"/>
      <c r="AQ51" s="14"/>
    </row>
    <row r="52" spans="1:43" x14ac:dyDescent="0.2">
      <c r="A52" s="8" t="s">
        <v>615</v>
      </c>
      <c r="B52" s="14" t="s">
        <v>615</v>
      </c>
      <c r="C52" s="14" t="s">
        <v>105</v>
      </c>
      <c r="D52" s="14" t="s">
        <v>580</v>
      </c>
      <c r="E52" s="14"/>
      <c r="F52" s="14"/>
      <c r="G52" s="14" t="s">
        <v>582</v>
      </c>
      <c r="H52" s="14">
        <v>3255</v>
      </c>
      <c r="I52" s="14">
        <v>3255</v>
      </c>
      <c r="J52" s="14">
        <v>9</v>
      </c>
      <c r="K52" s="14" t="s">
        <v>643</v>
      </c>
      <c r="L52" s="14" t="s">
        <v>585</v>
      </c>
      <c r="M52" s="14" t="s">
        <v>650</v>
      </c>
      <c r="N52" s="14" t="s">
        <v>624</v>
      </c>
      <c r="O52" s="14">
        <v>63</v>
      </c>
      <c r="P52" s="14" t="s">
        <v>674</v>
      </c>
      <c r="Q52" s="14" t="s">
        <v>676</v>
      </c>
      <c r="R52" s="14">
        <v>1</v>
      </c>
      <c r="S52" s="14" t="s">
        <v>10</v>
      </c>
      <c r="T52" s="14" t="s">
        <v>13</v>
      </c>
      <c r="U52" s="14" t="s">
        <v>283</v>
      </c>
      <c r="V52" s="14">
        <v>2</v>
      </c>
      <c r="W52" s="14" t="b">
        <v>1</v>
      </c>
      <c r="X52" s="14" t="s">
        <v>669</v>
      </c>
      <c r="Y52" s="14" t="s">
        <v>663</v>
      </c>
      <c r="Z52" s="8" t="str">
        <f t="shared" si="1"/>
        <v>LM_SD_9_aligned_fiducials.jpg</v>
      </c>
      <c r="AA52" s="8" t="str">
        <f t="shared" si="2"/>
        <v>LM_SD_9_detected_tissue_image.jpg</v>
      </c>
      <c r="AB52" s="8" t="str">
        <f t="shared" si="3"/>
        <v>LM_SD_9_scalefactors_json.json</v>
      </c>
      <c r="AC52" s="8" t="str">
        <f t="shared" si="4"/>
        <v>LM_SD_9_tissue_hires_image.png</v>
      </c>
      <c r="AD52" s="8" t="str">
        <f t="shared" si="5"/>
        <v>LM_SD_9_tissue_lowres_image.png</v>
      </c>
      <c r="AE52" s="8" t="str">
        <f t="shared" si="6"/>
        <v>LM_SD_9_tissue_positions_list.csv</v>
      </c>
      <c r="AF52" s="8" t="str">
        <f t="shared" si="7"/>
        <v>LM_SD_9_barcodes.tsv.gz</v>
      </c>
      <c r="AG52" s="8" t="str">
        <f t="shared" si="8"/>
        <v>LM_SD_9_features.tsv.gz</v>
      </c>
      <c r="AH52" s="14" t="str">
        <f t="shared" si="9"/>
        <v>LM_SD_9_matrix.mtx.gz</v>
      </c>
      <c r="AI52" s="14" t="s">
        <v>706</v>
      </c>
      <c r="AJ52" s="14" t="s">
        <v>765</v>
      </c>
      <c r="AK52" s="8" t="s">
        <v>767</v>
      </c>
      <c r="AL52" s="14" t="s">
        <v>766</v>
      </c>
      <c r="AM52" s="14" t="s">
        <v>768</v>
      </c>
      <c r="AN52" s="14" t="s">
        <v>769</v>
      </c>
      <c r="AO52" s="14" t="s">
        <v>770</v>
      </c>
      <c r="AP52" s="8" t="s">
        <v>771</v>
      </c>
      <c r="AQ52" s="14"/>
    </row>
    <row r="53" spans="1:43" x14ac:dyDescent="0.2">
      <c r="A53" s="8" t="s">
        <v>616</v>
      </c>
      <c r="B53" s="14" t="s">
        <v>616</v>
      </c>
      <c r="C53" s="14" t="s">
        <v>105</v>
      </c>
      <c r="D53" s="14" t="s">
        <v>580</v>
      </c>
      <c r="E53" s="14"/>
      <c r="F53" s="14"/>
      <c r="G53" s="14" t="s">
        <v>582</v>
      </c>
      <c r="H53" s="14">
        <v>29063</v>
      </c>
      <c r="I53" s="14">
        <v>29063</v>
      </c>
      <c r="J53" s="14">
        <v>10</v>
      </c>
      <c r="K53" s="14" t="s">
        <v>644</v>
      </c>
      <c r="L53" s="14" t="s">
        <v>585</v>
      </c>
      <c r="M53" s="14" t="s">
        <v>651</v>
      </c>
      <c r="N53" s="14" t="s">
        <v>624</v>
      </c>
      <c r="O53" s="14">
        <v>69</v>
      </c>
      <c r="P53" s="14" t="s">
        <v>673</v>
      </c>
      <c r="Q53" s="14" t="s">
        <v>675</v>
      </c>
      <c r="R53" s="14">
        <v>0</v>
      </c>
      <c r="S53" s="14" t="s">
        <v>10</v>
      </c>
      <c r="T53" s="14" t="s">
        <v>13</v>
      </c>
      <c r="U53" s="14" t="s">
        <v>283</v>
      </c>
      <c r="V53" s="14">
        <v>2</v>
      </c>
      <c r="W53" s="14" t="b">
        <v>1</v>
      </c>
      <c r="X53" s="14" t="s">
        <v>669</v>
      </c>
      <c r="Y53" s="14" t="s">
        <v>664</v>
      </c>
      <c r="Z53" s="8" t="str">
        <f t="shared" si="1"/>
        <v>LM_SD_10_aligned_fiducials.jpg</v>
      </c>
      <c r="AA53" s="8" t="str">
        <f t="shared" si="2"/>
        <v>LM_SD_10_detected_tissue_image.jpg</v>
      </c>
      <c r="AB53" s="8" t="str">
        <f t="shared" si="3"/>
        <v>LM_SD_10_scalefactors_json.json</v>
      </c>
      <c r="AC53" s="8" t="str">
        <f t="shared" si="4"/>
        <v>LM_SD_10_tissue_hires_image.png</v>
      </c>
      <c r="AD53" s="8" t="str">
        <f t="shared" si="5"/>
        <v>LM_SD_10_tissue_lowres_image.png</v>
      </c>
      <c r="AE53" s="8" t="str">
        <f t="shared" si="6"/>
        <v>LM_SD_10_tissue_positions_list.csv</v>
      </c>
      <c r="AF53" s="8" t="str">
        <f t="shared" si="7"/>
        <v>LM_SD_10_barcodes.tsv.gz</v>
      </c>
      <c r="AG53" s="8" t="str">
        <f t="shared" si="8"/>
        <v>LM_SD_10_features.tsv.gz</v>
      </c>
      <c r="AH53" s="14" t="str">
        <f t="shared" si="9"/>
        <v>LM_SD_10_matrix.mtx.gz</v>
      </c>
      <c r="AI53" s="14" t="s">
        <v>707</v>
      </c>
      <c r="AJ53" s="14" t="s">
        <v>772</v>
      </c>
      <c r="AK53" s="14" t="s">
        <v>773</v>
      </c>
      <c r="AL53" s="8" t="s">
        <v>774</v>
      </c>
      <c r="AM53" s="14" t="s">
        <v>775</v>
      </c>
      <c r="AN53" s="14" t="s">
        <v>776</v>
      </c>
      <c r="AO53" s="14" t="s">
        <v>777</v>
      </c>
      <c r="AP53" s="8" t="s">
        <v>778</v>
      </c>
      <c r="AQ53" s="14"/>
    </row>
    <row r="54" spans="1:43" x14ac:dyDescent="0.2">
      <c r="A54" s="8" t="s">
        <v>617</v>
      </c>
      <c r="B54" s="14" t="s">
        <v>617</v>
      </c>
      <c r="C54" s="14" t="s">
        <v>105</v>
      </c>
      <c r="D54" s="14" t="s">
        <v>580</v>
      </c>
      <c r="E54" s="14"/>
      <c r="F54" s="14"/>
      <c r="G54" s="14" t="s">
        <v>582</v>
      </c>
      <c r="H54" s="14">
        <v>13034</v>
      </c>
      <c r="I54" s="14">
        <v>13034</v>
      </c>
      <c r="J54" s="14">
        <v>11</v>
      </c>
      <c r="K54" s="14" t="s">
        <v>645</v>
      </c>
      <c r="L54" s="14" t="s">
        <v>585</v>
      </c>
      <c r="M54" s="14" t="s">
        <v>651</v>
      </c>
      <c r="N54" s="14" t="s">
        <v>625</v>
      </c>
      <c r="O54" s="14">
        <v>63</v>
      </c>
      <c r="P54" s="14" t="s">
        <v>674</v>
      </c>
      <c r="Q54" s="14" t="s">
        <v>675</v>
      </c>
      <c r="R54" s="14">
        <v>0</v>
      </c>
      <c r="S54" s="14" t="s">
        <v>10</v>
      </c>
      <c r="T54" s="14" t="s">
        <v>13</v>
      </c>
      <c r="U54" s="14" t="s">
        <v>283</v>
      </c>
      <c r="V54" s="14">
        <v>1</v>
      </c>
      <c r="W54" s="14" t="b">
        <v>1</v>
      </c>
      <c r="X54" s="14" t="s">
        <v>669</v>
      </c>
      <c r="Y54" s="14" t="s">
        <v>665</v>
      </c>
      <c r="Z54" s="8" t="str">
        <f t="shared" si="1"/>
        <v>LM_SD_1216_12_aligned_fiducials.jpg</v>
      </c>
      <c r="AA54" s="8" t="str">
        <f t="shared" si="2"/>
        <v>LM_SD_1216_12_detected_tissue_image.jpg</v>
      </c>
      <c r="AB54" s="8" t="str">
        <f t="shared" si="3"/>
        <v>LM_SD_1216_12_scalefactors_json.json</v>
      </c>
      <c r="AC54" s="8" t="str">
        <f t="shared" si="4"/>
        <v>LM_SD_1216_12_tissue_hires_image.png</v>
      </c>
      <c r="AD54" s="8" t="str">
        <f t="shared" si="5"/>
        <v>LM_SD_1216_12_tissue_lowres_image.png</v>
      </c>
      <c r="AE54" s="8" t="str">
        <f t="shared" si="6"/>
        <v>LM_SD_1216_12_tissue_positions_list.csv</v>
      </c>
      <c r="AF54" s="8" t="str">
        <f t="shared" si="7"/>
        <v>LM_SD_1216_12_barcodes.tsv.gz</v>
      </c>
      <c r="AG54" s="8" t="str">
        <f t="shared" si="8"/>
        <v>LM_SD_1216_12_features.tsv.gz</v>
      </c>
      <c r="AH54" s="14" t="str">
        <f t="shared" si="9"/>
        <v>LM_SD_1216_12_matrix.mtx.gz</v>
      </c>
      <c r="AI54" s="14" t="s">
        <v>689</v>
      </c>
      <c r="AJ54" s="14" t="s">
        <v>690</v>
      </c>
      <c r="AK54" s="14" t="s">
        <v>691</v>
      </c>
      <c r="AL54" s="8" t="s">
        <v>692</v>
      </c>
      <c r="AM54" s="14"/>
      <c r="AN54" s="14"/>
      <c r="AO54" s="14"/>
      <c r="AQ54" s="14"/>
    </row>
    <row r="55" spans="1:43" x14ac:dyDescent="0.2">
      <c r="A55" s="8" t="s">
        <v>618</v>
      </c>
      <c r="B55" s="14" t="s">
        <v>618</v>
      </c>
      <c r="C55" s="14" t="s">
        <v>105</v>
      </c>
      <c r="D55" s="14" t="s">
        <v>580</v>
      </c>
      <c r="E55" s="14"/>
      <c r="F55" s="14"/>
      <c r="G55" s="14" t="s">
        <v>582</v>
      </c>
      <c r="H55" s="14">
        <v>915</v>
      </c>
      <c r="I55" s="14">
        <v>915</v>
      </c>
      <c r="J55" s="14">
        <v>12</v>
      </c>
      <c r="K55" s="14" t="s">
        <v>646</v>
      </c>
      <c r="L55" s="14" t="s">
        <v>585</v>
      </c>
      <c r="M55" s="14" t="s">
        <v>651</v>
      </c>
      <c r="N55" s="14" t="s">
        <v>621</v>
      </c>
      <c r="O55" s="14">
        <v>65</v>
      </c>
      <c r="P55" s="14" t="s">
        <v>674</v>
      </c>
      <c r="Q55" s="14" t="s">
        <v>675</v>
      </c>
      <c r="R55" s="14">
        <v>0</v>
      </c>
      <c r="S55" s="14" t="s">
        <v>10</v>
      </c>
      <c r="T55" s="14" t="s">
        <v>13</v>
      </c>
      <c r="U55" s="14" t="s">
        <v>283</v>
      </c>
      <c r="V55" s="14">
        <v>2</v>
      </c>
      <c r="W55" s="14" t="b">
        <v>1</v>
      </c>
      <c r="X55" s="14" t="s">
        <v>669</v>
      </c>
      <c r="Y55" s="14" t="s">
        <v>666</v>
      </c>
      <c r="Z55" s="8" t="str">
        <f t="shared" si="1"/>
        <v>LM_SD_13_aligned_fiducials.jpg</v>
      </c>
      <c r="AA55" s="8" t="str">
        <f t="shared" si="2"/>
        <v>LM_SD_13_detected_tissue_image.jpg</v>
      </c>
      <c r="AB55" s="8" t="str">
        <f t="shared" si="3"/>
        <v>LM_SD_13_scalefactors_json.json</v>
      </c>
      <c r="AC55" s="8" t="str">
        <f t="shared" si="4"/>
        <v>LM_SD_13_tissue_hires_image.png</v>
      </c>
      <c r="AD55" s="8" t="str">
        <f t="shared" si="5"/>
        <v>LM_SD_13_tissue_lowres_image.png</v>
      </c>
      <c r="AE55" s="8" t="str">
        <f t="shared" si="6"/>
        <v>LM_SD_13_tissue_positions_list.csv</v>
      </c>
      <c r="AF55" s="8" t="str">
        <f t="shared" si="7"/>
        <v>LM_SD_13_barcodes.tsv.gz</v>
      </c>
      <c r="AG55" s="8" t="str">
        <f t="shared" si="8"/>
        <v>LM_SD_13_features.tsv.gz</v>
      </c>
      <c r="AH55" s="14" t="str">
        <f t="shared" si="9"/>
        <v>LM_SD_13_matrix.mtx.gz</v>
      </c>
      <c r="AI55" s="14" t="s">
        <v>708</v>
      </c>
      <c r="AJ55" s="14" t="s">
        <v>779</v>
      </c>
      <c r="AK55" s="14" t="s">
        <v>780</v>
      </c>
      <c r="AL55" s="8" t="s">
        <v>781</v>
      </c>
      <c r="AM55" s="14" t="s">
        <v>782</v>
      </c>
      <c r="AN55" s="14" t="s">
        <v>783</v>
      </c>
      <c r="AO55" s="14" t="s">
        <v>784</v>
      </c>
      <c r="AP55" s="8" t="s">
        <v>785</v>
      </c>
      <c r="AQ55" s="14"/>
    </row>
    <row r="56" spans="1:43" x14ac:dyDescent="0.2">
      <c r="A56" s="8" t="s">
        <v>619</v>
      </c>
      <c r="B56" s="14" t="s">
        <v>619</v>
      </c>
      <c r="C56" s="14" t="s">
        <v>105</v>
      </c>
      <c r="D56" s="14" t="s">
        <v>580</v>
      </c>
      <c r="E56" s="14"/>
      <c r="F56" s="14"/>
      <c r="G56" s="14" t="s">
        <v>582</v>
      </c>
      <c r="H56" s="14">
        <v>22809</v>
      </c>
      <c r="I56" s="14">
        <v>22809</v>
      </c>
      <c r="J56" s="14">
        <v>13</v>
      </c>
      <c r="K56" s="14" t="s">
        <v>647</v>
      </c>
      <c r="L56" s="14" t="s">
        <v>585</v>
      </c>
      <c r="M56" s="14" t="s">
        <v>651</v>
      </c>
      <c r="N56" s="14" t="s">
        <v>623</v>
      </c>
      <c r="O56" s="14">
        <v>72</v>
      </c>
      <c r="P56" s="14" t="s">
        <v>674</v>
      </c>
      <c r="Q56" s="14" t="s">
        <v>675</v>
      </c>
      <c r="R56" s="14">
        <v>0</v>
      </c>
      <c r="S56" s="14" t="s">
        <v>10</v>
      </c>
      <c r="T56" s="14" t="s">
        <v>13</v>
      </c>
      <c r="U56" s="14" t="s">
        <v>283</v>
      </c>
      <c r="V56" s="14">
        <v>1</v>
      </c>
      <c r="W56" s="14" t="b">
        <v>1</v>
      </c>
      <c r="X56" s="14" t="s">
        <v>669</v>
      </c>
      <c r="Y56" s="14" t="s">
        <v>667</v>
      </c>
      <c r="Z56" s="8" t="str">
        <f t="shared" si="1"/>
        <v>LM_SD_1216_14_aligned_fiducials.jpg</v>
      </c>
      <c r="AA56" s="8" t="str">
        <f t="shared" si="2"/>
        <v>LM_SD_1216_14_detected_tissue_image.jpg</v>
      </c>
      <c r="AB56" s="8" t="str">
        <f t="shared" si="3"/>
        <v>LM_SD_1216_14_scalefactors_json.json</v>
      </c>
      <c r="AC56" s="8" t="str">
        <f t="shared" si="4"/>
        <v>LM_SD_1216_14_tissue_hires_image.png</v>
      </c>
      <c r="AD56" s="8" t="str">
        <f t="shared" si="5"/>
        <v>LM_SD_1216_14_tissue_lowres_image.png</v>
      </c>
      <c r="AE56" s="8" t="str">
        <f t="shared" si="6"/>
        <v>LM_SD_1216_14_tissue_positions_list.csv</v>
      </c>
      <c r="AF56" s="8" t="str">
        <f t="shared" si="7"/>
        <v>LM_SD_1216_14_barcodes.tsv.gz</v>
      </c>
      <c r="AG56" s="8" t="str">
        <f t="shared" si="8"/>
        <v>LM_SD_1216_14_features.tsv.gz</v>
      </c>
      <c r="AH56" s="14" t="str">
        <f t="shared" si="9"/>
        <v>LM_SD_1216_14_matrix.mtx.gz</v>
      </c>
      <c r="AI56" s="14" t="s">
        <v>693</v>
      </c>
      <c r="AJ56" s="14" t="s">
        <v>694</v>
      </c>
      <c r="AK56" s="14" t="s">
        <v>695</v>
      </c>
      <c r="AL56" s="8" t="s">
        <v>696</v>
      </c>
      <c r="AM56" s="14"/>
      <c r="AN56" s="14"/>
      <c r="AO56" s="14"/>
      <c r="AQ56" s="14"/>
    </row>
    <row r="57" spans="1:43" x14ac:dyDescent="0.2">
      <c r="A57" s="8" t="s">
        <v>620</v>
      </c>
      <c r="B57" s="14" t="s">
        <v>620</v>
      </c>
      <c r="C57" s="14" t="s">
        <v>105</v>
      </c>
      <c r="D57" s="14" t="s">
        <v>580</v>
      </c>
      <c r="E57" s="14"/>
      <c r="F57" s="14"/>
      <c r="G57" s="14" t="s">
        <v>582</v>
      </c>
      <c r="H57" s="14">
        <v>25115</v>
      </c>
      <c r="I57" s="14">
        <v>25115</v>
      </c>
      <c r="J57" s="14">
        <v>14</v>
      </c>
      <c r="K57" s="14" t="s">
        <v>648</v>
      </c>
      <c r="L57" s="14" t="s">
        <v>585</v>
      </c>
      <c r="M57" s="14" t="s">
        <v>651</v>
      </c>
      <c r="N57" s="14" t="s">
        <v>624</v>
      </c>
      <c r="O57" s="14">
        <v>75</v>
      </c>
      <c r="P57" s="14" t="s">
        <v>674</v>
      </c>
      <c r="Q57" s="14" t="s">
        <v>675</v>
      </c>
      <c r="R57" s="14">
        <v>0</v>
      </c>
      <c r="S57" s="14" t="s">
        <v>10</v>
      </c>
      <c r="T57" s="14" t="s">
        <v>13</v>
      </c>
      <c r="U57" s="14" t="s">
        <v>283</v>
      </c>
      <c r="V57" s="14">
        <v>2</v>
      </c>
      <c r="W57" s="14" t="b">
        <v>1</v>
      </c>
      <c r="X57" s="14" t="s">
        <v>669</v>
      </c>
      <c r="Y57" s="14" t="s">
        <v>668</v>
      </c>
      <c r="Z57" s="8" t="str">
        <f t="shared" si="1"/>
        <v>LM_SD_15_aligned_fiducials.jpg</v>
      </c>
      <c r="AA57" s="8" t="str">
        <f t="shared" si="2"/>
        <v>LM_SD_15_detected_tissue_image.jpg</v>
      </c>
      <c r="AB57" s="8" t="str">
        <f t="shared" si="3"/>
        <v>LM_SD_15_scalefactors_json.json</v>
      </c>
      <c r="AC57" s="8" t="str">
        <f t="shared" si="4"/>
        <v>LM_SD_15_tissue_hires_image.png</v>
      </c>
      <c r="AD57" s="8" t="str">
        <f t="shared" si="5"/>
        <v>LM_SD_15_tissue_lowres_image.png</v>
      </c>
      <c r="AE57" s="8" t="str">
        <f t="shared" si="6"/>
        <v>LM_SD_15_tissue_positions_list.csv</v>
      </c>
      <c r="AF57" s="8" t="str">
        <f t="shared" si="7"/>
        <v>LM_SD_15_barcodes.tsv.gz</v>
      </c>
      <c r="AG57" s="8" t="str">
        <f t="shared" si="8"/>
        <v>LM_SD_15_features.tsv.gz</v>
      </c>
      <c r="AH57" s="14" t="str">
        <f t="shared" si="9"/>
        <v>LM_SD_15_matrix.mtx.gz</v>
      </c>
      <c r="AI57" s="14" t="s">
        <v>709</v>
      </c>
      <c r="AJ57" s="14" t="s">
        <v>786</v>
      </c>
      <c r="AK57" s="14" t="s">
        <v>787</v>
      </c>
      <c r="AL57" s="14" t="s">
        <v>788</v>
      </c>
      <c r="AM57" s="14" t="s">
        <v>789</v>
      </c>
      <c r="AN57" s="14" t="s">
        <v>790</v>
      </c>
      <c r="AO57" s="14" t="s">
        <v>791</v>
      </c>
      <c r="AP57" s="8" t="s">
        <v>792</v>
      </c>
      <c r="AQ57" s="14"/>
    </row>
    <row r="58" spans="1:43" x14ac:dyDescent="0.2">
      <c r="A58" s="37"/>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row>
    <row r="59" spans="1:43" x14ac:dyDescent="0.2">
      <c r="A59" s="37"/>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row>
    <row r="60" spans="1:43" x14ac:dyDescent="0.2">
      <c r="A60" s="37"/>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row>
    <row r="61" spans="1:43" x14ac:dyDescent="0.2">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row>
    <row r="62" spans="1:43" s="26" customFormat="1" x14ac:dyDescent="0.2">
      <c r="A62" s="9" t="s">
        <v>27</v>
      </c>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5"/>
    </row>
    <row r="63" spans="1:43" s="12" customFormat="1" x14ac:dyDescent="0.2">
      <c r="A63" s="10" t="s">
        <v>541</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1"/>
      <c r="AL63" s="11"/>
      <c r="AM63" s="11"/>
      <c r="AN63" s="11"/>
      <c r="AO63" s="11"/>
    </row>
    <row r="64" spans="1:43" x14ac:dyDescent="0.2">
      <c r="A64" s="13" t="s">
        <v>344</v>
      </c>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row>
    <row r="65" spans="1:41" x14ac:dyDescent="0.2">
      <c r="A65" s="13" t="s">
        <v>345</v>
      </c>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row>
    <row r="66" spans="1:41" x14ac:dyDescent="0.2">
      <c r="A66" s="13" t="s">
        <v>346</v>
      </c>
      <c r="B66" s="14" t="s">
        <v>593</v>
      </c>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row>
    <row r="67" spans="1:41" x14ac:dyDescent="0.2">
      <c r="A67" s="13" t="s">
        <v>347</v>
      </c>
      <c r="B67" s="14" t="s">
        <v>592</v>
      </c>
      <c r="C67" s="14"/>
      <c r="D67" s="14"/>
      <c r="E67" s="14"/>
      <c r="F67" s="14"/>
      <c r="G67" s="14"/>
      <c r="H67" s="14"/>
      <c r="I67" s="14"/>
      <c r="J67" s="14"/>
      <c r="K67" s="14"/>
      <c r="L67" s="14"/>
      <c r="M67" s="14"/>
      <c r="N67" s="71"/>
      <c r="O67" s="71"/>
      <c r="P67" s="71"/>
      <c r="Q67" s="71"/>
      <c r="R67" s="71"/>
      <c r="S67" s="71"/>
      <c r="T67" s="71"/>
      <c r="U67" s="71"/>
      <c r="V67" s="14"/>
      <c r="W67" s="14"/>
      <c r="X67" s="14"/>
      <c r="Y67" s="14"/>
      <c r="Z67" s="14"/>
      <c r="AA67" s="14"/>
      <c r="AB67" s="14"/>
      <c r="AC67" s="14"/>
      <c r="AD67" s="14"/>
      <c r="AE67" s="14"/>
      <c r="AF67" s="14"/>
      <c r="AG67" s="14"/>
      <c r="AH67" s="14"/>
      <c r="AI67" s="14"/>
      <c r="AJ67" s="14"/>
      <c r="AK67" s="14"/>
      <c r="AL67" s="14"/>
      <c r="AM67" s="14"/>
      <c r="AN67" s="14"/>
      <c r="AO67" s="14"/>
    </row>
    <row r="68" spans="1:41" ht="16" x14ac:dyDescent="0.2">
      <c r="A68" s="13" t="s">
        <v>352</v>
      </c>
      <c r="B68" s="14" t="s">
        <v>594</v>
      </c>
      <c r="C68" s="14"/>
      <c r="D68" s="14"/>
      <c r="E68" s="14"/>
      <c r="F68" s="14"/>
      <c r="G68" s="14"/>
      <c r="H68" s="14"/>
      <c r="I68" s="14"/>
      <c r="J68" s="14"/>
      <c r="K68" s="14"/>
      <c r="L68" s="72"/>
      <c r="M68" s="72"/>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row>
    <row r="69" spans="1:41" x14ac:dyDescent="0.2">
      <c r="A69" s="13"/>
      <c r="B69" s="14"/>
      <c r="C69" s="14"/>
      <c r="D69" s="14"/>
      <c r="E69" s="71"/>
      <c r="F69" s="71"/>
      <c r="G69" s="71"/>
      <c r="H69" s="71"/>
      <c r="I69" s="71"/>
      <c r="J69" s="71"/>
      <c r="K69" s="71"/>
      <c r="L69" s="71"/>
      <c r="M69" s="71"/>
      <c r="N69" s="71"/>
      <c r="O69" s="71"/>
      <c r="P69" s="71"/>
      <c r="Q69" s="71"/>
      <c r="R69" s="71"/>
      <c r="S69" s="14"/>
      <c r="T69" s="14"/>
      <c r="U69" s="14"/>
      <c r="V69" s="14"/>
      <c r="W69" s="14"/>
      <c r="X69" s="14"/>
      <c r="Y69" s="14"/>
      <c r="Z69" s="14"/>
      <c r="AA69" s="14"/>
      <c r="AB69" s="14"/>
      <c r="AC69" s="14"/>
      <c r="AD69" s="14"/>
      <c r="AE69" s="14"/>
      <c r="AF69" s="14"/>
      <c r="AG69" s="14"/>
      <c r="AH69" s="14"/>
      <c r="AI69" s="14"/>
      <c r="AJ69" s="14"/>
      <c r="AK69" s="14"/>
      <c r="AL69" s="14"/>
      <c r="AM69" s="14"/>
      <c r="AN69" s="14"/>
      <c r="AO69" s="14"/>
    </row>
    <row r="70" spans="1:41" x14ac:dyDescent="0.2">
      <c r="A70" s="13" t="s">
        <v>348</v>
      </c>
      <c r="B70" s="14" t="s">
        <v>595</v>
      </c>
      <c r="C70" s="14"/>
      <c r="D70" s="14"/>
      <c r="E70" s="77"/>
      <c r="F70" s="77"/>
      <c r="G70" s="77"/>
      <c r="H70" s="77"/>
      <c r="I70" s="77"/>
      <c r="J70" s="77"/>
      <c r="K70" s="77"/>
      <c r="L70" s="77"/>
      <c r="M70" s="77"/>
      <c r="N70" s="71"/>
      <c r="O70" s="71"/>
      <c r="P70" s="71"/>
      <c r="Q70" s="71"/>
      <c r="R70" s="71"/>
      <c r="S70" s="14"/>
      <c r="T70" s="14"/>
      <c r="U70" s="14"/>
      <c r="V70" s="14"/>
      <c r="W70" s="14"/>
      <c r="X70" s="14"/>
      <c r="Y70" s="14"/>
      <c r="Z70" s="14"/>
      <c r="AA70" s="14"/>
      <c r="AB70" s="14"/>
      <c r="AC70" s="14"/>
      <c r="AD70" s="14"/>
      <c r="AE70" s="14"/>
      <c r="AF70" s="14"/>
      <c r="AG70" s="14"/>
      <c r="AH70" s="14"/>
      <c r="AI70" s="14"/>
      <c r="AJ70" s="14"/>
      <c r="AK70" s="14"/>
      <c r="AL70" s="14"/>
      <c r="AM70" s="14"/>
      <c r="AN70" s="14"/>
      <c r="AO70" s="14"/>
    </row>
    <row r="71" spans="1:41" x14ac:dyDescent="0.2">
      <c r="A71" s="13" t="s">
        <v>520</v>
      </c>
      <c r="B71" s="14" t="s">
        <v>596</v>
      </c>
      <c r="C71" s="14"/>
      <c r="D71" s="14"/>
      <c r="E71" s="77"/>
      <c r="F71" s="77"/>
      <c r="G71" s="77"/>
      <c r="H71" s="77"/>
      <c r="I71" s="77"/>
      <c r="J71" s="77"/>
      <c r="K71" s="77"/>
      <c r="L71" s="77"/>
      <c r="M71" s="77"/>
      <c r="N71" s="77"/>
      <c r="O71" s="77"/>
      <c r="P71" s="77"/>
      <c r="Q71" s="77"/>
      <c r="R71" s="77"/>
      <c r="S71" s="14"/>
      <c r="T71" s="14"/>
      <c r="U71" s="14"/>
      <c r="V71" s="14"/>
      <c r="W71" s="14"/>
      <c r="X71" s="14"/>
      <c r="Y71" s="14"/>
      <c r="Z71" s="14"/>
      <c r="AA71" s="14"/>
      <c r="AB71" s="14"/>
      <c r="AC71" s="14"/>
      <c r="AD71" s="14"/>
      <c r="AE71" s="14"/>
      <c r="AF71" s="14"/>
      <c r="AG71" s="14"/>
      <c r="AH71" s="14"/>
      <c r="AI71" s="14"/>
      <c r="AJ71" s="14"/>
      <c r="AK71" s="14"/>
      <c r="AL71" s="14"/>
      <c r="AM71" s="14"/>
      <c r="AN71" s="14"/>
      <c r="AO71" s="14"/>
    </row>
    <row r="72" spans="1:41" x14ac:dyDescent="0.2">
      <c r="A72" s="13" t="s">
        <v>520</v>
      </c>
      <c r="B72" s="14"/>
      <c r="C72" s="14"/>
      <c r="D72" s="14"/>
      <c r="E72" s="77"/>
      <c r="F72" s="77"/>
      <c r="G72" s="77"/>
      <c r="H72" s="77"/>
      <c r="I72" s="77"/>
      <c r="J72" s="77"/>
      <c r="K72" s="77"/>
      <c r="L72" s="77"/>
      <c r="M72" s="77"/>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row>
    <row r="73" spans="1:41" x14ac:dyDescent="0.2">
      <c r="A73" s="13" t="s">
        <v>520</v>
      </c>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row>
    <row r="74" spans="1:41" x14ac:dyDescent="0.2">
      <c r="A74" s="13" t="s">
        <v>520</v>
      </c>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row>
    <row r="75" spans="1:41" x14ac:dyDescent="0.2">
      <c r="A75" s="13" t="s">
        <v>349</v>
      </c>
      <c r="B75" s="14" t="s">
        <v>143</v>
      </c>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row>
    <row r="76" spans="1:41" x14ac:dyDescent="0.2">
      <c r="A76" s="13" t="s">
        <v>350</v>
      </c>
      <c r="B76" s="14" t="s">
        <v>793</v>
      </c>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row>
    <row r="77" spans="1:41" x14ac:dyDescent="0.2">
      <c r="A77" s="13" t="s">
        <v>535</v>
      </c>
      <c r="B77" s="14" t="s">
        <v>597</v>
      </c>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row>
    <row r="78" spans="1:41" x14ac:dyDescent="0.2">
      <c r="A78" s="13" t="s">
        <v>535</v>
      </c>
      <c r="B78" s="14" t="s">
        <v>598</v>
      </c>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row>
    <row r="79" spans="1:41" x14ac:dyDescent="0.2">
      <c r="A79" s="13" t="s">
        <v>535</v>
      </c>
      <c r="B79" s="14" t="s">
        <v>599</v>
      </c>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row>
    <row r="80" spans="1:41" x14ac:dyDescent="0.2">
      <c r="A80" s="13" t="s">
        <v>535</v>
      </c>
      <c r="B80" s="14" t="s">
        <v>600</v>
      </c>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row>
    <row r="81" spans="1:43" x14ac:dyDescent="0.2">
      <c r="A81" s="13" t="s">
        <v>535</v>
      </c>
      <c r="B81" s="14" t="s">
        <v>601</v>
      </c>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row>
    <row r="82" spans="1:43" x14ac:dyDescent="0.2">
      <c r="A82" s="13" t="s">
        <v>535</v>
      </c>
      <c r="B82" s="14" t="s">
        <v>602</v>
      </c>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row>
    <row r="83" spans="1:43" x14ac:dyDescent="0.2">
      <c r="A83" s="13" t="s">
        <v>535</v>
      </c>
      <c r="B83" s="14" t="s">
        <v>603</v>
      </c>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row>
    <row r="84" spans="1:43" x14ac:dyDescent="0.2">
      <c r="A84" s="13" t="s">
        <v>535</v>
      </c>
      <c r="B84" s="14" t="s">
        <v>604</v>
      </c>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row>
    <row r="85" spans="1:43" x14ac:dyDescent="0.2">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row>
    <row r="86" spans="1:43" s="26" customFormat="1" x14ac:dyDescent="0.2">
      <c r="A86" s="9" t="s">
        <v>5</v>
      </c>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5"/>
      <c r="AL86" s="25"/>
      <c r="AM86" s="25"/>
      <c r="AN86" s="25"/>
      <c r="AO86" s="25"/>
    </row>
    <row r="87" spans="1:43" s="12" customFormat="1" x14ac:dyDescent="0.2">
      <c r="A87" s="10" t="s">
        <v>31</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1"/>
      <c r="AL87" s="11"/>
      <c r="AM87" s="11"/>
      <c r="AN87" s="11"/>
      <c r="AO87" s="11"/>
    </row>
    <row r="88" spans="1:43" s="12" customFormat="1" x14ac:dyDescent="0.2">
      <c r="A88" s="10" t="s">
        <v>254</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1"/>
      <c r="AL88" s="11"/>
      <c r="AM88" s="11"/>
      <c r="AN88" s="11"/>
      <c r="AO88" s="11"/>
    </row>
    <row r="89" spans="1:43" s="12" customFormat="1" x14ac:dyDescent="0.2">
      <c r="A89" s="10" t="s">
        <v>32</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1"/>
      <c r="AL89" s="11"/>
      <c r="AM89" s="11"/>
      <c r="AN89" s="11"/>
      <c r="AO89" s="11"/>
    </row>
    <row r="90" spans="1:43" x14ac:dyDescent="0.2">
      <c r="A90" s="55" t="s">
        <v>6</v>
      </c>
      <c r="B90" s="55" t="s">
        <v>7</v>
      </c>
      <c r="C90" s="55" t="s">
        <v>224</v>
      </c>
      <c r="D90" s="55" t="s">
        <v>557</v>
      </c>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6"/>
      <c r="AQ90" s="56"/>
    </row>
    <row r="91" spans="1:43" x14ac:dyDescent="0.2">
      <c r="A91" s="14" t="s">
        <v>681</v>
      </c>
      <c r="B91" s="14" t="s">
        <v>682</v>
      </c>
      <c r="C91" s="14" t="s">
        <v>683</v>
      </c>
      <c r="D91" s="8" t="s">
        <v>684</v>
      </c>
    </row>
    <row r="92" spans="1:43" x14ac:dyDescent="0.2">
      <c r="A92" s="14" t="s">
        <v>699</v>
      </c>
      <c r="B92" s="14" t="s">
        <v>710</v>
      </c>
      <c r="C92" s="14" t="s">
        <v>711</v>
      </c>
      <c r="D92" s="8" t="s">
        <v>712</v>
      </c>
    </row>
    <row r="93" spans="1:43" x14ac:dyDescent="0.2">
      <c r="A93" s="14" t="s">
        <v>713</v>
      </c>
      <c r="B93" s="14" t="s">
        <v>714</v>
      </c>
      <c r="C93" s="14" t="s">
        <v>715</v>
      </c>
      <c r="D93" s="8" t="s">
        <v>716</v>
      </c>
    </row>
    <row r="94" spans="1:43" x14ac:dyDescent="0.2">
      <c r="A94" s="14" t="s">
        <v>700</v>
      </c>
      <c r="B94" s="14" t="s">
        <v>717</v>
      </c>
      <c r="C94" s="14" t="s">
        <v>719</v>
      </c>
      <c r="D94" s="8" t="s">
        <v>720</v>
      </c>
    </row>
    <row r="95" spans="1:43" x14ac:dyDescent="0.2">
      <c r="A95" s="14" t="s">
        <v>721</v>
      </c>
      <c r="B95" s="14" t="s">
        <v>722</v>
      </c>
      <c r="C95" s="14" t="s">
        <v>718</v>
      </c>
      <c r="D95" s="8" t="s">
        <v>723</v>
      </c>
    </row>
    <row r="96" spans="1:43" x14ac:dyDescent="0.2">
      <c r="A96" s="14" t="s">
        <v>697</v>
      </c>
      <c r="B96" s="14" t="s">
        <v>698</v>
      </c>
      <c r="C96" s="8" t="s">
        <v>724</v>
      </c>
      <c r="D96" s="8" t="s">
        <v>725</v>
      </c>
    </row>
    <row r="97" spans="1:4" x14ac:dyDescent="0.2">
      <c r="A97" s="8" t="s">
        <v>726</v>
      </c>
      <c r="B97" s="8" t="s">
        <v>727</v>
      </c>
      <c r="C97" s="8" t="s">
        <v>728</v>
      </c>
      <c r="D97" s="8" t="s">
        <v>729</v>
      </c>
    </row>
    <row r="98" spans="1:4" x14ac:dyDescent="0.2">
      <c r="A98" s="14" t="s">
        <v>701</v>
      </c>
      <c r="B98" s="14" t="s">
        <v>730</v>
      </c>
      <c r="C98" s="14" t="s">
        <v>731</v>
      </c>
      <c r="D98" s="8" t="s">
        <v>732</v>
      </c>
    </row>
    <row r="99" spans="1:4" x14ac:dyDescent="0.2">
      <c r="A99" s="14" t="s">
        <v>733</v>
      </c>
      <c r="B99" s="14" t="s">
        <v>734</v>
      </c>
      <c r="C99" s="14" t="s">
        <v>735</v>
      </c>
      <c r="D99" s="8" t="s">
        <v>736</v>
      </c>
    </row>
    <row r="100" spans="1:4" x14ac:dyDescent="0.2">
      <c r="A100" s="14" t="s">
        <v>702</v>
      </c>
      <c r="B100" s="14" t="s">
        <v>737</v>
      </c>
      <c r="C100" s="14" t="s">
        <v>738</v>
      </c>
      <c r="D100" s="8" t="s">
        <v>739</v>
      </c>
    </row>
    <row r="101" spans="1:4" x14ac:dyDescent="0.2">
      <c r="A101" s="14" t="s">
        <v>740</v>
      </c>
      <c r="B101" s="14" t="s">
        <v>741</v>
      </c>
      <c r="C101" s="14" t="s">
        <v>742</v>
      </c>
      <c r="D101" s="8" t="s">
        <v>743</v>
      </c>
    </row>
    <row r="102" spans="1:4" x14ac:dyDescent="0.2">
      <c r="A102" s="14" t="s">
        <v>703</v>
      </c>
      <c r="B102" s="14" t="s">
        <v>744</v>
      </c>
      <c r="C102" s="14" t="s">
        <v>745</v>
      </c>
      <c r="D102" s="8" t="s">
        <v>746</v>
      </c>
    </row>
    <row r="103" spans="1:4" x14ac:dyDescent="0.2">
      <c r="A103" s="14" t="s">
        <v>747</v>
      </c>
      <c r="B103" s="14" t="s">
        <v>748</v>
      </c>
      <c r="C103" s="14" t="s">
        <v>749</v>
      </c>
      <c r="D103" s="8" t="s">
        <v>750</v>
      </c>
    </row>
    <row r="104" spans="1:4" x14ac:dyDescent="0.2">
      <c r="A104" s="14" t="s">
        <v>704</v>
      </c>
      <c r="B104" s="14" t="s">
        <v>751</v>
      </c>
      <c r="C104" s="14" t="s">
        <v>752</v>
      </c>
      <c r="D104" s="8" t="s">
        <v>753</v>
      </c>
    </row>
    <row r="105" spans="1:4" x14ac:dyDescent="0.2">
      <c r="A105" s="14" t="s">
        <v>754</v>
      </c>
      <c r="B105" s="14" t="s">
        <v>755</v>
      </c>
      <c r="C105" s="14" t="s">
        <v>756</v>
      </c>
      <c r="D105" s="8" t="s">
        <v>757</v>
      </c>
    </row>
    <row r="106" spans="1:4" x14ac:dyDescent="0.2">
      <c r="A106" s="14" t="s">
        <v>705</v>
      </c>
      <c r="B106" s="14" t="s">
        <v>758</v>
      </c>
      <c r="C106" s="8" t="s">
        <v>760</v>
      </c>
      <c r="D106" s="14" t="s">
        <v>759</v>
      </c>
    </row>
    <row r="107" spans="1:4" x14ac:dyDescent="0.2">
      <c r="A107" s="14" t="s">
        <v>761</v>
      </c>
      <c r="B107" s="14" t="s">
        <v>762</v>
      </c>
      <c r="C107" s="14" t="s">
        <v>763</v>
      </c>
      <c r="D107" s="8" t="s">
        <v>764</v>
      </c>
    </row>
    <row r="108" spans="1:4" x14ac:dyDescent="0.2">
      <c r="A108" s="14" t="s">
        <v>685</v>
      </c>
      <c r="B108" s="14" t="s">
        <v>686</v>
      </c>
      <c r="C108" s="14" t="s">
        <v>687</v>
      </c>
      <c r="D108" s="8" t="s">
        <v>688</v>
      </c>
    </row>
    <row r="109" spans="1:4" x14ac:dyDescent="0.2">
      <c r="A109" s="14" t="s">
        <v>706</v>
      </c>
      <c r="B109" s="14" t="s">
        <v>765</v>
      </c>
      <c r="C109" s="8" t="s">
        <v>767</v>
      </c>
      <c r="D109" s="14" t="s">
        <v>766</v>
      </c>
    </row>
    <row r="110" spans="1:4" x14ac:dyDescent="0.2">
      <c r="A110" s="14" t="s">
        <v>768</v>
      </c>
      <c r="B110" s="14" t="s">
        <v>769</v>
      </c>
      <c r="C110" s="14" t="s">
        <v>770</v>
      </c>
      <c r="D110" s="8" t="s">
        <v>771</v>
      </c>
    </row>
    <row r="111" spans="1:4" x14ac:dyDescent="0.2">
      <c r="A111" s="14" t="s">
        <v>707</v>
      </c>
      <c r="B111" s="14" t="s">
        <v>772</v>
      </c>
      <c r="C111" s="14" t="s">
        <v>773</v>
      </c>
      <c r="D111" s="8" t="s">
        <v>774</v>
      </c>
    </row>
    <row r="112" spans="1:4" x14ac:dyDescent="0.2">
      <c r="A112" s="14" t="s">
        <v>775</v>
      </c>
      <c r="B112" s="14" t="s">
        <v>776</v>
      </c>
      <c r="C112" s="14" t="s">
        <v>777</v>
      </c>
      <c r="D112" s="8" t="s">
        <v>778</v>
      </c>
    </row>
    <row r="113" spans="1:4" x14ac:dyDescent="0.2">
      <c r="A113" s="14" t="s">
        <v>689</v>
      </c>
      <c r="B113" s="14" t="s">
        <v>690</v>
      </c>
      <c r="C113" s="14" t="s">
        <v>691</v>
      </c>
      <c r="D113" s="8" t="s">
        <v>692</v>
      </c>
    </row>
    <row r="114" spans="1:4" x14ac:dyDescent="0.2">
      <c r="A114" s="14" t="s">
        <v>708</v>
      </c>
      <c r="B114" s="14" t="s">
        <v>779</v>
      </c>
      <c r="C114" s="14" t="s">
        <v>780</v>
      </c>
      <c r="D114" s="8" t="s">
        <v>781</v>
      </c>
    </row>
    <row r="115" spans="1:4" x14ac:dyDescent="0.2">
      <c r="A115" s="14" t="s">
        <v>782</v>
      </c>
      <c r="B115" s="14" t="s">
        <v>783</v>
      </c>
      <c r="C115" s="14" t="s">
        <v>784</v>
      </c>
      <c r="D115" s="8" t="s">
        <v>785</v>
      </c>
    </row>
    <row r="116" spans="1:4" x14ac:dyDescent="0.2">
      <c r="A116" s="14" t="s">
        <v>693</v>
      </c>
      <c r="B116" s="14" t="s">
        <v>694</v>
      </c>
      <c r="C116" s="14" t="s">
        <v>695</v>
      </c>
      <c r="D116" s="8" t="s">
        <v>696</v>
      </c>
    </row>
    <row r="117" spans="1:4" x14ac:dyDescent="0.2">
      <c r="A117" s="14" t="s">
        <v>709</v>
      </c>
      <c r="B117" s="14" t="s">
        <v>786</v>
      </c>
      <c r="C117" s="14" t="s">
        <v>787</v>
      </c>
      <c r="D117" s="14" t="s">
        <v>788</v>
      </c>
    </row>
    <row r="118" spans="1:4" x14ac:dyDescent="0.2">
      <c r="A118" s="14" t="s">
        <v>789</v>
      </c>
      <c r="B118" s="14" t="s">
        <v>790</v>
      </c>
      <c r="C118" s="14" t="s">
        <v>791</v>
      </c>
      <c r="D118" s="8" t="s">
        <v>792</v>
      </c>
    </row>
  </sheetData>
  <sheetProtection insertColumns="0" insertRows="0"/>
  <phoneticPr fontId="34" type="noConversion"/>
  <conditionalFormatting sqref="A42:A61">
    <cfRule type="duplicateValues" dxfId="93" priority="104"/>
  </conditionalFormatting>
  <conditionalFormatting sqref="A119:XFD1048576 E91:XFD118">
    <cfRule type="duplicateValues" dxfId="92" priority="101"/>
  </conditionalFormatting>
  <conditionalFormatting sqref="B60:C61 B42:B59">
    <cfRule type="duplicateValues" dxfId="91" priority="103"/>
  </conditionalFormatting>
  <conditionalFormatting sqref="C11:C34">
    <cfRule type="duplicateValues" dxfId="90" priority="110"/>
  </conditionalFormatting>
  <conditionalFormatting sqref="AI57:AP60 AI46:AO49 AI51:AO51 AI53:AO56 AI52:AJ52 AL52:AO52 AI50:AJ50 AL50:AO50 AI45:AJ45 AI42:AO44">
    <cfRule type="duplicateValues" dxfId="89" priority="84"/>
  </conditionalFormatting>
  <conditionalFormatting sqref="AI57:AP61 AI46:AO49 AI51:AO51 AI53:AO56 AI52:AJ52 AL52:AO52 AI50:AJ50 AL50:AO50 AI45:AJ45 AI42:AO44">
    <cfRule type="duplicateValues" dxfId="88" priority="83"/>
  </conditionalFormatting>
  <conditionalFormatting sqref="AR42:XFD57 AK60:AO61 AP58:XFD61 AP57 AJ46:AO49 AJ51:AO51 AJ53:AO59 AL52:AO52 AJ52 AL50:AO50 AJ50 AJ42:AO44 AJ45">
    <cfRule type="duplicateValues" dxfId="87" priority="102"/>
  </conditionalFormatting>
  <conditionalFormatting sqref="C64:C84">
    <cfRule type="duplicateValues" dxfId="86" priority="111"/>
  </conditionalFormatting>
  <conditionalFormatting sqref="AQ42:AQ57">
    <cfRule type="duplicateValues" dxfId="85" priority="82"/>
  </conditionalFormatting>
  <conditionalFormatting sqref="A91:D91">
    <cfRule type="duplicateValues" dxfId="84" priority="80"/>
  </conditionalFormatting>
  <conditionalFormatting sqref="A91:D91">
    <cfRule type="duplicateValues" dxfId="83" priority="79"/>
  </conditionalFormatting>
  <conditionalFormatting sqref="B91:D91">
    <cfRule type="duplicateValues" dxfId="82" priority="81"/>
  </conditionalFormatting>
  <conditionalFormatting sqref="A92:D92">
    <cfRule type="duplicateValues" dxfId="81" priority="77"/>
  </conditionalFormatting>
  <conditionalFormatting sqref="A92:D92">
    <cfRule type="duplicateValues" dxfId="80" priority="76"/>
  </conditionalFormatting>
  <conditionalFormatting sqref="B92:D92">
    <cfRule type="duplicateValues" dxfId="79" priority="78"/>
  </conditionalFormatting>
  <conditionalFormatting sqref="A93:C93">
    <cfRule type="duplicateValues" dxfId="78" priority="74"/>
  </conditionalFormatting>
  <conditionalFormatting sqref="A93:C93">
    <cfRule type="duplicateValues" dxfId="77" priority="73"/>
  </conditionalFormatting>
  <conditionalFormatting sqref="A93:C93">
    <cfRule type="duplicateValues" dxfId="76" priority="75"/>
  </conditionalFormatting>
  <conditionalFormatting sqref="A94:D94">
    <cfRule type="duplicateValues" dxfId="75" priority="71"/>
  </conditionalFormatting>
  <conditionalFormatting sqref="A94:D94">
    <cfRule type="duplicateValues" dxfId="74" priority="70"/>
  </conditionalFormatting>
  <conditionalFormatting sqref="B94:D94">
    <cfRule type="duplicateValues" dxfId="73" priority="72"/>
  </conditionalFormatting>
  <conditionalFormatting sqref="A95:C95">
    <cfRule type="duplicateValues" dxfId="72" priority="68"/>
  </conditionalFormatting>
  <conditionalFormatting sqref="A95:C95">
    <cfRule type="duplicateValues" dxfId="71" priority="67"/>
  </conditionalFormatting>
  <conditionalFormatting sqref="A95:C95">
    <cfRule type="duplicateValues" dxfId="70" priority="69"/>
  </conditionalFormatting>
  <conditionalFormatting sqref="A96:B96">
    <cfRule type="duplicateValues" dxfId="69" priority="65"/>
  </conditionalFormatting>
  <conditionalFormatting sqref="A96:B96">
    <cfRule type="duplicateValues" dxfId="68" priority="64"/>
  </conditionalFormatting>
  <conditionalFormatting sqref="B96">
    <cfRule type="duplicateValues" dxfId="67" priority="66"/>
  </conditionalFormatting>
  <conditionalFormatting sqref="A98:D98">
    <cfRule type="duplicateValues" dxfId="66" priority="62"/>
  </conditionalFormatting>
  <conditionalFormatting sqref="A98:D98">
    <cfRule type="duplicateValues" dxfId="65" priority="61"/>
  </conditionalFormatting>
  <conditionalFormatting sqref="B98:D98">
    <cfRule type="duplicateValues" dxfId="64" priority="63"/>
  </conditionalFormatting>
  <conditionalFormatting sqref="A99:C99">
    <cfRule type="duplicateValues" dxfId="63" priority="59"/>
  </conditionalFormatting>
  <conditionalFormatting sqref="A99:C99">
    <cfRule type="duplicateValues" dxfId="62" priority="58"/>
  </conditionalFormatting>
  <conditionalFormatting sqref="A99:C99">
    <cfRule type="duplicateValues" dxfId="61" priority="60"/>
  </conditionalFormatting>
  <conditionalFormatting sqref="A100:D100">
    <cfRule type="duplicateValues" dxfId="60" priority="56"/>
  </conditionalFormatting>
  <conditionalFormatting sqref="A100:D100">
    <cfRule type="duplicateValues" dxfId="59" priority="55"/>
  </conditionalFormatting>
  <conditionalFormatting sqref="B100:D100">
    <cfRule type="duplicateValues" dxfId="58" priority="57"/>
  </conditionalFormatting>
  <conditionalFormatting sqref="A101:C101">
    <cfRule type="duplicateValues" dxfId="57" priority="53"/>
  </conditionalFormatting>
  <conditionalFormatting sqref="A101:C101">
    <cfRule type="duplicateValues" dxfId="56" priority="52"/>
  </conditionalFormatting>
  <conditionalFormatting sqref="A101:C101">
    <cfRule type="duplicateValues" dxfId="55" priority="54"/>
  </conditionalFormatting>
  <conditionalFormatting sqref="A102:D102">
    <cfRule type="duplicateValues" dxfId="54" priority="50"/>
  </conditionalFormatting>
  <conditionalFormatting sqref="A102:D102">
    <cfRule type="duplicateValues" dxfId="53" priority="49"/>
  </conditionalFormatting>
  <conditionalFormatting sqref="B102:D102">
    <cfRule type="duplicateValues" dxfId="52" priority="51"/>
  </conditionalFormatting>
  <conditionalFormatting sqref="A103:C103">
    <cfRule type="duplicateValues" dxfId="51" priority="47"/>
  </conditionalFormatting>
  <conditionalFormatting sqref="A103:C103">
    <cfRule type="duplicateValues" dxfId="50" priority="46"/>
  </conditionalFormatting>
  <conditionalFormatting sqref="A103:C103">
    <cfRule type="duplicateValues" dxfId="49" priority="48"/>
  </conditionalFormatting>
  <conditionalFormatting sqref="A104:D104">
    <cfRule type="duplicateValues" dxfId="48" priority="44"/>
  </conditionalFormatting>
  <conditionalFormatting sqref="A104:D104">
    <cfRule type="duplicateValues" dxfId="47" priority="43"/>
  </conditionalFormatting>
  <conditionalFormatting sqref="B104:D104">
    <cfRule type="duplicateValues" dxfId="46" priority="45"/>
  </conditionalFormatting>
  <conditionalFormatting sqref="A105:C105">
    <cfRule type="duplicateValues" dxfId="45" priority="41"/>
  </conditionalFormatting>
  <conditionalFormatting sqref="A105:C105">
    <cfRule type="duplicateValues" dxfId="44" priority="40"/>
  </conditionalFormatting>
  <conditionalFormatting sqref="A105:C105">
    <cfRule type="duplicateValues" dxfId="43" priority="42"/>
  </conditionalFormatting>
  <conditionalFormatting sqref="A106:B106 D106">
    <cfRule type="duplicateValues" dxfId="42" priority="38"/>
  </conditionalFormatting>
  <conditionalFormatting sqref="A106:B106">
    <cfRule type="duplicateValues" dxfId="41" priority="37"/>
  </conditionalFormatting>
  <conditionalFormatting sqref="D106 B106">
    <cfRule type="duplicateValues" dxfId="40" priority="39"/>
  </conditionalFormatting>
  <conditionalFormatting sqref="A107:C107">
    <cfRule type="duplicateValues" dxfId="39" priority="35"/>
  </conditionalFormatting>
  <conditionalFormatting sqref="A107:C107">
    <cfRule type="duplicateValues" dxfId="38" priority="34"/>
  </conditionalFormatting>
  <conditionalFormatting sqref="A107:C107">
    <cfRule type="duplicateValues" dxfId="37" priority="36"/>
  </conditionalFormatting>
  <conditionalFormatting sqref="A108:D108">
    <cfRule type="duplicateValues" dxfId="36" priority="32"/>
  </conditionalFormatting>
  <conditionalFormatting sqref="A108:D108">
    <cfRule type="duplicateValues" dxfId="35" priority="31"/>
  </conditionalFormatting>
  <conditionalFormatting sqref="B108:D108">
    <cfRule type="duplicateValues" dxfId="34" priority="33"/>
  </conditionalFormatting>
  <conditionalFormatting sqref="A109:B109 D109">
    <cfRule type="duplicateValues" dxfId="33" priority="29"/>
  </conditionalFormatting>
  <conditionalFormatting sqref="A109:B109">
    <cfRule type="duplicateValues" dxfId="32" priority="28"/>
  </conditionalFormatting>
  <conditionalFormatting sqref="D109 B109">
    <cfRule type="duplicateValues" dxfId="31" priority="30"/>
  </conditionalFormatting>
  <conditionalFormatting sqref="A110:C110">
    <cfRule type="duplicateValues" dxfId="30" priority="26"/>
  </conditionalFormatting>
  <conditionalFormatting sqref="A110:C110">
    <cfRule type="duplicateValues" dxfId="29" priority="25"/>
  </conditionalFormatting>
  <conditionalFormatting sqref="A110:C110">
    <cfRule type="duplicateValues" dxfId="28" priority="27"/>
  </conditionalFormatting>
  <conditionalFormatting sqref="A111:D111">
    <cfRule type="duplicateValues" dxfId="27" priority="23"/>
  </conditionalFormatting>
  <conditionalFormatting sqref="A111:D111">
    <cfRule type="duplicateValues" dxfId="26" priority="22"/>
  </conditionalFormatting>
  <conditionalFormatting sqref="B111:D111">
    <cfRule type="duplicateValues" dxfId="25" priority="24"/>
  </conditionalFormatting>
  <conditionalFormatting sqref="A112:C112">
    <cfRule type="duplicateValues" dxfId="24" priority="20"/>
  </conditionalFormatting>
  <conditionalFormatting sqref="A112:C112">
    <cfRule type="duplicateValues" dxfId="23" priority="19"/>
  </conditionalFormatting>
  <conditionalFormatting sqref="A112:C112">
    <cfRule type="duplicateValues" dxfId="22" priority="21"/>
  </conditionalFormatting>
  <conditionalFormatting sqref="A113:D113">
    <cfRule type="duplicateValues" dxfId="21" priority="17"/>
  </conditionalFormatting>
  <conditionalFormatting sqref="A113:D113">
    <cfRule type="duplicateValues" dxfId="20" priority="16"/>
  </conditionalFormatting>
  <conditionalFormatting sqref="B113:D113">
    <cfRule type="duplicateValues" dxfId="19" priority="18"/>
  </conditionalFormatting>
  <conditionalFormatting sqref="A114:D114">
    <cfRule type="duplicateValues" dxfId="18" priority="14"/>
  </conditionalFormatting>
  <conditionalFormatting sqref="A114:D114">
    <cfRule type="duplicateValues" dxfId="17" priority="13"/>
  </conditionalFormatting>
  <conditionalFormatting sqref="B114:D114">
    <cfRule type="duplicateValues" dxfId="16" priority="15"/>
  </conditionalFormatting>
  <conditionalFormatting sqref="A115:C115">
    <cfRule type="duplicateValues" dxfId="15" priority="11"/>
  </conditionalFormatting>
  <conditionalFormatting sqref="A115:C115">
    <cfRule type="duplicateValues" dxfId="14" priority="10"/>
  </conditionalFormatting>
  <conditionalFormatting sqref="A115:C115">
    <cfRule type="duplicateValues" dxfId="13" priority="12"/>
  </conditionalFormatting>
  <conditionalFormatting sqref="A116:D116">
    <cfRule type="duplicateValues" dxfId="12" priority="8"/>
  </conditionalFormatting>
  <conditionalFormatting sqref="A116:D116">
    <cfRule type="duplicateValues" dxfId="11" priority="7"/>
  </conditionalFormatting>
  <conditionalFormatting sqref="B116:D116">
    <cfRule type="duplicateValues" dxfId="10" priority="9"/>
  </conditionalFormatting>
  <conditionalFormatting sqref="A117:D117">
    <cfRule type="duplicateValues" dxfId="9" priority="5"/>
  </conditionalFormatting>
  <conditionalFormatting sqref="A117:D117">
    <cfRule type="duplicateValues" dxfId="8" priority="4"/>
  </conditionalFormatting>
  <conditionalFormatting sqref="B117:D117">
    <cfRule type="duplicateValues" dxfId="7" priority="6"/>
  </conditionalFormatting>
  <conditionalFormatting sqref="A118:D118">
    <cfRule type="duplicateValues" dxfId="6" priority="2"/>
  </conditionalFormatting>
  <conditionalFormatting sqref="A118:D118">
    <cfRule type="duplicateValues" dxfId="5" priority="1"/>
  </conditionalFormatting>
  <conditionalFormatting sqref="A118:D118">
    <cfRule type="duplicateValues" dxfId="4" priority="3"/>
  </conditionalFormatting>
  <dataValidations xWindow="367" yWindow="405" count="15">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7"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42:C61 AQ42:AQ57" xr:uid="{16FCC838-0E0E-48E4-B2AA-D96D65E76279}"/>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7FA3EAE5-8292-5E47-A869-2125C0205582}">
      <formula1>75</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B33"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N42:R42" xr:uid="{DD3BF453-67A7-457F-8A50-2AA2F9C643F5}"/>
    <dataValidation allowBlank="1" showErrorMessage="1" sqref="C68 B18:B33" xr:uid="{1DA8B795-5C89-4577-8836-DB7AEFB725B7}"/>
    <dataValidation type="list" allowBlank="1" showInputMessage="1" showErrorMessage="1" error="Select a value from the drop down menu" sqref="T60:T61 S42:S61" xr:uid="{4B61C4DA-D826-4533-9531-93FAAFEF6886}">
      <formula1>"polyA RNA,total RNA, nuclear RNA, cytoplasmic RNA, genomic DNA,protein,other"</formula1>
    </dataValidation>
    <dataValidation type="list" allowBlank="1" showInputMessage="1" showErrorMessage="1" error="Select a value from the drop down menu" sqref="T42:T59 U60:U61"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60:D61 C42:C59" xr:uid="{A870C9A2-F05A-485A-9E21-08C3F86683B5}"/>
    <dataValidation allowBlank="1" showErrorMessage="1" prompt="List the tissue from which this sample was derived. For example:_x000a_Liver_x000a_Breast cancer_x000a_Colorectal cancer_x000a_Liver tumor_x000a_Whole organism_x000a_Mycelium" sqref="E60:E61 D42:D59" xr:uid="{F363101B-E3EB-4921-89A5-DE79B20B09EF}"/>
    <dataValidation allowBlank="1" showErrorMessage="1" prompt="List the cell line used, if applicable. For example:_x000a_HeLa_x000a_HEK293_x000a_A549" sqref="F60:K61 E42:E59" xr:uid="{22185DB1-F1B6-4642-9A12-2889E7D560EC}"/>
    <dataValidation allowBlank="1" showErrorMessage="1" prompt="List the cell type. Examples include:_x000a_PBMCs_x000a_Adipocytes_x000a_neural progenitor cells (NPCs)_x000a_" sqref="L60:M61 F42:K59" xr:uid="{AD947475-09CC-48B9-8265-B9811301F615}"/>
    <dataValidation allowBlank="1" showErrorMessage="1" prompt="List the genotype (if applicable). If not applicable change &quot;genotype&quot; to something else. For example: strain, sex, cultivar, breed, age, developmental stage, etc" sqref="N60:R61 L42:M59"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N43:R59" xr:uid="{47B6B633-8A68-4530-9AD8-BD49CE875996}"/>
    <dataValidation allowBlank="1" showInputMessage="1" showErrorMessage="1" prompt="Specify the library strategy. For example: RNA-seq, scRNA-seq, CITE-seq, Spatial Transcriptomics, ChIP-Seq, CUT&amp;Tag, Bisulfite-seq, ATAC-seq, Hi-C, and so on..." sqref="B68"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InputMessage="1" showErrorMessage="1" error="Select a value from the drop down menu" prompt="Click on arrowhead.  To view complete list, use scrollbar or up/down arrows on keyboard (increasing window size or zoom level may improve scroll bar function)." xr:uid="{0AB02881-7AB7-4CA9-B3AF-CF70AD153FD7}">
          <x14:formula1>
            <xm:f>'Data validation'!$A$2:$A$57</xm:f>
          </x14:formula1>
          <xm:sqref>U42:U59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zoomScale="65" zoomScaleNormal="65" workbookViewId="0">
      <selection activeCell="A2" sqref="A2:B2"/>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86" t="s">
        <v>542</v>
      </c>
      <c r="B1" s="86"/>
    </row>
    <row r="2" spans="1:6" ht="27" customHeight="1" x14ac:dyDescent="0.2">
      <c r="A2" s="83" t="s">
        <v>575</v>
      </c>
      <c r="B2" s="83"/>
    </row>
    <row r="3" spans="1:6" ht="27" customHeight="1" x14ac:dyDescent="0.2">
      <c r="A3" s="84" t="s">
        <v>25</v>
      </c>
      <c r="B3" s="84"/>
    </row>
    <row r="4" spans="1:6" ht="27" customHeight="1" x14ac:dyDescent="0.2">
      <c r="A4" s="85" t="s">
        <v>546</v>
      </c>
      <c r="B4" s="85"/>
    </row>
    <row r="5" spans="1:6" ht="30" customHeight="1" x14ac:dyDescent="0.2">
      <c r="A5" s="90"/>
      <c r="B5" s="90"/>
    </row>
    <row r="6" spans="1:6" ht="32" customHeight="1" x14ac:dyDescent="0.2">
      <c r="A6" s="1" t="s">
        <v>14</v>
      </c>
      <c r="B6" s="2" t="s">
        <v>21</v>
      </c>
    </row>
    <row r="7" spans="1:6" ht="32" customHeight="1" x14ac:dyDescent="0.2">
      <c r="A7" s="63" t="s">
        <v>269</v>
      </c>
      <c r="B7" s="3" t="s">
        <v>17</v>
      </c>
    </row>
    <row r="8" spans="1:6" ht="32" customHeight="1" x14ac:dyDescent="0.2">
      <c r="A8" s="64" t="s">
        <v>268</v>
      </c>
      <c r="B8" s="4" t="s">
        <v>19</v>
      </c>
    </row>
    <row r="9" spans="1:6" ht="32" customHeight="1" x14ac:dyDescent="0.2">
      <c r="A9" s="63" t="s">
        <v>543</v>
      </c>
      <c r="B9" s="3" t="s">
        <v>18</v>
      </c>
    </row>
    <row r="10" spans="1:6" ht="31.5" customHeight="1" x14ac:dyDescent="0.2">
      <c r="A10" s="64" t="s">
        <v>548</v>
      </c>
      <c r="B10" s="68" t="s">
        <v>533</v>
      </c>
    </row>
    <row r="11" spans="1:6" ht="32" customHeight="1" x14ac:dyDescent="0.2">
      <c r="A11" s="65" t="s">
        <v>519</v>
      </c>
      <c r="B11" s="3"/>
    </row>
    <row r="12" spans="1:6" ht="53.25" customHeight="1" x14ac:dyDescent="0.2">
      <c r="A12" s="66" t="s">
        <v>545</v>
      </c>
      <c r="B12" s="4" t="s">
        <v>20</v>
      </c>
    </row>
    <row r="13" spans="1:6" ht="32" customHeight="1" x14ac:dyDescent="0.2">
      <c r="A13" s="63" t="s">
        <v>539</v>
      </c>
      <c r="B13" s="7" t="s">
        <v>15</v>
      </c>
    </row>
    <row r="14" spans="1:6" ht="48" customHeight="1" x14ac:dyDescent="0.2">
      <c r="A14" s="66" t="s">
        <v>540</v>
      </c>
      <c r="B14" s="69" t="s">
        <v>547</v>
      </c>
    </row>
    <row r="15" spans="1:6" ht="36.75" customHeight="1" x14ac:dyDescent="0.2">
      <c r="A15" s="65" t="s">
        <v>270</v>
      </c>
      <c r="B15" s="7" t="s">
        <v>16</v>
      </c>
      <c r="C15" s="6"/>
      <c r="D15" s="6"/>
      <c r="E15" s="6"/>
      <c r="F15" s="6"/>
    </row>
    <row r="16" spans="1:6" ht="73.5" customHeight="1" x14ac:dyDescent="0.2">
      <c r="A16" s="67" t="s">
        <v>515</v>
      </c>
      <c r="B16" s="62" t="s">
        <v>516</v>
      </c>
      <c r="C16" s="6"/>
      <c r="D16" s="6"/>
      <c r="E16" s="6"/>
      <c r="F16" s="6"/>
    </row>
    <row r="17" spans="1:6" ht="46" customHeight="1" x14ac:dyDescent="0.2">
      <c r="A17" s="85"/>
      <c r="B17" s="85"/>
      <c r="C17" s="6"/>
      <c r="D17" s="6"/>
      <c r="E17" s="6"/>
      <c r="F17" s="6"/>
    </row>
    <row r="18" spans="1:6" ht="40" customHeight="1" x14ac:dyDescent="0.2">
      <c r="A18" s="87" t="s">
        <v>266</v>
      </c>
      <c r="B18" s="88"/>
      <c r="C18" s="6"/>
      <c r="D18" s="6"/>
      <c r="E18" s="6"/>
      <c r="F18" s="6"/>
    </row>
    <row r="19" spans="1:6" ht="126" customHeight="1" x14ac:dyDescent="0.2">
      <c r="A19" s="89" t="s">
        <v>518</v>
      </c>
      <c r="B19" s="89"/>
    </row>
    <row r="20" spans="1:6" ht="114.75" customHeight="1" x14ac:dyDescent="0.2">
      <c r="A20" s="82" t="s">
        <v>544</v>
      </c>
      <c r="B20" s="82"/>
    </row>
    <row r="21" spans="1:6" ht="18" customHeight="1" x14ac:dyDescent="0.2">
      <c r="A21" s="85"/>
      <c r="B21" s="85"/>
    </row>
    <row r="22" spans="1:6" ht="18" customHeight="1" x14ac:dyDescent="0.2"/>
    <row r="23" spans="1:6" x14ac:dyDescent="0.2">
      <c r="A23" s="85"/>
      <c r="B23" s="85"/>
    </row>
    <row r="24" spans="1:6" x14ac:dyDescent="0.2">
      <c r="A24" s="85"/>
      <c r="B24" s="85"/>
    </row>
    <row r="25" spans="1:6" x14ac:dyDescent="0.2">
      <c r="A25" s="85"/>
      <c r="B25" s="85"/>
    </row>
    <row r="26" spans="1:6" x14ac:dyDescent="0.2">
      <c r="A26" s="85"/>
      <c r="B26" s="85"/>
    </row>
  </sheetData>
  <mergeCells count="14">
    <mergeCell ref="A23:B23"/>
    <mergeCell ref="A24:B24"/>
    <mergeCell ref="A25:B25"/>
    <mergeCell ref="A26:B26"/>
    <mergeCell ref="A21:B21"/>
    <mergeCell ref="A20:B20"/>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80" zoomScaleNormal="80" workbookViewId="0">
      <selection activeCell="B53" sqref="B53"/>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517</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332</v>
      </c>
      <c r="B6" s="50" t="s">
        <v>42</v>
      </c>
    </row>
    <row r="7" spans="1:16" ht="246" customHeight="1" x14ac:dyDescent="0.2">
      <c r="A7" s="13" t="s">
        <v>333</v>
      </c>
      <c r="B7" s="50" t="s">
        <v>472</v>
      </c>
    </row>
    <row r="8" spans="1:16" ht="42.75" customHeight="1" x14ac:dyDescent="0.2">
      <c r="A8" s="13" t="s">
        <v>334</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404</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335</v>
      </c>
      <c r="B29" s="44" t="s">
        <v>332</v>
      </c>
      <c r="C29" s="45" t="s">
        <v>336</v>
      </c>
      <c r="D29" s="31" t="s">
        <v>339</v>
      </c>
      <c r="E29" s="31" t="s">
        <v>340</v>
      </c>
      <c r="F29" s="31" t="s">
        <v>26</v>
      </c>
      <c r="G29" s="31" t="s">
        <v>24</v>
      </c>
      <c r="H29" s="31" t="s">
        <v>33</v>
      </c>
      <c r="I29" s="44" t="s">
        <v>341</v>
      </c>
      <c r="J29" s="44" t="s">
        <v>342</v>
      </c>
      <c r="K29" s="44" t="s">
        <v>343</v>
      </c>
      <c r="L29" s="44" t="s">
        <v>1</v>
      </c>
      <c r="M29" s="31" t="s">
        <v>353</v>
      </c>
      <c r="N29" s="31" t="s">
        <v>2</v>
      </c>
      <c r="O29" s="31" t="s">
        <v>354</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404</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404</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404</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404</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404</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404</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404</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404</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541</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346</v>
      </c>
      <c r="B45" s="8" t="s">
        <v>87</v>
      </c>
      <c r="C45" s="14"/>
      <c r="D45" s="14"/>
      <c r="E45" s="14"/>
      <c r="F45" s="14"/>
      <c r="G45" s="14"/>
      <c r="H45" s="14"/>
      <c r="I45" s="14"/>
      <c r="J45" s="14"/>
      <c r="K45" s="14"/>
      <c r="L45" s="14"/>
      <c r="M45" s="14"/>
      <c r="N45" s="14"/>
      <c r="O45" s="14"/>
      <c r="P45" s="14"/>
    </row>
    <row r="46" spans="1:16" x14ac:dyDescent="0.2">
      <c r="A46" s="13" t="s">
        <v>347</v>
      </c>
      <c r="B46" s="8" t="s">
        <v>88</v>
      </c>
      <c r="C46" s="14"/>
      <c r="D46" s="14"/>
      <c r="E46" s="14"/>
      <c r="F46" s="14"/>
      <c r="G46" s="14"/>
      <c r="H46" s="14"/>
      <c r="I46" s="14"/>
      <c r="J46" s="14"/>
      <c r="K46" s="14"/>
      <c r="L46" s="14"/>
      <c r="M46" s="14"/>
      <c r="N46" s="14"/>
      <c r="O46" s="14"/>
      <c r="P46" s="14"/>
    </row>
    <row r="47" spans="1:16" x14ac:dyDescent="0.2">
      <c r="A47" s="13" t="s">
        <v>352</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348</v>
      </c>
      <c r="B49" s="8" t="s">
        <v>90</v>
      </c>
      <c r="C49" s="14"/>
      <c r="D49" s="14"/>
      <c r="E49" s="14"/>
      <c r="F49" s="14"/>
      <c r="G49" s="14"/>
      <c r="H49" s="14"/>
      <c r="I49" s="14"/>
      <c r="J49" s="14"/>
      <c r="K49" s="14"/>
      <c r="L49" s="14"/>
      <c r="M49" s="14"/>
      <c r="N49" s="14"/>
      <c r="O49" s="14"/>
      <c r="P49" s="14"/>
    </row>
    <row r="50" spans="1:16" x14ac:dyDescent="0.2">
      <c r="A50" s="13" t="s">
        <v>520</v>
      </c>
      <c r="B50" s="8" t="s">
        <v>91</v>
      </c>
      <c r="C50" s="14"/>
      <c r="D50" s="14"/>
      <c r="E50" s="14"/>
      <c r="F50" s="14"/>
      <c r="G50" s="14"/>
      <c r="H50" s="14"/>
      <c r="I50" s="14"/>
      <c r="J50" s="14"/>
      <c r="K50" s="14"/>
      <c r="L50" s="14"/>
      <c r="M50" s="14"/>
      <c r="N50" s="14"/>
      <c r="O50" s="14"/>
      <c r="P50" s="14"/>
    </row>
    <row r="51" spans="1:16" x14ac:dyDescent="0.2">
      <c r="A51" s="13" t="s">
        <v>520</v>
      </c>
      <c r="B51" s="8" t="s">
        <v>92</v>
      </c>
      <c r="C51" s="14"/>
      <c r="D51" s="14"/>
      <c r="E51" s="14"/>
      <c r="F51" s="14"/>
      <c r="G51" s="14"/>
      <c r="H51" s="14"/>
      <c r="I51" s="14"/>
      <c r="J51" s="14"/>
      <c r="K51" s="14"/>
      <c r="L51" s="14"/>
      <c r="M51" s="14"/>
      <c r="N51" s="14"/>
      <c r="O51" s="14"/>
      <c r="P51" s="14"/>
    </row>
    <row r="52" spans="1:16" x14ac:dyDescent="0.2">
      <c r="A52" s="13" t="s">
        <v>520</v>
      </c>
      <c r="B52" s="8" t="s">
        <v>93</v>
      </c>
      <c r="C52" s="14"/>
      <c r="D52" s="14"/>
      <c r="E52" s="14"/>
      <c r="F52" s="14"/>
      <c r="G52" s="14"/>
      <c r="H52" s="14"/>
      <c r="I52" s="14"/>
      <c r="J52" s="14"/>
      <c r="K52" s="14"/>
      <c r="L52" s="14"/>
      <c r="M52" s="14"/>
      <c r="N52" s="14"/>
      <c r="O52" s="14"/>
      <c r="P52" s="14"/>
    </row>
    <row r="53" spans="1:16" x14ac:dyDescent="0.2">
      <c r="A53" s="13" t="s">
        <v>520</v>
      </c>
      <c r="B53" s="14"/>
      <c r="C53" s="14"/>
      <c r="D53" s="14"/>
      <c r="E53" s="14"/>
      <c r="F53" s="14"/>
      <c r="G53" s="14"/>
      <c r="H53" s="14"/>
      <c r="I53" s="14"/>
      <c r="J53" s="14"/>
      <c r="K53" s="14"/>
      <c r="L53" s="14"/>
      <c r="M53" s="14"/>
      <c r="N53" s="14"/>
      <c r="O53" s="14"/>
      <c r="P53" s="14"/>
    </row>
    <row r="54" spans="1:16" x14ac:dyDescent="0.2">
      <c r="A54" s="13" t="s">
        <v>520</v>
      </c>
      <c r="B54" s="8" t="s">
        <v>94</v>
      </c>
      <c r="C54" s="14"/>
      <c r="D54" s="14"/>
      <c r="E54" s="14"/>
      <c r="F54" s="14"/>
      <c r="G54" s="14"/>
      <c r="H54" s="14"/>
      <c r="I54" s="14"/>
      <c r="J54" s="14"/>
      <c r="K54" s="14"/>
      <c r="L54" s="14"/>
      <c r="M54" s="14"/>
      <c r="N54" s="14"/>
      <c r="O54" s="14"/>
      <c r="P54" s="14"/>
    </row>
    <row r="55" spans="1:16" x14ac:dyDescent="0.2">
      <c r="A55" s="13" t="s">
        <v>350</v>
      </c>
      <c r="B55" s="14" t="s">
        <v>405</v>
      </c>
      <c r="D55" s="14"/>
      <c r="E55" s="14"/>
      <c r="F55" s="14"/>
      <c r="G55" s="14"/>
      <c r="H55" s="14"/>
      <c r="I55" s="14"/>
      <c r="J55" s="14"/>
      <c r="K55" s="14"/>
      <c r="L55" s="14"/>
      <c r="M55" s="14"/>
      <c r="N55" s="14"/>
      <c r="O55" s="14"/>
      <c r="P55" s="14"/>
    </row>
    <row r="56" spans="1:16" x14ac:dyDescent="0.2">
      <c r="A56" s="13" t="s">
        <v>350</v>
      </c>
      <c r="B56" s="8" t="s">
        <v>406</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mhBVvycKOFItuEse5Pdww/PScn7UTlwRiPhTPGHtpdSEC8Cv2DFdF1Mbx/xHF7aAGpDY/5eCC3V9H0bljhcXzQ==" saltValue="4hWuL4WZ4VP3FkQ+OUm93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48" sqref="A48:A51"/>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517</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332</v>
      </c>
      <c r="B6" s="43" t="s">
        <v>95</v>
      </c>
    </row>
    <row r="7" spans="1:16" ht="151.5" customHeight="1" x14ac:dyDescent="0.2">
      <c r="A7" s="13" t="s">
        <v>333</v>
      </c>
      <c r="B7" s="43" t="s">
        <v>96</v>
      </c>
    </row>
    <row r="8" spans="1:16" ht="44.25" customHeight="1" x14ac:dyDescent="0.2">
      <c r="A8" s="13" t="s">
        <v>334</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335</v>
      </c>
      <c r="B30" s="44" t="s">
        <v>332</v>
      </c>
      <c r="C30" s="45" t="s">
        <v>336</v>
      </c>
      <c r="D30" s="31" t="s">
        <v>339</v>
      </c>
      <c r="E30" s="31" t="s">
        <v>340</v>
      </c>
      <c r="F30" s="31" t="s">
        <v>103</v>
      </c>
      <c r="G30" s="44" t="s">
        <v>341</v>
      </c>
      <c r="H30" s="44" t="s">
        <v>342</v>
      </c>
      <c r="I30" s="44" t="s">
        <v>343</v>
      </c>
      <c r="J30" s="44" t="s">
        <v>1</v>
      </c>
      <c r="K30" s="31" t="s">
        <v>353</v>
      </c>
      <c r="L30" s="31" t="s">
        <v>2</v>
      </c>
      <c r="M30" s="31" t="s">
        <v>354</v>
      </c>
      <c r="N30" s="31" t="s">
        <v>3</v>
      </c>
      <c r="O30" s="31" t="s">
        <v>3</v>
      </c>
      <c r="P30" s="31" t="s">
        <v>3</v>
      </c>
    </row>
    <row r="31" spans="1:16" s="14" customFormat="1" x14ac:dyDescent="0.2">
      <c r="A31" s="14" t="s">
        <v>104</v>
      </c>
      <c r="B31" s="14" t="s">
        <v>407</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408</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409</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410</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541</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346</v>
      </c>
      <c r="B42" s="14" t="s">
        <v>146</v>
      </c>
      <c r="C42" s="14"/>
      <c r="D42" s="14"/>
      <c r="E42" s="14"/>
      <c r="F42" s="14"/>
      <c r="G42" s="14"/>
      <c r="H42" s="14"/>
      <c r="I42" s="14"/>
      <c r="J42" s="14"/>
      <c r="K42" s="14"/>
      <c r="L42" s="14"/>
      <c r="M42" s="14"/>
      <c r="N42" s="14"/>
      <c r="O42" s="14"/>
      <c r="P42" s="14"/>
    </row>
    <row r="43" spans="1:16" x14ac:dyDescent="0.2">
      <c r="A43" s="13" t="s">
        <v>347</v>
      </c>
      <c r="B43" s="14" t="s">
        <v>147</v>
      </c>
      <c r="C43" s="14"/>
      <c r="D43" s="14"/>
      <c r="E43" s="14"/>
      <c r="F43" s="14"/>
      <c r="G43" s="14"/>
      <c r="H43" s="14"/>
      <c r="I43" s="14"/>
      <c r="J43" s="14"/>
      <c r="K43" s="14"/>
      <c r="L43" s="14"/>
      <c r="M43" s="14"/>
      <c r="N43" s="14"/>
      <c r="O43" s="14"/>
      <c r="P43" s="14"/>
    </row>
    <row r="44" spans="1:16" x14ac:dyDescent="0.2">
      <c r="A44" s="13" t="s">
        <v>352</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348</v>
      </c>
      <c r="B46" s="14" t="s">
        <v>137</v>
      </c>
      <c r="C46" s="14"/>
      <c r="D46" s="14"/>
      <c r="E46" s="14"/>
      <c r="F46" s="14"/>
      <c r="G46" s="14"/>
      <c r="H46" s="14"/>
      <c r="I46" s="14"/>
      <c r="J46" s="14"/>
      <c r="K46" s="14"/>
      <c r="L46" s="14"/>
      <c r="M46" s="14"/>
      <c r="N46" s="14"/>
      <c r="O46" s="14"/>
      <c r="P46" s="14"/>
    </row>
    <row r="47" spans="1:16" x14ac:dyDescent="0.2">
      <c r="A47" s="13" t="s">
        <v>520</v>
      </c>
      <c r="B47" s="14" t="s">
        <v>138</v>
      </c>
      <c r="C47" s="14"/>
      <c r="D47" s="14"/>
      <c r="E47" s="14"/>
      <c r="F47" s="14"/>
      <c r="G47" s="14"/>
      <c r="H47" s="14"/>
      <c r="I47" s="14"/>
      <c r="J47" s="14"/>
      <c r="K47" s="14"/>
      <c r="L47" s="14"/>
      <c r="M47" s="14"/>
      <c r="N47" s="14"/>
      <c r="O47" s="14"/>
      <c r="P47" s="14"/>
    </row>
    <row r="48" spans="1:16" x14ac:dyDescent="0.2">
      <c r="A48" s="13" t="s">
        <v>520</v>
      </c>
      <c r="B48" s="14" t="s">
        <v>139</v>
      </c>
      <c r="C48" s="14"/>
      <c r="D48" s="14"/>
      <c r="E48" s="14"/>
      <c r="F48" s="14"/>
      <c r="G48" s="14"/>
      <c r="H48" s="14"/>
      <c r="I48" s="14"/>
      <c r="J48" s="14"/>
      <c r="K48" s="14"/>
      <c r="L48" s="14"/>
      <c r="M48" s="14"/>
      <c r="N48" s="14"/>
      <c r="O48" s="14"/>
      <c r="P48" s="14"/>
    </row>
    <row r="49" spans="1:16" x14ac:dyDescent="0.2">
      <c r="A49" s="13" t="s">
        <v>520</v>
      </c>
      <c r="B49" s="14" t="s">
        <v>140</v>
      </c>
      <c r="C49" s="14"/>
      <c r="D49" s="14"/>
      <c r="E49" s="14"/>
      <c r="F49" s="14"/>
      <c r="G49" s="14"/>
      <c r="H49" s="14"/>
      <c r="I49" s="14"/>
      <c r="J49" s="14"/>
      <c r="K49" s="14"/>
      <c r="L49" s="14"/>
      <c r="M49" s="14"/>
      <c r="N49" s="14"/>
      <c r="O49" s="14"/>
      <c r="P49" s="14"/>
    </row>
    <row r="50" spans="1:16" x14ac:dyDescent="0.2">
      <c r="A50" s="13" t="s">
        <v>520</v>
      </c>
      <c r="B50" s="14" t="s">
        <v>141</v>
      </c>
      <c r="C50" s="14"/>
      <c r="D50" s="14"/>
      <c r="E50" s="14"/>
      <c r="F50" s="14"/>
      <c r="G50" s="14"/>
      <c r="H50" s="14"/>
      <c r="I50" s="14"/>
      <c r="J50" s="14"/>
      <c r="K50" s="14"/>
      <c r="L50" s="14"/>
      <c r="M50" s="14"/>
      <c r="N50" s="14"/>
      <c r="O50" s="14"/>
      <c r="P50" s="14"/>
    </row>
    <row r="51" spans="1:16" x14ac:dyDescent="0.2">
      <c r="A51" s="13" t="s">
        <v>520</v>
      </c>
      <c r="B51" s="14" t="s">
        <v>142</v>
      </c>
      <c r="C51" s="14"/>
      <c r="D51" s="14"/>
      <c r="E51" s="14"/>
      <c r="F51" s="14"/>
      <c r="G51" s="14"/>
      <c r="H51" s="14"/>
      <c r="I51" s="14"/>
      <c r="J51" s="14"/>
      <c r="K51" s="14"/>
      <c r="L51" s="14"/>
      <c r="M51" s="14"/>
      <c r="N51" s="14"/>
      <c r="O51" s="14"/>
      <c r="P51" s="14"/>
    </row>
    <row r="52" spans="1:16" x14ac:dyDescent="0.2">
      <c r="A52" s="13" t="s">
        <v>349</v>
      </c>
      <c r="B52" s="14" t="s">
        <v>143</v>
      </c>
      <c r="C52" s="14"/>
      <c r="D52" s="14"/>
      <c r="E52" s="14"/>
      <c r="F52" s="14"/>
      <c r="G52" s="14"/>
      <c r="H52" s="14"/>
      <c r="I52" s="14"/>
      <c r="J52" s="14"/>
      <c r="K52" s="14"/>
      <c r="L52" s="14"/>
      <c r="M52" s="14"/>
      <c r="N52" s="14"/>
      <c r="O52" s="14"/>
      <c r="P52" s="14"/>
    </row>
    <row r="53" spans="1:16" x14ac:dyDescent="0.2">
      <c r="A53" s="13" t="s">
        <v>350</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h02J1l/ZFrvNEnLD3GH5yDDAbaLVit9X4oj4AgmgVjfFpIuurirY1iJotBYPIOWUMon41zJ8ySaXfY4JAZGqXw==" saltValue="1aWKMGO7T6Zq86K4CXW0F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B44" sqref="B44"/>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517</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332</v>
      </c>
      <c r="B6" s="43" t="s">
        <v>148</v>
      </c>
    </row>
    <row r="7" spans="1:15" ht="48.75" customHeight="1" x14ac:dyDescent="0.2">
      <c r="A7" s="13" t="s">
        <v>333</v>
      </c>
      <c r="B7" s="43" t="s">
        <v>151</v>
      </c>
    </row>
    <row r="8" spans="1:15" ht="46.5" customHeight="1" x14ac:dyDescent="0.2">
      <c r="A8" s="13" t="s">
        <v>334</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335</v>
      </c>
      <c r="B25" s="44" t="s">
        <v>332</v>
      </c>
      <c r="C25" s="45" t="s">
        <v>336</v>
      </c>
      <c r="D25" s="31" t="s">
        <v>340</v>
      </c>
      <c r="E25" s="31" t="s">
        <v>337</v>
      </c>
      <c r="F25" s="31" t="s">
        <v>225</v>
      </c>
      <c r="G25" s="31" t="s">
        <v>226</v>
      </c>
      <c r="H25" s="44" t="s">
        <v>341</v>
      </c>
      <c r="I25" s="44" t="s">
        <v>342</v>
      </c>
      <c r="J25" s="44" t="s">
        <v>343</v>
      </c>
      <c r="K25" s="44" t="s">
        <v>1</v>
      </c>
      <c r="L25" s="31" t="s">
        <v>353</v>
      </c>
      <c r="M25" s="31" t="s">
        <v>2</v>
      </c>
      <c r="N25" s="31" t="s">
        <v>2</v>
      </c>
      <c r="O25" s="31" t="s">
        <v>354</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541</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346</v>
      </c>
      <c r="B37" s="14" t="s">
        <v>219</v>
      </c>
      <c r="C37" s="14"/>
      <c r="D37" s="14"/>
      <c r="E37" s="14"/>
      <c r="F37" s="14"/>
      <c r="G37" s="14"/>
      <c r="H37" s="14"/>
      <c r="I37" s="14"/>
      <c r="J37" s="14"/>
      <c r="K37" s="14"/>
      <c r="L37" s="14"/>
      <c r="M37" s="14"/>
      <c r="N37" s="14"/>
      <c r="O37" s="14"/>
    </row>
    <row r="38" spans="1:15" x14ac:dyDescent="0.2">
      <c r="A38" s="13" t="s">
        <v>347</v>
      </c>
      <c r="B38" s="14" t="s">
        <v>220</v>
      </c>
      <c r="C38" s="14"/>
      <c r="D38" s="14"/>
      <c r="E38" s="14"/>
      <c r="F38" s="14"/>
      <c r="G38" s="14"/>
      <c r="H38" s="14"/>
      <c r="I38" s="14"/>
      <c r="J38" s="14"/>
      <c r="K38" s="14"/>
      <c r="L38" s="14"/>
      <c r="M38" s="14"/>
      <c r="N38" s="14"/>
      <c r="O38" s="14"/>
    </row>
    <row r="39" spans="1:15" x14ac:dyDescent="0.2">
      <c r="A39" s="13" t="s">
        <v>352</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348</v>
      </c>
      <c r="B41" s="14" t="s">
        <v>221</v>
      </c>
      <c r="C41" s="14"/>
      <c r="D41" s="14"/>
      <c r="E41" s="14"/>
      <c r="F41" s="14"/>
      <c r="G41" s="14"/>
      <c r="H41" s="14"/>
      <c r="I41" s="14"/>
      <c r="J41" s="14"/>
      <c r="K41" s="14"/>
      <c r="L41" s="14"/>
      <c r="M41" s="14"/>
      <c r="N41" s="14"/>
      <c r="O41" s="14"/>
    </row>
    <row r="42" spans="1:15" x14ac:dyDescent="0.2">
      <c r="A42" s="13" t="s">
        <v>520</v>
      </c>
      <c r="C42" s="14"/>
      <c r="D42" s="14"/>
      <c r="E42" s="14"/>
      <c r="F42" s="14"/>
      <c r="G42" s="14"/>
      <c r="H42" s="14"/>
      <c r="I42" s="14"/>
      <c r="J42" s="14"/>
      <c r="K42" s="14"/>
      <c r="L42" s="14"/>
      <c r="M42" s="14"/>
      <c r="N42" s="14"/>
      <c r="O42" s="14"/>
    </row>
    <row r="43" spans="1:15" x14ac:dyDescent="0.2">
      <c r="A43" s="13" t="s">
        <v>520</v>
      </c>
      <c r="C43" s="14"/>
      <c r="D43" s="14"/>
      <c r="E43" s="14"/>
      <c r="F43" s="14"/>
      <c r="G43" s="14"/>
      <c r="H43" s="14"/>
      <c r="I43" s="14"/>
      <c r="J43" s="14"/>
      <c r="K43" s="14"/>
      <c r="L43" s="14"/>
      <c r="M43" s="14"/>
      <c r="N43" s="14"/>
      <c r="O43" s="14"/>
    </row>
    <row r="44" spans="1:15" x14ac:dyDescent="0.2">
      <c r="A44" s="13" t="s">
        <v>520</v>
      </c>
      <c r="C44" s="14"/>
      <c r="D44" s="14"/>
      <c r="E44" s="14"/>
      <c r="F44" s="14"/>
      <c r="G44" s="14"/>
      <c r="H44" s="14"/>
      <c r="I44" s="14"/>
      <c r="J44" s="14"/>
      <c r="K44" s="14"/>
      <c r="L44" s="14"/>
      <c r="M44" s="14"/>
      <c r="N44" s="14"/>
      <c r="O44" s="14"/>
    </row>
    <row r="45" spans="1:15" x14ac:dyDescent="0.2">
      <c r="A45" s="13" t="s">
        <v>520</v>
      </c>
      <c r="C45" s="14"/>
      <c r="D45" s="14"/>
      <c r="E45" s="14"/>
      <c r="F45" s="14"/>
      <c r="G45" s="14"/>
      <c r="H45" s="14"/>
      <c r="I45" s="14"/>
      <c r="J45" s="14"/>
      <c r="K45" s="14"/>
      <c r="L45" s="14"/>
      <c r="M45" s="14"/>
      <c r="N45" s="14"/>
      <c r="O45" s="14"/>
    </row>
    <row r="46" spans="1:15" x14ac:dyDescent="0.2">
      <c r="A46" s="13" t="s">
        <v>349</v>
      </c>
      <c r="B46" s="14" t="s">
        <v>222</v>
      </c>
      <c r="C46" s="14"/>
      <c r="D46" s="14"/>
      <c r="E46" s="14"/>
      <c r="F46" s="14"/>
      <c r="G46" s="14"/>
      <c r="H46" s="14"/>
      <c r="I46" s="14"/>
      <c r="J46" s="14"/>
      <c r="K46" s="14"/>
      <c r="L46" s="14"/>
      <c r="M46" s="14"/>
      <c r="N46" s="14"/>
      <c r="O46" s="14"/>
    </row>
    <row r="47" spans="1:15" x14ac:dyDescent="0.2">
      <c r="A47" s="13" t="s">
        <v>350</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pU/4hDpbyGwElwOdgWWq7J3Rn4AFjhuxEfzt6HDh6Fb99J5G4cjpzoHUQQcCDlz24qifi3udB+yxH0O2NR5CBA==" saltValue="bctDGZjwUMcbr1h1sMt/9Q=="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98"/>
  <sheetViews>
    <sheetView zoomScale="80" zoomScaleNormal="80" workbookViewId="0">
      <selection activeCell="E7" sqref="E7"/>
    </sheetView>
  </sheetViews>
  <sheetFormatPr baseColWidth="10" defaultColWidth="9.83203125" defaultRowHeight="14" customHeight="1" x14ac:dyDescent="0.2"/>
  <cols>
    <col min="1" max="1" width="73.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517</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332</v>
      </c>
      <c r="B6" s="50" t="s">
        <v>355</v>
      </c>
    </row>
    <row r="7" spans="1:21" ht="81.75" customHeight="1" x14ac:dyDescent="0.2">
      <c r="A7" s="13" t="s">
        <v>333</v>
      </c>
      <c r="B7" s="43" t="s">
        <v>356</v>
      </c>
    </row>
    <row r="8" spans="1:21" ht="74.25" customHeight="1" x14ac:dyDescent="0.2">
      <c r="A8" s="13" t="s">
        <v>334</v>
      </c>
      <c r="B8" s="42" t="s">
        <v>357</v>
      </c>
    </row>
    <row r="9" spans="1:21" ht="14" customHeight="1" x14ac:dyDescent="0.2">
      <c r="A9" s="13" t="s">
        <v>236</v>
      </c>
      <c r="B9" s="42" t="s">
        <v>358</v>
      </c>
    </row>
    <row r="10" spans="1:21" ht="14" customHeight="1" x14ac:dyDescent="0.2">
      <c r="A10" s="13" t="s">
        <v>236</v>
      </c>
      <c r="B10" s="42" t="s">
        <v>359</v>
      </c>
      <c r="D10" s="27"/>
    </row>
    <row r="11" spans="1:21" ht="14" customHeight="1" x14ac:dyDescent="0.2">
      <c r="A11" s="13" t="s">
        <v>236</v>
      </c>
      <c r="B11" s="42" t="s">
        <v>360</v>
      </c>
      <c r="D11" s="27"/>
    </row>
    <row r="12" spans="1:21" ht="14" customHeight="1" x14ac:dyDescent="0.15">
      <c r="A12" s="13" t="s">
        <v>338</v>
      </c>
      <c r="B12" s="49" t="s">
        <v>550</v>
      </c>
    </row>
    <row r="13" spans="1:21" ht="14" customHeight="1" x14ac:dyDescent="0.2">
      <c r="A13" s="13" t="s">
        <v>338</v>
      </c>
      <c r="B13" s="8" t="s">
        <v>556</v>
      </c>
    </row>
    <row r="14" spans="1:21" ht="14" customHeight="1" x14ac:dyDescent="0.2">
      <c r="A14" s="13" t="s">
        <v>248</v>
      </c>
    </row>
    <row r="15" spans="1:21" ht="14" customHeight="1" x14ac:dyDescent="0.2">
      <c r="A15" s="29"/>
    </row>
    <row r="16" spans="1:21" s="81" customFormat="1" ht="14" customHeight="1" x14ac:dyDescent="0.15">
      <c r="A16" s="78" t="s">
        <v>558</v>
      </c>
      <c r="B16" s="79"/>
      <c r="C16" s="79"/>
      <c r="D16" s="79"/>
      <c r="E16" s="79"/>
      <c r="F16" s="79"/>
      <c r="G16" s="79"/>
      <c r="H16" s="79"/>
      <c r="I16" s="79"/>
      <c r="J16" s="80"/>
      <c r="K16" s="79"/>
      <c r="L16" s="79"/>
      <c r="M16" s="79"/>
      <c r="N16" s="79"/>
      <c r="O16" s="79"/>
      <c r="P16" s="79"/>
      <c r="Q16" s="79"/>
      <c r="R16" s="79"/>
    </row>
    <row r="17" spans="1:18" ht="14" customHeight="1" x14ac:dyDescent="0.2">
      <c r="A17" s="10" t="s">
        <v>555</v>
      </c>
      <c r="B17" s="10"/>
      <c r="C17" s="10"/>
      <c r="D17" s="10"/>
      <c r="E17" s="12"/>
      <c r="F17" s="10"/>
      <c r="G17" s="10"/>
      <c r="H17" s="11"/>
      <c r="I17" s="11"/>
      <c r="J17" s="11"/>
      <c r="K17" s="11"/>
      <c r="L17" s="11"/>
      <c r="M17" s="11"/>
      <c r="N17" s="11"/>
      <c r="O17" s="11"/>
      <c r="P17" s="11"/>
      <c r="Q17" s="11"/>
      <c r="R17" s="11"/>
    </row>
    <row r="18" spans="1:18" ht="14" customHeight="1" x14ac:dyDescent="0.2">
      <c r="A18" s="10" t="s">
        <v>554</v>
      </c>
      <c r="B18" s="12"/>
      <c r="C18" s="12"/>
      <c r="D18" s="10"/>
      <c r="E18" s="12"/>
      <c r="F18" s="10"/>
      <c r="G18" s="10"/>
      <c r="H18" s="11"/>
      <c r="I18" s="70"/>
      <c r="J18" s="11"/>
      <c r="K18" s="11"/>
      <c r="L18" s="11"/>
      <c r="M18" s="11"/>
      <c r="N18" s="11"/>
      <c r="O18" s="11"/>
      <c r="P18" s="11"/>
      <c r="Q18" s="11"/>
      <c r="R18" s="11"/>
    </row>
    <row r="19" spans="1:18" ht="14" customHeight="1" x14ac:dyDescent="0.2">
      <c r="A19" s="10" t="s">
        <v>552</v>
      </c>
      <c r="B19" s="12"/>
      <c r="C19" s="12"/>
      <c r="D19" s="10"/>
      <c r="E19" s="12"/>
      <c r="F19" s="10"/>
      <c r="G19" s="10"/>
      <c r="H19" s="11"/>
      <c r="I19" s="70"/>
      <c r="J19" s="11"/>
      <c r="K19" s="11"/>
      <c r="L19" s="11"/>
      <c r="M19" s="11"/>
      <c r="N19" s="11"/>
      <c r="O19" s="11"/>
      <c r="P19" s="11"/>
      <c r="Q19" s="11"/>
      <c r="R19" s="11"/>
    </row>
    <row r="20" spans="1:18" ht="14" customHeight="1" x14ac:dyDescent="0.2">
      <c r="A20" s="10" t="s">
        <v>551</v>
      </c>
      <c r="B20" s="12"/>
      <c r="C20" s="12"/>
      <c r="D20" s="10"/>
      <c r="E20" s="12"/>
      <c r="F20" s="10"/>
      <c r="G20" s="10"/>
      <c r="H20" s="11"/>
      <c r="I20" s="70"/>
      <c r="J20" s="11"/>
      <c r="K20" s="11"/>
      <c r="L20" s="11"/>
      <c r="M20" s="11"/>
      <c r="N20" s="11"/>
      <c r="O20" s="11"/>
      <c r="P20" s="11"/>
      <c r="Q20" s="11"/>
      <c r="R20" s="11"/>
    </row>
    <row r="21" spans="1:18" ht="14" customHeight="1" x14ac:dyDescent="0.2">
      <c r="A21" s="10" t="s">
        <v>549</v>
      </c>
      <c r="B21" s="12"/>
      <c r="C21" s="12"/>
      <c r="D21" s="10"/>
      <c r="E21" s="12"/>
      <c r="F21" s="10"/>
      <c r="G21" s="10"/>
      <c r="H21" s="11"/>
      <c r="I21" s="70"/>
      <c r="J21" s="11"/>
      <c r="K21" s="11"/>
      <c r="L21" s="11"/>
      <c r="M21" s="11"/>
      <c r="N21" s="11"/>
      <c r="O21" s="11"/>
      <c r="P21" s="11"/>
      <c r="Q21" s="11"/>
      <c r="R21" s="11"/>
    </row>
    <row r="22" spans="1:18" ht="14" customHeight="1" x14ac:dyDescent="0.2">
      <c r="A22" s="10" t="s">
        <v>552</v>
      </c>
      <c r="B22" s="12"/>
      <c r="C22" s="12"/>
      <c r="D22" s="10"/>
      <c r="E22" s="12"/>
      <c r="F22" s="10"/>
      <c r="G22" s="10"/>
      <c r="H22" s="11"/>
      <c r="I22" s="70"/>
      <c r="J22" s="11"/>
      <c r="K22" s="11"/>
      <c r="L22" s="11"/>
      <c r="M22" s="11"/>
      <c r="N22" s="11"/>
      <c r="O22" s="11"/>
      <c r="P22" s="11"/>
      <c r="Q22" s="11"/>
      <c r="R22" s="11"/>
    </row>
    <row r="23" spans="1:18" ht="14" customHeight="1" x14ac:dyDescent="0.2">
      <c r="A23" s="10" t="s">
        <v>553</v>
      </c>
      <c r="B23" s="12"/>
      <c r="C23" s="12"/>
      <c r="D23" s="10"/>
      <c r="E23" s="12"/>
      <c r="F23" s="10"/>
      <c r="G23" s="10"/>
      <c r="H23" s="11"/>
      <c r="I23" s="70"/>
      <c r="J23" s="11"/>
      <c r="K23" s="11"/>
      <c r="L23" s="11"/>
      <c r="M23" s="11"/>
      <c r="N23" s="11"/>
      <c r="O23" s="11"/>
      <c r="P23" s="11"/>
      <c r="Q23" s="11"/>
      <c r="R23" s="11"/>
    </row>
    <row r="24" spans="1:18" s="76" customFormat="1" ht="14" customHeight="1" x14ac:dyDescent="0.15">
      <c r="A24" s="10" t="s">
        <v>552</v>
      </c>
      <c r="B24" s="75"/>
      <c r="C24" s="75"/>
      <c r="D24" s="75"/>
      <c r="E24" s="75"/>
      <c r="F24" s="75"/>
      <c r="G24" s="75"/>
      <c r="H24" s="75"/>
      <c r="I24" s="75"/>
      <c r="J24" s="75"/>
      <c r="K24" s="75"/>
      <c r="L24" s="75"/>
      <c r="M24" s="75"/>
      <c r="N24" s="75"/>
      <c r="O24" s="75"/>
      <c r="P24" s="75"/>
      <c r="Q24" s="75"/>
      <c r="R24" s="75"/>
    </row>
    <row r="25" spans="1:18" s="76" customFormat="1" ht="14" customHeight="1" x14ac:dyDescent="0.15">
      <c r="A25" s="91" t="s">
        <v>559</v>
      </c>
      <c r="B25" s="75"/>
      <c r="C25" s="75"/>
      <c r="D25" s="75"/>
      <c r="E25" s="75"/>
      <c r="F25" s="75"/>
      <c r="G25" s="75"/>
      <c r="H25" s="75"/>
      <c r="I25" s="75"/>
      <c r="J25" s="75"/>
      <c r="K25" s="75"/>
      <c r="L25" s="75"/>
      <c r="M25" s="75"/>
      <c r="N25" s="75"/>
      <c r="O25" s="75"/>
      <c r="P25" s="75"/>
      <c r="Q25" s="75"/>
      <c r="R25" s="75"/>
    </row>
    <row r="26" spans="1:18" s="76" customFormat="1" ht="14" customHeight="1" x14ac:dyDescent="0.15">
      <c r="A26" s="92"/>
      <c r="B26" s="75"/>
      <c r="C26" s="75"/>
      <c r="D26" s="75"/>
      <c r="E26" s="75"/>
      <c r="F26" s="75"/>
      <c r="G26" s="75"/>
      <c r="H26" s="75"/>
      <c r="I26" s="75"/>
      <c r="J26" s="75"/>
      <c r="K26" s="75"/>
      <c r="L26" s="75"/>
      <c r="M26" s="75"/>
      <c r="N26" s="75"/>
      <c r="O26" s="75"/>
      <c r="P26" s="75"/>
      <c r="Q26" s="75"/>
      <c r="R26" s="75"/>
    </row>
    <row r="27" spans="1:18" s="76" customFormat="1" ht="14" customHeight="1" x14ac:dyDescent="0.15">
      <c r="A27" s="92"/>
      <c r="B27" s="75"/>
      <c r="C27" s="75"/>
      <c r="D27" s="75"/>
      <c r="E27" s="75"/>
      <c r="F27" s="75"/>
      <c r="G27" s="75"/>
      <c r="H27" s="75"/>
      <c r="I27" s="75"/>
      <c r="J27" s="75"/>
      <c r="K27" s="75"/>
    </row>
    <row r="28" spans="1:18" s="76" customFormat="1" ht="14" customHeight="1" x14ac:dyDescent="0.15">
      <c r="A28" s="92"/>
      <c r="B28" s="75"/>
      <c r="C28" s="75"/>
      <c r="D28" s="75"/>
      <c r="E28" s="75"/>
      <c r="F28" s="75"/>
      <c r="G28" s="75"/>
      <c r="H28" s="75"/>
      <c r="I28" s="75"/>
      <c r="J28" s="75"/>
      <c r="K28" s="75"/>
    </row>
    <row r="29" spans="1:18" s="76" customFormat="1" ht="14" customHeight="1" x14ac:dyDescent="0.15">
      <c r="A29" s="92"/>
      <c r="B29" s="75"/>
      <c r="C29" s="75"/>
      <c r="D29" s="75"/>
      <c r="E29" s="75"/>
      <c r="F29" s="75"/>
      <c r="G29" s="75"/>
      <c r="H29" s="75"/>
      <c r="I29" s="75"/>
      <c r="J29" s="75"/>
      <c r="K29" s="75"/>
    </row>
    <row r="30" spans="1:18" s="76" customFormat="1" ht="13" x14ac:dyDescent="0.15">
      <c r="A30" s="92"/>
      <c r="B30" s="75"/>
      <c r="C30" s="75"/>
      <c r="D30" s="75"/>
      <c r="E30" s="75"/>
      <c r="F30" s="75"/>
      <c r="G30" s="75"/>
      <c r="H30" s="75"/>
      <c r="I30" s="75"/>
      <c r="J30" s="75"/>
      <c r="K30" s="75"/>
    </row>
    <row r="31" spans="1:18" s="76" customFormat="1" ht="14" customHeight="1" x14ac:dyDescent="0.15">
      <c r="A31" s="92"/>
      <c r="B31" s="75"/>
      <c r="C31" s="75"/>
      <c r="D31" s="75"/>
      <c r="E31" s="75"/>
      <c r="F31" s="75"/>
      <c r="G31" s="75"/>
      <c r="H31" s="75"/>
      <c r="I31" s="75"/>
      <c r="J31" s="75"/>
      <c r="K31" s="75"/>
    </row>
    <row r="32" spans="1:18" s="76" customFormat="1" ht="13" x14ac:dyDescent="0.15">
      <c r="A32" s="92"/>
      <c r="B32" s="75"/>
      <c r="C32" s="75"/>
      <c r="D32" s="75"/>
      <c r="E32" s="75"/>
      <c r="F32" s="75"/>
      <c r="G32" s="75"/>
      <c r="H32" s="75"/>
      <c r="I32" s="75"/>
      <c r="J32" s="75"/>
      <c r="K32" s="75"/>
    </row>
    <row r="33" spans="1:11" s="76" customFormat="1" ht="13" x14ac:dyDescent="0.15">
      <c r="A33" s="92"/>
      <c r="B33" s="75"/>
      <c r="C33" s="75"/>
      <c r="D33" s="75"/>
      <c r="E33" s="75"/>
      <c r="F33" s="75"/>
      <c r="G33" s="75"/>
      <c r="H33" s="75"/>
      <c r="I33" s="75"/>
      <c r="J33" s="75"/>
      <c r="K33" s="75"/>
    </row>
    <row r="34" spans="1:11" s="76" customFormat="1" ht="13" x14ac:dyDescent="0.15">
      <c r="A34" s="92"/>
      <c r="B34" s="75"/>
      <c r="C34" s="75"/>
      <c r="D34" s="75"/>
      <c r="E34" s="75"/>
      <c r="F34" s="75"/>
      <c r="G34" s="75"/>
      <c r="H34" s="75"/>
      <c r="I34" s="75"/>
      <c r="J34" s="75"/>
      <c r="K34" s="75"/>
    </row>
    <row r="35" spans="1:11" s="76" customFormat="1" ht="13" x14ac:dyDescent="0.15">
      <c r="A35" s="92"/>
      <c r="B35" s="75"/>
      <c r="C35" s="75"/>
      <c r="D35" s="75"/>
      <c r="E35" s="75"/>
      <c r="F35" s="75"/>
      <c r="G35" s="75"/>
      <c r="H35" s="75"/>
      <c r="I35" s="75"/>
      <c r="J35" s="75"/>
      <c r="K35" s="75"/>
    </row>
    <row r="36" spans="1:11" s="76" customFormat="1" ht="13" x14ac:dyDescent="0.15">
      <c r="A36" s="92"/>
      <c r="B36" s="75"/>
      <c r="C36" s="75"/>
      <c r="D36" s="75"/>
      <c r="E36" s="75"/>
      <c r="F36" s="75"/>
      <c r="G36" s="75"/>
      <c r="H36" s="75"/>
      <c r="I36" s="75"/>
      <c r="J36" s="75"/>
      <c r="K36" s="75"/>
    </row>
    <row r="37" spans="1:11" s="76" customFormat="1" ht="14" customHeight="1" x14ac:dyDescent="0.15">
      <c r="A37" s="92"/>
      <c r="B37" s="75"/>
      <c r="C37" s="75"/>
      <c r="D37" s="75"/>
      <c r="E37" s="75"/>
      <c r="F37" s="75"/>
      <c r="G37" s="75"/>
      <c r="H37" s="75"/>
      <c r="I37" s="75"/>
      <c r="J37" s="75"/>
      <c r="K37" s="75"/>
    </row>
    <row r="38" spans="1:11" s="76" customFormat="1" ht="14" customHeight="1" x14ac:dyDescent="0.15">
      <c r="A38" s="92"/>
      <c r="B38" s="75"/>
      <c r="C38" s="75"/>
      <c r="D38" s="75"/>
      <c r="E38" s="75"/>
      <c r="F38" s="75"/>
      <c r="G38" s="75"/>
      <c r="H38" s="75"/>
      <c r="I38" s="75"/>
      <c r="J38" s="75"/>
      <c r="K38" s="75"/>
    </row>
    <row r="39" spans="1:11" s="76" customFormat="1" ht="14" customHeight="1" x14ac:dyDescent="0.15">
      <c r="A39" s="92"/>
      <c r="B39" s="75"/>
      <c r="C39" s="75"/>
      <c r="D39" s="75"/>
      <c r="E39" s="75"/>
      <c r="F39" s="75"/>
      <c r="G39" s="75"/>
      <c r="H39" s="75"/>
      <c r="I39" s="75"/>
      <c r="J39" s="75"/>
      <c r="K39" s="75"/>
    </row>
    <row r="40" spans="1:11" s="76" customFormat="1" ht="14" customHeight="1" x14ac:dyDescent="0.15">
      <c r="A40" s="92"/>
      <c r="B40" s="75"/>
      <c r="C40" s="75"/>
      <c r="D40" s="75"/>
      <c r="E40" s="75"/>
      <c r="F40" s="75"/>
      <c r="G40" s="75"/>
      <c r="H40" s="75"/>
      <c r="I40" s="75"/>
      <c r="J40" s="75"/>
      <c r="K40" s="75"/>
    </row>
    <row r="41" spans="1:11" s="76" customFormat="1" ht="14" customHeight="1" x14ac:dyDescent="0.15">
      <c r="A41" s="74"/>
      <c r="B41" s="75"/>
      <c r="C41" s="75"/>
      <c r="D41" s="75"/>
      <c r="E41" s="75"/>
      <c r="F41" s="75"/>
      <c r="G41" s="75"/>
      <c r="H41" s="75"/>
      <c r="I41" s="75"/>
      <c r="J41" s="75"/>
      <c r="K41" s="75"/>
    </row>
    <row r="42" spans="1:11" ht="14" customHeight="1" x14ac:dyDescent="0.15">
      <c r="A42" s="73"/>
      <c r="B42" s="49"/>
      <c r="C42" s="49"/>
      <c r="D42" s="49"/>
      <c r="E42" s="49"/>
      <c r="F42" s="49"/>
      <c r="G42" s="49"/>
      <c r="H42" s="49"/>
      <c r="I42" s="49"/>
      <c r="J42" s="49"/>
      <c r="K42" s="49"/>
    </row>
    <row r="50" spans="1:26" ht="14" customHeight="1" x14ac:dyDescent="0.2">
      <c r="A50" s="29"/>
    </row>
    <row r="51" spans="1:26" ht="14" customHeight="1" x14ac:dyDescent="0.2">
      <c r="A51" s="29"/>
    </row>
    <row r="52" spans="1:26" ht="14" customHeight="1" x14ac:dyDescent="0.2">
      <c r="A52" s="29"/>
    </row>
    <row r="53" spans="1:26" ht="14" customHeight="1" x14ac:dyDescent="0.2">
      <c r="A53" s="29"/>
    </row>
    <row r="54" spans="1:26" ht="14" customHeight="1" x14ac:dyDescent="0.2">
      <c r="A54" s="30"/>
      <c r="B54" s="30"/>
      <c r="C54" s="30"/>
      <c r="D54" s="30"/>
      <c r="E54" s="30"/>
      <c r="F54" s="30"/>
      <c r="G54" s="30"/>
      <c r="H54" s="30"/>
      <c r="I54" s="30"/>
      <c r="J54" s="30"/>
      <c r="K54" s="30"/>
      <c r="L54" s="30"/>
      <c r="M54" s="30"/>
      <c r="N54" s="30"/>
      <c r="P54" s="30"/>
      <c r="Q54" s="30"/>
      <c r="R54" s="30"/>
      <c r="S54" s="30"/>
      <c r="T54" s="30"/>
      <c r="U54" s="30"/>
    </row>
    <row r="55" spans="1:26" s="26" customFormat="1" ht="14" customHeight="1" x14ac:dyDescent="0.2">
      <c r="A55" s="9" t="s">
        <v>0</v>
      </c>
      <c r="B55" s="24"/>
      <c r="C55" s="24"/>
      <c r="D55" s="24"/>
      <c r="E55" s="24"/>
      <c r="F55" s="24"/>
      <c r="G55" s="24"/>
      <c r="H55" s="24"/>
      <c r="I55" s="24"/>
      <c r="J55" s="24"/>
      <c r="K55" s="24"/>
      <c r="L55" s="24"/>
      <c r="M55" s="24"/>
      <c r="N55" s="24"/>
      <c r="O55" s="24"/>
      <c r="P55" s="24"/>
      <c r="Q55" s="24"/>
      <c r="R55" s="24"/>
      <c r="S55" s="24"/>
      <c r="T55" s="25"/>
      <c r="U55" s="25"/>
    </row>
    <row r="56" spans="1:26" s="12" customFormat="1" ht="14" customHeight="1" x14ac:dyDescent="0.2">
      <c r="A56" s="10" t="s">
        <v>28</v>
      </c>
      <c r="B56" s="10"/>
      <c r="C56" s="10"/>
      <c r="D56" s="10"/>
      <c r="E56" s="10"/>
      <c r="F56" s="10"/>
      <c r="G56" s="10"/>
      <c r="H56" s="10"/>
      <c r="I56" s="10"/>
      <c r="J56" s="10"/>
      <c r="K56" s="10"/>
      <c r="L56" s="10"/>
      <c r="M56" s="10"/>
      <c r="N56" s="10"/>
      <c r="O56" s="10"/>
      <c r="P56" s="10"/>
      <c r="Q56" s="10"/>
      <c r="R56" s="10"/>
      <c r="S56" s="10"/>
      <c r="T56" s="11"/>
      <c r="U56" s="11"/>
    </row>
    <row r="57" spans="1:26" s="12" customFormat="1" ht="14" customHeight="1" x14ac:dyDescent="0.2">
      <c r="A57" s="10" t="s">
        <v>251</v>
      </c>
      <c r="B57" s="10"/>
      <c r="C57" s="10"/>
      <c r="D57" s="10"/>
      <c r="E57" s="10"/>
      <c r="F57" s="10"/>
      <c r="G57" s="10"/>
      <c r="H57" s="10"/>
      <c r="I57" s="10"/>
      <c r="J57" s="10"/>
      <c r="K57" s="10"/>
      <c r="L57" s="10"/>
      <c r="M57" s="10"/>
      <c r="N57" s="10"/>
      <c r="O57" s="10"/>
      <c r="P57" s="10"/>
      <c r="Q57" s="10"/>
      <c r="R57" s="10"/>
      <c r="S57" s="10"/>
      <c r="T57" s="11"/>
      <c r="U57" s="11"/>
    </row>
    <row r="58" spans="1:26" s="12" customFormat="1" ht="14" customHeight="1" x14ac:dyDescent="0.2">
      <c r="A58" s="10" t="s">
        <v>252</v>
      </c>
      <c r="B58" s="10"/>
      <c r="C58" s="10"/>
      <c r="D58" s="10"/>
      <c r="E58" s="10"/>
      <c r="F58" s="10"/>
      <c r="G58" s="10"/>
      <c r="H58" s="10"/>
      <c r="I58" s="10"/>
      <c r="J58" s="10"/>
      <c r="K58" s="10"/>
      <c r="L58" s="10"/>
      <c r="M58" s="10"/>
      <c r="N58" s="10"/>
      <c r="O58" s="10"/>
      <c r="P58" s="10"/>
      <c r="Q58" s="10"/>
      <c r="R58" s="10"/>
      <c r="S58" s="10"/>
      <c r="T58" s="11"/>
      <c r="U58" s="11"/>
    </row>
    <row r="59" spans="1:26" s="12" customFormat="1" ht="14" customHeight="1" x14ac:dyDescent="0.2">
      <c r="A59" s="10" t="s">
        <v>253</v>
      </c>
      <c r="B59" s="10"/>
      <c r="C59" s="10"/>
      <c r="D59" s="10"/>
      <c r="E59" s="10"/>
      <c r="F59" s="10"/>
      <c r="G59" s="10"/>
      <c r="H59" s="10"/>
      <c r="I59" s="10"/>
      <c r="J59" s="10"/>
      <c r="K59" s="10"/>
      <c r="L59" s="10"/>
      <c r="M59" s="10"/>
      <c r="N59" s="10"/>
      <c r="O59" s="10"/>
      <c r="P59" s="10"/>
      <c r="Q59" s="10"/>
      <c r="R59" s="10"/>
      <c r="S59" s="10"/>
      <c r="T59" s="11"/>
      <c r="U59" s="11"/>
    </row>
    <row r="60" spans="1:26" ht="14" customHeight="1" x14ac:dyDescent="0.2">
      <c r="A60" s="44" t="s">
        <v>335</v>
      </c>
      <c r="B60" s="44" t="s">
        <v>332</v>
      </c>
      <c r="C60" s="45" t="s">
        <v>336</v>
      </c>
      <c r="D60" s="31" t="s">
        <v>337</v>
      </c>
      <c r="E60" s="31" t="s">
        <v>340</v>
      </c>
      <c r="F60" s="31" t="s">
        <v>24</v>
      </c>
      <c r="G60" s="31" t="s">
        <v>230</v>
      </c>
      <c r="H60" s="31" t="s">
        <v>229</v>
      </c>
      <c r="I60" s="31" t="s">
        <v>234</v>
      </c>
      <c r="J60" s="44" t="s">
        <v>341</v>
      </c>
      <c r="K60" s="44" t="s">
        <v>342</v>
      </c>
      <c r="L60" s="44" t="s">
        <v>343</v>
      </c>
      <c r="M60" s="44" t="s">
        <v>1</v>
      </c>
      <c r="N60" s="44" t="s">
        <v>1</v>
      </c>
      <c r="O60" s="44" t="s">
        <v>1</v>
      </c>
      <c r="P60" s="31" t="s">
        <v>353</v>
      </c>
      <c r="Q60" s="31" t="s">
        <v>2</v>
      </c>
      <c r="R60" s="31" t="s">
        <v>2</v>
      </c>
      <c r="S60" s="31" t="s">
        <v>354</v>
      </c>
      <c r="T60" s="31" t="s">
        <v>3</v>
      </c>
      <c r="U60" s="31" t="s">
        <v>3</v>
      </c>
      <c r="V60" s="31" t="s">
        <v>3</v>
      </c>
      <c r="W60" s="31" t="s">
        <v>3</v>
      </c>
      <c r="X60" s="31" t="s">
        <v>3</v>
      </c>
      <c r="Y60" s="31" t="s">
        <v>3</v>
      </c>
      <c r="Z60" s="31" t="s">
        <v>3</v>
      </c>
    </row>
    <row r="61" spans="1:26" ht="14" customHeight="1" x14ac:dyDescent="0.2">
      <c r="A61" s="14" t="s">
        <v>361</v>
      </c>
      <c r="B61" s="14" t="s">
        <v>477</v>
      </c>
      <c r="C61" s="14" t="s">
        <v>228</v>
      </c>
      <c r="D61" s="14" t="s">
        <v>362</v>
      </c>
      <c r="E61" s="14" t="s">
        <v>363</v>
      </c>
      <c r="F61" s="14" t="s">
        <v>364</v>
      </c>
      <c r="G61" s="14" t="s">
        <v>235</v>
      </c>
      <c r="H61" s="14"/>
      <c r="I61" s="14"/>
      <c r="J61" s="14" t="s">
        <v>10</v>
      </c>
      <c r="K61" s="14" t="s">
        <v>13</v>
      </c>
      <c r="L61" s="14" t="s">
        <v>365</v>
      </c>
      <c r="M61" s="14"/>
      <c r="N61" s="14" t="s">
        <v>10</v>
      </c>
      <c r="O61" s="32" t="s">
        <v>366</v>
      </c>
      <c r="P61" s="14" t="s">
        <v>367</v>
      </c>
      <c r="Q61" s="14" t="s">
        <v>368</v>
      </c>
      <c r="R61" s="14" t="s">
        <v>369</v>
      </c>
      <c r="S61" s="8" t="s">
        <v>370</v>
      </c>
      <c r="T61" s="8" t="s">
        <v>371</v>
      </c>
      <c r="U61" s="8" t="s">
        <v>372</v>
      </c>
      <c r="V61" s="8" t="s">
        <v>373</v>
      </c>
      <c r="W61" s="8" t="s">
        <v>374</v>
      </c>
      <c r="X61" s="8" t="s">
        <v>375</v>
      </c>
    </row>
    <row r="62" spans="1:26" ht="14" customHeight="1" x14ac:dyDescent="0.2">
      <c r="A62" s="14" t="s">
        <v>376</v>
      </c>
      <c r="B62" s="14" t="s">
        <v>478</v>
      </c>
      <c r="C62" s="14" t="s">
        <v>228</v>
      </c>
      <c r="D62" s="14" t="s">
        <v>362</v>
      </c>
      <c r="E62" s="14" t="s">
        <v>363</v>
      </c>
      <c r="F62" s="14" t="s">
        <v>364</v>
      </c>
      <c r="G62" s="14" t="s">
        <v>229</v>
      </c>
      <c r="H62" s="8" t="s">
        <v>377</v>
      </c>
      <c r="J62" s="14" t="s">
        <v>11</v>
      </c>
      <c r="K62" s="14" t="s">
        <v>13</v>
      </c>
      <c r="L62" s="14" t="s">
        <v>365</v>
      </c>
      <c r="M62" s="14"/>
      <c r="N62" s="8" t="s">
        <v>233</v>
      </c>
      <c r="O62" s="32" t="s">
        <v>378</v>
      </c>
      <c r="P62" s="14" t="s">
        <v>379</v>
      </c>
      <c r="Q62" s="14" t="s">
        <v>380</v>
      </c>
      <c r="R62" s="14" t="s">
        <v>381</v>
      </c>
      <c r="S62" s="8" t="s">
        <v>382</v>
      </c>
      <c r="T62" s="8" t="s">
        <v>383</v>
      </c>
      <c r="V62" s="8" t="s">
        <v>384</v>
      </c>
      <c r="W62" s="8" t="s">
        <v>385</v>
      </c>
    </row>
    <row r="63" spans="1:26" ht="14" customHeight="1" x14ac:dyDescent="0.2">
      <c r="A63" s="14" t="s">
        <v>386</v>
      </c>
      <c r="B63" s="14" t="s">
        <v>479</v>
      </c>
      <c r="C63" s="14" t="s">
        <v>228</v>
      </c>
      <c r="D63" s="14" t="s">
        <v>362</v>
      </c>
      <c r="E63" s="14" t="s">
        <v>363</v>
      </c>
      <c r="F63" s="14" t="s">
        <v>364</v>
      </c>
      <c r="G63" s="14" t="s">
        <v>234</v>
      </c>
      <c r="I63" s="8" t="s">
        <v>387</v>
      </c>
      <c r="J63" s="14" t="s">
        <v>11</v>
      </c>
      <c r="K63" s="14" t="s">
        <v>13</v>
      </c>
      <c r="L63" s="14" t="s">
        <v>365</v>
      </c>
      <c r="M63" s="14"/>
      <c r="N63" s="14" t="s">
        <v>232</v>
      </c>
      <c r="O63" s="32" t="s">
        <v>388</v>
      </c>
      <c r="P63" s="14" t="s">
        <v>389</v>
      </c>
      <c r="Q63" s="14" t="s">
        <v>390</v>
      </c>
      <c r="R63" s="14" t="s">
        <v>391</v>
      </c>
      <c r="S63" s="8" t="s">
        <v>392</v>
      </c>
      <c r="T63" s="8" t="s">
        <v>393</v>
      </c>
      <c r="V63" s="8" t="s">
        <v>394</v>
      </c>
      <c r="W63" s="8" t="s">
        <v>395</v>
      </c>
    </row>
    <row r="64" spans="1:26" ht="14" customHeight="1" x14ac:dyDescent="0.15">
      <c r="A64" s="14" t="s">
        <v>521</v>
      </c>
      <c r="B64" s="14" t="s">
        <v>522</v>
      </c>
      <c r="C64" s="14" t="s">
        <v>228</v>
      </c>
      <c r="D64" s="14" t="s">
        <v>362</v>
      </c>
      <c r="E64" s="14" t="s">
        <v>363</v>
      </c>
      <c r="F64" s="14" t="s">
        <v>364</v>
      </c>
      <c r="G64" s="14" t="s">
        <v>523</v>
      </c>
      <c r="H64" s="14"/>
      <c r="I64" s="14"/>
      <c r="J64" s="14" t="s">
        <v>524</v>
      </c>
      <c r="K64" s="14" t="s">
        <v>13</v>
      </c>
      <c r="L64" s="14" t="s">
        <v>365</v>
      </c>
      <c r="M64" s="14"/>
      <c r="N64" s="14" t="s">
        <v>525</v>
      </c>
      <c r="O64" s="32" t="s">
        <v>526</v>
      </c>
      <c r="P64" s="61" t="s">
        <v>527</v>
      </c>
      <c r="Q64" s="14" t="s">
        <v>528</v>
      </c>
      <c r="R64" s="14" t="s">
        <v>529</v>
      </c>
      <c r="S64" s="8" t="s">
        <v>530</v>
      </c>
      <c r="T64" s="8" t="s">
        <v>531</v>
      </c>
    </row>
    <row r="65" spans="1:21" ht="14" customHeight="1" x14ac:dyDescent="0.2">
      <c r="A65" s="14"/>
      <c r="B65" s="14"/>
      <c r="C65" s="14"/>
      <c r="D65" s="14"/>
      <c r="E65" s="14"/>
      <c r="F65" s="14"/>
      <c r="G65" s="14"/>
      <c r="H65" s="33"/>
      <c r="I65" s="33"/>
      <c r="J65" s="14"/>
      <c r="K65" s="14"/>
      <c r="L65" s="14"/>
      <c r="M65" s="14"/>
      <c r="O65" s="32"/>
      <c r="P65" s="14"/>
      <c r="Q65" s="14"/>
      <c r="R65" s="14"/>
    </row>
    <row r="66" spans="1:21" ht="14" customHeight="1" x14ac:dyDescent="0.2">
      <c r="A66" s="14"/>
      <c r="B66" s="14"/>
      <c r="C66" s="14"/>
      <c r="D66" s="14"/>
      <c r="E66" s="14"/>
      <c r="F66" s="14"/>
      <c r="G66" s="14"/>
      <c r="I66" s="33"/>
      <c r="J66" s="14"/>
      <c r="K66" s="14"/>
      <c r="L66" s="14"/>
      <c r="M66" s="14"/>
      <c r="N66" s="14"/>
      <c r="O66" s="32"/>
      <c r="P66" s="14"/>
      <c r="Q66" s="14"/>
      <c r="R66" s="14"/>
    </row>
    <row r="67" spans="1:21" ht="14" customHeight="1" x14ac:dyDescent="0.2">
      <c r="A67" s="14"/>
      <c r="B67" s="14"/>
      <c r="C67" s="14"/>
      <c r="D67" s="14"/>
      <c r="E67" s="14"/>
      <c r="F67" s="14"/>
      <c r="G67" s="14"/>
      <c r="H67" s="33"/>
      <c r="I67" s="33"/>
      <c r="J67" s="14"/>
      <c r="K67" s="14"/>
      <c r="L67" s="14"/>
      <c r="M67" s="14"/>
      <c r="N67" s="14"/>
      <c r="O67" s="32"/>
      <c r="P67" s="14"/>
      <c r="Q67" s="14"/>
      <c r="R67" s="14"/>
    </row>
    <row r="68" spans="1:21" s="26" customFormat="1" ht="14" customHeight="1" x14ac:dyDescent="0.2">
      <c r="A68" s="9" t="s">
        <v>27</v>
      </c>
      <c r="B68" s="24"/>
      <c r="C68" s="24"/>
      <c r="D68" s="24"/>
      <c r="E68" s="24"/>
      <c r="F68" s="24"/>
      <c r="G68" s="24"/>
      <c r="H68" s="24"/>
      <c r="I68" s="24"/>
      <c r="J68" s="14"/>
      <c r="K68" s="14"/>
      <c r="L68" s="14"/>
      <c r="M68" s="24"/>
      <c r="N68" s="24"/>
      <c r="O68" s="24"/>
      <c r="P68" s="14"/>
      <c r="Q68" s="24"/>
      <c r="R68" s="24"/>
      <c r="S68" s="24"/>
      <c r="T68" s="25"/>
      <c r="U68" s="25"/>
    </row>
    <row r="69" spans="1:21" s="12" customFormat="1" ht="14" customHeight="1" x14ac:dyDescent="0.2">
      <c r="A69" s="10" t="s">
        <v>541</v>
      </c>
      <c r="B69" s="10"/>
      <c r="C69" s="10"/>
      <c r="D69" s="10"/>
      <c r="E69" s="10"/>
      <c r="F69" s="10"/>
      <c r="G69" s="10"/>
      <c r="H69" s="10"/>
      <c r="I69" s="10"/>
      <c r="J69" s="10"/>
      <c r="K69" s="10"/>
      <c r="L69" s="10"/>
      <c r="M69" s="10"/>
      <c r="N69" s="10"/>
      <c r="O69" s="10"/>
      <c r="P69" s="10"/>
      <c r="Q69" s="10"/>
      <c r="R69" s="10"/>
      <c r="S69" s="10"/>
      <c r="T69" s="11"/>
      <c r="U69" s="11"/>
    </row>
    <row r="70" spans="1:21" ht="14" customHeight="1" x14ac:dyDescent="0.2">
      <c r="A70" s="13" t="s">
        <v>249</v>
      </c>
      <c r="B70" s="14"/>
      <c r="C70" s="14"/>
      <c r="D70" s="14"/>
      <c r="E70" s="14"/>
      <c r="F70" s="14"/>
      <c r="G70" s="14"/>
      <c r="H70" s="14"/>
      <c r="I70" s="14"/>
      <c r="J70" s="14"/>
      <c r="K70" s="14"/>
      <c r="L70" s="14"/>
      <c r="M70" s="14"/>
      <c r="N70" s="14"/>
      <c r="O70" s="14"/>
      <c r="P70" s="14"/>
      <c r="Q70" s="14"/>
      <c r="R70" s="14"/>
      <c r="S70" s="14"/>
      <c r="T70" s="14"/>
      <c r="U70" s="14"/>
    </row>
    <row r="71" spans="1:21" ht="14" customHeight="1" x14ac:dyDescent="0.2">
      <c r="A71" s="13" t="s">
        <v>250</v>
      </c>
      <c r="B71" s="14"/>
      <c r="C71" s="14"/>
      <c r="D71" s="14"/>
      <c r="E71" s="14"/>
      <c r="F71" s="14"/>
      <c r="G71" s="14"/>
      <c r="H71" s="14"/>
      <c r="I71" s="14"/>
      <c r="J71" s="14"/>
      <c r="K71" s="14"/>
      <c r="L71" s="14"/>
      <c r="M71" s="14"/>
      <c r="N71" s="14"/>
      <c r="O71" s="14"/>
      <c r="P71" s="14"/>
      <c r="Q71" s="14"/>
      <c r="R71" s="14"/>
      <c r="S71" s="14"/>
      <c r="T71" s="14"/>
      <c r="U71" s="14"/>
    </row>
    <row r="72" spans="1:21" ht="14" customHeight="1" x14ac:dyDescent="0.2">
      <c r="A72" s="13" t="s">
        <v>346</v>
      </c>
      <c r="B72" s="14" t="s">
        <v>396</v>
      </c>
      <c r="C72" s="14"/>
      <c r="D72" s="14"/>
      <c r="E72" s="14"/>
      <c r="F72" s="14"/>
      <c r="G72" s="14"/>
      <c r="H72" s="14"/>
      <c r="I72" s="14"/>
      <c r="J72" s="14"/>
      <c r="K72" s="14"/>
      <c r="L72" s="14"/>
      <c r="M72" s="14"/>
      <c r="N72" s="14"/>
      <c r="O72" s="14"/>
      <c r="P72" s="14"/>
      <c r="Q72" s="14"/>
      <c r="R72" s="14"/>
      <c r="S72" s="14"/>
      <c r="T72" s="14"/>
      <c r="U72" s="14"/>
    </row>
    <row r="73" spans="1:21" ht="14" customHeight="1" x14ac:dyDescent="0.2">
      <c r="A73" s="13" t="s">
        <v>347</v>
      </c>
      <c r="B73" s="14" t="s">
        <v>397</v>
      </c>
      <c r="C73" s="14"/>
      <c r="D73" s="14"/>
      <c r="E73" s="14"/>
      <c r="F73" s="14"/>
      <c r="G73" s="14"/>
      <c r="H73" s="14"/>
      <c r="I73" s="14"/>
      <c r="J73" s="14"/>
      <c r="K73" s="14"/>
      <c r="L73" s="14"/>
      <c r="M73" s="14"/>
      <c r="N73" s="14"/>
      <c r="O73" s="14"/>
      <c r="P73" s="14"/>
      <c r="Q73" s="14"/>
      <c r="R73" s="14"/>
      <c r="S73" s="14"/>
      <c r="T73" s="14"/>
      <c r="U73" s="14"/>
    </row>
    <row r="74" spans="1:21" ht="14" customHeight="1" x14ac:dyDescent="0.2">
      <c r="A74" s="13" t="s">
        <v>352</v>
      </c>
      <c r="B74" s="28" t="s">
        <v>398</v>
      </c>
      <c r="C74" s="34"/>
      <c r="D74" s="14"/>
      <c r="E74" s="14"/>
      <c r="F74" s="14"/>
      <c r="G74" s="14"/>
      <c r="H74" s="14"/>
      <c r="I74" s="14"/>
      <c r="J74" s="14"/>
      <c r="K74" s="14"/>
      <c r="L74" s="14"/>
      <c r="M74" s="14"/>
      <c r="N74" s="14"/>
      <c r="O74" s="14"/>
      <c r="P74" s="14"/>
      <c r="Q74" s="14"/>
      <c r="R74" s="14"/>
      <c r="S74" s="14"/>
      <c r="T74" s="14"/>
      <c r="U74" s="14"/>
    </row>
    <row r="75" spans="1:21" ht="14" customHeight="1" x14ac:dyDescent="0.2">
      <c r="A75" s="13"/>
      <c r="C75" s="14"/>
      <c r="D75" s="14"/>
      <c r="E75" s="14"/>
      <c r="F75" s="14"/>
      <c r="G75" s="14"/>
      <c r="H75" s="14"/>
      <c r="I75" s="14"/>
      <c r="J75" s="14"/>
      <c r="K75" s="14"/>
      <c r="L75" s="14"/>
      <c r="M75" s="14"/>
      <c r="N75" s="14"/>
      <c r="O75" s="14"/>
      <c r="P75" s="14"/>
      <c r="Q75" s="14"/>
      <c r="R75" s="14"/>
      <c r="S75" s="14"/>
      <c r="T75" s="14"/>
      <c r="U75" s="14"/>
    </row>
    <row r="76" spans="1:21" ht="14" customHeight="1" x14ac:dyDescent="0.2">
      <c r="A76" s="13" t="s">
        <v>348</v>
      </c>
      <c r="B76" s="14" t="s">
        <v>399</v>
      </c>
      <c r="C76" s="14"/>
      <c r="D76" s="14"/>
      <c r="E76" s="14"/>
      <c r="F76" s="14"/>
      <c r="G76" s="14"/>
      <c r="H76" s="14"/>
      <c r="I76" s="14"/>
      <c r="J76" s="14"/>
      <c r="K76" s="14"/>
      <c r="L76" s="14"/>
      <c r="M76" s="14"/>
      <c r="N76" s="14"/>
      <c r="O76" s="14"/>
      <c r="P76" s="14"/>
      <c r="Q76" s="14"/>
      <c r="R76" s="14"/>
      <c r="S76" s="14"/>
      <c r="T76" s="14"/>
      <c r="U76" s="14"/>
    </row>
    <row r="77" spans="1:21" ht="14" customHeight="1" x14ac:dyDescent="0.2">
      <c r="A77" s="13" t="s">
        <v>520</v>
      </c>
      <c r="B77" s="14" t="s">
        <v>400</v>
      </c>
      <c r="C77" s="14"/>
      <c r="D77" s="14"/>
      <c r="E77" s="14"/>
      <c r="F77" s="14"/>
      <c r="G77" s="14"/>
      <c r="H77" s="14"/>
      <c r="I77" s="14"/>
      <c r="J77" s="14"/>
      <c r="K77" s="14"/>
      <c r="L77" s="14"/>
      <c r="M77" s="14"/>
      <c r="N77" s="14"/>
      <c r="O77" s="14"/>
      <c r="P77" s="14"/>
      <c r="Q77" s="14"/>
      <c r="R77" s="14"/>
      <c r="S77" s="14"/>
      <c r="T77" s="14"/>
      <c r="U77" s="14"/>
    </row>
    <row r="78" spans="1:21" ht="14" customHeight="1" x14ac:dyDescent="0.2">
      <c r="A78" s="13" t="s">
        <v>520</v>
      </c>
      <c r="B78" s="14"/>
      <c r="C78" s="14"/>
      <c r="D78" s="14"/>
      <c r="E78" s="14"/>
      <c r="F78" s="14"/>
      <c r="G78" s="14"/>
      <c r="H78" s="14"/>
      <c r="I78" s="14"/>
      <c r="J78" s="14"/>
      <c r="K78" s="14"/>
      <c r="L78" s="14"/>
      <c r="M78" s="14"/>
      <c r="N78" s="14"/>
      <c r="O78" s="14"/>
      <c r="P78" s="14"/>
      <c r="Q78" s="14"/>
      <c r="R78" s="14"/>
      <c r="S78" s="14"/>
      <c r="T78" s="14"/>
      <c r="U78" s="14"/>
    </row>
    <row r="79" spans="1:21" ht="14" customHeight="1" x14ac:dyDescent="0.2">
      <c r="A79" s="13" t="s">
        <v>520</v>
      </c>
      <c r="B79" s="14"/>
      <c r="C79" s="14"/>
      <c r="D79" s="14"/>
      <c r="E79" s="14"/>
      <c r="F79" s="14"/>
      <c r="G79" s="14"/>
      <c r="H79" s="14"/>
      <c r="I79" s="14"/>
      <c r="J79" s="14"/>
      <c r="K79" s="14"/>
      <c r="L79" s="14"/>
      <c r="M79" s="14"/>
      <c r="N79" s="14"/>
      <c r="O79" s="14"/>
      <c r="P79" s="14"/>
      <c r="Q79" s="14"/>
      <c r="R79" s="14"/>
      <c r="S79" s="14"/>
      <c r="T79" s="14"/>
      <c r="U79" s="14"/>
    </row>
    <row r="80" spans="1:21" ht="14" customHeight="1" x14ac:dyDescent="0.2">
      <c r="A80" s="13" t="s">
        <v>520</v>
      </c>
      <c r="B80" s="35"/>
      <c r="C80" s="14"/>
      <c r="D80" s="14"/>
      <c r="E80" s="14"/>
      <c r="F80" s="14"/>
      <c r="G80" s="14"/>
      <c r="H80" s="14"/>
      <c r="I80" s="14"/>
      <c r="J80" s="14"/>
      <c r="K80" s="14"/>
      <c r="L80" s="14"/>
      <c r="M80" s="14"/>
      <c r="N80" s="14"/>
      <c r="O80" s="14"/>
      <c r="P80" s="14"/>
      <c r="Q80" s="14"/>
      <c r="R80" s="14"/>
      <c r="S80" s="14"/>
      <c r="T80" s="14"/>
      <c r="U80" s="14"/>
    </row>
    <row r="81" spans="1:25" ht="14" customHeight="1" x14ac:dyDescent="0.2">
      <c r="A81" s="13" t="s">
        <v>349</v>
      </c>
      <c r="B81" s="14" t="s">
        <v>222</v>
      </c>
      <c r="C81" s="14"/>
      <c r="D81" s="14"/>
      <c r="E81" s="14"/>
      <c r="F81" s="14"/>
      <c r="G81" s="14"/>
      <c r="H81" s="14"/>
      <c r="I81" s="14"/>
      <c r="J81" s="14"/>
      <c r="K81" s="14"/>
      <c r="L81" s="14"/>
      <c r="M81" s="14"/>
      <c r="N81" s="14"/>
      <c r="O81" s="14"/>
      <c r="P81" s="14"/>
      <c r="Q81" s="14"/>
      <c r="R81" s="14"/>
      <c r="S81" s="14"/>
      <c r="T81" s="14"/>
      <c r="U81" s="14"/>
    </row>
    <row r="82" spans="1:25" ht="14" customHeight="1" x14ac:dyDescent="0.2">
      <c r="A82" s="13" t="s">
        <v>350</v>
      </c>
      <c r="B82" s="8" t="s">
        <v>401</v>
      </c>
      <c r="C82" s="14"/>
      <c r="D82" s="14"/>
      <c r="E82" s="14"/>
      <c r="F82" s="14"/>
      <c r="G82" s="14"/>
      <c r="H82" s="14"/>
      <c r="I82" s="14"/>
      <c r="J82" s="14"/>
      <c r="K82" s="14"/>
      <c r="L82" s="14"/>
      <c r="M82" s="14"/>
      <c r="N82" s="14"/>
      <c r="O82" s="14"/>
      <c r="P82" s="14"/>
      <c r="Q82" s="14"/>
      <c r="R82" s="14"/>
      <c r="S82" s="14"/>
      <c r="T82" s="14"/>
      <c r="U82" s="14"/>
    </row>
    <row r="83" spans="1:25" ht="14" customHeight="1" x14ac:dyDescent="0.2">
      <c r="A83" s="13" t="s">
        <v>535</v>
      </c>
      <c r="B83" s="8" t="s">
        <v>402</v>
      </c>
      <c r="C83" s="14"/>
      <c r="E83" s="14"/>
      <c r="F83" s="14"/>
      <c r="G83" s="14"/>
      <c r="H83" s="14"/>
      <c r="I83" s="14"/>
      <c r="J83" s="14"/>
      <c r="K83" s="14"/>
      <c r="L83" s="14"/>
      <c r="M83" s="14"/>
      <c r="N83" s="14"/>
      <c r="O83" s="14"/>
      <c r="P83" s="14"/>
      <c r="Q83" s="14"/>
      <c r="R83" s="14"/>
      <c r="S83" s="14"/>
      <c r="T83" s="14"/>
      <c r="U83" s="14"/>
    </row>
    <row r="84" spans="1:25" ht="14" customHeight="1" x14ac:dyDescent="0.2">
      <c r="A84" s="13" t="s">
        <v>535</v>
      </c>
      <c r="B84" s="8" t="s">
        <v>403</v>
      </c>
      <c r="C84" s="27"/>
      <c r="D84" s="27"/>
      <c r="E84" s="27"/>
      <c r="F84" s="27"/>
      <c r="G84" s="27"/>
      <c r="H84" s="27"/>
      <c r="I84" s="27"/>
      <c r="J84" s="27"/>
      <c r="K84" s="27"/>
      <c r="L84" s="27"/>
      <c r="M84" s="27"/>
      <c r="N84" s="27"/>
      <c r="O84" s="27"/>
      <c r="P84" s="27"/>
      <c r="Q84" s="27"/>
      <c r="R84" s="27"/>
      <c r="S84" s="27"/>
      <c r="T84" s="27"/>
      <c r="U84" s="27"/>
    </row>
    <row r="85" spans="1:25" ht="14" customHeight="1" x14ac:dyDescent="0.2">
      <c r="A85" s="13" t="s">
        <v>535</v>
      </c>
      <c r="B85" s="8" t="s">
        <v>532</v>
      </c>
      <c r="C85" s="27"/>
      <c r="D85" s="27"/>
      <c r="E85" s="27"/>
      <c r="F85" s="27"/>
      <c r="G85" s="27"/>
      <c r="H85" s="27"/>
      <c r="I85" s="27"/>
      <c r="J85" s="27"/>
      <c r="K85" s="27"/>
      <c r="L85" s="27"/>
      <c r="M85" s="27"/>
      <c r="N85" s="27"/>
      <c r="O85" s="27"/>
      <c r="P85" s="27"/>
      <c r="Q85" s="27"/>
      <c r="R85" s="27"/>
      <c r="S85" s="27"/>
      <c r="T85" s="27"/>
      <c r="U85" s="27"/>
    </row>
    <row r="86" spans="1:25" ht="14" customHeight="1" x14ac:dyDescent="0.2">
      <c r="A86" s="29"/>
      <c r="C86" s="27"/>
      <c r="D86" s="27"/>
      <c r="E86" s="27"/>
      <c r="F86" s="27"/>
      <c r="G86" s="27"/>
      <c r="H86" s="27"/>
      <c r="I86" s="27"/>
      <c r="J86" s="27"/>
      <c r="K86" s="27"/>
      <c r="L86" s="27"/>
      <c r="M86" s="27"/>
      <c r="N86" s="27"/>
      <c r="O86" s="27"/>
      <c r="P86" s="27"/>
      <c r="Q86" s="27"/>
      <c r="R86" s="27"/>
      <c r="S86" s="27"/>
      <c r="T86" s="27"/>
      <c r="U86" s="27"/>
    </row>
    <row r="87" spans="1:25" s="26" customFormat="1" ht="14" customHeight="1" x14ac:dyDescent="0.2">
      <c r="A87" s="9" t="s">
        <v>5</v>
      </c>
      <c r="B87" s="24"/>
      <c r="C87" s="24"/>
      <c r="D87" s="24"/>
      <c r="E87" s="24"/>
      <c r="F87" s="24"/>
      <c r="G87" s="24"/>
      <c r="H87" s="24"/>
      <c r="I87" s="24"/>
      <c r="J87" s="24"/>
      <c r="K87" s="24"/>
      <c r="L87" s="24"/>
      <c r="M87" s="24"/>
      <c r="N87" s="24"/>
      <c r="O87" s="24"/>
      <c r="P87" s="24"/>
      <c r="Q87" s="24"/>
      <c r="R87" s="24"/>
      <c r="S87" s="24"/>
      <c r="T87" s="25"/>
      <c r="U87" s="25"/>
      <c r="Y87" s="8"/>
    </row>
    <row r="88" spans="1:25" s="12" customFormat="1" ht="14" customHeight="1" x14ac:dyDescent="0.2">
      <c r="A88" s="10" t="s">
        <v>31</v>
      </c>
      <c r="B88" s="10"/>
      <c r="C88" s="10"/>
      <c r="D88" s="10"/>
      <c r="E88" s="10"/>
      <c r="F88" s="10"/>
      <c r="G88" s="10"/>
      <c r="H88" s="10"/>
      <c r="I88" s="10"/>
      <c r="J88" s="10"/>
      <c r="K88" s="10"/>
      <c r="L88" s="10"/>
      <c r="M88" s="10"/>
      <c r="N88" s="10"/>
      <c r="O88" s="10"/>
      <c r="P88" s="10"/>
      <c r="Q88" s="10"/>
      <c r="R88" s="10"/>
      <c r="S88" s="10"/>
      <c r="T88" s="11"/>
      <c r="U88" s="11"/>
    </row>
    <row r="89" spans="1:25" s="12" customFormat="1" ht="14" customHeight="1" x14ac:dyDescent="0.2">
      <c r="A89" s="10" t="s">
        <v>254</v>
      </c>
      <c r="B89" s="10"/>
      <c r="C89" s="10"/>
      <c r="D89" s="10"/>
      <c r="E89" s="10"/>
      <c r="F89" s="10"/>
      <c r="G89" s="10"/>
      <c r="H89" s="10"/>
      <c r="I89" s="10"/>
      <c r="J89" s="10"/>
      <c r="K89" s="10"/>
      <c r="L89" s="10"/>
      <c r="M89" s="10"/>
      <c r="N89" s="10"/>
      <c r="O89" s="10"/>
      <c r="P89" s="10"/>
      <c r="Q89" s="10"/>
      <c r="R89" s="10"/>
      <c r="S89" s="10"/>
      <c r="T89" s="11"/>
      <c r="U89" s="11"/>
    </row>
    <row r="90" spans="1:25" s="12" customFormat="1" ht="14" customHeight="1" x14ac:dyDescent="0.2">
      <c r="A90" s="10" t="s">
        <v>32</v>
      </c>
      <c r="B90" s="10"/>
      <c r="C90" s="10"/>
      <c r="D90" s="10"/>
      <c r="E90" s="10"/>
      <c r="F90" s="10"/>
      <c r="G90" s="10"/>
      <c r="H90" s="10"/>
      <c r="I90" s="10"/>
      <c r="J90" s="10"/>
      <c r="K90" s="10"/>
      <c r="L90" s="10"/>
      <c r="M90" s="10"/>
      <c r="N90" s="10"/>
      <c r="O90" s="10"/>
      <c r="P90" s="10"/>
      <c r="Q90" s="10"/>
      <c r="R90" s="10"/>
      <c r="S90" s="10"/>
      <c r="T90" s="11"/>
      <c r="U90" s="11"/>
    </row>
    <row r="91" spans="1:25" ht="14" customHeight="1" x14ac:dyDescent="0.2">
      <c r="A91" s="36" t="s">
        <v>6</v>
      </c>
      <c r="B91" s="36" t="s">
        <v>7</v>
      </c>
      <c r="C91" s="36" t="s">
        <v>224</v>
      </c>
      <c r="D91" s="36"/>
      <c r="E91" s="36"/>
      <c r="F91" s="36"/>
      <c r="G91" s="36"/>
      <c r="H91" s="36"/>
      <c r="I91" s="36"/>
      <c r="J91" s="36"/>
      <c r="K91" s="36"/>
      <c r="L91" s="36"/>
      <c r="M91" s="36"/>
      <c r="N91" s="36"/>
      <c r="O91" s="36"/>
      <c r="P91" s="36"/>
      <c r="Q91" s="36"/>
      <c r="R91" s="36"/>
      <c r="S91" s="36"/>
      <c r="T91" s="36"/>
      <c r="U91" s="36"/>
    </row>
    <row r="92" spans="1:25" ht="14" customHeight="1" x14ac:dyDescent="0.2">
      <c r="A92" s="8" t="s">
        <v>370</v>
      </c>
      <c r="B92" s="8" t="s">
        <v>371</v>
      </c>
      <c r="C92" s="8" t="s">
        <v>372</v>
      </c>
    </row>
    <row r="93" spans="1:25" ht="14" customHeight="1" x14ac:dyDescent="0.2">
      <c r="A93" s="8" t="s">
        <v>373</v>
      </c>
      <c r="B93" s="8" t="s">
        <v>374</v>
      </c>
      <c r="C93" s="8" t="s">
        <v>375</v>
      </c>
    </row>
    <row r="94" spans="1:25" ht="14" customHeight="1" x14ac:dyDescent="0.2">
      <c r="A94" s="8" t="s">
        <v>382</v>
      </c>
      <c r="B94" s="8" t="s">
        <v>383</v>
      </c>
    </row>
    <row r="95" spans="1:25" ht="14" customHeight="1" x14ac:dyDescent="0.2">
      <c r="A95" s="8" t="s">
        <v>384</v>
      </c>
      <c r="B95" s="8" t="s">
        <v>385</v>
      </c>
    </row>
    <row r="96" spans="1:25" ht="14" customHeight="1" x14ac:dyDescent="0.2">
      <c r="A96" s="8" t="s">
        <v>392</v>
      </c>
      <c r="B96" s="8" t="s">
        <v>393</v>
      </c>
    </row>
    <row r="97" spans="1:2" ht="14" customHeight="1" x14ac:dyDescent="0.2">
      <c r="A97" s="8" t="s">
        <v>394</v>
      </c>
      <c r="B97" s="8" t="s">
        <v>395</v>
      </c>
    </row>
    <row r="98" spans="1:2" ht="14" customHeight="1" x14ac:dyDescent="0.2">
      <c r="A98" s="8" t="s">
        <v>530</v>
      </c>
      <c r="B98" s="8" t="s">
        <v>531</v>
      </c>
    </row>
  </sheetData>
  <sheetProtection algorithmName="SHA-512" hashValue="wiG9KD1FEXN6+OIFzJOoVCfwlNg/nZIxmFWcQgdONQwwuMLKGBZ5wEkAKLnIzYa/p4SjCB7Guk3Nsi9ROdlcJA==" saltValue="4KcB14bY4WniO3QetNPJJw==" spinCount="100000" sheet="1" objects="1" scenarios="1" selectLockedCells="1" selectUnlockedCells="1"/>
  <mergeCells count="1">
    <mergeCell ref="A25:A40"/>
  </mergeCells>
  <dataValidations count="1">
    <dataValidation type="list" allowBlank="1" showInputMessage="1" showErrorMessage="1" error="Select a value from the drop down menu" sqref="J64:J68 K65:L68"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topLeftCell="A41" zoomScale="153" zoomScaleNormal="153" workbookViewId="0">
      <selection activeCell="A48" sqref="A48:A54"/>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517</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332</v>
      </c>
      <c r="B6" s="50" t="s">
        <v>411</v>
      </c>
    </row>
    <row r="7" spans="1:23" ht="85.5" customHeight="1" x14ac:dyDescent="0.2">
      <c r="A7" s="13" t="s">
        <v>333</v>
      </c>
      <c r="B7" s="42" t="s">
        <v>412</v>
      </c>
    </row>
    <row r="8" spans="1:23" ht="72" customHeight="1" x14ac:dyDescent="0.2">
      <c r="A8" s="13" t="s">
        <v>334</v>
      </c>
      <c r="B8" s="42" t="s">
        <v>413</v>
      </c>
    </row>
    <row r="9" spans="1:23" ht="14" customHeight="1" x14ac:dyDescent="0.2">
      <c r="A9" s="13" t="s">
        <v>236</v>
      </c>
      <c r="B9" s="42" t="s">
        <v>414</v>
      </c>
    </row>
    <row r="10" spans="1:23" ht="14" customHeight="1" x14ac:dyDescent="0.2">
      <c r="A10" s="13" t="s">
        <v>236</v>
      </c>
      <c r="B10" s="42" t="s">
        <v>415</v>
      </c>
      <c r="D10" s="27"/>
    </row>
    <row r="11" spans="1:23" ht="14" customHeight="1" x14ac:dyDescent="0.2">
      <c r="A11" s="13" t="s">
        <v>236</v>
      </c>
      <c r="B11" s="42" t="s">
        <v>416</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335</v>
      </c>
      <c r="B25" s="44" t="s">
        <v>332</v>
      </c>
      <c r="C25" s="45" t="s">
        <v>336</v>
      </c>
      <c r="D25" s="31" t="s">
        <v>337</v>
      </c>
      <c r="E25" s="31" t="s">
        <v>469</v>
      </c>
      <c r="F25" s="31" t="s">
        <v>24</v>
      </c>
      <c r="G25" s="44" t="s">
        <v>341</v>
      </c>
      <c r="H25" s="44" t="s">
        <v>342</v>
      </c>
      <c r="I25" s="44" t="s">
        <v>343</v>
      </c>
      <c r="J25" s="44" t="s">
        <v>1</v>
      </c>
      <c r="K25" s="31" t="s">
        <v>353</v>
      </c>
      <c r="L25" s="31" t="s">
        <v>2</v>
      </c>
      <c r="M25" s="31" t="s">
        <v>2</v>
      </c>
      <c r="N25" s="31" t="s">
        <v>2</v>
      </c>
      <c r="O25" s="31" t="s">
        <v>2</v>
      </c>
      <c r="P25" s="31" t="s">
        <v>2</v>
      </c>
      <c r="Q25" s="31" t="s">
        <v>2</v>
      </c>
      <c r="R25" s="31" t="s">
        <v>2</v>
      </c>
      <c r="S25" s="31" t="s">
        <v>2</v>
      </c>
      <c r="T25" s="31" t="s">
        <v>354</v>
      </c>
      <c r="U25" s="31" t="s">
        <v>3</v>
      </c>
      <c r="V25" s="31" t="s">
        <v>3</v>
      </c>
      <c r="W25" s="31" t="s">
        <v>3</v>
      </c>
      <c r="X25" s="31" t="s">
        <v>3</v>
      </c>
      <c r="Y25" s="31" t="s">
        <v>3</v>
      </c>
    </row>
    <row r="26" spans="1:25" ht="14" customHeight="1" x14ac:dyDescent="0.2">
      <c r="A26" s="37" t="s">
        <v>417</v>
      </c>
      <c r="B26" s="14" t="s">
        <v>473</v>
      </c>
      <c r="C26" s="14" t="s">
        <v>105</v>
      </c>
      <c r="D26" s="14" t="s">
        <v>418</v>
      </c>
      <c r="E26" s="14" t="s">
        <v>471</v>
      </c>
      <c r="F26" s="14" t="s">
        <v>419</v>
      </c>
      <c r="G26" s="14" t="s">
        <v>9</v>
      </c>
      <c r="H26" s="14" t="s">
        <v>13</v>
      </c>
      <c r="I26" s="14" t="s">
        <v>82</v>
      </c>
      <c r="J26" s="14" t="s">
        <v>420</v>
      </c>
      <c r="K26" s="14" t="s">
        <v>421</v>
      </c>
      <c r="L26" s="14" t="s">
        <v>422</v>
      </c>
      <c r="M26" s="14" t="s">
        <v>423</v>
      </c>
      <c r="N26" s="14" t="s">
        <v>424</v>
      </c>
      <c r="O26" s="14" t="s">
        <v>425</v>
      </c>
      <c r="P26" s="14" t="s">
        <v>426</v>
      </c>
      <c r="Q26" s="14" t="s">
        <v>427</v>
      </c>
      <c r="R26" s="14" t="s">
        <v>428</v>
      </c>
      <c r="S26" s="14" t="s">
        <v>429</v>
      </c>
      <c r="T26" s="8" t="s">
        <v>491</v>
      </c>
      <c r="U26" s="8" t="s">
        <v>492</v>
      </c>
      <c r="V26" s="8" t="s">
        <v>493</v>
      </c>
      <c r="W26" s="8" t="s">
        <v>494</v>
      </c>
      <c r="X26" s="8" t="s">
        <v>495</v>
      </c>
      <c r="Y26" s="8" t="s">
        <v>496</v>
      </c>
    </row>
    <row r="27" spans="1:25" ht="14" customHeight="1" x14ac:dyDescent="0.2">
      <c r="A27" s="37" t="s">
        <v>430</v>
      </c>
      <c r="B27" s="14" t="s">
        <v>474</v>
      </c>
      <c r="C27" s="14" t="s">
        <v>105</v>
      </c>
      <c r="D27" s="14" t="s">
        <v>418</v>
      </c>
      <c r="E27" s="14" t="s">
        <v>471</v>
      </c>
      <c r="F27" s="14" t="s">
        <v>431</v>
      </c>
      <c r="G27" s="14" t="s">
        <v>9</v>
      </c>
      <c r="H27" s="14" t="s">
        <v>13</v>
      </c>
      <c r="I27" s="14" t="s">
        <v>82</v>
      </c>
      <c r="J27" s="14" t="s">
        <v>420</v>
      </c>
      <c r="K27" s="14" t="s">
        <v>432</v>
      </c>
      <c r="L27" s="14" t="s">
        <v>433</v>
      </c>
      <c r="M27" s="14" t="s">
        <v>434</v>
      </c>
      <c r="N27" s="14" t="s">
        <v>435</v>
      </c>
      <c r="O27" s="14" t="s">
        <v>436</v>
      </c>
      <c r="P27" s="14" t="s">
        <v>437</v>
      </c>
      <c r="Q27" s="14" t="s">
        <v>438</v>
      </c>
      <c r="R27" s="14" t="s">
        <v>439</v>
      </c>
      <c r="S27" s="14" t="s">
        <v>440</v>
      </c>
      <c r="T27" s="8" t="s">
        <v>497</v>
      </c>
      <c r="U27" s="8" t="s">
        <v>498</v>
      </c>
      <c r="V27" s="8" t="s">
        <v>499</v>
      </c>
      <c r="W27" s="8" t="s">
        <v>500</v>
      </c>
      <c r="X27" s="8" t="s">
        <v>501</v>
      </c>
      <c r="Y27" s="8" t="s">
        <v>502</v>
      </c>
    </row>
    <row r="28" spans="1:25" ht="14" customHeight="1" x14ac:dyDescent="0.2">
      <c r="A28" s="37" t="s">
        <v>441</v>
      </c>
      <c r="B28" s="14" t="s">
        <v>475</v>
      </c>
      <c r="C28" s="14" t="s">
        <v>105</v>
      </c>
      <c r="D28" s="14" t="s">
        <v>442</v>
      </c>
      <c r="E28" s="14" t="s">
        <v>470</v>
      </c>
      <c r="F28" s="14" t="s">
        <v>419</v>
      </c>
      <c r="G28" s="14" t="s">
        <v>9</v>
      </c>
      <c r="H28" s="14" t="s">
        <v>13</v>
      </c>
      <c r="I28" s="14" t="s">
        <v>82</v>
      </c>
      <c r="J28" s="14" t="s">
        <v>420</v>
      </c>
      <c r="K28" s="14" t="s">
        <v>443</v>
      </c>
      <c r="L28" s="14" t="s">
        <v>444</v>
      </c>
      <c r="M28" s="14" t="s">
        <v>445</v>
      </c>
      <c r="N28" s="14" t="s">
        <v>446</v>
      </c>
      <c r="O28" s="14" t="s">
        <v>447</v>
      </c>
      <c r="P28" s="14" t="s">
        <v>448</v>
      </c>
      <c r="Q28" s="14" t="s">
        <v>449</v>
      </c>
      <c r="R28" s="14" t="s">
        <v>450</v>
      </c>
      <c r="S28" s="14" t="s">
        <v>451</v>
      </c>
      <c r="T28" s="8" t="s">
        <v>503</v>
      </c>
      <c r="U28" s="8" t="s">
        <v>504</v>
      </c>
      <c r="V28" s="8" t="s">
        <v>505</v>
      </c>
      <c r="W28" s="8" t="s">
        <v>506</v>
      </c>
      <c r="X28" s="8" t="s">
        <v>507</v>
      </c>
      <c r="Y28" s="8" t="s">
        <v>508</v>
      </c>
    </row>
    <row r="29" spans="1:25" ht="14" customHeight="1" x14ac:dyDescent="0.2">
      <c r="A29" s="37" t="s">
        <v>452</v>
      </c>
      <c r="B29" s="14" t="s">
        <v>476</v>
      </c>
      <c r="C29" s="14" t="s">
        <v>105</v>
      </c>
      <c r="D29" s="14" t="s">
        <v>442</v>
      </c>
      <c r="E29" s="14" t="s">
        <v>470</v>
      </c>
      <c r="F29" s="14" t="s">
        <v>431</v>
      </c>
      <c r="G29" s="14" t="s">
        <v>9</v>
      </c>
      <c r="H29" s="14" t="s">
        <v>13</v>
      </c>
      <c r="I29" s="14" t="s">
        <v>82</v>
      </c>
      <c r="J29" s="14" t="s">
        <v>420</v>
      </c>
      <c r="K29" s="14" t="s">
        <v>453</v>
      </c>
      <c r="L29" s="14" t="s">
        <v>454</v>
      </c>
      <c r="M29" s="14" t="s">
        <v>455</v>
      </c>
      <c r="N29" s="14" t="s">
        <v>456</v>
      </c>
      <c r="O29" s="14" t="s">
        <v>457</v>
      </c>
      <c r="P29" s="14" t="s">
        <v>458</v>
      </c>
      <c r="Q29" s="14" t="s">
        <v>459</v>
      </c>
      <c r="R29" s="14" t="s">
        <v>460</v>
      </c>
      <c r="S29" s="14" t="s">
        <v>461</v>
      </c>
      <c r="T29" s="8" t="s">
        <v>509</v>
      </c>
      <c r="U29" s="8" t="s">
        <v>510</v>
      </c>
      <c r="V29" s="8" t="s">
        <v>511</v>
      </c>
      <c r="W29" s="8" t="s">
        <v>512</v>
      </c>
      <c r="X29" s="8" t="s">
        <v>513</v>
      </c>
      <c r="Y29" s="8" t="s">
        <v>514</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541</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462</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463</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346</v>
      </c>
      <c r="B36" s="14" t="s">
        <v>490</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347</v>
      </c>
      <c r="B37" s="14" t="s">
        <v>466</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352</v>
      </c>
      <c r="B38" s="14" t="s">
        <v>464</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348</v>
      </c>
      <c r="B40" s="38" t="s">
        <v>465</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520</v>
      </c>
      <c r="B41" s="38" t="s">
        <v>467</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520</v>
      </c>
      <c r="B42" s="38" t="s">
        <v>468</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520</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520</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349</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350</v>
      </c>
      <c r="B46" s="49" t="s">
        <v>480</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535</v>
      </c>
      <c r="B47" s="49" t="s">
        <v>481</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535</v>
      </c>
      <c r="B48" s="49" t="s">
        <v>482</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535</v>
      </c>
      <c r="B49" s="49" t="s">
        <v>483</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535</v>
      </c>
      <c r="B50" s="49" t="s">
        <v>484</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535</v>
      </c>
      <c r="B51" s="49" t="s">
        <v>485</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535</v>
      </c>
      <c r="B52" s="49" t="s">
        <v>486</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535</v>
      </c>
      <c r="B53" s="49" t="s">
        <v>487</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535</v>
      </c>
      <c r="B54" s="49" t="s">
        <v>488</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491</v>
      </c>
      <c r="B61" s="8" t="s">
        <v>492</v>
      </c>
      <c r="C61" s="8" t="s">
        <v>493</v>
      </c>
    </row>
    <row r="62" spans="1:23" ht="14" customHeight="1" x14ac:dyDescent="0.2">
      <c r="A62" s="8" t="s">
        <v>494</v>
      </c>
      <c r="B62" s="8" t="s">
        <v>495</v>
      </c>
      <c r="C62" s="8" t="s">
        <v>496</v>
      </c>
    </row>
    <row r="63" spans="1:23" ht="14" customHeight="1" x14ac:dyDescent="0.2">
      <c r="A63" s="8" t="s">
        <v>497</v>
      </c>
      <c r="B63" s="8" t="s">
        <v>498</v>
      </c>
      <c r="C63" s="8" t="s">
        <v>499</v>
      </c>
    </row>
    <row r="64" spans="1:23" ht="14" customHeight="1" x14ac:dyDescent="0.2">
      <c r="A64" s="8" t="s">
        <v>500</v>
      </c>
      <c r="B64" s="8" t="s">
        <v>501</v>
      </c>
      <c r="C64" s="8" t="s">
        <v>502</v>
      </c>
    </row>
    <row r="65" spans="1:3" ht="14" customHeight="1" x14ac:dyDescent="0.2">
      <c r="A65" s="8" t="s">
        <v>503</v>
      </c>
      <c r="B65" s="8" t="s">
        <v>504</v>
      </c>
      <c r="C65" s="8" t="s">
        <v>505</v>
      </c>
    </row>
    <row r="66" spans="1:3" ht="14" customHeight="1" x14ac:dyDescent="0.2">
      <c r="A66" s="8" t="s">
        <v>506</v>
      </c>
      <c r="B66" s="8" t="s">
        <v>507</v>
      </c>
      <c r="C66" s="8" t="s">
        <v>508</v>
      </c>
    </row>
    <row r="67" spans="1:3" ht="14" customHeight="1" x14ac:dyDescent="0.2">
      <c r="A67" s="8" t="s">
        <v>509</v>
      </c>
      <c r="B67" s="8" t="s">
        <v>510</v>
      </c>
      <c r="C67" s="8" t="s">
        <v>511</v>
      </c>
    </row>
    <row r="68" spans="1:3" ht="14" customHeight="1" x14ac:dyDescent="0.2">
      <c r="A68" s="8" t="s">
        <v>512</v>
      </c>
      <c r="B68" s="8" t="s">
        <v>513</v>
      </c>
      <c r="C68" s="8" t="s">
        <v>514</v>
      </c>
    </row>
  </sheetData>
  <sheetProtection algorithmName="SHA-512" hashValue="ssA+GZYjGV33nM/26My39nAGxndlp7ddfH/aoMHZnYS8briy463IY62RVc3dCC3KKx6uHB1nnDGW6q6hvj52lw==" saltValue="QZq7p1t8aK1O7OQMQDG2sA=="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7"/>
  <sheetViews>
    <sheetView workbookViewId="0">
      <selection activeCell="A2" sqref="A2"/>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273</v>
      </c>
      <c r="B2" t="s">
        <v>310</v>
      </c>
    </row>
    <row r="3" spans="1:2" x14ac:dyDescent="0.2">
      <c r="A3" t="s">
        <v>274</v>
      </c>
      <c r="B3" t="s">
        <v>263</v>
      </c>
    </row>
    <row r="4" spans="1:2" x14ac:dyDescent="0.2">
      <c r="A4" t="s">
        <v>275</v>
      </c>
      <c r="B4" t="s">
        <v>536</v>
      </c>
    </row>
    <row r="5" spans="1:2" x14ac:dyDescent="0.2">
      <c r="A5" t="s">
        <v>82</v>
      </c>
      <c r="B5" t="s">
        <v>311</v>
      </c>
    </row>
    <row r="6" spans="1:2" x14ac:dyDescent="0.2">
      <c r="A6" t="s">
        <v>276</v>
      </c>
      <c r="B6" t="s">
        <v>312</v>
      </c>
    </row>
    <row r="7" spans="1:2" x14ac:dyDescent="0.2">
      <c r="A7" t="s">
        <v>231</v>
      </c>
      <c r="B7" t="s">
        <v>315</v>
      </c>
    </row>
    <row r="8" spans="1:2" x14ac:dyDescent="0.2">
      <c r="A8" t="s">
        <v>285</v>
      </c>
      <c r="B8" t="s">
        <v>313</v>
      </c>
    </row>
    <row r="9" spans="1:2" x14ac:dyDescent="0.2">
      <c r="A9" t="s">
        <v>284</v>
      </c>
      <c r="B9" t="s">
        <v>314</v>
      </c>
    </row>
    <row r="10" spans="1:2" x14ac:dyDescent="0.2">
      <c r="A10" t="s">
        <v>278</v>
      </c>
      <c r="B10" t="s">
        <v>538</v>
      </c>
    </row>
    <row r="11" spans="1:2" x14ac:dyDescent="0.2">
      <c r="A11" t="s">
        <v>280</v>
      </c>
      <c r="B11" t="s">
        <v>8</v>
      </c>
    </row>
    <row r="12" spans="1:2" x14ac:dyDescent="0.2">
      <c r="A12" t="s">
        <v>277</v>
      </c>
      <c r="B12" t="s">
        <v>537</v>
      </c>
    </row>
    <row r="13" spans="1:2" x14ac:dyDescent="0.2">
      <c r="A13" t="s">
        <v>279</v>
      </c>
      <c r="B13" t="s">
        <v>316</v>
      </c>
    </row>
    <row r="14" spans="1:2" x14ac:dyDescent="0.2">
      <c r="A14" t="s">
        <v>227</v>
      </c>
      <c r="B14" t="s">
        <v>317</v>
      </c>
    </row>
    <row r="15" spans="1:2" x14ac:dyDescent="0.2">
      <c r="A15" t="s">
        <v>281</v>
      </c>
      <c r="B15" t="s">
        <v>318</v>
      </c>
    </row>
    <row r="16" spans="1:2" x14ac:dyDescent="0.2">
      <c r="A16" t="s">
        <v>282</v>
      </c>
      <c r="B16" t="s">
        <v>319</v>
      </c>
    </row>
    <row r="17" spans="1:2" x14ac:dyDescent="0.2">
      <c r="A17" t="s">
        <v>283</v>
      </c>
      <c r="B17" t="s">
        <v>320</v>
      </c>
    </row>
    <row r="18" spans="1:2" x14ac:dyDescent="0.2">
      <c r="A18" t="s">
        <v>265</v>
      </c>
      <c r="B18" t="s">
        <v>321</v>
      </c>
    </row>
    <row r="19" spans="1:2" x14ac:dyDescent="0.2">
      <c r="A19" t="s">
        <v>561</v>
      </c>
      <c r="B19" t="s">
        <v>322</v>
      </c>
    </row>
    <row r="20" spans="1:2" x14ac:dyDescent="0.2">
      <c r="A20" t="s">
        <v>560</v>
      </c>
      <c r="B20" t="s">
        <v>323</v>
      </c>
    </row>
    <row r="21" spans="1:2" x14ac:dyDescent="0.2">
      <c r="A21" t="s">
        <v>286</v>
      </c>
      <c r="B21" t="s">
        <v>324</v>
      </c>
    </row>
    <row r="22" spans="1:2" x14ac:dyDescent="0.2">
      <c r="A22" t="s">
        <v>287</v>
      </c>
      <c r="B22" t="s">
        <v>325</v>
      </c>
    </row>
    <row r="23" spans="1:2" x14ac:dyDescent="0.2">
      <c r="A23" t="s">
        <v>288</v>
      </c>
      <c r="B23" t="s">
        <v>326</v>
      </c>
    </row>
    <row r="24" spans="1:2" x14ac:dyDescent="0.2">
      <c r="A24" t="s">
        <v>305</v>
      </c>
      <c r="B24" t="s">
        <v>327</v>
      </c>
    </row>
    <row r="25" spans="1:2" x14ac:dyDescent="0.2">
      <c r="A25" t="s">
        <v>306</v>
      </c>
      <c r="B25" t="s">
        <v>328</v>
      </c>
    </row>
    <row r="26" spans="1:2" x14ac:dyDescent="0.2">
      <c r="A26" t="s">
        <v>562</v>
      </c>
      <c r="B26" t="s">
        <v>329</v>
      </c>
    </row>
    <row r="27" spans="1:2" x14ac:dyDescent="0.2">
      <c r="A27" t="s">
        <v>308</v>
      </c>
      <c r="B27" t="s">
        <v>330</v>
      </c>
    </row>
    <row r="28" spans="1:2" x14ac:dyDescent="0.2">
      <c r="A28" t="s">
        <v>307</v>
      </c>
    </row>
    <row r="29" spans="1:2" x14ac:dyDescent="0.2">
      <c r="A29" t="s">
        <v>309</v>
      </c>
    </row>
    <row r="30" spans="1:2" x14ac:dyDescent="0.2">
      <c r="A30" t="s">
        <v>302</v>
      </c>
    </row>
    <row r="31" spans="1:2" x14ac:dyDescent="0.2">
      <c r="A31" t="s">
        <v>303</v>
      </c>
    </row>
    <row r="32" spans="1:2" x14ac:dyDescent="0.2">
      <c r="A32" t="s">
        <v>304</v>
      </c>
    </row>
    <row r="33" spans="1:1" x14ac:dyDescent="0.2">
      <c r="A33" t="s">
        <v>297</v>
      </c>
    </row>
    <row r="34" spans="1:1" x14ac:dyDescent="0.2">
      <c r="A34" t="s">
        <v>298</v>
      </c>
    </row>
    <row r="35" spans="1:1" x14ac:dyDescent="0.2">
      <c r="A35" t="s">
        <v>299</v>
      </c>
    </row>
    <row r="36" spans="1:1" x14ac:dyDescent="0.2">
      <c r="A36" t="s">
        <v>566</v>
      </c>
    </row>
    <row r="37" spans="1:1" x14ac:dyDescent="0.2">
      <c r="A37" t="s">
        <v>293</v>
      </c>
    </row>
    <row r="38" spans="1:1" x14ac:dyDescent="0.2">
      <c r="A38" t="s">
        <v>294</v>
      </c>
    </row>
    <row r="39" spans="1:1" x14ac:dyDescent="0.2">
      <c r="A39" t="s">
        <v>295</v>
      </c>
    </row>
    <row r="40" spans="1:1" x14ac:dyDescent="0.2">
      <c r="A40" t="s">
        <v>296</v>
      </c>
    </row>
    <row r="41" spans="1:1" x14ac:dyDescent="0.2">
      <c r="A41" t="s">
        <v>289</v>
      </c>
    </row>
    <row r="42" spans="1:1" x14ac:dyDescent="0.2">
      <c r="A42" t="s">
        <v>290</v>
      </c>
    </row>
    <row r="43" spans="1:1" x14ac:dyDescent="0.2">
      <c r="A43" t="s">
        <v>291</v>
      </c>
    </row>
    <row r="44" spans="1:1" x14ac:dyDescent="0.2">
      <c r="A44" t="s">
        <v>292</v>
      </c>
    </row>
    <row r="45" spans="1:1" x14ac:dyDescent="0.2">
      <c r="A45" t="s">
        <v>563</v>
      </c>
    </row>
    <row r="46" spans="1:1" x14ac:dyDescent="0.2">
      <c r="A46" t="s">
        <v>300</v>
      </c>
    </row>
    <row r="47" spans="1:1" x14ac:dyDescent="0.2">
      <c r="A47" t="s">
        <v>567</v>
      </c>
    </row>
    <row r="48" spans="1:1" x14ac:dyDescent="0.2">
      <c r="A48" t="s">
        <v>568</v>
      </c>
    </row>
    <row r="49" spans="1:1" x14ac:dyDescent="0.2">
      <c r="A49" t="s">
        <v>569</v>
      </c>
    </row>
    <row r="50" spans="1:1" x14ac:dyDescent="0.2">
      <c r="A50" t="s">
        <v>570</v>
      </c>
    </row>
    <row r="51" spans="1:1" x14ac:dyDescent="0.2">
      <c r="A51" t="s">
        <v>574</v>
      </c>
    </row>
    <row r="52" spans="1:1" x14ac:dyDescent="0.2">
      <c r="A52" t="s">
        <v>301</v>
      </c>
    </row>
    <row r="53" spans="1:1" x14ac:dyDescent="0.2">
      <c r="A53" t="s">
        <v>564</v>
      </c>
    </row>
    <row r="54" spans="1:1" x14ac:dyDescent="0.2">
      <c r="A54" t="s">
        <v>565</v>
      </c>
    </row>
    <row r="55" spans="1:1" x14ac:dyDescent="0.2">
      <c r="A55" t="s">
        <v>571</v>
      </c>
    </row>
    <row r="56" spans="1:1" x14ac:dyDescent="0.2">
      <c r="A56" t="s">
        <v>572</v>
      </c>
    </row>
    <row r="57" spans="1:1" x14ac:dyDescent="0.2">
      <c r="A57"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Steiner, Dylan</cp:lastModifiedBy>
  <dcterms:created xsi:type="dcterms:W3CDTF">2016-10-28T17:57:06Z</dcterms:created>
  <dcterms:modified xsi:type="dcterms:W3CDTF">2024-07-26T15:36:05Z</dcterms:modified>
</cp:coreProperties>
</file>