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CVRP\plots_and_data\"/>
    </mc:Choice>
  </mc:AlternateContent>
  <xr:revisionPtr revIDLastSave="0" documentId="13_ncr:1_{A0520013-B8C6-4F69-AEED-898F8B50964E}" xr6:coauthVersionLast="47" xr6:coauthVersionMax="47" xr10:uidLastSave="{00000000-0000-0000-0000-000000000000}"/>
  <bookViews>
    <workbookView xWindow="28680" yWindow="-120" windowWidth="29040" windowHeight="15840" firstSheet="13" activeTab="17" xr2:uid="{00000000-000D-0000-FFFF-FFFF00000000}"/>
  </bookViews>
  <sheets>
    <sheet name="data_BMCTS_13_64_80" sheetId="18" r:id="rId1"/>
    <sheet name="data_BMCTS_13_64_40" sheetId="17" r:id="rId2"/>
    <sheet name="data_BMCTS_13_64_20" sheetId="16" r:id="rId3"/>
    <sheet name="data_BMCTS_13_64_10" sheetId="15" r:id="rId4"/>
    <sheet name="data_BMCTS_13_16_80" sheetId="14" r:id="rId5"/>
    <sheet name="data_BMCTS_13_16_40" sheetId="13" r:id="rId6"/>
    <sheet name="data_BMCTS_13_16_20" sheetId="12" r:id="rId7"/>
    <sheet name="data_BMCTS_13_16_10" sheetId="11" r:id="rId8"/>
    <sheet name="data_BMCTS_13_4_80" sheetId="10" r:id="rId9"/>
    <sheet name="data_BMCTS_13_4_40" sheetId="9" r:id="rId10"/>
    <sheet name="data_BMCTS_13_4_20" sheetId="8" r:id="rId11"/>
    <sheet name="data_BMCTS_13_4_10" sheetId="6" r:id="rId12"/>
    <sheet name="data_BMCTS_13_1_80" sheetId="5" r:id="rId13"/>
    <sheet name="data_BMCTS_13_1_40" sheetId="4" r:id="rId14"/>
    <sheet name="data_BMCTS_13_1_20" sheetId="3" r:id="rId15"/>
    <sheet name="data_BMCTS_13_1_10" sheetId="2" r:id="rId16"/>
    <sheet name="Testy" sheetId="19" r:id="rId17"/>
    <sheet name="Wykresy" sheetId="20" r:id="rId18"/>
  </sheets>
  <externalReferences>
    <externalReference r:id="rId19"/>
  </externalReferences>
  <definedNames>
    <definedName name="ExternalData_1" localSheetId="15" hidden="1">data_BMCTS_13_1_10!$A$1:$K$101</definedName>
    <definedName name="ExternalData_10" localSheetId="6" hidden="1">data_BMCTS_13_16_20!$A$1:$K$101</definedName>
    <definedName name="ExternalData_11" localSheetId="5" hidden="1">data_BMCTS_13_16_40!$A$1:$K$101</definedName>
    <definedName name="ExternalData_12" localSheetId="4" hidden="1">data_BMCTS_13_16_80!$A$1:$K$101</definedName>
    <definedName name="ExternalData_13" localSheetId="3" hidden="1">data_BMCTS_13_64_10!$A$1:$K$101</definedName>
    <definedName name="ExternalData_14" localSheetId="2" hidden="1">data_BMCTS_13_64_20!$A$1:$K$101</definedName>
    <definedName name="ExternalData_15" localSheetId="1" hidden="1">data_BMCTS_13_64_40!$A$1:$K$101</definedName>
    <definedName name="ExternalData_16" localSheetId="0" hidden="1">data_BMCTS_13_64_80!$A$1:$K$101</definedName>
    <definedName name="ExternalData_2" localSheetId="14" hidden="1">data_BMCTS_13_1_20!$A$1:$K$101</definedName>
    <definedName name="ExternalData_3" localSheetId="13" hidden="1">data_BMCTS_13_1_40!$A$1:$K$101</definedName>
    <definedName name="ExternalData_4" localSheetId="12" hidden="1">data_BMCTS_13_1_80!$A$1:$K$101</definedName>
    <definedName name="ExternalData_5" localSheetId="11" hidden="1">data_BMCTS_13_4_10!$A$1:$K$101</definedName>
    <definedName name="ExternalData_6" localSheetId="10" hidden="1">data_BMCTS_13_4_20!$A$1:$K$101</definedName>
    <definedName name="ExternalData_7" localSheetId="9" hidden="1">data_BMCTS_13_4_40!$A$1:$K$101</definedName>
    <definedName name="ExternalData_8" localSheetId="8" hidden="1">data_BMCTS_13_4_80!$A$1:$K$101</definedName>
    <definedName name="ExternalData_9" localSheetId="7" hidden="1">data_BMCTS_13_16_10!$A$1:$K$101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20" l="1"/>
  <c r="E50" i="20"/>
  <c r="F50" i="20"/>
  <c r="G50" i="20"/>
  <c r="H50" i="20"/>
  <c r="I50" i="20"/>
  <c r="J50" i="20"/>
  <c r="K50" i="20"/>
  <c r="L50" i="20"/>
  <c r="M50" i="20"/>
  <c r="N50" i="20"/>
  <c r="O50" i="20"/>
  <c r="P50" i="20"/>
  <c r="Q50" i="20"/>
  <c r="C50" i="20"/>
  <c r="B50" i="20"/>
  <c r="O27" i="20"/>
  <c r="P27" i="20"/>
  <c r="Q27" i="20"/>
  <c r="R27" i="20"/>
  <c r="O28" i="20"/>
  <c r="P28" i="20"/>
  <c r="Q28" i="20"/>
  <c r="R28" i="20"/>
  <c r="O29" i="20"/>
  <c r="P29" i="20"/>
  <c r="Q29" i="20"/>
  <c r="R29" i="20"/>
  <c r="O30" i="20"/>
  <c r="P30" i="20"/>
  <c r="Q30" i="20"/>
  <c r="R30" i="20"/>
  <c r="K27" i="20"/>
  <c r="L27" i="20"/>
  <c r="M27" i="20"/>
  <c r="N27" i="20"/>
  <c r="K28" i="20"/>
  <c r="L28" i="20"/>
  <c r="M28" i="20"/>
  <c r="N28" i="20"/>
  <c r="K29" i="20"/>
  <c r="L29" i="20"/>
  <c r="M29" i="20"/>
  <c r="N29" i="20"/>
  <c r="K30" i="20"/>
  <c r="L30" i="20"/>
  <c r="M30" i="20"/>
  <c r="N30" i="20"/>
  <c r="G27" i="20"/>
  <c r="H27" i="20"/>
  <c r="I27" i="20"/>
  <c r="J27" i="20"/>
  <c r="G28" i="20"/>
  <c r="H28" i="20"/>
  <c r="I28" i="20"/>
  <c r="J28" i="20"/>
  <c r="G29" i="20"/>
  <c r="H29" i="20"/>
  <c r="I29" i="20"/>
  <c r="J29" i="20"/>
  <c r="G30" i="20"/>
  <c r="H30" i="20"/>
  <c r="I30" i="20"/>
  <c r="J30" i="20"/>
  <c r="C27" i="20"/>
  <c r="F30" i="20"/>
  <c r="F29" i="20"/>
  <c r="F28" i="20"/>
  <c r="F27" i="20"/>
  <c r="E30" i="20"/>
  <c r="E29" i="20"/>
  <c r="E28" i="20"/>
  <c r="E27" i="20"/>
  <c r="D27" i="20"/>
  <c r="D30" i="20"/>
  <c r="D29" i="20"/>
  <c r="D28" i="20"/>
  <c r="C30" i="20"/>
  <c r="C29" i="20"/>
  <c r="C28" i="20"/>
  <c r="N6" i="20"/>
  <c r="M6" i="20"/>
  <c r="L6" i="20"/>
  <c r="K6" i="20"/>
  <c r="N5" i="20"/>
  <c r="M5" i="20"/>
  <c r="L5" i="20"/>
  <c r="K5" i="20"/>
  <c r="N4" i="20"/>
  <c r="M4" i="20"/>
  <c r="L4" i="20"/>
  <c r="K4" i="20"/>
  <c r="N3" i="20"/>
  <c r="M3" i="20"/>
  <c r="L3" i="20"/>
  <c r="K3" i="20"/>
  <c r="D3" i="20"/>
  <c r="C3" i="20"/>
  <c r="B3" i="20"/>
  <c r="A3" i="20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5" i="19"/>
  <c r="T3" i="19"/>
  <c r="U3" i="19"/>
  <c r="V3" i="19"/>
  <c r="W3" i="19"/>
  <c r="X3" i="19"/>
  <c r="Y3" i="19"/>
  <c r="Z3" i="19"/>
  <c r="AA3" i="19"/>
  <c r="AB3" i="19"/>
  <c r="AC3" i="19"/>
  <c r="AD3" i="19"/>
  <c r="AE3" i="19"/>
  <c r="AF3" i="19"/>
  <c r="AG3" i="19"/>
  <c r="AH3" i="19"/>
  <c r="P4" i="19" s="1"/>
  <c r="AI3" i="19"/>
  <c r="Q4" i="19" s="1"/>
  <c r="T4" i="19"/>
  <c r="U4" i="19"/>
  <c r="V4" i="19"/>
  <c r="W4" i="19"/>
  <c r="X4" i="19"/>
  <c r="Y4" i="19"/>
  <c r="Z4" i="19"/>
  <c r="AA4" i="19"/>
  <c r="AB4" i="19"/>
  <c r="AC4" i="19"/>
  <c r="AD4" i="19"/>
  <c r="AE4" i="19"/>
  <c r="AF4" i="19"/>
  <c r="AG4" i="19"/>
  <c r="AH4" i="19"/>
  <c r="AI4" i="19"/>
  <c r="T5" i="19"/>
  <c r="U5" i="19"/>
  <c r="V5" i="19"/>
  <c r="W5" i="19"/>
  <c r="X5" i="19"/>
  <c r="Y5" i="19"/>
  <c r="Z5" i="19"/>
  <c r="AA5" i="19"/>
  <c r="AB5" i="19"/>
  <c r="AC5" i="19"/>
  <c r="AD5" i="19"/>
  <c r="AE5" i="19"/>
  <c r="AF5" i="19"/>
  <c r="AG5" i="19"/>
  <c r="AH5" i="19"/>
  <c r="AI5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AI6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AI7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AI8" i="19"/>
  <c r="T9" i="19"/>
  <c r="U9" i="19"/>
  <c r="V9" i="19"/>
  <c r="W9" i="19"/>
  <c r="X9" i="19"/>
  <c r="Y9" i="19"/>
  <c r="Z9" i="19"/>
  <c r="AA9" i="19"/>
  <c r="AB9" i="19"/>
  <c r="AC9" i="19"/>
  <c r="AD9" i="19"/>
  <c r="AE9" i="19"/>
  <c r="AF9" i="19"/>
  <c r="AG9" i="19"/>
  <c r="AH9" i="19"/>
  <c r="AI9" i="19"/>
  <c r="T10" i="19"/>
  <c r="U10" i="19"/>
  <c r="V10" i="19"/>
  <c r="W10" i="19"/>
  <c r="X10" i="19"/>
  <c r="Y10" i="19"/>
  <c r="Z10" i="19"/>
  <c r="AA10" i="19"/>
  <c r="AB10" i="19"/>
  <c r="AC10" i="19"/>
  <c r="AD10" i="19"/>
  <c r="AE10" i="19"/>
  <c r="AF10" i="19"/>
  <c r="AG10" i="19"/>
  <c r="AH10" i="19"/>
  <c r="AI10" i="19"/>
  <c r="T11" i="19"/>
  <c r="U11" i="19"/>
  <c r="V11" i="19"/>
  <c r="W11" i="19"/>
  <c r="X11" i="19"/>
  <c r="Y11" i="19"/>
  <c r="Z11" i="19"/>
  <c r="AA11" i="19"/>
  <c r="AB11" i="19"/>
  <c r="AC11" i="19"/>
  <c r="AD11" i="19"/>
  <c r="AE11" i="19"/>
  <c r="AF11" i="19"/>
  <c r="AG11" i="19"/>
  <c r="AH11" i="19"/>
  <c r="AI11" i="19"/>
  <c r="T12" i="19"/>
  <c r="U12" i="19"/>
  <c r="V12" i="19"/>
  <c r="W12" i="19"/>
  <c r="X12" i="19"/>
  <c r="Y12" i="19"/>
  <c r="Z12" i="19"/>
  <c r="AA12" i="19"/>
  <c r="AB12" i="19"/>
  <c r="AC12" i="19"/>
  <c r="AD12" i="19"/>
  <c r="AE12" i="19"/>
  <c r="AF12" i="19"/>
  <c r="AG12" i="19"/>
  <c r="AH12" i="19"/>
  <c r="AI12" i="19"/>
  <c r="T13" i="19"/>
  <c r="U13" i="19"/>
  <c r="V13" i="19"/>
  <c r="W13" i="19"/>
  <c r="X13" i="19"/>
  <c r="Y13" i="19"/>
  <c r="Z13" i="19"/>
  <c r="AA13" i="19"/>
  <c r="AB13" i="19"/>
  <c r="AC13" i="19"/>
  <c r="AD13" i="19"/>
  <c r="AE13" i="19"/>
  <c r="AF13" i="19"/>
  <c r="AG13" i="19"/>
  <c r="AH13" i="19"/>
  <c r="AI13" i="19"/>
  <c r="T14" i="19"/>
  <c r="U14" i="19"/>
  <c r="V14" i="19"/>
  <c r="W14" i="19"/>
  <c r="X14" i="19"/>
  <c r="Y14" i="19"/>
  <c r="Z14" i="19"/>
  <c r="AA14" i="19"/>
  <c r="AB14" i="19"/>
  <c r="AC14" i="19"/>
  <c r="AD14" i="19"/>
  <c r="AE14" i="19"/>
  <c r="AF14" i="19"/>
  <c r="AG14" i="19"/>
  <c r="AH14" i="19"/>
  <c r="AI14" i="19"/>
  <c r="T15" i="19"/>
  <c r="U15" i="19"/>
  <c r="V15" i="19"/>
  <c r="W15" i="19"/>
  <c r="X15" i="19"/>
  <c r="Y15" i="19"/>
  <c r="Z15" i="19"/>
  <c r="AA15" i="19"/>
  <c r="AB15" i="19"/>
  <c r="AC15" i="19"/>
  <c r="AD15" i="19"/>
  <c r="AE15" i="19"/>
  <c r="AF15" i="19"/>
  <c r="AG15" i="19"/>
  <c r="AH15" i="19"/>
  <c r="AI15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AI16" i="19"/>
  <c r="T17" i="19"/>
  <c r="U17" i="19"/>
  <c r="V17" i="19"/>
  <c r="W17" i="19"/>
  <c r="X17" i="19"/>
  <c r="Y17" i="19"/>
  <c r="Z17" i="19"/>
  <c r="AA17" i="19"/>
  <c r="AB17" i="19"/>
  <c r="AC17" i="19"/>
  <c r="AD17" i="19"/>
  <c r="AE17" i="19"/>
  <c r="AF17" i="19"/>
  <c r="AG17" i="19"/>
  <c r="AH17" i="19"/>
  <c r="AI17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AI18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AI19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AI20" i="19"/>
  <c r="T21" i="19"/>
  <c r="U21" i="19"/>
  <c r="V21" i="19"/>
  <c r="W21" i="19"/>
  <c r="X21" i="19"/>
  <c r="Y21" i="19"/>
  <c r="Z21" i="19"/>
  <c r="AA21" i="19"/>
  <c r="AB21" i="19"/>
  <c r="AC21" i="19"/>
  <c r="AD21" i="19"/>
  <c r="AE21" i="19"/>
  <c r="AF21" i="19"/>
  <c r="AG21" i="19"/>
  <c r="AH21" i="19"/>
  <c r="AI21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AI22" i="19"/>
  <c r="T23" i="19"/>
  <c r="U23" i="19"/>
  <c r="V23" i="19"/>
  <c r="W23" i="19"/>
  <c r="X23" i="19"/>
  <c r="Y23" i="19"/>
  <c r="Z23" i="19"/>
  <c r="AA23" i="19"/>
  <c r="AB23" i="19"/>
  <c r="AC23" i="19"/>
  <c r="AD23" i="19"/>
  <c r="AE23" i="19"/>
  <c r="AF23" i="19"/>
  <c r="AG23" i="19"/>
  <c r="AH23" i="19"/>
  <c r="AI23" i="19"/>
  <c r="T24" i="19"/>
  <c r="U24" i="19"/>
  <c r="V24" i="19"/>
  <c r="W24" i="19"/>
  <c r="X24" i="19"/>
  <c r="Y24" i="19"/>
  <c r="Z24" i="19"/>
  <c r="AA24" i="19"/>
  <c r="AB24" i="19"/>
  <c r="AC24" i="19"/>
  <c r="AD24" i="19"/>
  <c r="AE24" i="19"/>
  <c r="AF24" i="19"/>
  <c r="AG24" i="19"/>
  <c r="AH24" i="19"/>
  <c r="AI24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AI25" i="19"/>
  <c r="T26" i="19"/>
  <c r="U26" i="19"/>
  <c r="V26" i="19"/>
  <c r="W26" i="19"/>
  <c r="X26" i="19"/>
  <c r="Y26" i="19"/>
  <c r="Z26" i="19"/>
  <c r="AA26" i="19"/>
  <c r="AB26" i="19"/>
  <c r="AC26" i="19"/>
  <c r="AD26" i="19"/>
  <c r="AE26" i="19"/>
  <c r="AF26" i="19"/>
  <c r="AG26" i="19"/>
  <c r="AH26" i="19"/>
  <c r="AI26" i="19"/>
  <c r="T27" i="19"/>
  <c r="U27" i="19"/>
  <c r="V27" i="19"/>
  <c r="W27" i="19"/>
  <c r="X27" i="19"/>
  <c r="Y27" i="19"/>
  <c r="Z27" i="19"/>
  <c r="AA27" i="19"/>
  <c r="AB27" i="19"/>
  <c r="AC27" i="19"/>
  <c r="AD27" i="19"/>
  <c r="AE27" i="19"/>
  <c r="AF27" i="19"/>
  <c r="AG27" i="19"/>
  <c r="AH27" i="19"/>
  <c r="AI27" i="19"/>
  <c r="T28" i="19"/>
  <c r="U28" i="19"/>
  <c r="V28" i="19"/>
  <c r="W28" i="19"/>
  <c r="X28" i="19"/>
  <c r="Y28" i="19"/>
  <c r="Z28" i="19"/>
  <c r="AA28" i="19"/>
  <c r="AB28" i="19"/>
  <c r="AC28" i="19"/>
  <c r="AD28" i="19"/>
  <c r="AE28" i="19"/>
  <c r="AF28" i="19"/>
  <c r="AG28" i="19"/>
  <c r="AH28" i="19"/>
  <c r="AI28" i="19"/>
  <c r="T29" i="19"/>
  <c r="U29" i="19"/>
  <c r="V29" i="19"/>
  <c r="W29" i="19"/>
  <c r="X29" i="19"/>
  <c r="Y29" i="19"/>
  <c r="Z29" i="19"/>
  <c r="AA29" i="19"/>
  <c r="AB29" i="19"/>
  <c r="AC29" i="19"/>
  <c r="AD29" i="19"/>
  <c r="AE29" i="19"/>
  <c r="AF29" i="19"/>
  <c r="AG29" i="19"/>
  <c r="AH29" i="19"/>
  <c r="AI29" i="19"/>
  <c r="T30" i="19"/>
  <c r="U30" i="19"/>
  <c r="V30" i="19"/>
  <c r="W30" i="19"/>
  <c r="X30" i="19"/>
  <c r="Y30" i="19"/>
  <c r="Z30" i="19"/>
  <c r="AA30" i="19"/>
  <c r="AB30" i="19"/>
  <c r="AC30" i="19"/>
  <c r="AD30" i="19"/>
  <c r="AE30" i="19"/>
  <c r="AF30" i="19"/>
  <c r="AG30" i="19"/>
  <c r="AH30" i="19"/>
  <c r="AI30" i="19"/>
  <c r="T31" i="19"/>
  <c r="U31" i="19"/>
  <c r="V31" i="19"/>
  <c r="W31" i="19"/>
  <c r="X31" i="19"/>
  <c r="Y31" i="19"/>
  <c r="Z31" i="19"/>
  <c r="AA31" i="19"/>
  <c r="AB31" i="19"/>
  <c r="AC31" i="19"/>
  <c r="AD31" i="19"/>
  <c r="AE31" i="19"/>
  <c r="AF31" i="19"/>
  <c r="AG31" i="19"/>
  <c r="AH31" i="19"/>
  <c r="AI31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AI32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AI33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AI34" i="19"/>
  <c r="T35" i="19"/>
  <c r="U35" i="19"/>
  <c r="V35" i="19"/>
  <c r="W35" i="19"/>
  <c r="X35" i="19"/>
  <c r="Y35" i="19"/>
  <c r="Z35" i="19"/>
  <c r="AA35" i="19"/>
  <c r="AB35" i="19"/>
  <c r="AC35" i="19"/>
  <c r="AD35" i="19"/>
  <c r="AE35" i="19"/>
  <c r="AF35" i="19"/>
  <c r="AG35" i="19"/>
  <c r="AH35" i="19"/>
  <c r="AI35" i="19"/>
  <c r="T36" i="19"/>
  <c r="U36" i="19"/>
  <c r="V36" i="19"/>
  <c r="W36" i="19"/>
  <c r="X36" i="19"/>
  <c r="Y36" i="19"/>
  <c r="Z36" i="19"/>
  <c r="AA36" i="19"/>
  <c r="AB36" i="19"/>
  <c r="AC36" i="19"/>
  <c r="AD36" i="19"/>
  <c r="AE36" i="19"/>
  <c r="AF36" i="19"/>
  <c r="AG36" i="19"/>
  <c r="AH36" i="19"/>
  <c r="AI36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AI37" i="19"/>
  <c r="T38" i="19"/>
  <c r="U38" i="19"/>
  <c r="V38" i="19"/>
  <c r="W38" i="19"/>
  <c r="X38" i="19"/>
  <c r="Y38" i="19"/>
  <c r="Z38" i="19"/>
  <c r="AA38" i="19"/>
  <c r="AB38" i="19"/>
  <c r="AC38" i="19"/>
  <c r="AD38" i="19"/>
  <c r="AE38" i="19"/>
  <c r="AF38" i="19"/>
  <c r="AG38" i="19"/>
  <c r="AH38" i="19"/>
  <c r="AI38" i="19"/>
  <c r="T39" i="19"/>
  <c r="U39" i="19"/>
  <c r="V39" i="19"/>
  <c r="W39" i="19"/>
  <c r="X39" i="19"/>
  <c r="Y39" i="19"/>
  <c r="Z39" i="19"/>
  <c r="AA39" i="19"/>
  <c r="AB39" i="19"/>
  <c r="AC39" i="19"/>
  <c r="AD39" i="19"/>
  <c r="AE39" i="19"/>
  <c r="AF39" i="19"/>
  <c r="AG39" i="19"/>
  <c r="AH39" i="19"/>
  <c r="AI39" i="19"/>
  <c r="T40" i="19"/>
  <c r="U40" i="19"/>
  <c r="V40" i="19"/>
  <c r="W40" i="19"/>
  <c r="X40" i="19"/>
  <c r="Y40" i="19"/>
  <c r="Z40" i="19"/>
  <c r="AA40" i="19"/>
  <c r="AB40" i="19"/>
  <c r="AC40" i="19"/>
  <c r="AD40" i="19"/>
  <c r="AE40" i="19"/>
  <c r="AF40" i="19"/>
  <c r="AG40" i="19"/>
  <c r="AH40" i="19"/>
  <c r="AI40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AH41" i="19"/>
  <c r="AI41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AI42" i="19"/>
  <c r="T43" i="19"/>
  <c r="U43" i="19"/>
  <c r="V43" i="19"/>
  <c r="W43" i="19"/>
  <c r="X43" i="19"/>
  <c r="Y43" i="19"/>
  <c r="Z43" i="19"/>
  <c r="AA43" i="19"/>
  <c r="AB43" i="19"/>
  <c r="AC43" i="19"/>
  <c r="AD43" i="19"/>
  <c r="AE43" i="19"/>
  <c r="AF43" i="19"/>
  <c r="AG43" i="19"/>
  <c r="AH43" i="19"/>
  <c r="AI43" i="19"/>
  <c r="T44" i="19"/>
  <c r="U44" i="19"/>
  <c r="V44" i="19"/>
  <c r="W44" i="19"/>
  <c r="X44" i="19"/>
  <c r="Y44" i="19"/>
  <c r="Z44" i="19"/>
  <c r="AA44" i="19"/>
  <c r="AB44" i="19"/>
  <c r="AC44" i="19"/>
  <c r="AD44" i="19"/>
  <c r="AE44" i="19"/>
  <c r="AF44" i="19"/>
  <c r="AG44" i="19"/>
  <c r="AH44" i="19"/>
  <c r="AI44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AI45" i="19"/>
  <c r="T46" i="19"/>
  <c r="U46" i="19"/>
  <c r="V46" i="19"/>
  <c r="W46" i="19"/>
  <c r="X46" i="19"/>
  <c r="Y46" i="19"/>
  <c r="Z46" i="19"/>
  <c r="AA46" i="19"/>
  <c r="AB46" i="19"/>
  <c r="AC46" i="19"/>
  <c r="AD46" i="19"/>
  <c r="AE46" i="19"/>
  <c r="AF46" i="19"/>
  <c r="AG46" i="19"/>
  <c r="AH46" i="19"/>
  <c r="AI46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AI47" i="19"/>
  <c r="T48" i="19"/>
  <c r="U48" i="19"/>
  <c r="V48" i="19"/>
  <c r="W48" i="19"/>
  <c r="X48" i="19"/>
  <c r="Y48" i="19"/>
  <c r="Z48" i="19"/>
  <c r="AA48" i="19"/>
  <c r="AB48" i="19"/>
  <c r="AC48" i="19"/>
  <c r="AD48" i="19"/>
  <c r="AE48" i="19"/>
  <c r="AF48" i="19"/>
  <c r="AG48" i="19"/>
  <c r="AH48" i="19"/>
  <c r="AI48" i="19"/>
  <c r="T49" i="19"/>
  <c r="U49" i="19"/>
  <c r="V49" i="19"/>
  <c r="W49" i="19"/>
  <c r="X49" i="19"/>
  <c r="Y49" i="19"/>
  <c r="Z49" i="19"/>
  <c r="AA49" i="19"/>
  <c r="AB49" i="19"/>
  <c r="AC49" i="19"/>
  <c r="AD49" i="19"/>
  <c r="AE49" i="19"/>
  <c r="AF49" i="19"/>
  <c r="AG49" i="19"/>
  <c r="AH49" i="19"/>
  <c r="AI49" i="19"/>
  <c r="T50" i="19"/>
  <c r="U50" i="19"/>
  <c r="V50" i="19"/>
  <c r="W50" i="19"/>
  <c r="X50" i="19"/>
  <c r="Y50" i="19"/>
  <c r="Z50" i="19"/>
  <c r="AA50" i="19"/>
  <c r="AB50" i="19"/>
  <c r="AC50" i="19"/>
  <c r="AD50" i="19"/>
  <c r="AE50" i="19"/>
  <c r="AF50" i="19"/>
  <c r="AG50" i="19"/>
  <c r="AH50" i="19"/>
  <c r="AI50" i="19"/>
  <c r="T51" i="19"/>
  <c r="U51" i="19"/>
  <c r="V51" i="19"/>
  <c r="W51" i="19"/>
  <c r="X51" i="19"/>
  <c r="Y51" i="19"/>
  <c r="Z51" i="19"/>
  <c r="AA51" i="19"/>
  <c r="AB51" i="19"/>
  <c r="AC51" i="19"/>
  <c r="AD51" i="19"/>
  <c r="AE51" i="19"/>
  <c r="AF51" i="19"/>
  <c r="AG51" i="19"/>
  <c r="AH51" i="19"/>
  <c r="AI51" i="19"/>
  <c r="T52" i="19"/>
  <c r="U52" i="19"/>
  <c r="V52" i="19"/>
  <c r="W52" i="19"/>
  <c r="X52" i="19"/>
  <c r="Y52" i="19"/>
  <c r="Z52" i="19"/>
  <c r="AA52" i="19"/>
  <c r="AB52" i="19"/>
  <c r="AC52" i="19"/>
  <c r="AD52" i="19"/>
  <c r="AE52" i="19"/>
  <c r="AF52" i="19"/>
  <c r="AG52" i="19"/>
  <c r="AH52" i="19"/>
  <c r="AI52" i="19"/>
  <c r="T53" i="19"/>
  <c r="U53" i="19"/>
  <c r="V53" i="19"/>
  <c r="W53" i="19"/>
  <c r="X53" i="19"/>
  <c r="Y53" i="19"/>
  <c r="Z53" i="19"/>
  <c r="AA53" i="19"/>
  <c r="AB53" i="19"/>
  <c r="AC53" i="19"/>
  <c r="AD53" i="19"/>
  <c r="AE53" i="19"/>
  <c r="AF53" i="19"/>
  <c r="AG53" i="19"/>
  <c r="AH53" i="19"/>
  <c r="AI53" i="19"/>
  <c r="T54" i="19"/>
  <c r="U54" i="19"/>
  <c r="V54" i="19"/>
  <c r="W54" i="19"/>
  <c r="X54" i="19"/>
  <c r="Y54" i="19"/>
  <c r="Z54" i="19"/>
  <c r="AA54" i="19"/>
  <c r="AB54" i="19"/>
  <c r="AC54" i="19"/>
  <c r="AD54" i="19"/>
  <c r="AE54" i="19"/>
  <c r="AF54" i="19"/>
  <c r="AG54" i="19"/>
  <c r="AH54" i="19"/>
  <c r="AI54" i="19"/>
  <c r="T55" i="19"/>
  <c r="U55" i="19"/>
  <c r="V55" i="19"/>
  <c r="W55" i="19"/>
  <c r="X55" i="19"/>
  <c r="Y55" i="19"/>
  <c r="Z55" i="19"/>
  <c r="AA55" i="19"/>
  <c r="AB55" i="19"/>
  <c r="AC55" i="19"/>
  <c r="AD55" i="19"/>
  <c r="AE55" i="19"/>
  <c r="AF55" i="19"/>
  <c r="AG55" i="19"/>
  <c r="AH55" i="19"/>
  <c r="AI55" i="19"/>
  <c r="T56" i="19"/>
  <c r="U56" i="19"/>
  <c r="V56" i="19"/>
  <c r="W56" i="19"/>
  <c r="X56" i="19"/>
  <c r="Y56" i="19"/>
  <c r="Z56" i="19"/>
  <c r="AA56" i="19"/>
  <c r="AB56" i="19"/>
  <c r="AC56" i="19"/>
  <c r="AD56" i="19"/>
  <c r="AE56" i="19"/>
  <c r="AF56" i="19"/>
  <c r="AG56" i="19"/>
  <c r="AH56" i="19"/>
  <c r="AI56" i="19"/>
  <c r="T57" i="19"/>
  <c r="U57" i="19"/>
  <c r="V57" i="19"/>
  <c r="W57" i="19"/>
  <c r="X57" i="19"/>
  <c r="Y57" i="19"/>
  <c r="Z57" i="19"/>
  <c r="AA57" i="19"/>
  <c r="AB57" i="19"/>
  <c r="AC57" i="19"/>
  <c r="AD57" i="19"/>
  <c r="AE57" i="19"/>
  <c r="AF57" i="19"/>
  <c r="AG57" i="19"/>
  <c r="AH57" i="19"/>
  <c r="AI57" i="19"/>
  <c r="T58" i="19"/>
  <c r="U58" i="19"/>
  <c r="V58" i="19"/>
  <c r="W58" i="19"/>
  <c r="X58" i="19"/>
  <c r="Y58" i="19"/>
  <c r="Z58" i="19"/>
  <c r="AA58" i="19"/>
  <c r="AB58" i="19"/>
  <c r="AC58" i="19"/>
  <c r="AD58" i="19"/>
  <c r="AE58" i="19"/>
  <c r="AF58" i="19"/>
  <c r="AG58" i="19"/>
  <c r="AH58" i="19"/>
  <c r="AI58" i="19"/>
  <c r="T59" i="19"/>
  <c r="U59" i="19"/>
  <c r="V59" i="19"/>
  <c r="W59" i="19"/>
  <c r="X59" i="19"/>
  <c r="Y59" i="19"/>
  <c r="Z59" i="19"/>
  <c r="AA59" i="19"/>
  <c r="AB59" i="19"/>
  <c r="AC59" i="19"/>
  <c r="AD59" i="19"/>
  <c r="AE59" i="19"/>
  <c r="AF59" i="19"/>
  <c r="AG59" i="19"/>
  <c r="AH59" i="19"/>
  <c r="AI59" i="19"/>
  <c r="T60" i="19"/>
  <c r="U60" i="19"/>
  <c r="V60" i="19"/>
  <c r="W60" i="19"/>
  <c r="X60" i="19"/>
  <c r="Y60" i="19"/>
  <c r="Z60" i="19"/>
  <c r="AA60" i="19"/>
  <c r="AB60" i="19"/>
  <c r="AC60" i="19"/>
  <c r="AD60" i="19"/>
  <c r="AE60" i="19"/>
  <c r="AF60" i="19"/>
  <c r="AG60" i="19"/>
  <c r="AH60" i="19"/>
  <c r="AI60" i="19"/>
  <c r="T61" i="19"/>
  <c r="U61" i="19"/>
  <c r="V61" i="19"/>
  <c r="W61" i="19"/>
  <c r="X61" i="19"/>
  <c r="Y61" i="19"/>
  <c r="Z61" i="19"/>
  <c r="AA61" i="19"/>
  <c r="AB61" i="19"/>
  <c r="AC61" i="19"/>
  <c r="AD61" i="19"/>
  <c r="AE61" i="19"/>
  <c r="AF61" i="19"/>
  <c r="AG61" i="19"/>
  <c r="AH61" i="19"/>
  <c r="AI61" i="19"/>
  <c r="T62" i="19"/>
  <c r="U62" i="19"/>
  <c r="V62" i="19"/>
  <c r="W62" i="19"/>
  <c r="X62" i="19"/>
  <c r="Y62" i="19"/>
  <c r="Z62" i="19"/>
  <c r="AA62" i="19"/>
  <c r="AB62" i="19"/>
  <c r="AC62" i="19"/>
  <c r="AD62" i="19"/>
  <c r="AE62" i="19"/>
  <c r="AF62" i="19"/>
  <c r="AG62" i="19"/>
  <c r="AH62" i="19"/>
  <c r="AI62" i="19"/>
  <c r="T63" i="19"/>
  <c r="U63" i="19"/>
  <c r="V63" i="19"/>
  <c r="W63" i="19"/>
  <c r="X63" i="19"/>
  <c r="Y63" i="19"/>
  <c r="Z63" i="19"/>
  <c r="AA63" i="19"/>
  <c r="AB63" i="19"/>
  <c r="AC63" i="19"/>
  <c r="AD63" i="19"/>
  <c r="AE63" i="19"/>
  <c r="AF63" i="19"/>
  <c r="AG63" i="19"/>
  <c r="AH63" i="19"/>
  <c r="AI63" i="19"/>
  <c r="T64" i="19"/>
  <c r="U64" i="19"/>
  <c r="V64" i="19"/>
  <c r="W64" i="19"/>
  <c r="X64" i="19"/>
  <c r="Y64" i="19"/>
  <c r="Z64" i="19"/>
  <c r="AA64" i="19"/>
  <c r="AB64" i="19"/>
  <c r="AC64" i="19"/>
  <c r="AD64" i="19"/>
  <c r="AE64" i="19"/>
  <c r="AF64" i="19"/>
  <c r="AG64" i="19"/>
  <c r="AH64" i="19"/>
  <c r="AI64" i="19"/>
  <c r="T65" i="19"/>
  <c r="U65" i="19"/>
  <c r="V65" i="19"/>
  <c r="W65" i="19"/>
  <c r="X65" i="19"/>
  <c r="Y65" i="19"/>
  <c r="Z65" i="19"/>
  <c r="AA65" i="19"/>
  <c r="AB65" i="19"/>
  <c r="AC65" i="19"/>
  <c r="AD65" i="19"/>
  <c r="AE65" i="19"/>
  <c r="AF65" i="19"/>
  <c r="AG65" i="19"/>
  <c r="AH65" i="19"/>
  <c r="AI65" i="19"/>
  <c r="T66" i="19"/>
  <c r="U66" i="19"/>
  <c r="V66" i="19"/>
  <c r="W66" i="19"/>
  <c r="X66" i="19"/>
  <c r="Y66" i="19"/>
  <c r="Z66" i="19"/>
  <c r="AA66" i="19"/>
  <c r="AB66" i="19"/>
  <c r="AC66" i="19"/>
  <c r="AD66" i="19"/>
  <c r="AE66" i="19"/>
  <c r="AF66" i="19"/>
  <c r="AG66" i="19"/>
  <c r="AH66" i="19"/>
  <c r="AI66" i="19"/>
  <c r="T67" i="19"/>
  <c r="U67" i="19"/>
  <c r="V67" i="19"/>
  <c r="W67" i="19"/>
  <c r="X67" i="19"/>
  <c r="Y67" i="19"/>
  <c r="Z67" i="19"/>
  <c r="AA67" i="19"/>
  <c r="AB67" i="19"/>
  <c r="AC67" i="19"/>
  <c r="AD67" i="19"/>
  <c r="AE67" i="19"/>
  <c r="AF67" i="19"/>
  <c r="AG67" i="19"/>
  <c r="AH67" i="19"/>
  <c r="AI67" i="19"/>
  <c r="T68" i="19"/>
  <c r="U68" i="19"/>
  <c r="V68" i="19"/>
  <c r="W68" i="19"/>
  <c r="X68" i="19"/>
  <c r="Y68" i="19"/>
  <c r="Z68" i="19"/>
  <c r="AA68" i="19"/>
  <c r="AB68" i="19"/>
  <c r="AC68" i="19"/>
  <c r="AD68" i="19"/>
  <c r="AE68" i="19"/>
  <c r="AF68" i="19"/>
  <c r="AG68" i="19"/>
  <c r="AH68" i="19"/>
  <c r="AI68" i="19"/>
  <c r="T69" i="19"/>
  <c r="U69" i="19"/>
  <c r="V69" i="19"/>
  <c r="W69" i="19"/>
  <c r="X69" i="19"/>
  <c r="Y69" i="19"/>
  <c r="Z69" i="19"/>
  <c r="AA69" i="19"/>
  <c r="AB69" i="19"/>
  <c r="AC69" i="19"/>
  <c r="AD69" i="19"/>
  <c r="AE69" i="19"/>
  <c r="AF69" i="19"/>
  <c r="AG69" i="19"/>
  <c r="AH69" i="19"/>
  <c r="AI69" i="19"/>
  <c r="T70" i="19"/>
  <c r="U70" i="19"/>
  <c r="V70" i="19"/>
  <c r="W70" i="19"/>
  <c r="X70" i="19"/>
  <c r="Y70" i="19"/>
  <c r="Z70" i="19"/>
  <c r="AA70" i="19"/>
  <c r="AB70" i="19"/>
  <c r="AC70" i="19"/>
  <c r="AD70" i="19"/>
  <c r="AE70" i="19"/>
  <c r="AF70" i="19"/>
  <c r="AG70" i="19"/>
  <c r="AH70" i="19"/>
  <c r="AI70" i="19"/>
  <c r="T71" i="19"/>
  <c r="U71" i="19"/>
  <c r="V71" i="19"/>
  <c r="W71" i="19"/>
  <c r="X71" i="19"/>
  <c r="Y71" i="19"/>
  <c r="Z71" i="19"/>
  <c r="AA71" i="19"/>
  <c r="AB71" i="19"/>
  <c r="AC71" i="19"/>
  <c r="AD71" i="19"/>
  <c r="AE71" i="19"/>
  <c r="AF71" i="19"/>
  <c r="AG71" i="19"/>
  <c r="AH71" i="19"/>
  <c r="AI71" i="19"/>
  <c r="T72" i="19"/>
  <c r="U72" i="19"/>
  <c r="V72" i="19"/>
  <c r="W72" i="19"/>
  <c r="X72" i="19"/>
  <c r="Y72" i="19"/>
  <c r="Z72" i="19"/>
  <c r="AA72" i="19"/>
  <c r="AB72" i="19"/>
  <c r="AC72" i="19"/>
  <c r="AD72" i="19"/>
  <c r="AE72" i="19"/>
  <c r="AF72" i="19"/>
  <c r="AG72" i="19"/>
  <c r="AH72" i="19"/>
  <c r="AI72" i="19"/>
  <c r="T73" i="19"/>
  <c r="U73" i="19"/>
  <c r="V73" i="19"/>
  <c r="W73" i="19"/>
  <c r="X73" i="19"/>
  <c r="Y73" i="19"/>
  <c r="Z73" i="19"/>
  <c r="AA73" i="19"/>
  <c r="AB73" i="19"/>
  <c r="AC73" i="19"/>
  <c r="AD73" i="19"/>
  <c r="AE73" i="19"/>
  <c r="AF73" i="19"/>
  <c r="AG73" i="19"/>
  <c r="AH73" i="19"/>
  <c r="AI73" i="19"/>
  <c r="T74" i="19"/>
  <c r="U74" i="19"/>
  <c r="V74" i="19"/>
  <c r="W74" i="19"/>
  <c r="X74" i="19"/>
  <c r="Y74" i="19"/>
  <c r="Z74" i="19"/>
  <c r="AA74" i="19"/>
  <c r="AB74" i="19"/>
  <c r="AC74" i="19"/>
  <c r="AD74" i="19"/>
  <c r="AE74" i="19"/>
  <c r="AF74" i="19"/>
  <c r="AG74" i="19"/>
  <c r="AH74" i="19"/>
  <c r="AI74" i="19"/>
  <c r="T75" i="19"/>
  <c r="U75" i="19"/>
  <c r="V75" i="19"/>
  <c r="W75" i="19"/>
  <c r="X75" i="19"/>
  <c r="Y75" i="19"/>
  <c r="Z75" i="19"/>
  <c r="AA75" i="19"/>
  <c r="AB75" i="19"/>
  <c r="AC75" i="19"/>
  <c r="AD75" i="19"/>
  <c r="AE75" i="19"/>
  <c r="AF75" i="19"/>
  <c r="AG75" i="19"/>
  <c r="AH75" i="19"/>
  <c r="AI75" i="19"/>
  <c r="T76" i="19"/>
  <c r="U76" i="19"/>
  <c r="V76" i="19"/>
  <c r="W76" i="19"/>
  <c r="X76" i="19"/>
  <c r="Y76" i="19"/>
  <c r="Z76" i="19"/>
  <c r="AA76" i="19"/>
  <c r="AB76" i="19"/>
  <c r="AC76" i="19"/>
  <c r="AD76" i="19"/>
  <c r="AE76" i="19"/>
  <c r="AF76" i="19"/>
  <c r="AG76" i="19"/>
  <c r="AH76" i="19"/>
  <c r="AI76" i="19"/>
  <c r="T77" i="19"/>
  <c r="U77" i="19"/>
  <c r="V77" i="19"/>
  <c r="W77" i="19"/>
  <c r="X77" i="19"/>
  <c r="Y77" i="19"/>
  <c r="Z77" i="19"/>
  <c r="AA77" i="19"/>
  <c r="AB77" i="19"/>
  <c r="AC77" i="19"/>
  <c r="AD77" i="19"/>
  <c r="AE77" i="19"/>
  <c r="AF77" i="19"/>
  <c r="AG77" i="19"/>
  <c r="AH77" i="19"/>
  <c r="AI77" i="19"/>
  <c r="T78" i="19"/>
  <c r="U78" i="19"/>
  <c r="V78" i="19"/>
  <c r="W78" i="19"/>
  <c r="X78" i="19"/>
  <c r="Y78" i="19"/>
  <c r="Z78" i="19"/>
  <c r="AA78" i="19"/>
  <c r="AB78" i="19"/>
  <c r="AC78" i="19"/>
  <c r="AD78" i="19"/>
  <c r="AE78" i="19"/>
  <c r="AF78" i="19"/>
  <c r="AG78" i="19"/>
  <c r="AH78" i="19"/>
  <c r="AI78" i="19"/>
  <c r="T79" i="19"/>
  <c r="U79" i="19"/>
  <c r="V79" i="19"/>
  <c r="W79" i="19"/>
  <c r="X79" i="19"/>
  <c r="Y79" i="19"/>
  <c r="Z79" i="19"/>
  <c r="AA79" i="19"/>
  <c r="AB79" i="19"/>
  <c r="AC79" i="19"/>
  <c r="AD79" i="19"/>
  <c r="AE79" i="19"/>
  <c r="AF79" i="19"/>
  <c r="AG79" i="19"/>
  <c r="AH79" i="19"/>
  <c r="AI79" i="19"/>
  <c r="T80" i="19"/>
  <c r="U80" i="19"/>
  <c r="V80" i="19"/>
  <c r="W80" i="19"/>
  <c r="X80" i="19"/>
  <c r="Y80" i="19"/>
  <c r="Z80" i="19"/>
  <c r="AA80" i="19"/>
  <c r="AB80" i="19"/>
  <c r="AC80" i="19"/>
  <c r="AD80" i="19"/>
  <c r="AE80" i="19"/>
  <c r="AF80" i="19"/>
  <c r="AG80" i="19"/>
  <c r="AH80" i="19"/>
  <c r="AI80" i="19"/>
  <c r="T81" i="19"/>
  <c r="U81" i="19"/>
  <c r="V81" i="19"/>
  <c r="W81" i="19"/>
  <c r="X81" i="19"/>
  <c r="Y81" i="19"/>
  <c r="Z81" i="19"/>
  <c r="AA81" i="19"/>
  <c r="AB81" i="19"/>
  <c r="AC81" i="19"/>
  <c r="AD81" i="19"/>
  <c r="AE81" i="19"/>
  <c r="AF81" i="19"/>
  <c r="AG81" i="19"/>
  <c r="AH81" i="19"/>
  <c r="AI81" i="19"/>
  <c r="T82" i="19"/>
  <c r="U82" i="19"/>
  <c r="V82" i="19"/>
  <c r="W82" i="19"/>
  <c r="X82" i="19"/>
  <c r="Y82" i="19"/>
  <c r="Z82" i="19"/>
  <c r="AA82" i="19"/>
  <c r="AB82" i="19"/>
  <c r="AC82" i="19"/>
  <c r="AD82" i="19"/>
  <c r="AE82" i="19"/>
  <c r="AF82" i="19"/>
  <c r="AG82" i="19"/>
  <c r="AH82" i="19"/>
  <c r="AI82" i="19"/>
  <c r="T83" i="19"/>
  <c r="U83" i="19"/>
  <c r="V83" i="19"/>
  <c r="W83" i="19"/>
  <c r="X83" i="19"/>
  <c r="Y83" i="19"/>
  <c r="Z83" i="19"/>
  <c r="AA83" i="19"/>
  <c r="AB83" i="19"/>
  <c r="AC83" i="19"/>
  <c r="AD83" i="19"/>
  <c r="AE83" i="19"/>
  <c r="AF83" i="19"/>
  <c r="AG83" i="19"/>
  <c r="AH83" i="19"/>
  <c r="AI83" i="19"/>
  <c r="T84" i="19"/>
  <c r="U84" i="19"/>
  <c r="V84" i="19"/>
  <c r="W84" i="19"/>
  <c r="X84" i="19"/>
  <c r="Y84" i="19"/>
  <c r="Z84" i="19"/>
  <c r="AA84" i="19"/>
  <c r="AB84" i="19"/>
  <c r="AC84" i="19"/>
  <c r="AD84" i="19"/>
  <c r="AE84" i="19"/>
  <c r="AF84" i="19"/>
  <c r="AG84" i="19"/>
  <c r="AH84" i="19"/>
  <c r="AI84" i="19"/>
  <c r="T85" i="19"/>
  <c r="U85" i="19"/>
  <c r="V85" i="19"/>
  <c r="W85" i="19"/>
  <c r="X85" i="19"/>
  <c r="Y85" i="19"/>
  <c r="Z85" i="19"/>
  <c r="AA85" i="19"/>
  <c r="AB85" i="19"/>
  <c r="AC85" i="19"/>
  <c r="AD85" i="19"/>
  <c r="AE85" i="19"/>
  <c r="AF85" i="19"/>
  <c r="AG85" i="19"/>
  <c r="AH85" i="19"/>
  <c r="AI85" i="19"/>
  <c r="T86" i="19"/>
  <c r="U86" i="19"/>
  <c r="V86" i="19"/>
  <c r="W86" i="19"/>
  <c r="X86" i="19"/>
  <c r="Y86" i="19"/>
  <c r="Z86" i="19"/>
  <c r="AA86" i="19"/>
  <c r="AB86" i="19"/>
  <c r="AC86" i="19"/>
  <c r="AD86" i="19"/>
  <c r="AE86" i="19"/>
  <c r="AF86" i="19"/>
  <c r="AG86" i="19"/>
  <c r="AH86" i="19"/>
  <c r="AI86" i="19"/>
  <c r="T87" i="19"/>
  <c r="U87" i="19"/>
  <c r="V87" i="19"/>
  <c r="W87" i="19"/>
  <c r="X87" i="19"/>
  <c r="Y87" i="19"/>
  <c r="Z87" i="19"/>
  <c r="AA87" i="19"/>
  <c r="AB87" i="19"/>
  <c r="AC87" i="19"/>
  <c r="AD87" i="19"/>
  <c r="AE87" i="19"/>
  <c r="AF87" i="19"/>
  <c r="AG87" i="19"/>
  <c r="AH87" i="19"/>
  <c r="AI87" i="19"/>
  <c r="T88" i="19"/>
  <c r="U88" i="19"/>
  <c r="V88" i="19"/>
  <c r="W88" i="19"/>
  <c r="X88" i="19"/>
  <c r="Y88" i="19"/>
  <c r="Z88" i="19"/>
  <c r="AA88" i="19"/>
  <c r="AB88" i="19"/>
  <c r="AC88" i="19"/>
  <c r="K2" i="19" s="1"/>
  <c r="AD88" i="19"/>
  <c r="AE88" i="19"/>
  <c r="AF88" i="19"/>
  <c r="AG88" i="19"/>
  <c r="AH88" i="19"/>
  <c r="AI88" i="19"/>
  <c r="T89" i="19"/>
  <c r="U89" i="19"/>
  <c r="V89" i="19"/>
  <c r="W89" i="19"/>
  <c r="X89" i="19"/>
  <c r="Y89" i="19"/>
  <c r="Z89" i="19"/>
  <c r="AA89" i="19"/>
  <c r="AB89" i="19"/>
  <c r="AC89" i="19"/>
  <c r="AD89" i="19"/>
  <c r="AE89" i="19"/>
  <c r="AF89" i="19"/>
  <c r="AG89" i="19"/>
  <c r="AH89" i="19"/>
  <c r="AI89" i="19"/>
  <c r="T90" i="19"/>
  <c r="U90" i="19"/>
  <c r="V90" i="19"/>
  <c r="W90" i="19"/>
  <c r="X90" i="19"/>
  <c r="Y90" i="19"/>
  <c r="Z90" i="19"/>
  <c r="AA90" i="19"/>
  <c r="AB90" i="19"/>
  <c r="AC90" i="19"/>
  <c r="AD90" i="19"/>
  <c r="AE90" i="19"/>
  <c r="AF90" i="19"/>
  <c r="AG90" i="19"/>
  <c r="AH90" i="19"/>
  <c r="AI90" i="19"/>
  <c r="T91" i="19"/>
  <c r="U91" i="19"/>
  <c r="V91" i="19"/>
  <c r="W91" i="19"/>
  <c r="X91" i="19"/>
  <c r="Y91" i="19"/>
  <c r="Z91" i="19"/>
  <c r="AA91" i="19"/>
  <c r="AB91" i="19"/>
  <c r="AC91" i="19"/>
  <c r="AD91" i="19"/>
  <c r="AE91" i="19"/>
  <c r="AF91" i="19"/>
  <c r="AG91" i="19"/>
  <c r="AH91" i="19"/>
  <c r="AI91" i="19"/>
  <c r="T92" i="19"/>
  <c r="U92" i="19"/>
  <c r="V92" i="19"/>
  <c r="W92" i="19"/>
  <c r="X92" i="19"/>
  <c r="Y92" i="19"/>
  <c r="Z92" i="19"/>
  <c r="AA92" i="19"/>
  <c r="AB92" i="19"/>
  <c r="AC92" i="19"/>
  <c r="AD92" i="19"/>
  <c r="AE92" i="19"/>
  <c r="AF92" i="19"/>
  <c r="AG92" i="19"/>
  <c r="AH92" i="19"/>
  <c r="AI92" i="19"/>
  <c r="T93" i="19"/>
  <c r="U93" i="19"/>
  <c r="V93" i="19"/>
  <c r="W93" i="19"/>
  <c r="X93" i="19"/>
  <c r="Y93" i="19"/>
  <c r="Z93" i="19"/>
  <c r="H4" i="19" s="1"/>
  <c r="AA93" i="19"/>
  <c r="AB93" i="19"/>
  <c r="AC93" i="19"/>
  <c r="AD93" i="19"/>
  <c r="AE93" i="19"/>
  <c r="AF93" i="19"/>
  <c r="AG93" i="19"/>
  <c r="AH93" i="19"/>
  <c r="AI93" i="19"/>
  <c r="T94" i="19"/>
  <c r="U94" i="19"/>
  <c r="V94" i="19"/>
  <c r="W94" i="19"/>
  <c r="E3" i="19" s="1"/>
  <c r="X94" i="19"/>
  <c r="Y94" i="19"/>
  <c r="Z94" i="19"/>
  <c r="AA94" i="19"/>
  <c r="AB94" i="19"/>
  <c r="AC94" i="19"/>
  <c r="AD94" i="19"/>
  <c r="AE94" i="19"/>
  <c r="AF94" i="19"/>
  <c r="AG94" i="19"/>
  <c r="AH94" i="19"/>
  <c r="AI94" i="19"/>
  <c r="T95" i="19"/>
  <c r="U95" i="19"/>
  <c r="V95" i="19"/>
  <c r="W95" i="19"/>
  <c r="X95" i="19"/>
  <c r="Y95" i="19"/>
  <c r="Z95" i="19"/>
  <c r="AA95" i="19"/>
  <c r="AB95" i="19"/>
  <c r="AC95" i="19"/>
  <c r="AD95" i="19"/>
  <c r="AE95" i="19"/>
  <c r="AF95" i="19"/>
  <c r="AG95" i="19"/>
  <c r="AH95" i="19"/>
  <c r="AI95" i="19"/>
  <c r="T96" i="19"/>
  <c r="U96" i="19"/>
  <c r="V96" i="19"/>
  <c r="W96" i="19"/>
  <c r="X96" i="19"/>
  <c r="Y96" i="19"/>
  <c r="Z96" i="19"/>
  <c r="AA96" i="19"/>
  <c r="AB96" i="19"/>
  <c r="AC96" i="19"/>
  <c r="AD96" i="19"/>
  <c r="AE96" i="19"/>
  <c r="AF96" i="19"/>
  <c r="AG96" i="19"/>
  <c r="AH96" i="19"/>
  <c r="AI96" i="19"/>
  <c r="T97" i="19"/>
  <c r="U97" i="19"/>
  <c r="V97" i="19"/>
  <c r="W97" i="19"/>
  <c r="X97" i="19"/>
  <c r="Y97" i="19"/>
  <c r="Z97" i="19"/>
  <c r="AA97" i="19"/>
  <c r="AB97" i="19"/>
  <c r="AC97" i="19"/>
  <c r="AD97" i="19"/>
  <c r="AE97" i="19"/>
  <c r="AF97" i="19"/>
  <c r="AG97" i="19"/>
  <c r="AH97" i="19"/>
  <c r="AI97" i="19"/>
  <c r="T98" i="19"/>
  <c r="U98" i="19"/>
  <c r="V98" i="19"/>
  <c r="W98" i="19"/>
  <c r="X98" i="19"/>
  <c r="Y98" i="19"/>
  <c r="Z98" i="19"/>
  <c r="AA98" i="19"/>
  <c r="AB98" i="19"/>
  <c r="AC98" i="19"/>
  <c r="AD98" i="19"/>
  <c r="AE98" i="19"/>
  <c r="AF98" i="19"/>
  <c r="AG98" i="19"/>
  <c r="AH98" i="19"/>
  <c r="AI98" i="19"/>
  <c r="T99" i="19"/>
  <c r="U99" i="19"/>
  <c r="V99" i="19"/>
  <c r="W99" i="19"/>
  <c r="X99" i="19"/>
  <c r="Y99" i="19"/>
  <c r="Z99" i="19"/>
  <c r="AA99" i="19"/>
  <c r="AB99" i="19"/>
  <c r="AC99" i="19"/>
  <c r="AD99" i="19"/>
  <c r="AE99" i="19"/>
  <c r="AF99" i="19"/>
  <c r="AG99" i="19"/>
  <c r="AH99" i="19"/>
  <c r="AI99" i="19"/>
  <c r="T100" i="19"/>
  <c r="U100" i="19"/>
  <c r="V100" i="19"/>
  <c r="W100" i="19"/>
  <c r="X100" i="19"/>
  <c r="Y100" i="19"/>
  <c r="Z100" i="19"/>
  <c r="AA100" i="19"/>
  <c r="AB100" i="19"/>
  <c r="AC100" i="19"/>
  <c r="AD100" i="19"/>
  <c r="AE100" i="19"/>
  <c r="AF100" i="19"/>
  <c r="AG100" i="19"/>
  <c r="AH100" i="19"/>
  <c r="AI100" i="19"/>
  <c r="T101" i="19"/>
  <c r="U101" i="19"/>
  <c r="V101" i="19"/>
  <c r="W101" i="19"/>
  <c r="X101" i="19"/>
  <c r="Y101" i="19"/>
  <c r="Z101" i="19"/>
  <c r="AA101" i="19"/>
  <c r="AB101" i="19"/>
  <c r="AC101" i="19"/>
  <c r="AD101" i="19"/>
  <c r="AE101" i="19"/>
  <c r="AF101" i="19"/>
  <c r="AG101" i="19"/>
  <c r="AH101" i="19"/>
  <c r="AI101" i="19"/>
  <c r="AI2" i="19"/>
  <c r="AH2" i="19"/>
  <c r="AG2" i="19"/>
  <c r="AF2" i="19"/>
  <c r="AE2" i="19"/>
  <c r="AD2" i="19"/>
  <c r="AC2" i="19"/>
  <c r="AB2" i="19"/>
  <c r="AA2" i="19"/>
  <c r="Z2" i="19"/>
  <c r="Y2" i="19"/>
  <c r="X2" i="19"/>
  <c r="W2" i="19"/>
  <c r="V2" i="19"/>
  <c r="U2" i="19"/>
  <c r="T2" i="19"/>
  <c r="O4" i="19"/>
  <c r="O3" i="19"/>
  <c r="N4" i="19"/>
  <c r="M4" i="19"/>
  <c r="L3" i="19"/>
  <c r="K4" i="19"/>
  <c r="J4" i="19"/>
  <c r="I4" i="19"/>
  <c r="G4" i="19"/>
  <c r="F3" i="19"/>
  <c r="D4" i="19"/>
  <c r="C3" i="19"/>
  <c r="B4" i="19"/>
  <c r="O2" i="19"/>
  <c r="N2" i="19"/>
  <c r="J2" i="19"/>
  <c r="I2" i="19"/>
  <c r="H2" i="19"/>
  <c r="D2" i="19"/>
  <c r="B2" i="19"/>
  <c r="P2" i="19" l="1"/>
  <c r="Q2" i="19"/>
  <c r="B3" i="19"/>
  <c r="D3" i="19"/>
  <c r="E4" i="19"/>
  <c r="C4" i="19"/>
  <c r="F4" i="19"/>
  <c r="G2" i="19"/>
  <c r="G3" i="19"/>
  <c r="I3" i="19"/>
  <c r="F2" i="19"/>
  <c r="H3" i="19"/>
  <c r="J3" i="19"/>
  <c r="E2" i="19"/>
  <c r="K3" i="19"/>
  <c r="C2" i="19"/>
  <c r="M2" i="19"/>
  <c r="M3" i="19"/>
  <c r="L4" i="19"/>
  <c r="L2" i="19"/>
  <c r="N3" i="19"/>
  <c r="P3" i="19"/>
  <c r="Q3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81B45E-F39F-4D5A-8DE0-F9F43A4E96C0}" keepAlive="1" name="Zapytanie — data_BMCTS_13_1_10" description="Połączenie z zapytaniem „data_BMCTS_13_1_10” w skoroszycie." type="5" refreshedVersion="8" background="1" saveData="1">
    <dbPr connection="Provider=Microsoft.Mashup.OleDb.1;Data Source=$Workbook$;Location=data_BMCTS_13_1_10;Extended Properties=&quot;&quot;" command="SELECT * FROM [data_BMCTS_13_1_10]"/>
  </connection>
  <connection id="2" xr16:uid="{2CF3D413-0AE8-4328-8298-1A3DE47CB6FC}" keepAlive="1" name="Zapytanie — data_BMCTS_13_1_20" description="Połączenie z zapytaniem „data_BMCTS_13_1_20” w skoroszycie." type="5" refreshedVersion="8" background="1" saveData="1">
    <dbPr connection="Provider=Microsoft.Mashup.OleDb.1;Data Source=$Workbook$;Location=data_BMCTS_13_1_20;Extended Properties=&quot;&quot;" command="SELECT * FROM [data_BMCTS_13_1_20]"/>
  </connection>
  <connection id="3" xr16:uid="{C149F35C-2BB4-4F5C-AB24-82F3C5911951}" keepAlive="1" name="Zapytanie — data_BMCTS_13_1_40" description="Połączenie z zapytaniem „data_BMCTS_13_1_40” w skoroszycie." type="5" refreshedVersion="8" background="1" saveData="1">
    <dbPr connection="Provider=Microsoft.Mashup.OleDb.1;Data Source=$Workbook$;Location=data_BMCTS_13_1_40;Extended Properties=&quot;&quot;" command="SELECT * FROM [data_BMCTS_13_1_40]"/>
  </connection>
  <connection id="4" xr16:uid="{4F1C69CD-042B-4412-B77E-083769BF3655}" keepAlive="1" name="Zapytanie — data_BMCTS_13_1_80" description="Połączenie z zapytaniem „data_BMCTS_13_1_80” w skoroszycie." type="5" refreshedVersion="8" background="1" saveData="1">
    <dbPr connection="Provider=Microsoft.Mashup.OleDb.1;Data Source=$Workbook$;Location=data_BMCTS_13_1_80;Extended Properties=&quot;&quot;" command="SELECT * FROM [data_BMCTS_13_1_80]"/>
  </connection>
  <connection id="5" xr16:uid="{84370201-CCF0-4D43-AF14-9929DE70DE72}" keepAlive="1" name="Zapytanie — data_BMCTS_13_16_10" description="Połączenie z zapytaniem „data_BMCTS_13_16_10” w skoroszycie." type="5" refreshedVersion="8" background="1" saveData="1">
    <dbPr connection="Provider=Microsoft.Mashup.OleDb.1;Data Source=$Workbook$;Location=data_BMCTS_13_16_10;Extended Properties=&quot;&quot;" command="SELECT * FROM [data_BMCTS_13_16_10]"/>
  </connection>
  <connection id="6" xr16:uid="{EC2380EB-CDAD-4E1F-A82B-5DB6461FDE69}" keepAlive="1" name="Zapytanie — data_BMCTS_13_16_20" description="Połączenie z zapytaniem „data_BMCTS_13_16_20” w skoroszycie." type="5" refreshedVersion="8" background="1" saveData="1">
    <dbPr connection="Provider=Microsoft.Mashup.OleDb.1;Data Source=$Workbook$;Location=data_BMCTS_13_16_20;Extended Properties=&quot;&quot;" command="SELECT * FROM [data_BMCTS_13_16_20]"/>
  </connection>
  <connection id="7" xr16:uid="{21845E89-1AD3-4E6E-9024-9C48B4B0007C}" keepAlive="1" name="Zapytanie — data_BMCTS_13_16_40" description="Połączenie z zapytaniem „data_BMCTS_13_16_40” w skoroszycie." type="5" refreshedVersion="8" background="1" saveData="1">
    <dbPr connection="Provider=Microsoft.Mashup.OleDb.1;Data Source=$Workbook$;Location=data_BMCTS_13_16_40;Extended Properties=&quot;&quot;" command="SELECT * FROM [data_BMCTS_13_16_40]"/>
  </connection>
  <connection id="8" xr16:uid="{3AFAF287-310D-4493-A7B9-0634366F6A4A}" keepAlive="1" name="Zapytanie — data_BMCTS_13_16_80" description="Połączenie z zapytaniem „data_BMCTS_13_16_80” w skoroszycie." type="5" refreshedVersion="8" background="1" saveData="1">
    <dbPr connection="Provider=Microsoft.Mashup.OleDb.1;Data Source=$Workbook$;Location=data_BMCTS_13_16_80;Extended Properties=&quot;&quot;" command="SELECT * FROM [data_BMCTS_13_16_80]"/>
  </connection>
  <connection id="9" xr16:uid="{B37C6D96-ABC9-443E-B921-797E1FA098B9}" keepAlive="1" name="Zapytanie — data_BMCTS_13_4_10" description="Połączenie z zapytaniem „data_BMCTS_13_4_10” w skoroszycie." type="5" refreshedVersion="8" background="1" saveData="1">
    <dbPr connection="Provider=Microsoft.Mashup.OleDb.1;Data Source=$Workbook$;Location=data_BMCTS_13_4_10;Extended Properties=&quot;&quot;" command="SELECT * FROM [data_BMCTS_13_4_10]"/>
  </connection>
  <connection id="10" xr16:uid="{B49D0BBC-5C5E-4A66-9B96-23F94C9BCE2E}" keepAlive="1" name="Zapytanie — data_BMCTS_13_4_20" description="Połączenie z zapytaniem „data_BMCTS_13_4_20” w skoroszycie." type="5" refreshedVersion="8" background="1" saveData="1">
    <dbPr connection="Provider=Microsoft.Mashup.OleDb.1;Data Source=$Workbook$;Location=data_BMCTS_13_4_20;Extended Properties=&quot;&quot;" command="SELECT * FROM [data_BMCTS_13_4_20]"/>
  </connection>
  <connection id="11" xr16:uid="{B8A86B10-C362-494B-A409-BB1666C5AE29}" keepAlive="1" name="Zapytanie — data_BMCTS_13_4_40" description="Połączenie z zapytaniem „data_BMCTS_13_4_40” w skoroszycie." type="5" refreshedVersion="8" background="1" saveData="1">
    <dbPr connection="Provider=Microsoft.Mashup.OleDb.1;Data Source=$Workbook$;Location=data_BMCTS_13_4_40;Extended Properties=&quot;&quot;" command="SELECT * FROM [data_BMCTS_13_4_40]"/>
  </connection>
  <connection id="12" xr16:uid="{46199335-DA77-42AE-B825-7243564FD2E8}" keepAlive="1" name="Zapytanie — data_BMCTS_13_4_80" description="Połączenie z zapytaniem „data_BMCTS_13_4_80” w skoroszycie." type="5" refreshedVersion="8" background="1" saveData="1">
    <dbPr connection="Provider=Microsoft.Mashup.OleDb.1;Data Source=$Workbook$;Location=data_BMCTS_13_4_80;Extended Properties=&quot;&quot;" command="SELECT * FROM [data_BMCTS_13_4_80]"/>
  </connection>
  <connection id="13" xr16:uid="{C2FB952A-1CEC-4279-A632-EFB62E8302DB}" keepAlive="1" name="Zapytanie — data_BMCTS_13_64_10" description="Połączenie z zapytaniem „data_BMCTS_13_64_10” w skoroszycie." type="5" refreshedVersion="8" background="1" saveData="1">
    <dbPr connection="Provider=Microsoft.Mashup.OleDb.1;Data Source=$Workbook$;Location=data_BMCTS_13_64_10;Extended Properties=&quot;&quot;" command="SELECT * FROM [data_BMCTS_13_64_10]"/>
  </connection>
  <connection id="14" xr16:uid="{9F18C6C3-C19C-4BE2-9A07-246FA4C9B567}" keepAlive="1" name="Zapytanie — data_BMCTS_13_64_20" description="Połączenie z zapytaniem „data_BMCTS_13_64_20” w skoroszycie." type="5" refreshedVersion="8" background="1" saveData="1">
    <dbPr connection="Provider=Microsoft.Mashup.OleDb.1;Data Source=$Workbook$;Location=data_BMCTS_13_64_20;Extended Properties=&quot;&quot;" command="SELECT * FROM [data_BMCTS_13_64_20]"/>
  </connection>
  <connection id="15" xr16:uid="{C3C68AEB-67BD-4A5E-A5BA-40E0898E61A5}" keepAlive="1" name="Zapytanie — data_BMCTS_13_64_40" description="Połączenie z zapytaniem „data_BMCTS_13_64_40” w skoroszycie." type="5" refreshedVersion="8" background="1" saveData="1">
    <dbPr connection="Provider=Microsoft.Mashup.OleDb.1;Data Source=$Workbook$;Location=data_BMCTS_13_64_40;Extended Properties=&quot;&quot;" command="SELECT * FROM [data_BMCTS_13_64_40]"/>
  </connection>
  <connection id="16" xr16:uid="{6B7768C1-8662-45CA-8DEF-032127F4D3B1}" keepAlive="1" name="Zapytanie — data_BMCTS_13_64_80" description="Połączenie z zapytaniem „data_BMCTS_13_64_80” w skoroszycie." type="5" refreshedVersion="8" background="1" saveData="1">
    <dbPr connection="Provider=Microsoft.Mashup.OleDb.1;Data Source=$Workbook$;Location=data_BMCTS_13_64_80;Extended Properties=&quot;&quot;" command="SELECT * FROM [data_BMCTS_13_64_80]"/>
  </connection>
</connections>
</file>

<file path=xl/sharedStrings.xml><?xml version="1.0" encoding="utf-8"?>
<sst xmlns="http://schemas.openxmlformats.org/spreadsheetml/2006/main" count="3460" uniqueCount="283">
  <si>
    <t>Column1</t>
  </si>
  <si>
    <t>OR Tools trasa</t>
  </si>
  <si>
    <t>OR Tools długość</t>
  </si>
  <si>
    <t>BMCTS trasa</t>
  </si>
  <si>
    <t>BMCTS długość</t>
  </si>
  <si>
    <t>beamwidth</t>
  </si>
  <si>
    <t>time(s)</t>
  </si>
  <si>
    <t>sel_time</t>
  </si>
  <si>
    <t>exp_time</t>
  </si>
  <si>
    <t>sim_time</t>
  </si>
  <si>
    <t>backp_time</t>
  </si>
  <si>
    <t>[0, 3, 1, 6, 0, 8, 10, 0, 4, 5, 11, 12, 2, 9, 0, 7, 0]</t>
  </si>
  <si>
    <t>[0, 10, 0, 7, 8, 0, 4, 5, 11, 12, 2, 9, 0, 3, 1, 6, 0]</t>
  </si>
  <si>
    <t>[0, 10, 5, 2, 3, 0, 12, 6, 1, 9, 11, 4, 0, 8, 7, 0]</t>
  </si>
  <si>
    <t>[0, 8, 7, 0, 12, 6, 1, 9, 11, 4, 0, 10, 5, 2, 3, 0]</t>
  </si>
  <si>
    <t>[0, 8, 5, 0, 12, 11, 2, 1, 0, 4, 3, 9, 0, 7, 6, 10, 0]</t>
  </si>
  <si>
    <t>[0, 7, 11, 5, 12, 0, 6, 10, 0, 2, 1, 9, 0, 4, 3, 0, 8, 0]</t>
  </si>
  <si>
    <t>[0, 10, 12, 1, 8, 0, 7, 4, 9, 5, 0, 6, 2, 3, 0, 11, 0]</t>
  </si>
  <si>
    <t>[0, 1, 8, 9, 0, 5, 4, 6, 7, 11, 0, 10, 12, 2, 0, 3, 0]</t>
  </si>
  <si>
    <t>[0, 9, 0, 2, 3, 1, 11, 0, 6, 5, 12, 0, 8, 4, 7, 10, 0]</t>
  </si>
  <si>
    <t>[0, 1, 8, 3, 9, 0, 2, 10, 7, 4, 0, 12, 11, 5, 0, 6, 0]</t>
  </si>
  <si>
    <t>[0, 1, 11, 8, 0, 10, 9, 0, 12, 2, 5, 7, 6, 0, 4, 3, 0]</t>
  </si>
  <si>
    <t>[0, 2, 12, 5, 7, 6, 0, 8, 11, 10, 0, 3, 9, 0, 4, 1, 0]</t>
  </si>
  <si>
    <t>[0, 9, 7, 10, 5, 3, 6, 0, 1, 11, 2, 0, 12, 8, 4, 0]</t>
  </si>
  <si>
    <t>[0, 6, 3, 7, 5, 10, 9, 0, 1, 11, 2, 0, 4, 8, 12, 0]</t>
  </si>
  <si>
    <t>[0, 4, 6, 0, 12, 7, 10, 9, 0, 5, 1, 0, 2, 8, 11, 3, 0]</t>
  </si>
  <si>
    <t>[0, 9, 1, 2, 6, 0, 10, 7, 12, 0, 3, 11, 5, 0, 8, 4, 0]</t>
  </si>
  <si>
    <t>[0, 2, 8, 5, 12, 0, 7, 3, 4, 0, 6, 0, 1, 9, 10, 11, 0]</t>
  </si>
  <si>
    <t>[0, 2, 10, 11, 3, 7, 0, 12, 5, 8, 0, 6, 4, 0, 9, 1, 0]</t>
  </si>
  <si>
    <t>[0, 9, 6, 0, 4, 11, 10, 8, 0, 5, 2, 12, 0, 3, 1, 7, 0]</t>
  </si>
  <si>
    <t>[0, 7, 4, 10, 8, 0, 6, 1, 0, 11, 12, 2, 0, 9, 5, 3, 0]</t>
  </si>
  <si>
    <t>[0, 12, 6, 11, 8, 0, 7, 4, 1, 3, 0, 5, 2, 9, 0, 10, 0]</t>
  </si>
  <si>
    <t>[0, 2, 11, 6, 12, 4, 0, 1, 8, 9, 0, 3, 10, 0, 5, 7, 0]</t>
  </si>
  <si>
    <t>[0, 1, 9, 7, 0, 12, 3, 11, 10, 0, 8, 2, 0, 4, 5, 6, 0]</t>
  </si>
  <si>
    <t>[0, 1, 11, 3, 12, 0, 6, 5, 4, 0, 10, 7, 9, 0, 2, 8, 0]</t>
  </si>
  <si>
    <t>[0, 3, 2, 4, 12, 5, 0, 7, 6, 0, 10, 11, 9, 0, 8, 1, 0]</t>
  </si>
  <si>
    <t>[0, 4, 2, 3, 7, 0, 10, 5, 8, 0, 12, 1, 11, 9, 0, 6, 0]</t>
  </si>
  <si>
    <t>[0, 6, 9, 10, 1, 7, 0, 11, 2, 3, 4, 0, 5, 0, 12, 8, 0]</t>
  </si>
  <si>
    <t>[0, 8, 5, 0, 12, 7, 1, 10, 6, 0, 11, 2, 3, 4, 0, 9, 0]</t>
  </si>
  <si>
    <t>[0, 4, 9, 12, 0, 1, 5, 11, 3, 0, 8, 2, 10, 0, 6, 7, 0]</t>
  </si>
  <si>
    <t>[0, 1, 10, 2, 11, 0, 5, 8, 3, 0, 12, 9, 4, 0, 6, 7, 0]</t>
  </si>
  <si>
    <t>[0, 2, 12, 4, 11, 8, 0, 9, 5, 6, 0, 7, 0, 3, 10, 1, 0]</t>
  </si>
  <si>
    <t>[0, 8, 9, 4, 11, 0, 6, 5, 10, 0, 2, 12, 1, 0, 7, 3, 0]</t>
  </si>
  <si>
    <t>[0, 8, 9, 11, 0, 1, 10, 4, 0, 12, 2, 5, 0, 6, 7, 3, 0]</t>
  </si>
  <si>
    <t>[0, 3, 10, 9, 7, 11, 0, 8, 0, 4, 2, 0, 12, 1, 0, 5, 6, 0]</t>
  </si>
  <si>
    <t>[0, 10, 12, 6, 2, 0, 4, 3, 0, 1, 11, 0, 5, 9, 7, 8, 0]</t>
  </si>
  <si>
    <t>[0, 10, 12, 6, 2, 0, 11, 1, 0, 5, 9, 7, 8, 0, 3, 4, 0]</t>
  </si>
  <si>
    <t>[0, 4, 11, 0, 5, 1, 10, 0, 3, 8, 0, 9, 7, 2, 12, 6, 0]</t>
  </si>
  <si>
    <t>[0, 9, 7, 2, 12, 6, 0, 4, 11, 0, 3, 8, 0, 1, 5, 10, 0]</t>
  </si>
  <si>
    <t>[0, 10, 9, 7, 0, 2, 8, 3, 0, 5, 12, 11, 4, 6, 0, 1, 0]</t>
  </si>
  <si>
    <t>[0, 10, 9, 7, 0, 6, 4, 11, 12, 5, 0, 3, 8, 2, 0, 1, 0]</t>
  </si>
  <si>
    <t>[0, 9, 2, 7, 5, 11, 8, 0, 4, 12, 0, 10, 6, 3, 1, 0]</t>
  </si>
  <si>
    <t>[0, 10, 6, 3, 1, 0, 9, 2, 7, 5, 11, 8, 0, 12, 4, 0]</t>
  </si>
  <si>
    <t>[0, 10, 5, 2, 0, 4, 8, 7, 0, 6, 3, 0, 9, 12, 1, 11, 0]</t>
  </si>
  <si>
    <t>[0, 1, 12, 11, 9, 0, 6, 3, 0, 10, 5, 2, 0, 4, 8, 7, 0]</t>
  </si>
  <si>
    <t>[0, 5, 2, 0, 1, 3, 11, 0, 4, 9, 10, 0, 7, 8, 6, 12, 0]</t>
  </si>
  <si>
    <t>[0, 9, 10, 4, 0, 5, 2, 0, 1, 3, 11, 0, 7, 8, 6, 12, 0]</t>
  </si>
  <si>
    <t>[0, 8, 7, 0, 10, 1, 5, 2, 0, 9, 11, 0, 3, 12, 4, 6, 0]</t>
  </si>
  <si>
    <t>[0, 3, 6, 12, 4, 0, 11, 9, 0, 2, 5, 1, 10, 0, 8, 7, 0]</t>
  </si>
  <si>
    <t>[0, 3, 12, 7, 4, 0, 8, 9, 0, 6, 2, 5, 0, 1, 10, 11, 0]</t>
  </si>
  <si>
    <t>[0, 7, 8, 0, 12, 3, 6, 1, 11, 4, 0, 9, 10, 0, 5, 2, 0]</t>
  </si>
  <si>
    <t>[0, 2, 1, 12, 7, 0, 10, 3, 6, 0, 4, 5, 9, 8, 11, 0]</t>
  </si>
  <si>
    <t>[0, 4, 5, 8, 9, 0, 10, 11, 6, 3, 0, 2, 1, 12, 7, 0]</t>
  </si>
  <si>
    <t>[0, 4, 2, 8, 0, 5, 9, 0, 11, 12, 3, 10, 7, 0, 1, 6, 0]</t>
  </si>
  <si>
    <t>[0, 7, 10, 12, 4, 0, 3, 2, 8, 11, 0, 9, 5, 0, 6, 1, 0]</t>
  </si>
  <si>
    <t>[0, 4, 8, 0, 11, 3, 10, 5, 0, 9, 6, 0, 7, 12, 2, 1, 0]</t>
  </si>
  <si>
    <t>[0, 5, 10, 3, 0, 11, 1, 2, 12, 7, 0, 6, 9, 0, 4, 8, 0]</t>
  </si>
  <si>
    <t>[0, 3, 7, 4, 0, 8, 5, 0, 6, 12, 10, 11, 0, 2, 9, 1, 0]</t>
  </si>
  <si>
    <t>[0, 5, 8, 6, 0, 1, 9, 2, 0, 12, 10, 11, 0, 3, 7, 4, 0]</t>
  </si>
  <si>
    <t>[0, 1, 11, 0, 12, 2, 4, 7, 3, 10, 0, 9, 5, 0, 6, 8, 0]</t>
  </si>
  <si>
    <t>[0, 10, 3, 7, 4, 2, 12, 0, 8, 6, 0, 9, 5, 0, 11, 1, 0]</t>
  </si>
  <si>
    <t>[0, 12, 1, 8, 0, 6, 7, 9, 2, 0, 5, 3, 10, 0, 4, 11, 0]</t>
  </si>
  <si>
    <t>[0, 1, 12, 8, 0, 11, 7, 9, 6, 0, 5, 3, 10, 0, 4, 2, 0]</t>
  </si>
  <si>
    <t>[0, 9, 3, 10, 5, 0, 6, 7, 11, 1, 0, 12, 2, 0, 8, 4, 0]</t>
  </si>
  <si>
    <t>[0, 8, 4, 0, 2, 11, 7, 1, 0, 6, 10, 5, 12, 0, 3, 9, 0]</t>
  </si>
  <si>
    <t>[0, 4, 5, 12, 0, 3, 8, 1, 6, 2, 9, 0, 10, 7, 0, 11, 0]</t>
  </si>
  <si>
    <t>[0, 3, 8, 6, 1, 2, 9, 0, 12, 5, 4, 0, 10, 7, 0, 11, 0]</t>
  </si>
  <si>
    <t>[0, 9, 11, 12, 2, 4, 8, 0, 3, 7, 0, 10, 5, 0, 6, 1, 0]</t>
  </si>
  <si>
    <t>[0, 8, 2, 12, 9, 11, 4, 0, 7, 3, 0, 6, 1, 0, 5, 10, 0]</t>
  </si>
  <si>
    <t>[0, 6, 1, 9, 0, 11, 4, 12, 0, 10, 5, 3, 2, 0, 7, 8, 0]</t>
  </si>
  <si>
    <t>[0, 1, 9, 6, 0, 11, 2, 3, 5, 10, 0, 4, 12, 0, 8, 7, 0]</t>
  </si>
  <si>
    <t>[0, 2, 10, 0, 12, 1, 3, 8, 0, 9, 4, 7, 6, 5, 11, 0]</t>
  </si>
  <si>
    <t>[0, 9, 4, 7, 6, 8, 3, 1, 0, 11, 12, 5, 0, 10, 2, 0]</t>
  </si>
  <si>
    <t>[0, 5, 1, 0, 3, 8, 0, 12, 9, 0, 6, 11, 7, 2, 4, 10, 0]</t>
  </si>
  <si>
    <t>[0, 10, 8, 3, 0, 1, 6, 0, 4, 2, 11, 7, 5, 0, 12, 9, 0]</t>
  </si>
  <si>
    <t>[0, 4, 1, 8, 7, 12, 0, 3, 5, 2, 0, 9, 10, 0, 11, 6, 0]</t>
  </si>
  <si>
    <t>[0, 1, 8, 7, 10, 0, 3, 5, 2, 4, 12, 0, 9, 6, 0, 11, 0]</t>
  </si>
  <si>
    <t>[0, 8, 11, 1, 7, 0, 2, 9, 12, 0, 3, 6, 0, 5, 4, 10, 0]</t>
  </si>
  <si>
    <t>[0, 7, 1, 11, 8, 0, 12, 9, 2, 0, 3, 6, 0, 5, 4, 10, 0]</t>
  </si>
  <si>
    <t>[0, 8, 5, 2, 11, 0, 1, 3, 6, 0, 12, 4, 7, 9, 10, 0]</t>
  </si>
  <si>
    <t>[0, 6, 1, 3, 0, 10, 9, 7, 12, 4, 0, 11, 2, 5, 8, 0]</t>
  </si>
  <si>
    <t>[0, 11, 7, 4, 0, 9, 3, 5, 1, 6, 0, 8, 12, 10, 2, 0]</t>
  </si>
  <si>
    <t>[0, 2, 10, 9, 3, 0, 5, 1, 6, 7, 11, 0, 4, 8, 12, 0]</t>
  </si>
  <si>
    <t>[0, 9, 3, 4, 6, 10, 1, 2, 0, 5, 11, 8, 0, 7, 12, 0]</t>
  </si>
  <si>
    <t>[0, 9, 3, 4, 6, 10, 1, 2, 0, 5, 11, 8, 0, 12, 7, 0]</t>
  </si>
  <si>
    <t>[0, 12, 6, 0, 1, 8, 0, 11, 9, 4, 0, 5, 3, 10, 7, 2, 0]</t>
  </si>
  <si>
    <t>[0, 6, 5, 0, 1, 8, 0, 12, 2, 7, 10, 3, 11, 0, 9, 4, 0]</t>
  </si>
  <si>
    <t>[0, 7, 11, 9, 4, 6, 8, 0, 3, 10, 12, 2, 0, 5, 1, 0]</t>
  </si>
  <si>
    <t>[0, 3, 10, 12, 2, 0, 8, 6, 4, 9, 11, 7, 0, 1, 5, 0]</t>
  </si>
  <si>
    <t>[0, 2, 6, 1, 9, 0, 10, 5, 8, 11, 0, 12, 7, 0, 3, 4, 0]</t>
  </si>
  <si>
    <t>[0, 1, 9, 5, 8, 0, 10, 6, 2, 11, 0, 4, 3, 0, 7, 12, 0]</t>
  </si>
  <si>
    <t>[0, 7, 11, 0, 2, 9, 1, 4, 0, 12, 3, 8, 5, 6, 10, 0]</t>
  </si>
  <si>
    <t>[0, 6, 5, 8, 4, 1, 9, 0, 2, 10, 3, 12, 0, 11, 7, 0]</t>
  </si>
  <si>
    <t>[0, 11, 7, 1, 9, 0, 10, 6, 0, 5, 4, 8, 3, 0, 2, 12, 0]</t>
  </si>
  <si>
    <t>[0, 9, 1, 7, 11, 0, 3, 8, 4, 5, 0, 2, 12, 0, 10, 6, 0]</t>
  </si>
  <si>
    <t>[0, 3, 11, 12, 0, 5, 4, 1, 7, 0, 6, 9, 0, 8, 10, 2, 0]</t>
  </si>
  <si>
    <t>[0, 7, 4, 2, 5, 8, 0, 1, 12, 11, 0, 3, 6, 0, 9, 10, 0]</t>
  </si>
  <si>
    <t>[0, 7, 5, 10, 0, 1, 3, 6, 9, 0, 4, 8, 11, 0, 12, 2, 0]</t>
  </si>
  <si>
    <t>[0, 9, 5, 7, 11, 0, 2, 1, 3, 6, 0, 12, 8, 4, 0, 10, 0]</t>
  </si>
  <si>
    <t>[0, 4, 3, 2, 0, 6, 9, 1, 12, 0, 11, 7, 8, 5, 10, 0]</t>
  </si>
  <si>
    <t>[0, 7, 8, 5, 12, 11, 0, 6, 9, 1, 10, 0, 4, 3, 2, 0]</t>
  </si>
  <si>
    <t>[0, 8, 12, 0, 2, 1, 10, 0, 11, 0, 7, 6, 9, 5, 3, 4, 0]</t>
  </si>
  <si>
    <t>[0, 3, 5, 9, 4, 6, 7, 0, 11, 0, 2, 10, 1, 0, 12, 8, 0]</t>
  </si>
  <si>
    <t>[0, 2, 0, 11, 5, 10, 3, 0, 4, 8, 1, 0, 12, 6, 7, 9, 0]</t>
  </si>
  <si>
    <t>[0, 6, 7, 8, 9, 0, 4, 3, 0, 1, 10, 5, 11, 0, 12, 2, 0]</t>
  </si>
  <si>
    <t>[0, 10, 3, 0, 2, 8, 11, 0, 6, 4, 12, 0, 1, 9, 5, 7, 0]</t>
  </si>
  <si>
    <t>[0, 1, 9, 6, 5, 0, 2, 12, 4, 0, 3, 10, 0, 11, 7, 8, 0]</t>
  </si>
  <si>
    <t>[0, 9, 3, 4, 0, 6, 7, 11, 8, 0, 2, 10, 5, 0, 1, 12, 0]</t>
  </si>
  <si>
    <t>[0, 9, 3, 6, 8, 2, 0, 5, 0, 10, 12, 1, 0, 11, 7, 4, 0]</t>
  </si>
  <si>
    <t>[0, 10, 2, 11, 3, 7, 0, 12, 6, 1, 9, 0, 4, 5, 8, 0]</t>
  </si>
  <si>
    <t>[0, 3, 2, 11, 10, 5, 0, 1, 6, 12, 0, 4, 9, 7, 8, 0]</t>
  </si>
  <si>
    <t>[0, 8, 12, 10, 5, 0, 11, 3, 0, 6, 4, 7, 0, 2, 1, 9, 0]</t>
  </si>
  <si>
    <t>[0, 1, 12, 10, 6, 0, 4, 11, 0, 9, 8, 2, 0, 5, 7, 3, 0]</t>
  </si>
  <si>
    <t>[0, 2, 7, 4, 0, 8, 12, 0, 9, 6, 10, 0, 3, 11, 5, 1, 0]</t>
  </si>
  <si>
    <t>[0, 1, 3, 11, 5, 0, 2, 7, 4, 0, 9, 6, 10, 0, 12, 8, 0]</t>
  </si>
  <si>
    <t>[0, 2, 8, 7, 0, 12, 1, 9, 0, 11, 4, 0, 10, 3, 5, 6, 0]</t>
  </si>
  <si>
    <t>[0, 7, 0, 10, 0, 11, 4, 0, 3, 5, 6, 8, 1, 0, 12, 9, 2, 0]</t>
  </si>
  <si>
    <t>[0, 8, 2, 9, 0, 10, 12, 11, 4, 0, 5, 0, 7, 3, 1, 6, 0]</t>
  </si>
  <si>
    <t>[0, 10, 12, 11, 4, 0, 9, 2, 8, 0, 5, 0, 7, 3, 1, 6, 0]</t>
  </si>
  <si>
    <t>[0, 6, 3, 2, 0, 12, 5, 11, 9, 0, 1, 10, 0, 4, 8, 7, 0]</t>
  </si>
  <si>
    <t>[0, 3, 9, 11, 10, 0, 2, 6, 7, 0, 12, 5, 1, 0, 8, 4, 0]</t>
  </si>
  <si>
    <t>[0, 7, 3, 0, 2, 10, 1, 0, 9, 11, 6, 12, 0, 8, 5, 4, 0]</t>
  </si>
  <si>
    <t>[0, 2, 12, 6, 11, 9, 0, 3, 7, 0, 8, 10, 1, 0, 4, 5, 0]</t>
  </si>
  <si>
    <t>[0, 2, 7, 12, 4, 0, 1, 8, 3, 5, 6, 0, 11, 10, 9, 0]</t>
  </si>
  <si>
    <t>[0, 4, 7, 12, 2, 0, 1, 8, 3, 5, 9, 10, 0, 11, 6, 0]</t>
  </si>
  <si>
    <t>[0, 2, 6, 10, 4, 0, 12, 5, 11, 0, 9, 3, 0, 7, 1, 8, 0]</t>
  </si>
  <si>
    <t>[0, 5, 11, 6, 4, 8, 0, 3, 10, 0, 9, 7, 1, 0, 2, 12, 0]</t>
  </si>
  <si>
    <t>[0, 10, 8, 0, 7, 1, 11, 4, 12, 0, 3, 6, 0, 2, 5, 9, 0]</t>
  </si>
  <si>
    <t>[0, 7, 1, 11, 4, 12, 0, 2, 5, 9, 0, 10, 8, 0, 6, 3, 0]</t>
  </si>
  <si>
    <t>[0, 2, 6, 0, 10, 8, 3, 0, 9, 4, 1, 11, 0, 12, 5, 7, 0]</t>
  </si>
  <si>
    <t>[0, 7, 5, 12, 11, 0, 1, 4, 9, 0, 6, 2, 0, 3, 8, 10, 0]</t>
  </si>
  <si>
    <t>[0, 1, 10, 5, 12, 0, 2, 6, 9, 0, 3, 11, 4, 7, 8, 0]</t>
  </si>
  <si>
    <t>[0, 1, 10, 5, 0, 3, 11, 4, 7, 12, 8, 0, 2, 6, 9, 0]</t>
  </si>
  <si>
    <t>[0, 9, 11, 3, 1, 0, 6, 4, 12, 5, 10, 0, 8, 2, 7, 0]</t>
  </si>
  <si>
    <t>[0, 9, 11, 3, 1, 0, 5, 10, 6, 12, 4, 0, 8, 7, 2, 0]</t>
  </si>
  <si>
    <t>[0, 7, 4, 0, 1, 8, 6, 5, 3, 0, 2, 11, 10, 0, 9, 12, 0]</t>
  </si>
  <si>
    <t>[0, 8, 10, 7, 0, 9, 2, 11, 6, 3, 0, 12, 4, 1, 0, 5, 0]</t>
  </si>
  <si>
    <t>[0, 9, 11, 7, 0, 6, 5, 4, 0, 8, 2, 12, 1, 0, 10, 3, 0]</t>
  </si>
  <si>
    <t>[0, 10, 6, 3, 0, 5, 4, 7, 0, 1, 12, 2, 8, 0, 11, 9, 0]</t>
  </si>
  <si>
    <t>[0, 6, 10, 0, 4, 3, 1, 0, 11, 9, 0, 5, 2, 7, 12, 8, 0]</t>
  </si>
  <si>
    <t>[0, 9, 11, 7, 2, 12, 8, 0, 4, 3, 1, 0, 10, 6, 0, 5, 0]</t>
  </si>
  <si>
    <t>[0, 8, 5, 0, 6, 11, 12, 4, 0, 10, 2, 3, 9, 7, 1, 0]</t>
  </si>
  <si>
    <t>[0, 10, 2, 3, 4, 12, 11, 0, 9, 7, 8, 5, 0, 6, 1, 0]</t>
  </si>
  <si>
    <t>[0, 1, 2, 9, 6, 0, 12, 4, 5, 0, 10, 8, 11, 0, 7, 3, 0]</t>
  </si>
  <si>
    <t>[0, 3, 7, 0, 5, 4, 12, 0, 6, 9, 2, 1, 0, 11, 8, 10, 0]</t>
  </si>
  <si>
    <t>[0, 3, 10, 0, 4, 9, 7, 5, 0, 2, 8, 12, 0, 11, 6, 1, 0]</t>
  </si>
  <si>
    <t>[0, 6, 11, 1, 5, 7, 0, 2, 8, 12, 3, 0, 9, 4, 10, 0]</t>
  </si>
  <si>
    <t>[0, 3, 10, 2, 0, 6, 1, 11, 0, 12, 8, 0, 4, 7, 9, 5, 0]</t>
  </si>
  <si>
    <t>[0, 9, 7, 4, 3, 0, 1, 5, 11, 0, 8, 12, 0, 6, 2, 10, 0]</t>
  </si>
  <si>
    <t>[0, 4, 2, 12, 7, 0, 10, 9, 0, 3, 5, 1, 11, 0, 6, 8, 0]</t>
  </si>
  <si>
    <t>[0, 4, 5, 1, 3, 7, 0, 2, 12, 9, 0, 10, 11, 0, 8, 6, 0]</t>
  </si>
  <si>
    <t>[0, 10, 5, 4, 9, 0, 3, 1, 6, 0, 8, 7, 11, 2, 12, 0]</t>
  </si>
  <si>
    <t>[0, 8, 9, 5, 4, 10, 2, 12, 0, 6, 1, 3, 0, 7, 11, 0]</t>
  </si>
  <si>
    <t>[0, 5, 10, 7, 0, 6, 8, 4, 2, 0, 11, 9, 1, 0, 12, 3, 0]</t>
  </si>
  <si>
    <t>[0, 5, 10, 8, 4, 3, 0, 7, 6, 2, 0, 11, 9, 1, 0, 12, 0]</t>
  </si>
  <si>
    <t>[0, 5, 12, 11, 0, 7, 4, 0, 2, 9, 10, 1, 6, 0, 3, 8, 0]</t>
  </si>
  <si>
    <t>[0, 6, 11, 12, 9, 1, 0, 3, 8, 0, 7, 4, 0, 5, 10, 2, 0]</t>
  </si>
  <si>
    <t>[0, 12, 7, 6, 11, 0, 2, 4, 9, 1, 0, 10, 3, 0, 8, 5, 0]</t>
  </si>
  <si>
    <t>[0, 6, 11, 7, 12, 0, 2, 4, 9, 1, 0, 8, 5, 0, 10, 3, 0]</t>
  </si>
  <si>
    <t>[0, 12, 11, 6, 0, 3, 10, 7, 1, 0, 4, 2, 0, 8, 5, 9, 0]</t>
  </si>
  <si>
    <t>[0, 1, 7, 6, 11, 10, 0, 9, 5, 4, 0, 12, 8, 0, 2, 0, 3, 0]</t>
  </si>
  <si>
    <t>[0, 10, 2, 6, 0, 12, 11, 4, 0, 9, 1, 3, 0, 7, 8, 5, 0]</t>
  </si>
  <si>
    <t>[0, 8, 9, 0, 4, 11, 12, 7, 0, 5, 10, 2, 0, 1, 6, 3, 0]</t>
  </si>
  <si>
    <t>[0, 1, 11, 6, 10, 12, 0, 3, 5, 7, 0, 2, 0, 9, 8, 4, 0]</t>
  </si>
  <si>
    <t>[0, 1, 11, 6, 10, 12, 0, 9, 8, 4, 0, 3, 5, 7, 0, 2, 0]</t>
  </si>
  <si>
    <t>[0, 8, 1, 7, 0, 11, 4, 10, 2, 0, 3, 12, 9, 6, 5, 0]</t>
  </si>
  <si>
    <t>[0, 8, 9, 12, 3, 0, 2, 10, 4, 11, 0, 7, 1, 6, 5, 0]</t>
  </si>
  <si>
    <t>[0, 7, 12, 0, 3, 8, 5, 2, 11, 0, 9, 4, 1, 6, 10, 0]</t>
  </si>
  <si>
    <t>[0, 10, 6, 9, 4, 1, 0, 3, 8, 5, 2, 11, 0, 7, 12, 0]</t>
  </si>
  <si>
    <t>[0, 4, 10, 7, 3, 6, 0, 11, 9, 0, 8, 12, 0, 2, 5, 1, 0]</t>
  </si>
  <si>
    <t>[0, 3, 7, 10, 4, 1, 0, 8, 12, 0, 6, 11, 9, 0, 5, 2, 0]</t>
  </si>
  <si>
    <t>[0, 5, 8, 6, 0, 1, 9, 2, 3, 0, 12, 7, 11, 4, 0, 10, 0]</t>
  </si>
  <si>
    <t>[0, 6, 8, 5, 0, 3, 2, 9, 1, 4, 0, 11, 7, 12, 0, 10, 0]</t>
  </si>
  <si>
    <t>[0, 6, 11, 3, 0, 8, 9, 0, 5, 1, 2, 10, 0, 12, 4, 7, 0]</t>
  </si>
  <si>
    <t>[0, 7, 4, 6, 3, 0, 9, 8, 0, 11, 12, 0, 5, 1, 2, 10, 0]</t>
  </si>
  <si>
    <t>[0, 11, 3, 1, 0, 8, 6, 9, 0, 12, 10, 4, 5, 0, 7, 2, 0]</t>
  </si>
  <si>
    <t>[0, 5, 4, 10, 11, 0, 2, 12, 9, 3, 0, 6, 8, 0, 1, 0, 7, 0]</t>
  </si>
  <si>
    <t>[0, 2, 9, 0, 5, 11, 10, 1, 0, 8, 7, 6, 0, 3, 12, 4, 0]</t>
  </si>
  <si>
    <t>[0, 10, 6, 3, 0, 11, 7, 8, 5, 0, 4, 2, 0, 9, 1, 0, 12, 0]</t>
  </si>
  <si>
    <t>[0, 10, 12, 0, 1, 7, 11, 6, 0, 5, 9, 2, 8, 0, 4, 3, 0]</t>
  </si>
  <si>
    <t>[0, 8, 2, 9, 5, 0, 6, 11, 7, 1, 0, 4, 3, 0, 12, 10, 0]</t>
  </si>
  <si>
    <t>[0, 6, 5, 10, 7, 12, 11, 0, 1, 4, 0, 3, 8, 0, 2, 9, 0]</t>
  </si>
  <si>
    <t>[0, 6, 5, 10, 7, 12, 11, 0, 1, 4, 0, 8, 9, 2, 0, 3, 0]</t>
  </si>
  <si>
    <t>[0, 10, 2, 3, 0, 5, 9, 1, 4, 0, 12, 7, 0, 6, 11, 8, 0]</t>
  </si>
  <si>
    <t>[0, 1, 9, 5, 11, 0, 12, 7, 0, 10, 2, 3, 0, 6, 4, 8, 0]</t>
  </si>
  <si>
    <t>[0, 10, 3, 0, 5, 11, 7, 0, 6, 12, 8, 0, 9, 1, 2, 4, 0]</t>
  </si>
  <si>
    <t>[0, 1, 9, 2, 4, 0, 10, 3, 0, 5, 11, 7, 0, 6, 8, 12, 0]</t>
  </si>
  <si>
    <t>[0, 9, 3, 0, 5, 11, 0, 4, 10, 6, 8, 1, 0, 7, 12, 2, 0]</t>
  </si>
  <si>
    <t>[0, 10, 6, 8, 1, 12, 0, 7, 3, 0, 4, 9, 2, 0, 11, 5, 0]</t>
  </si>
  <si>
    <t>[0, 6, 3, 0, 8, 4, 7, 0, 5, 12, 11, 1, 0, 10, 2, 9, 0]</t>
  </si>
  <si>
    <t>[0, 2, 11, 7, 6, 0, 9, 10, 1, 0, 5, 8, 12, 0, 3, 4, 0]</t>
  </si>
  <si>
    <t>[0, 9, 3, 2, 0, 11, 1, 7, 0, 12, 8, 5, 0, 10, 4, 6, 0]</t>
  </si>
  <si>
    <t>[0, 2, 4, 6, 1, 0, 8, 5, 12, 0, 11, 3, 9, 0, 7, 10, 0]</t>
  </si>
  <si>
    <t>[0, 4, 8, 12, 6, 0, 3, 9, 0, 1, 5, 10, 11, 2, 7, 0]</t>
  </si>
  <si>
    <t>[0, 2, 11, 4, 5, 1, 12, 0, 6, 8, 7, 10, 0, 9, 3, 0]</t>
  </si>
  <si>
    <t>[0, 3, 2, 10, 4, 9, 0, 1, 12, 0, 6, 5, 11, 0, 7, 8, 0]</t>
  </si>
  <si>
    <t>[0, 4, 10, 2, 3, 8, 0, 11, 5, 6, 9, 0, 7, 1, 0, 12, 0]</t>
  </si>
  <si>
    <t>[0, 9, 6, 0, 8, 3, 10, 7, 5, 0, 11, 2, 12, 0, 1, 4, 0]</t>
  </si>
  <si>
    <t>[0, 5, 10, 7, 3, 8, 0, 9, 6, 0, 1, 4, 0, 2, 11, 12, 0]</t>
  </si>
  <si>
    <t>[0, 12, 11, 9, 0, 7, 8, 5, 3, 10, 0, 4, 6, 2, 0, 1, 0]</t>
  </si>
  <si>
    <t>[0, 10, 0, 1, 9, 11, 0, 12, 7, 8, 5, 3, 0, 2, 6, 4, 0]</t>
  </si>
  <si>
    <t>[0, 10, 0, 6, 1, 3, 0, 7, 8, 0, 9, 2, 12, 11, 5, 4, 0]</t>
  </si>
  <si>
    <t>[0, 12, 6, 1, 9, 11, 4, 0, 10, 5, 2, 3, 0, 8, 7, 0]</t>
  </si>
  <si>
    <t>[0, 7, 2, 11, 1, 0, 10, 6, 12, 0, 4, 3, 9, 0, 5, 8, 0]</t>
  </si>
  <si>
    <t>[0, 11, 1, 9, 0, 10, 0, 5, 12, 6, 0, 3, 8, 4, 7, 2, 0]</t>
  </si>
  <si>
    <t>[0, 6, 3, 5, 7, 10, 9, 0, 2, 11, 1, 0, 4, 8, 12, 0]</t>
  </si>
  <si>
    <t>[0, 12, 7, 10, 9, 2, 0, 6, 1, 0, 3, 11, 5, 0, 8, 4, 0]</t>
  </si>
  <si>
    <t>[0, 12, 2, 5, 0, 7, 8, 10, 11, 0, 4, 9, 3, 0, 6, 1, 0]</t>
  </si>
  <si>
    <t>[0, 12, 11, 8, 2, 4, 0, 1, 6, 5, 0, 3, 10, 0, 7, 9, 0]</t>
  </si>
  <si>
    <t>[0, 1, 6, 5, 0, 10, 2, 8, 0, 12, 3, 11, 4, 0, 9, 7, 0]</t>
  </si>
  <si>
    <t>[0, 4, 12, 1, 0, 10, 5, 8, 0, 2, 3, 6, 7, 0, 11, 9, 0]</t>
  </si>
  <si>
    <t>[0, 1, 5, 11, 3, 0, 8, 2, 10, 0, 12, 9, 4, 0, 7, 6, 0]</t>
  </si>
  <si>
    <t>[0, 12, 5, 4, 0, 7, 8, 11, 9, 2, 0, 3, 6, 10, 0, 1, 0]</t>
  </si>
  <si>
    <t>[0, 11, 1, 12, 9, 0, 6, 3, 0, 4, 8, 7, 0, 2, 5, 10, 0]</t>
  </si>
  <si>
    <t>[0, 3, 6, 4, 12, 0, 11, 9, 0, 2, 5, 1, 10, 0, 7, 8, 0]</t>
  </si>
  <si>
    <t>[0, 4, 5, 9, 8, 0, 10, 11, 6, 3, 0, 2, 1, 12, 7, 0]</t>
  </si>
  <si>
    <t>[0, 11, 7, 9, 6, 0, 12, 1, 2, 0, 10, 3, 5, 0, 4, 8, 0]</t>
  </si>
  <si>
    <t>[0, 3, 8, 1, 6, 2, 9, 0, 4, 5, 12, 0, 7, 10, 0, 11, 0]</t>
  </si>
  <si>
    <t>[0, 2, 10, 12, 8, 0, 9, 3, 5, 1, 6, 0, 4, 7, 11, 0]</t>
  </si>
  <si>
    <t>[0, 1, 9, 8, 5, 0, 10, 6, 2, 11, 0, 7, 12, 0, 3, 4, 0]</t>
  </si>
  <si>
    <t>[0, 12, 3, 8, 5, 6, 10, 0, 2, 9, 1, 4, 0, 11, 7, 0]</t>
  </si>
  <si>
    <t>[0, 3, 11, 2, 10, 5, 0, 1, 6, 12, 0, 4, 9, 7, 8, 0]</t>
  </si>
  <si>
    <t>[0, 12, 10, 6, 1, 0, 11, 4, 0, 9, 8, 2, 0, 3, 7, 5, 0]</t>
  </si>
  <si>
    <t>[0, 1, 5, 11, 3, 0, 2, 7, 4, 0, 10, 6, 9, 0, 12, 8, 0]</t>
  </si>
  <si>
    <t>[0, 7, 2, 8, 0, 11, 0, 10, 6, 5, 3, 4, 0, 12, 1, 9, 0]</t>
  </si>
  <si>
    <t>[0, 4, 12, 7, 2, 0, 1, 8, 3, 5, 9, 10, 0, 6, 11, 0]</t>
  </si>
  <si>
    <t>[0, 11, 9, 7, 2, 12, 8, 0, 1, 3, 4, 0, 6, 10, 0, 5, 0]</t>
  </si>
  <si>
    <t>[0, 11, 3, 10, 2, 0, 7, 9, 5, 1, 6, 0, 4, 8, 12, 0]</t>
  </si>
  <si>
    <t>[0, 4, 1, 5, 3, 7, 0, 2, 12, 9, 0, 10, 11, 0, 8, 6, 0]</t>
  </si>
  <si>
    <t>[0, 8, 9, 4, 5, 10, 2, 12, 0, 6, 1, 3, 0, 7, 11, 0]</t>
  </si>
  <si>
    <t>[0, 11, 12, 9, 1, 6, 0, 4, 7, 0, 10, 2, 5, 0, 3, 8, 0]</t>
  </si>
  <si>
    <t>[0, 11, 6, 7, 12, 0, 2, 4, 9, 1, 0, 8, 5, 0, 10, 3, 0]</t>
  </si>
  <si>
    <t>[0, 10, 11, 2, 0, 3, 8, 5, 6, 1, 4, 9, 0, 7, 12, 0]</t>
  </si>
  <si>
    <t>[0, 10, 11, 7, 3, 0, 4, 2, 0, 6, 8, 5, 0, 9, 1, 0, 12, 0]</t>
  </si>
  <si>
    <t>[0, 5, 7, 10, 3, 8, 0, 9, 6, 0, 2, 11, 12, 0, 4, 1, 0]</t>
  </si>
  <si>
    <t>[0, 10, 0, 1, 11, 9, 0, 4, 6, 2, 0, 3, 5, 8, 7, 12, 0]</t>
  </si>
  <si>
    <t>[0, 5, 8, 0, 12, 7, 1, 10, 6, 0, 4, 3, 2, 11, 0, 9, 0]</t>
  </si>
  <si>
    <t>[0, 2, 6, 12, 10, 0, 11, 1, 0, 5, 9, 7, 8, 0, 4, 3, 0]</t>
  </si>
  <si>
    <t>[0, 1, 3, 10, 6, 0, 9, 2, 7, 5, 11, 8, 0, 12, 4, 0]</t>
  </si>
  <si>
    <t>[0, 8, 7, 0, 12, 3, 6, 1, 11, 4, 0, 5, 2, 0, 9, 10, 0]</t>
  </si>
  <si>
    <t>[0, 2, 11, 7, 1, 0, 12, 5, 10, 6, 0, 8, 4, 0, 3, 9, 0]</t>
  </si>
  <si>
    <t>[0, 1, 0, 3, 8, 0, 10, 2, 11, 6, 7, 4, 0, 5, 9, 12, 0]</t>
  </si>
  <si>
    <t>[0, 8, 1, 0, 6, 5, 0, 12, 2, 7, 10, 3, 11, 0, 9, 4, 0]</t>
  </si>
  <si>
    <t>[0, 4, 11, 1, 7, 12, 0, 2, 5, 9, 0, 3, 6, 0, 8, 10, 0]</t>
  </si>
  <si>
    <t>[0, 1, 12, 2, 8, 0, 6, 5, 4, 0, 9, 11, 7, 0, 10, 3, 0]</t>
  </si>
  <si>
    <t>[0, 3, 7, 0, 11, 8, 10, 0, 6, 9, 2, 1, 0, 12, 4, 5, 0]</t>
  </si>
  <si>
    <t>[0, 5, 8, 0, 3, 2, 9, 1, 4, 0, 6, 11, 7, 0, 12, 10, 0]</t>
  </si>
  <si>
    <t>[0, 9, 11, 1, 0, 4, 6, 2, 0, 10, 3, 5, 8, 7, 0, 12, 0]</t>
  </si>
  <si>
    <t>[0, 10, 0, 4, 5, 11, 12, 2, 9, 0, 6, 1, 3, 0, 8, 7, 0]</t>
  </si>
  <si>
    <t>1_10</t>
  </si>
  <si>
    <t>4_10</t>
  </si>
  <si>
    <t>16_10</t>
  </si>
  <si>
    <t>64_10</t>
  </si>
  <si>
    <t>1_20</t>
  </si>
  <si>
    <t>4_20</t>
  </si>
  <si>
    <t>16_20</t>
  </si>
  <si>
    <t>64_20</t>
  </si>
  <si>
    <t>1_40</t>
  </si>
  <si>
    <t>4_40</t>
  </si>
  <si>
    <t>16_40</t>
  </si>
  <si>
    <t>64_40</t>
  </si>
  <si>
    <t>1_80</t>
  </si>
  <si>
    <t>4_80</t>
  </si>
  <si>
    <t>16_80</t>
  </si>
  <si>
    <t>64_80</t>
  </si>
  <si>
    <t>AVG</t>
  </si>
  <si>
    <t>MAX</t>
  </si>
  <si>
    <t>MIN</t>
  </si>
  <si>
    <t>ŚREDNI CZAS(s)</t>
  </si>
  <si>
    <t>13_1</t>
  </si>
  <si>
    <t>13_4</t>
  </si>
  <si>
    <t>13_8</t>
  </si>
  <si>
    <t>13_16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</si>
</sst>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</cellXfs>
  <cellStyles count="1">
    <cellStyle name="Normalny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Jakość rozwiązań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[1]Wykresy!$A$1:$D$1</c:f>
              <c:strCache>
                <c:ptCount val="4"/>
                <c:pt idx="0">
                  <c:v>13_1</c:v>
                </c:pt>
                <c:pt idx="1">
                  <c:v>13_4</c:v>
                </c:pt>
                <c:pt idx="2">
                  <c:v>13_8</c:v>
                </c:pt>
                <c:pt idx="3">
                  <c:v>13_16</c:v>
                </c:pt>
              </c:strCache>
            </c:strRef>
          </c:cat>
          <c:val>
            <c:numRef>
              <c:f>[1]Wykresy!$A$2:$D$2</c:f>
              <c:numCache>
                <c:formatCode>General</c:formatCode>
                <c:ptCount val="4"/>
                <c:pt idx="0">
                  <c:v>102.83423534905354</c:v>
                </c:pt>
                <c:pt idx="1">
                  <c:v>102.25478852304121</c:v>
                </c:pt>
                <c:pt idx="2">
                  <c:v>102.85619037237652</c:v>
                </c:pt>
                <c:pt idx="3">
                  <c:v>101.90347543322568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3-4FC2-A64A-BC3ED3BC7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094848"/>
        <c:axId val="942095328"/>
      </c:barChart>
      <c:catAx>
        <c:axId val="9420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2095328"/>
        <c:crosses val="autoZero"/>
        <c:auto val="1"/>
        <c:lblAlgn val="ctr"/>
        <c:lblOffset val="100"/>
        <c:noMultiLvlLbl val="0"/>
      </c:catAx>
      <c:valAx>
        <c:axId val="9420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209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czas każdego</a:t>
            </a:r>
            <a:r>
              <a:rPr lang="pl-PL" baseline="0"/>
              <a:t> kroku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[1]Wykresy!$J$2</c:f>
              <c:strCache>
                <c:ptCount val="1"/>
                <c:pt idx="0">
                  <c:v>sel_time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[1]Wykresy!$K$1:$N$1</c:f>
              <c:strCache>
                <c:ptCount val="4"/>
                <c:pt idx="0">
                  <c:v>13_1</c:v>
                </c:pt>
                <c:pt idx="1">
                  <c:v>13_4</c:v>
                </c:pt>
                <c:pt idx="2">
                  <c:v>13_8</c:v>
                </c:pt>
                <c:pt idx="3">
                  <c:v>13_16</c:v>
                </c:pt>
              </c:strCache>
            </c:strRef>
          </c:cat>
          <c:val>
            <c:numRef>
              <c:f>[1]Wykresy!$K$2:$N$2</c:f>
              <c:numCache>
                <c:formatCode>General</c:formatCode>
                <c:ptCount val="4"/>
                <c:pt idx="0">
                  <c:v>0.25495320558547974</c:v>
                </c:pt>
                <c:pt idx="1">
                  <c:v>0.25960484266281125</c:v>
                </c:pt>
                <c:pt idx="2">
                  <c:v>0.25795508146286011</c:v>
                </c:pt>
                <c:pt idx="3">
                  <c:v>0.25380933523178101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E-4D77-93A8-0D615EABB502}"/>
            </c:ext>
          </c:extLst>
        </c:ser>
        <c:ser>
          <c:idx val="1"/>
          <c:order val="1"/>
          <c:tx>
            <c:strRef>
              <c:f>[1]Wykresy!$J$3</c:f>
              <c:strCache>
                <c:ptCount val="1"/>
                <c:pt idx="0">
                  <c:v>exp_time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[1]Wykresy!$K$1:$N$1</c:f>
              <c:strCache>
                <c:ptCount val="4"/>
                <c:pt idx="0">
                  <c:v>13_1</c:v>
                </c:pt>
                <c:pt idx="1">
                  <c:v>13_4</c:v>
                </c:pt>
                <c:pt idx="2">
                  <c:v>13_8</c:v>
                </c:pt>
                <c:pt idx="3">
                  <c:v>13_16</c:v>
                </c:pt>
              </c:strCache>
            </c:strRef>
          </c:cat>
          <c:val>
            <c:numRef>
              <c:f>[1]Wykresy!$K$3:$N$3</c:f>
              <c:numCache>
                <c:formatCode>General</c:formatCode>
                <c:ptCount val="4"/>
                <c:pt idx="0">
                  <c:v>7.2182216644287103E-2</c:v>
                </c:pt>
                <c:pt idx="1">
                  <c:v>6.6963045597076415E-2</c:v>
                </c:pt>
                <c:pt idx="2">
                  <c:v>6.7556672096252435E-2</c:v>
                </c:pt>
                <c:pt idx="3">
                  <c:v>6.8017952442169183E-2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5E-4D77-93A8-0D615EABB502}"/>
            </c:ext>
          </c:extLst>
        </c:ser>
        <c:ser>
          <c:idx val="2"/>
          <c:order val="2"/>
          <c:tx>
            <c:strRef>
              <c:f>[1]Wykresy!$J$4</c:f>
              <c:strCache>
                <c:ptCount val="1"/>
                <c:pt idx="0">
                  <c:v>sim_time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[1]Wykresy!$K$1:$N$1</c:f>
              <c:strCache>
                <c:ptCount val="4"/>
                <c:pt idx="0">
                  <c:v>13_1</c:v>
                </c:pt>
                <c:pt idx="1">
                  <c:v>13_4</c:v>
                </c:pt>
                <c:pt idx="2">
                  <c:v>13_8</c:v>
                </c:pt>
                <c:pt idx="3">
                  <c:v>13_16</c:v>
                </c:pt>
              </c:strCache>
            </c:strRef>
          </c:cat>
          <c:val>
            <c:numRef>
              <c:f>[1]Wykresy!$K$4:$N$4</c:f>
              <c:numCache>
                <c:formatCode>General</c:formatCode>
                <c:ptCount val="4"/>
                <c:pt idx="0">
                  <c:v>0.10907643795013428</c:v>
                </c:pt>
                <c:pt idx="1">
                  <c:v>1.3523674607276917</c:v>
                </c:pt>
                <c:pt idx="2">
                  <c:v>2.7607620978355407</c:v>
                </c:pt>
                <c:pt idx="3">
                  <c:v>5.3420063638687134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5E-4D77-93A8-0D615EABB502}"/>
            </c:ext>
          </c:extLst>
        </c:ser>
        <c:ser>
          <c:idx val="3"/>
          <c:order val="3"/>
          <c:tx>
            <c:strRef>
              <c:f>[1]Wykresy!$J$5</c:f>
              <c:strCache>
                <c:ptCount val="1"/>
                <c:pt idx="0">
                  <c:v>backp_time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[1]Wykresy!$K$1:$N$1</c:f>
              <c:strCache>
                <c:ptCount val="4"/>
                <c:pt idx="0">
                  <c:v>13_1</c:v>
                </c:pt>
                <c:pt idx="1">
                  <c:v>13_4</c:v>
                </c:pt>
                <c:pt idx="2">
                  <c:v>13_8</c:v>
                </c:pt>
                <c:pt idx="3">
                  <c:v>13_16</c:v>
                </c:pt>
              </c:strCache>
            </c:strRef>
          </c:cat>
          <c:val>
            <c:numRef>
              <c:f>[1]Wykresy!$K$5:$N$5</c:f>
              <c:numCache>
                <c:formatCode>General</c:formatCode>
                <c:ptCount val="4"/>
                <c:pt idx="0">
                  <c:v>3.0796091556549072E-2</c:v>
                </c:pt>
                <c:pt idx="1">
                  <c:v>2.9680688381195069E-2</c:v>
                </c:pt>
                <c:pt idx="2">
                  <c:v>3.0914332866668701E-2</c:v>
                </c:pt>
                <c:pt idx="3">
                  <c:v>2.844108819961548E-2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5E-4D77-93A8-0D615EABB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1870272"/>
        <c:axId val="941871232"/>
      </c:barChart>
      <c:catAx>
        <c:axId val="94187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1871232"/>
        <c:crosses val="autoZero"/>
        <c:auto val="1"/>
        <c:lblAlgn val="ctr"/>
        <c:lblOffset val="100"/>
        <c:noMultiLvlLbl val="0"/>
      </c:catAx>
      <c:valAx>
        <c:axId val="94187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187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Średni czas każdego kroku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Wykresy!$B$27</c:f>
              <c:strCache>
                <c:ptCount val="1"/>
                <c:pt idx="0">
                  <c:v>sel_time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Wykresy!$C$26:$R$26</c:f>
              <c:strCache>
                <c:ptCount val="16"/>
                <c:pt idx="0">
                  <c:v>1_10</c:v>
                </c:pt>
                <c:pt idx="1">
                  <c:v>4_10</c:v>
                </c:pt>
                <c:pt idx="2">
                  <c:v>16_10</c:v>
                </c:pt>
                <c:pt idx="3">
                  <c:v>64_10</c:v>
                </c:pt>
                <c:pt idx="4">
                  <c:v>1_20</c:v>
                </c:pt>
                <c:pt idx="5">
                  <c:v>4_20</c:v>
                </c:pt>
                <c:pt idx="6">
                  <c:v>16_20</c:v>
                </c:pt>
                <c:pt idx="7">
                  <c:v>64_20</c:v>
                </c:pt>
                <c:pt idx="8">
                  <c:v>1_40</c:v>
                </c:pt>
                <c:pt idx="9">
                  <c:v>4_40</c:v>
                </c:pt>
                <c:pt idx="10">
                  <c:v>16_40</c:v>
                </c:pt>
                <c:pt idx="11">
                  <c:v>64_40</c:v>
                </c:pt>
                <c:pt idx="12">
                  <c:v>1_80</c:v>
                </c:pt>
                <c:pt idx="13">
                  <c:v>4_80</c:v>
                </c:pt>
                <c:pt idx="14">
                  <c:v>16_80</c:v>
                </c:pt>
                <c:pt idx="15">
                  <c:v>64_80</c:v>
                </c:pt>
              </c:strCache>
            </c:strRef>
          </c:cat>
          <c:val>
            <c:numRef>
              <c:f>Wykresy!$C$27:$R$27</c:f>
              <c:numCache>
                <c:formatCode>General</c:formatCode>
                <c:ptCount val="16"/>
                <c:pt idx="0">
                  <c:v>9.5955049991607672E-2</c:v>
                </c:pt>
                <c:pt idx="1">
                  <c:v>9.6793935298919678E-2</c:v>
                </c:pt>
                <c:pt idx="2">
                  <c:v>9.7677345275878902E-2</c:v>
                </c:pt>
                <c:pt idx="3">
                  <c:v>9.9071130752563477E-2</c:v>
                </c:pt>
                <c:pt idx="4">
                  <c:v>0.10338321447372437</c:v>
                </c:pt>
                <c:pt idx="5">
                  <c:v>0.10405889272689819</c:v>
                </c:pt>
                <c:pt idx="6">
                  <c:v>0.1042117428779602</c:v>
                </c:pt>
                <c:pt idx="7">
                  <c:v>0.10359223365783692</c:v>
                </c:pt>
                <c:pt idx="8">
                  <c:v>0.10943753480911254</c:v>
                </c:pt>
                <c:pt idx="9">
                  <c:v>0.10832260847091676</c:v>
                </c:pt>
                <c:pt idx="10">
                  <c:v>0.10883545637130737</c:v>
                </c:pt>
                <c:pt idx="11">
                  <c:v>0.1080906319618225</c:v>
                </c:pt>
                <c:pt idx="12">
                  <c:v>0.11556617736816406</c:v>
                </c:pt>
                <c:pt idx="13">
                  <c:v>0.11552056074142455</c:v>
                </c:pt>
                <c:pt idx="14">
                  <c:v>0.11719958066940307</c:v>
                </c:pt>
                <c:pt idx="15">
                  <c:v>0.11683955907821655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F-47F0-82B2-83C78D039E5B}"/>
            </c:ext>
          </c:extLst>
        </c:ser>
        <c:ser>
          <c:idx val="1"/>
          <c:order val="1"/>
          <c:tx>
            <c:strRef>
              <c:f>Wykresy!$B$28</c:f>
              <c:strCache>
                <c:ptCount val="1"/>
                <c:pt idx="0">
                  <c:v>exp_time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Wykresy!$C$26:$R$26</c:f>
              <c:strCache>
                <c:ptCount val="16"/>
                <c:pt idx="0">
                  <c:v>1_10</c:v>
                </c:pt>
                <c:pt idx="1">
                  <c:v>4_10</c:v>
                </c:pt>
                <c:pt idx="2">
                  <c:v>16_10</c:v>
                </c:pt>
                <c:pt idx="3">
                  <c:v>64_10</c:v>
                </c:pt>
                <c:pt idx="4">
                  <c:v>1_20</c:v>
                </c:pt>
                <c:pt idx="5">
                  <c:v>4_20</c:v>
                </c:pt>
                <c:pt idx="6">
                  <c:v>16_20</c:v>
                </c:pt>
                <c:pt idx="7">
                  <c:v>64_20</c:v>
                </c:pt>
                <c:pt idx="8">
                  <c:v>1_40</c:v>
                </c:pt>
                <c:pt idx="9">
                  <c:v>4_40</c:v>
                </c:pt>
                <c:pt idx="10">
                  <c:v>16_40</c:v>
                </c:pt>
                <c:pt idx="11">
                  <c:v>64_40</c:v>
                </c:pt>
                <c:pt idx="12">
                  <c:v>1_80</c:v>
                </c:pt>
                <c:pt idx="13">
                  <c:v>4_80</c:v>
                </c:pt>
                <c:pt idx="14">
                  <c:v>16_80</c:v>
                </c:pt>
                <c:pt idx="15">
                  <c:v>64_80</c:v>
                </c:pt>
              </c:strCache>
            </c:strRef>
          </c:cat>
          <c:val>
            <c:numRef>
              <c:f>Wykresy!$C$28:$R$28</c:f>
              <c:numCache>
                <c:formatCode>General</c:formatCode>
                <c:ptCount val="16"/>
                <c:pt idx="0">
                  <c:v>6.1270611286163332E-2</c:v>
                </c:pt>
                <c:pt idx="1">
                  <c:v>6.0452668666839598E-2</c:v>
                </c:pt>
                <c:pt idx="2">
                  <c:v>6.2295351028442386E-2</c:v>
                </c:pt>
                <c:pt idx="3">
                  <c:v>6.2822089195251465E-2</c:v>
                </c:pt>
                <c:pt idx="4">
                  <c:v>6.993581533432007E-2</c:v>
                </c:pt>
                <c:pt idx="5">
                  <c:v>6.9942860603332518E-2</c:v>
                </c:pt>
                <c:pt idx="6">
                  <c:v>6.9840402603149415E-2</c:v>
                </c:pt>
                <c:pt idx="7">
                  <c:v>7.0342350006103518E-2</c:v>
                </c:pt>
                <c:pt idx="8">
                  <c:v>7.1932322978973395E-2</c:v>
                </c:pt>
                <c:pt idx="9">
                  <c:v>7.0285019874572752E-2</c:v>
                </c:pt>
                <c:pt idx="10">
                  <c:v>6.9499816894531247E-2</c:v>
                </c:pt>
                <c:pt idx="11">
                  <c:v>6.9701113700866693E-2</c:v>
                </c:pt>
                <c:pt idx="12">
                  <c:v>7.0736246109008791E-2</c:v>
                </c:pt>
                <c:pt idx="13">
                  <c:v>6.9370434284210206E-2</c:v>
                </c:pt>
                <c:pt idx="14">
                  <c:v>7.0723478794097905E-2</c:v>
                </c:pt>
                <c:pt idx="15">
                  <c:v>6.9066860675811761E-2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DF-47F0-82B2-83C78D039E5B}"/>
            </c:ext>
          </c:extLst>
        </c:ser>
        <c:ser>
          <c:idx val="2"/>
          <c:order val="2"/>
          <c:tx>
            <c:strRef>
              <c:f>Wykresy!$B$29</c:f>
              <c:strCache>
                <c:ptCount val="1"/>
                <c:pt idx="0">
                  <c:v>sim_time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Wykresy!$C$26:$R$26</c:f>
              <c:strCache>
                <c:ptCount val="16"/>
                <c:pt idx="0">
                  <c:v>1_10</c:v>
                </c:pt>
                <c:pt idx="1">
                  <c:v>4_10</c:v>
                </c:pt>
                <c:pt idx="2">
                  <c:v>16_10</c:v>
                </c:pt>
                <c:pt idx="3">
                  <c:v>64_10</c:v>
                </c:pt>
                <c:pt idx="4">
                  <c:v>1_20</c:v>
                </c:pt>
                <c:pt idx="5">
                  <c:v>4_20</c:v>
                </c:pt>
                <c:pt idx="6">
                  <c:v>16_20</c:v>
                </c:pt>
                <c:pt idx="7">
                  <c:v>64_20</c:v>
                </c:pt>
                <c:pt idx="8">
                  <c:v>1_40</c:v>
                </c:pt>
                <c:pt idx="9">
                  <c:v>4_40</c:v>
                </c:pt>
                <c:pt idx="10">
                  <c:v>16_40</c:v>
                </c:pt>
                <c:pt idx="11">
                  <c:v>64_40</c:v>
                </c:pt>
                <c:pt idx="12">
                  <c:v>1_80</c:v>
                </c:pt>
                <c:pt idx="13">
                  <c:v>4_80</c:v>
                </c:pt>
                <c:pt idx="14">
                  <c:v>16_80</c:v>
                </c:pt>
                <c:pt idx="15">
                  <c:v>64_80</c:v>
                </c:pt>
              </c:strCache>
            </c:strRef>
          </c:cat>
          <c:val>
            <c:numRef>
              <c:f>Wykresy!$C$29:$R$29</c:f>
              <c:numCache>
                <c:formatCode>General</c:formatCode>
                <c:ptCount val="16"/>
                <c:pt idx="0">
                  <c:v>0.10386510372161865</c:v>
                </c:pt>
                <c:pt idx="1">
                  <c:v>0.1062100338935852</c:v>
                </c:pt>
                <c:pt idx="2">
                  <c:v>0.10541255235671997</c:v>
                </c:pt>
                <c:pt idx="3">
                  <c:v>0.10482250213623047</c:v>
                </c:pt>
                <c:pt idx="4">
                  <c:v>0.10717026948928833</c:v>
                </c:pt>
                <c:pt idx="5">
                  <c:v>0.10747405529022216</c:v>
                </c:pt>
                <c:pt idx="6">
                  <c:v>0.10607378244400024</c:v>
                </c:pt>
                <c:pt idx="7">
                  <c:v>0.10625321626663208</c:v>
                </c:pt>
                <c:pt idx="8">
                  <c:v>0.10542786598205567</c:v>
                </c:pt>
                <c:pt idx="9">
                  <c:v>0.10529082775115967</c:v>
                </c:pt>
                <c:pt idx="10">
                  <c:v>0.10648355722427368</c:v>
                </c:pt>
                <c:pt idx="11">
                  <c:v>0.10728358030319214</c:v>
                </c:pt>
                <c:pt idx="12">
                  <c:v>0.10744957447052002</c:v>
                </c:pt>
                <c:pt idx="13">
                  <c:v>0.10618524312973023</c:v>
                </c:pt>
                <c:pt idx="14">
                  <c:v>0.10567227840423583</c:v>
                </c:pt>
                <c:pt idx="15">
                  <c:v>0.1071836519241333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DF-47F0-82B2-83C78D039E5B}"/>
            </c:ext>
          </c:extLst>
        </c:ser>
        <c:ser>
          <c:idx val="3"/>
          <c:order val="3"/>
          <c:tx>
            <c:strRef>
              <c:f>Wykresy!$B$30</c:f>
              <c:strCache>
                <c:ptCount val="1"/>
                <c:pt idx="0">
                  <c:v>backp_time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Wykresy!$C$26:$R$26</c:f>
              <c:strCache>
                <c:ptCount val="16"/>
                <c:pt idx="0">
                  <c:v>1_10</c:v>
                </c:pt>
                <c:pt idx="1">
                  <c:v>4_10</c:v>
                </c:pt>
                <c:pt idx="2">
                  <c:v>16_10</c:v>
                </c:pt>
                <c:pt idx="3">
                  <c:v>64_10</c:v>
                </c:pt>
                <c:pt idx="4">
                  <c:v>1_20</c:v>
                </c:pt>
                <c:pt idx="5">
                  <c:v>4_20</c:v>
                </c:pt>
                <c:pt idx="6">
                  <c:v>16_20</c:v>
                </c:pt>
                <c:pt idx="7">
                  <c:v>64_20</c:v>
                </c:pt>
                <c:pt idx="8">
                  <c:v>1_40</c:v>
                </c:pt>
                <c:pt idx="9">
                  <c:v>4_40</c:v>
                </c:pt>
                <c:pt idx="10">
                  <c:v>16_40</c:v>
                </c:pt>
                <c:pt idx="11">
                  <c:v>64_40</c:v>
                </c:pt>
                <c:pt idx="12">
                  <c:v>1_80</c:v>
                </c:pt>
                <c:pt idx="13">
                  <c:v>4_80</c:v>
                </c:pt>
                <c:pt idx="14">
                  <c:v>16_80</c:v>
                </c:pt>
                <c:pt idx="15">
                  <c:v>64_80</c:v>
                </c:pt>
              </c:strCache>
            </c:strRef>
          </c:cat>
          <c:val>
            <c:numRef>
              <c:f>Wykresy!$C$30:$R$30</c:f>
              <c:numCache>
                <c:formatCode>General</c:formatCode>
                <c:ptCount val="16"/>
                <c:pt idx="0">
                  <c:v>9.9358637332916264E-2</c:v>
                </c:pt>
                <c:pt idx="1">
                  <c:v>0.10010334968566895</c:v>
                </c:pt>
                <c:pt idx="2">
                  <c:v>9.9920163154602046E-2</c:v>
                </c:pt>
                <c:pt idx="3">
                  <c:v>0.10014648914337158</c:v>
                </c:pt>
                <c:pt idx="4">
                  <c:v>9.9202995300292973E-2</c:v>
                </c:pt>
                <c:pt idx="5">
                  <c:v>9.8855483531951907E-2</c:v>
                </c:pt>
                <c:pt idx="6">
                  <c:v>9.858702898025512E-2</c:v>
                </c:pt>
                <c:pt idx="7">
                  <c:v>9.8322372436523434E-2</c:v>
                </c:pt>
                <c:pt idx="8">
                  <c:v>9.6253771781921391E-2</c:v>
                </c:pt>
                <c:pt idx="9">
                  <c:v>9.6161806583404535E-2</c:v>
                </c:pt>
                <c:pt idx="10">
                  <c:v>9.6635925769805911E-2</c:v>
                </c:pt>
                <c:pt idx="11">
                  <c:v>9.5878431797027583E-2</c:v>
                </c:pt>
                <c:pt idx="12">
                  <c:v>9.334612369537354E-2</c:v>
                </c:pt>
                <c:pt idx="13">
                  <c:v>9.2085087299346918E-2</c:v>
                </c:pt>
                <c:pt idx="14">
                  <c:v>9.2686400413513184E-2</c:v>
                </c:pt>
                <c:pt idx="15">
                  <c:v>9.2202467918395994E-2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DF-47F0-82B2-83C78D039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6591344"/>
        <c:axId val="1976587024"/>
      </c:barChart>
      <c:catAx>
        <c:axId val="197659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587024"/>
        <c:crosses val="autoZero"/>
        <c:auto val="1"/>
        <c:lblAlgn val="ctr"/>
        <c:lblOffset val="100"/>
        <c:noMultiLvlLbl val="0"/>
      </c:catAx>
      <c:valAx>
        <c:axId val="197658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59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Jakość rozwiązań</a:t>
            </a:r>
          </a:p>
        </c:rich>
      </c:tx>
      <c:layout>
        <c:manualLayout>
          <c:xMode val="edge"/>
          <c:yMode val="edge"/>
          <c:x val="0.3770207786526683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Wykresy!$B$49:$Q$49</c:f>
              <c:strCache>
                <c:ptCount val="16"/>
                <c:pt idx="0">
                  <c:v>1_10</c:v>
                </c:pt>
                <c:pt idx="1">
                  <c:v>4_10</c:v>
                </c:pt>
                <c:pt idx="2">
                  <c:v>16_10</c:v>
                </c:pt>
                <c:pt idx="3">
                  <c:v>64_10</c:v>
                </c:pt>
                <c:pt idx="4">
                  <c:v>1_20</c:v>
                </c:pt>
                <c:pt idx="5">
                  <c:v>4_20</c:v>
                </c:pt>
                <c:pt idx="6">
                  <c:v>16_20</c:v>
                </c:pt>
                <c:pt idx="7">
                  <c:v>64_20</c:v>
                </c:pt>
                <c:pt idx="8">
                  <c:v>1_40</c:v>
                </c:pt>
                <c:pt idx="9">
                  <c:v>4_40</c:v>
                </c:pt>
                <c:pt idx="10">
                  <c:v>16_40</c:v>
                </c:pt>
                <c:pt idx="11">
                  <c:v>64_40</c:v>
                </c:pt>
                <c:pt idx="12">
                  <c:v>1_80</c:v>
                </c:pt>
                <c:pt idx="13">
                  <c:v>4_80</c:v>
                </c:pt>
                <c:pt idx="14">
                  <c:v>16_80</c:v>
                </c:pt>
                <c:pt idx="15">
                  <c:v>64_80</c:v>
                </c:pt>
              </c:strCache>
            </c:strRef>
          </c:cat>
          <c:val>
            <c:numRef>
              <c:f>Wykresy!$B$50:$Q$50</c:f>
              <c:numCache>
                <c:formatCode>General</c:formatCode>
                <c:ptCount val="16"/>
                <c:pt idx="0">
                  <c:v>103.86455724994053</c:v>
                </c:pt>
                <c:pt idx="1">
                  <c:v>104.19020971383762</c:v>
                </c:pt>
                <c:pt idx="2">
                  <c:v>104.07987172138006</c:v>
                </c:pt>
                <c:pt idx="3">
                  <c:v>104.07987172138006</c:v>
                </c:pt>
                <c:pt idx="4">
                  <c:v>102.83423534905354</c:v>
                </c:pt>
                <c:pt idx="5">
                  <c:v>102.83423534905354</c:v>
                </c:pt>
                <c:pt idx="6">
                  <c:v>102.83423534905354</c:v>
                </c:pt>
                <c:pt idx="7">
                  <c:v>102.83423534905354</c:v>
                </c:pt>
                <c:pt idx="8">
                  <c:v>102.83423534905354</c:v>
                </c:pt>
                <c:pt idx="9">
                  <c:v>102.83423534905354</c:v>
                </c:pt>
                <c:pt idx="10">
                  <c:v>102.83423534905354</c:v>
                </c:pt>
                <c:pt idx="11">
                  <c:v>102.83423534905354</c:v>
                </c:pt>
                <c:pt idx="12">
                  <c:v>102.83423534905354</c:v>
                </c:pt>
                <c:pt idx="13">
                  <c:v>102.83423534905354</c:v>
                </c:pt>
                <c:pt idx="14">
                  <c:v>102.83423534905354</c:v>
                </c:pt>
                <c:pt idx="15">
                  <c:v>102.83423534905354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5-4F07-8F2B-C9B2A3900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092800"/>
        <c:axId val="450081280"/>
      </c:barChart>
      <c:catAx>
        <c:axId val="4500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081280"/>
        <c:crosses val="autoZero"/>
        <c:auto val="1"/>
        <c:lblAlgn val="ctr"/>
        <c:lblOffset val="100"/>
        <c:noMultiLvlLbl val="0"/>
      </c:catAx>
      <c:valAx>
        <c:axId val="4500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09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9</xdr:row>
      <xdr:rowOff>14287</xdr:rowOff>
    </xdr:from>
    <xdr:to>
      <xdr:col>7</xdr:col>
      <xdr:colOff>371475</xdr:colOff>
      <xdr:row>23</xdr:row>
      <xdr:rowOff>90487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ED06A0F-1C4D-46E3-A11E-B74D7B845C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9</xdr:row>
      <xdr:rowOff>4762</xdr:rowOff>
    </xdr:from>
    <xdr:to>
      <xdr:col>16</xdr:col>
      <xdr:colOff>314325</xdr:colOff>
      <xdr:row>23</xdr:row>
      <xdr:rowOff>80962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CD93B7A-ACF0-40E9-8A5A-917B9F044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600075</xdr:colOff>
      <xdr:row>31</xdr:row>
      <xdr:rowOff>0</xdr:rowOff>
    </xdr:from>
    <xdr:to>
      <xdr:col>8</xdr:col>
      <xdr:colOff>295275</xdr:colOff>
      <xdr:row>45</xdr:row>
      <xdr:rowOff>76200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C167A0A-88E8-727D-21C4-0104946EC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581025</xdr:colOff>
      <xdr:row>51</xdr:row>
      <xdr:rowOff>4762</xdr:rowOff>
    </xdr:from>
    <xdr:to>
      <xdr:col>8</xdr:col>
      <xdr:colOff>276225</xdr:colOff>
      <xdr:row>65</xdr:row>
      <xdr:rowOff>80962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634D86F4-A90D-E3A3-0F2B-085EE9F48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VRP\plots_and_data\Testy_MCTS.xlsx" TargetMode="External"/><Relationship Id="rId1" Type="http://schemas.openxmlformats.org/officeDocument/2006/relationships/externalLinkPath" Target="Testy_M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ykresy"/>
      <sheetName val="testy_13"/>
      <sheetName val="testy_25"/>
      <sheetName val="testy_49"/>
      <sheetName val="data_MCTS_49_16"/>
      <sheetName val="data_MCTS_49_8"/>
      <sheetName val="data_MCTS_49_4"/>
      <sheetName val="data_MCTS_49_1"/>
      <sheetName val="data_MCTS_25_16"/>
      <sheetName val="data_MCTS_25_8"/>
      <sheetName val="data_MCTS_25_4"/>
      <sheetName val="data_MCTS_25_1"/>
      <sheetName val="data_MCTS_13_16"/>
      <sheetName val="data_MCTS_13_8"/>
      <sheetName val="data_MCTS_13_4"/>
      <sheetName val="data_MCTS_13_1"/>
    </sheetNames>
    <sheetDataSet>
      <sheetData sheetId="0">
        <row r="1">
          <cell r="A1" t="str">
            <v>13_1</v>
          </cell>
          <cell r="B1" t="str">
            <v>13_4</v>
          </cell>
          <cell r="C1" t="str">
            <v>13_8</v>
          </cell>
          <cell r="D1" t="str">
            <v>13_16</v>
          </cell>
          <cell r="K1" t="str">
            <v>13_1</v>
          </cell>
          <cell r="L1" t="str">
            <v>13_4</v>
          </cell>
          <cell r="M1" t="str">
            <v>13_8</v>
          </cell>
          <cell r="N1" t="str">
            <v>13_16</v>
          </cell>
        </row>
        <row r="2">
          <cell r="A2">
            <v>102.83423534905354</v>
          </cell>
          <cell r="B2">
            <v>102.25478852304121</v>
          </cell>
          <cell r="C2">
            <v>102.85619037237652</v>
          </cell>
          <cell r="D2">
            <v>101.90347543322568</v>
          </cell>
          <cell r="J2" t="str">
            <v>sel_time</v>
          </cell>
          <cell r="K2">
            <v>0.25495320558547974</v>
          </cell>
          <cell r="L2">
            <v>0.25960484266281125</v>
          </cell>
          <cell r="M2">
            <v>0.25795508146286011</v>
          </cell>
          <cell r="N2">
            <v>0.25380933523178101</v>
          </cell>
        </row>
        <row r="3">
          <cell r="J3" t="str">
            <v>exp_time</v>
          </cell>
          <cell r="K3">
            <v>7.2182216644287103E-2</v>
          </cell>
          <cell r="L3">
            <v>6.6963045597076415E-2</v>
          </cell>
          <cell r="M3">
            <v>6.7556672096252435E-2</v>
          </cell>
          <cell r="N3">
            <v>6.8017952442169183E-2</v>
          </cell>
        </row>
        <row r="4">
          <cell r="J4" t="str">
            <v>sim_time</v>
          </cell>
          <cell r="K4">
            <v>0.10907643795013428</v>
          </cell>
          <cell r="L4">
            <v>1.3523674607276917</v>
          </cell>
          <cell r="M4">
            <v>2.7607620978355407</v>
          </cell>
          <cell r="N4">
            <v>5.3420063638687134</v>
          </cell>
        </row>
        <row r="5">
          <cell r="J5" t="str">
            <v>backp_time</v>
          </cell>
          <cell r="K5">
            <v>3.0796091556549072E-2</v>
          </cell>
          <cell r="L5">
            <v>2.9680688381195069E-2</v>
          </cell>
          <cell r="M5">
            <v>3.0914332866668701E-2</v>
          </cell>
          <cell r="N5">
            <v>2.844108819961548E-2</v>
          </cell>
        </row>
      </sheetData>
      <sheetData sheetId="1">
        <row r="5">
          <cell r="B5">
            <v>0.46957050561904906</v>
          </cell>
          <cell r="D5">
            <v>1.711160295009613</v>
          </cell>
          <cell r="F5">
            <v>3.1196379613876344</v>
          </cell>
          <cell r="H5">
            <v>5.6947718930244449</v>
          </cell>
        </row>
      </sheetData>
      <sheetData sheetId="2">
        <row r="4">
          <cell r="B4">
            <v>104.50905234009353</v>
          </cell>
        </row>
      </sheetData>
      <sheetData sheetId="3">
        <row r="4">
          <cell r="B4">
            <v>104.42938401395544</v>
          </cell>
        </row>
      </sheetData>
      <sheetData sheetId="4">
        <row r="1">
          <cell r="H1" t="str">
            <v>sel_time</v>
          </cell>
        </row>
      </sheetData>
      <sheetData sheetId="5">
        <row r="1">
          <cell r="H1" t="str">
            <v>sel_time</v>
          </cell>
        </row>
      </sheetData>
      <sheetData sheetId="6">
        <row r="1">
          <cell r="H1" t="str">
            <v>sel_time</v>
          </cell>
        </row>
      </sheetData>
      <sheetData sheetId="7">
        <row r="1">
          <cell r="H1" t="str">
            <v>sel_time</v>
          </cell>
        </row>
      </sheetData>
      <sheetData sheetId="8">
        <row r="1">
          <cell r="H1" t="str">
            <v>sel_time</v>
          </cell>
        </row>
      </sheetData>
      <sheetData sheetId="9">
        <row r="1">
          <cell r="H1" t="str">
            <v>sel_time</v>
          </cell>
        </row>
      </sheetData>
      <sheetData sheetId="10">
        <row r="1">
          <cell r="H1" t="str">
            <v>sel_time</v>
          </cell>
        </row>
      </sheetData>
      <sheetData sheetId="11">
        <row r="1">
          <cell r="H1" t="str">
            <v>sel_time</v>
          </cell>
        </row>
      </sheetData>
      <sheetData sheetId="12">
        <row r="1">
          <cell r="H1" t="str">
            <v>sel_time</v>
          </cell>
          <cell r="I1" t="str">
            <v>exp_time</v>
          </cell>
          <cell r="J1" t="str">
            <v>sim_time</v>
          </cell>
          <cell r="K1" t="str">
            <v>backp_time</v>
          </cell>
        </row>
        <row r="2">
          <cell r="H2">
            <v>0.27914547920227051</v>
          </cell>
          <cell r="I2">
            <v>8.057093620300293E-2</v>
          </cell>
          <cell r="J2">
            <v>6.9100184440612793</v>
          </cell>
          <cell r="K2">
            <v>3.0859470367431641E-2</v>
          </cell>
        </row>
        <row r="3">
          <cell r="H3">
            <v>0.2453312873840332</v>
          </cell>
          <cell r="I3">
            <v>6.9703578948974609E-2</v>
          </cell>
          <cell r="J3">
            <v>5.0299749374389648</v>
          </cell>
          <cell r="K3">
            <v>2.5682210922241211E-2</v>
          </cell>
        </row>
        <row r="4">
          <cell r="H4">
            <v>0.2722618579864502</v>
          </cell>
          <cell r="I4">
            <v>8.1582069396972656E-2</v>
          </cell>
          <cell r="J4">
            <v>6.8558778762817383</v>
          </cell>
          <cell r="K4">
            <v>3.9938926696777337E-2</v>
          </cell>
        </row>
        <row r="5">
          <cell r="H5">
            <v>0.27669954299926758</v>
          </cell>
          <cell r="I5">
            <v>9.3526840209960938E-2</v>
          </cell>
          <cell r="J5">
            <v>6.734774112701416</v>
          </cell>
          <cell r="K5">
            <v>3.058719635009766E-2</v>
          </cell>
        </row>
        <row r="6">
          <cell r="H6">
            <v>0.29402613639831537</v>
          </cell>
          <cell r="I6">
            <v>8.5088729858398438E-2</v>
          </cell>
          <cell r="J6">
            <v>6.6406395435333252</v>
          </cell>
          <cell r="K6">
            <v>2.3995637893676761E-2</v>
          </cell>
        </row>
        <row r="7">
          <cell r="H7">
            <v>0.26798748970031738</v>
          </cell>
          <cell r="I7">
            <v>7.4178457260131836E-2</v>
          </cell>
          <cell r="J7">
            <v>5.5868430137634277</v>
          </cell>
          <cell r="K7">
            <v>2.777552604675293E-2</v>
          </cell>
        </row>
        <row r="8">
          <cell r="H8">
            <v>0.24101161956787109</v>
          </cell>
          <cell r="I8">
            <v>7.0909738540649414E-2</v>
          </cell>
          <cell r="J8">
            <v>5.2581846714019784</v>
          </cell>
          <cell r="K8">
            <v>2.3984670639038089E-2</v>
          </cell>
        </row>
        <row r="9">
          <cell r="H9">
            <v>0.27099108695983892</v>
          </cell>
          <cell r="I9">
            <v>7.9035758972167969E-2</v>
          </cell>
          <cell r="J9">
            <v>5.526914119720459</v>
          </cell>
          <cell r="K9">
            <v>2.3988723754882809E-2</v>
          </cell>
        </row>
        <row r="10">
          <cell r="H10">
            <v>0.26132607460021973</v>
          </cell>
          <cell r="I10">
            <v>6.3079118728637695E-2</v>
          </cell>
          <cell r="J10">
            <v>5.6050810813903809</v>
          </cell>
          <cell r="K10">
            <v>3.3005952835083008E-2</v>
          </cell>
        </row>
        <row r="11">
          <cell r="H11">
            <v>0.25284647941589361</v>
          </cell>
          <cell r="I11">
            <v>5.7819366455078118E-2</v>
          </cell>
          <cell r="J11">
            <v>5.0181963443756104</v>
          </cell>
          <cell r="K11">
            <v>2.989292144775391E-2</v>
          </cell>
        </row>
        <row r="12">
          <cell r="H12">
            <v>0.24925470352172849</v>
          </cell>
          <cell r="I12">
            <v>6.3524484634399414E-2</v>
          </cell>
          <cell r="J12">
            <v>5.214543342590332</v>
          </cell>
          <cell r="K12">
            <v>2.7974367141723629E-2</v>
          </cell>
        </row>
        <row r="13">
          <cell r="H13">
            <v>0.26699233055114752</v>
          </cell>
          <cell r="I13">
            <v>6.3661336898803711E-2</v>
          </cell>
          <cell r="J13">
            <v>5.4889686107635498</v>
          </cell>
          <cell r="K13">
            <v>3.025722503662109E-2</v>
          </cell>
        </row>
        <row r="14">
          <cell r="H14">
            <v>0.27943730354309082</v>
          </cell>
          <cell r="I14">
            <v>7.3119163513183594E-2</v>
          </cell>
          <cell r="J14">
            <v>6.1013584136962891</v>
          </cell>
          <cell r="K14">
            <v>3.020071983337402E-2</v>
          </cell>
        </row>
        <row r="15">
          <cell r="H15">
            <v>0.2416682243347168</v>
          </cell>
          <cell r="I15">
            <v>6.4892053604125977E-2</v>
          </cell>
          <cell r="J15">
            <v>5.1039295196533203</v>
          </cell>
          <cell r="K15">
            <v>3.3577203750610352E-2</v>
          </cell>
        </row>
        <row r="16">
          <cell r="H16">
            <v>0.24689459800720209</v>
          </cell>
          <cell r="I16">
            <v>6.0762166976928711E-2</v>
          </cell>
          <cell r="J16">
            <v>5.2961032390594482</v>
          </cell>
          <cell r="K16">
            <v>3.4493446350097663E-2</v>
          </cell>
        </row>
        <row r="17">
          <cell r="H17">
            <v>0.24820685386657709</v>
          </cell>
          <cell r="I17">
            <v>6.8934202194213867E-2</v>
          </cell>
          <cell r="J17">
            <v>5.3776166439056396</v>
          </cell>
          <cell r="K17">
            <v>3.9538145065307617E-2</v>
          </cell>
        </row>
        <row r="18">
          <cell r="H18">
            <v>0.27383208274841309</v>
          </cell>
          <cell r="I18">
            <v>7.8754663467407227E-2</v>
          </cell>
          <cell r="J18">
            <v>5.8505728244781494</v>
          </cell>
          <cell r="K18">
            <v>3.2150030136108398E-2</v>
          </cell>
        </row>
        <row r="19">
          <cell r="H19">
            <v>0.25787258148193359</v>
          </cell>
          <cell r="I19">
            <v>6.2254667282104492E-2</v>
          </cell>
          <cell r="J19">
            <v>5.3536732196807861</v>
          </cell>
          <cell r="K19">
            <v>2.6489019393920898E-2</v>
          </cell>
        </row>
        <row r="20">
          <cell r="H20">
            <v>0.26315665245056152</v>
          </cell>
          <cell r="I20">
            <v>6.9025993347167969E-2</v>
          </cell>
          <cell r="J20">
            <v>5.2322123050689697</v>
          </cell>
          <cell r="K20">
            <v>2.5521993637084961E-2</v>
          </cell>
        </row>
        <row r="21">
          <cell r="H21">
            <v>0.2463274002075195</v>
          </cell>
          <cell r="I21">
            <v>6.90460205078125E-2</v>
          </cell>
          <cell r="J21">
            <v>5.2566072940826416</v>
          </cell>
          <cell r="K21">
            <v>3.8026571273803711E-2</v>
          </cell>
        </row>
        <row r="22">
          <cell r="H22">
            <v>0.2827446460723877</v>
          </cell>
          <cell r="I22">
            <v>6.8497896194458008E-2</v>
          </cell>
          <cell r="J22">
            <v>5.7464580535888672</v>
          </cell>
          <cell r="K22">
            <v>2.9482841491699219E-2</v>
          </cell>
        </row>
        <row r="23">
          <cell r="H23">
            <v>0.27766871452331537</v>
          </cell>
          <cell r="I23">
            <v>6.5509319305419922E-2</v>
          </cell>
          <cell r="J23">
            <v>6.1621429920196533</v>
          </cell>
          <cell r="K23">
            <v>2.39872932434082E-2</v>
          </cell>
        </row>
        <row r="24">
          <cell r="H24">
            <v>0.26177382469177252</v>
          </cell>
          <cell r="I24">
            <v>8.0099582672119141E-2</v>
          </cell>
          <cell r="J24">
            <v>5.925351619720459</v>
          </cell>
          <cell r="K24">
            <v>2.6291131973266602E-2</v>
          </cell>
        </row>
        <row r="25">
          <cell r="H25">
            <v>0.25782060623168951</v>
          </cell>
          <cell r="I25">
            <v>6.8556308746337891E-2</v>
          </cell>
          <cell r="J25">
            <v>5.3582978248596191</v>
          </cell>
          <cell r="K25">
            <v>2.3977756500244141E-2</v>
          </cell>
        </row>
        <row r="26">
          <cell r="H26">
            <v>0.24178814888000491</v>
          </cell>
          <cell r="I26">
            <v>5.7988405227661133E-2</v>
          </cell>
          <cell r="J26">
            <v>4.6334121227264404</v>
          </cell>
          <cell r="K26">
            <v>2.1555900573730469E-2</v>
          </cell>
        </row>
        <row r="27">
          <cell r="H27">
            <v>0.25134444236755371</v>
          </cell>
          <cell r="I27">
            <v>7.2509527206420898E-2</v>
          </cell>
          <cell r="J27">
            <v>5.4110107421875</v>
          </cell>
          <cell r="K27">
            <v>2.7143239974975589E-2</v>
          </cell>
        </row>
        <row r="28">
          <cell r="H28">
            <v>0.27784228324890142</v>
          </cell>
          <cell r="I28">
            <v>6.506657600402832E-2</v>
          </cell>
          <cell r="J28">
            <v>5.3451850414276123</v>
          </cell>
          <cell r="K28">
            <v>3.2336711883544922E-2</v>
          </cell>
        </row>
        <row r="29">
          <cell r="H29">
            <v>0.24588871002197271</v>
          </cell>
          <cell r="I29">
            <v>6.1072826385498047E-2</v>
          </cell>
          <cell r="J29">
            <v>4.7968366146087646</v>
          </cell>
          <cell r="K29">
            <v>2.884984016418457E-2</v>
          </cell>
        </row>
        <row r="30">
          <cell r="H30">
            <v>0.25501871109008789</v>
          </cell>
          <cell r="I30">
            <v>7.7538013458251953E-2</v>
          </cell>
          <cell r="J30">
            <v>5.5048015117645264</v>
          </cell>
          <cell r="K30">
            <v>3.1016111373901371E-2</v>
          </cell>
        </row>
        <row r="31">
          <cell r="H31">
            <v>0.223773717880249</v>
          </cell>
          <cell r="I31">
            <v>5.5211782455444343E-2</v>
          </cell>
          <cell r="J31">
            <v>4.5268993377685547</v>
          </cell>
          <cell r="K31">
            <v>2.9512643814086911E-2</v>
          </cell>
        </row>
        <row r="32">
          <cell r="H32">
            <v>0.25995731353759771</v>
          </cell>
          <cell r="I32">
            <v>6.5535783767700195E-2</v>
          </cell>
          <cell r="J32">
            <v>5.2522420883178711</v>
          </cell>
          <cell r="K32">
            <v>2.8055191040039059E-2</v>
          </cell>
        </row>
        <row r="33">
          <cell r="H33">
            <v>0.24945235252380371</v>
          </cell>
          <cell r="I33">
            <v>6.4960002899169922E-2</v>
          </cell>
          <cell r="J33">
            <v>5.4780378341674796</v>
          </cell>
          <cell r="K33">
            <v>3.0752658843994141E-2</v>
          </cell>
        </row>
        <row r="34">
          <cell r="H34">
            <v>0.28867721557617188</v>
          </cell>
          <cell r="I34">
            <v>9.0195894241333008E-2</v>
          </cell>
          <cell r="J34">
            <v>6.2005383968353271</v>
          </cell>
          <cell r="K34">
            <v>2.5505304336547852E-2</v>
          </cell>
        </row>
        <row r="35">
          <cell r="H35">
            <v>0.24220418930053711</v>
          </cell>
          <cell r="I35">
            <v>6.2981367111206055E-2</v>
          </cell>
          <cell r="J35">
            <v>5.0544884204864502</v>
          </cell>
          <cell r="K35">
            <v>2.083587646484375E-2</v>
          </cell>
        </row>
        <row r="36">
          <cell r="H36">
            <v>0.23754644393920901</v>
          </cell>
          <cell r="I36">
            <v>6.3178777694702148E-2</v>
          </cell>
          <cell r="J36">
            <v>4.7527604103088379</v>
          </cell>
          <cell r="K36">
            <v>2.9043674468994141E-2</v>
          </cell>
        </row>
        <row r="37">
          <cell r="H37">
            <v>0.2418017387390137</v>
          </cell>
          <cell r="I37">
            <v>6.673884391784668E-2</v>
          </cell>
          <cell r="J37">
            <v>5.4601156711578369</v>
          </cell>
          <cell r="K37">
            <v>2.3534059524536129E-2</v>
          </cell>
        </row>
        <row r="38">
          <cell r="H38">
            <v>0.25422191619873052</v>
          </cell>
          <cell r="I38">
            <v>7.4129819869995117E-2</v>
          </cell>
          <cell r="J38">
            <v>5.6235380172729492</v>
          </cell>
          <cell r="K38">
            <v>2.752375602722168E-2</v>
          </cell>
        </row>
        <row r="39">
          <cell r="H39">
            <v>0.26662802696228027</v>
          </cell>
          <cell r="I39">
            <v>7.9124212265014648E-2</v>
          </cell>
          <cell r="J39">
            <v>5.8624463081359863</v>
          </cell>
          <cell r="K39">
            <v>3.0508756637573239E-2</v>
          </cell>
        </row>
        <row r="40">
          <cell r="H40">
            <v>0.23066496849060061</v>
          </cell>
          <cell r="I40">
            <v>5.7512998580932617E-2</v>
          </cell>
          <cell r="J40">
            <v>4.3212778568267822</v>
          </cell>
          <cell r="K40">
            <v>3.4071922302246087E-2</v>
          </cell>
        </row>
        <row r="41">
          <cell r="H41">
            <v>0.26582169532775879</v>
          </cell>
          <cell r="I41">
            <v>7.2547435760498047E-2</v>
          </cell>
          <cell r="J41">
            <v>5.5319907665252694</v>
          </cell>
          <cell r="K41">
            <v>2.7395725250244141E-2</v>
          </cell>
        </row>
        <row r="42">
          <cell r="H42">
            <v>0.26384782791137701</v>
          </cell>
          <cell r="I42">
            <v>7.5551271438598633E-2</v>
          </cell>
          <cell r="J42">
            <v>5.8552334308624268</v>
          </cell>
          <cell r="K42">
            <v>2.7019977569580082E-2</v>
          </cell>
        </row>
        <row r="43">
          <cell r="H43">
            <v>0.24536895751953119</v>
          </cell>
          <cell r="I43">
            <v>8.1238031387329102E-2</v>
          </cell>
          <cell r="J43">
            <v>5.3095588684082031</v>
          </cell>
          <cell r="K43">
            <v>1.903533935546875E-2</v>
          </cell>
        </row>
        <row r="44">
          <cell r="H44">
            <v>0.28365540504455572</v>
          </cell>
          <cell r="I44">
            <v>7.5528860092163086E-2</v>
          </cell>
          <cell r="J44">
            <v>6.0090286731719971</v>
          </cell>
          <cell r="K44">
            <v>2.7532339096069339E-2</v>
          </cell>
        </row>
        <row r="45">
          <cell r="H45">
            <v>0.23571920394897461</v>
          </cell>
          <cell r="I45">
            <v>7.4235439300537109E-2</v>
          </cell>
          <cell r="J45">
            <v>5.194443941116333</v>
          </cell>
          <cell r="K45">
            <v>2.7024507522583011E-2</v>
          </cell>
        </row>
        <row r="46">
          <cell r="H46">
            <v>0.24316167831420901</v>
          </cell>
          <cell r="I46">
            <v>6.6090583801269531E-2</v>
          </cell>
          <cell r="J46">
            <v>4.9333760738372803</v>
          </cell>
          <cell r="K46">
            <v>3.6529064178466797E-2</v>
          </cell>
        </row>
        <row r="47">
          <cell r="H47">
            <v>0.23927640914916989</v>
          </cell>
          <cell r="I47">
            <v>7.4245452880859375E-2</v>
          </cell>
          <cell r="J47">
            <v>5.3276221752166748</v>
          </cell>
          <cell r="K47">
            <v>3.2476902008056641E-2</v>
          </cell>
        </row>
        <row r="48">
          <cell r="H48">
            <v>0.23995208740234381</v>
          </cell>
          <cell r="I48">
            <v>5.5560827255249023E-2</v>
          </cell>
          <cell r="J48">
            <v>4.4509134292602539</v>
          </cell>
          <cell r="K48">
            <v>2.5027275085449219E-2</v>
          </cell>
        </row>
        <row r="49">
          <cell r="H49">
            <v>0.22924613952636719</v>
          </cell>
          <cell r="I49">
            <v>5.7843446731567383E-2</v>
          </cell>
          <cell r="J49">
            <v>4.6696557998657227</v>
          </cell>
          <cell r="K49">
            <v>3.0032157897949219E-2</v>
          </cell>
        </row>
        <row r="50">
          <cell r="H50">
            <v>0.25723886489868159</v>
          </cell>
          <cell r="I50">
            <v>5.7027816772460938E-2</v>
          </cell>
          <cell r="J50">
            <v>5.0804619789123544</v>
          </cell>
          <cell r="K50">
            <v>2.9211282730102539E-2</v>
          </cell>
        </row>
        <row r="51">
          <cell r="H51">
            <v>0.23953080177307129</v>
          </cell>
          <cell r="I51">
            <v>6.3076019287109375E-2</v>
          </cell>
          <cell r="J51">
            <v>5.1895515918731689</v>
          </cell>
          <cell r="K51">
            <v>2.688241004943848E-2</v>
          </cell>
        </row>
        <row r="52">
          <cell r="H52">
            <v>0.24229216575622561</v>
          </cell>
          <cell r="I52">
            <v>6.9090366363525391E-2</v>
          </cell>
          <cell r="J52">
            <v>5.3612112998962402</v>
          </cell>
          <cell r="K52">
            <v>3.3506870269775391E-2</v>
          </cell>
        </row>
        <row r="53">
          <cell r="H53">
            <v>0.25669646263122559</v>
          </cell>
          <cell r="I53">
            <v>7.1049690246582031E-2</v>
          </cell>
          <cell r="J53">
            <v>5.3572828769683838</v>
          </cell>
          <cell r="K53">
            <v>2.4980068206787109E-2</v>
          </cell>
        </row>
        <row r="54">
          <cell r="H54">
            <v>0.24051475524902341</v>
          </cell>
          <cell r="I54">
            <v>6.0837507247924798E-2</v>
          </cell>
          <cell r="J54">
            <v>4.6616523265838623</v>
          </cell>
          <cell r="K54">
            <v>3.0582427978515622E-2</v>
          </cell>
        </row>
        <row r="55">
          <cell r="H55">
            <v>0.2407493591308594</v>
          </cell>
          <cell r="I55">
            <v>6.3654661178588867E-2</v>
          </cell>
          <cell r="J55">
            <v>5.1097874641418457</v>
          </cell>
          <cell r="K55">
            <v>2.6580095291137699E-2</v>
          </cell>
        </row>
        <row r="56">
          <cell r="H56">
            <v>0.24738454818725589</v>
          </cell>
          <cell r="I56">
            <v>6.5628767013549805E-2</v>
          </cell>
          <cell r="J56">
            <v>5.1484284400939941</v>
          </cell>
          <cell r="K56">
            <v>2.303266525268555E-2</v>
          </cell>
        </row>
        <row r="57">
          <cell r="H57">
            <v>0.27483391761779791</v>
          </cell>
          <cell r="I57">
            <v>6.6989421844482422E-2</v>
          </cell>
          <cell r="J57">
            <v>5.5424153804779053</v>
          </cell>
          <cell r="K57">
            <v>2.852630615234375E-2</v>
          </cell>
        </row>
        <row r="58">
          <cell r="H58">
            <v>0.24442958831787109</v>
          </cell>
          <cell r="I58">
            <v>6.0463190078735352E-2</v>
          </cell>
          <cell r="J58">
            <v>4.9838824272155762</v>
          </cell>
          <cell r="K58">
            <v>2.710366249084473E-2</v>
          </cell>
        </row>
        <row r="59">
          <cell r="H59">
            <v>0.25391006469726563</v>
          </cell>
          <cell r="I59">
            <v>5.1579475402832031E-2</v>
          </cell>
          <cell r="J59">
            <v>5.2984857559204102</v>
          </cell>
          <cell r="K59">
            <v>3.2003164291381843E-2</v>
          </cell>
        </row>
        <row r="60">
          <cell r="H60">
            <v>0.24988007545471189</v>
          </cell>
          <cell r="I60">
            <v>6.8398237228393555E-2</v>
          </cell>
          <cell r="J60">
            <v>5.324946403503418</v>
          </cell>
          <cell r="K60">
            <v>3.0188322067260739E-2</v>
          </cell>
        </row>
        <row r="61">
          <cell r="H61">
            <v>0.26502799987792969</v>
          </cell>
          <cell r="I61">
            <v>6.754755973815918E-2</v>
          </cell>
          <cell r="J61">
            <v>5.6051418781280518</v>
          </cell>
          <cell r="K61">
            <v>2.7003049850463871E-2</v>
          </cell>
        </row>
        <row r="62">
          <cell r="H62">
            <v>0.25332260131835938</v>
          </cell>
          <cell r="I62">
            <v>6.6920042037963867E-2</v>
          </cell>
          <cell r="J62">
            <v>4.9680500030517578</v>
          </cell>
          <cell r="K62">
            <v>2.4511814117431641E-2</v>
          </cell>
        </row>
        <row r="63">
          <cell r="H63">
            <v>0.26766061782836909</v>
          </cell>
          <cell r="I63">
            <v>8.0423116683959961E-2</v>
          </cell>
          <cell r="J63">
            <v>6.5059232711791992</v>
          </cell>
          <cell r="K63">
            <v>3.1163692474365231E-2</v>
          </cell>
        </row>
        <row r="64">
          <cell r="H64">
            <v>0.24664402008056641</v>
          </cell>
          <cell r="I64">
            <v>5.8497428894042969E-2</v>
          </cell>
          <cell r="J64">
            <v>4.7776904106140137</v>
          </cell>
          <cell r="K64">
            <v>2.6982307434082031E-2</v>
          </cell>
        </row>
        <row r="65">
          <cell r="H65">
            <v>0.2282371520996094</v>
          </cell>
          <cell r="I65">
            <v>5.6087017059326172E-2</v>
          </cell>
          <cell r="J65">
            <v>4.5778243541717529</v>
          </cell>
          <cell r="K65">
            <v>2.558040618896484E-2</v>
          </cell>
        </row>
        <row r="66">
          <cell r="H66">
            <v>0.26477336883544922</v>
          </cell>
          <cell r="I66">
            <v>7.1979522705078125E-2</v>
          </cell>
          <cell r="J66">
            <v>5.3476130962371826</v>
          </cell>
          <cell r="K66">
            <v>2.3040771484375E-2</v>
          </cell>
        </row>
        <row r="67">
          <cell r="H67">
            <v>0.2456555366516113</v>
          </cell>
          <cell r="I67">
            <v>6.8854331970214844E-2</v>
          </cell>
          <cell r="J67">
            <v>5.6278021335601807</v>
          </cell>
          <cell r="K67">
            <v>2.658390998840332E-2</v>
          </cell>
        </row>
        <row r="68">
          <cell r="H68">
            <v>0.24306058883666989</v>
          </cell>
          <cell r="I68">
            <v>7.6409578323364258E-2</v>
          </cell>
          <cell r="J68">
            <v>5.3414311408996582</v>
          </cell>
          <cell r="K68">
            <v>3.4860134124755859E-2</v>
          </cell>
        </row>
        <row r="69">
          <cell r="H69">
            <v>0.25945615768432623</v>
          </cell>
          <cell r="I69">
            <v>6.2002658843994141E-2</v>
          </cell>
          <cell r="J69">
            <v>5.0443794727325439</v>
          </cell>
          <cell r="K69">
            <v>2.5555849075317379E-2</v>
          </cell>
        </row>
        <row r="70">
          <cell r="H70">
            <v>0.25031471252441412</v>
          </cell>
          <cell r="I70">
            <v>7.1083307266235352E-2</v>
          </cell>
          <cell r="J70">
            <v>5.055133581161499</v>
          </cell>
          <cell r="K70">
            <v>2.702736854553223E-2</v>
          </cell>
        </row>
        <row r="71">
          <cell r="H71">
            <v>0.26849365234375</v>
          </cell>
          <cell r="I71">
            <v>7.3838233947753906E-2</v>
          </cell>
          <cell r="J71">
            <v>5.5283994674682617</v>
          </cell>
          <cell r="K71">
            <v>3.1035184860229489E-2</v>
          </cell>
        </row>
        <row r="72">
          <cell r="H72">
            <v>0.26590132713317871</v>
          </cell>
          <cell r="I72">
            <v>8.1011295318603516E-2</v>
          </cell>
          <cell r="J72">
            <v>5.8346240520477286</v>
          </cell>
          <cell r="K72">
            <v>2.5521039962768551E-2</v>
          </cell>
        </row>
        <row r="73">
          <cell r="H73">
            <v>0.24600124359130859</v>
          </cell>
          <cell r="I73">
            <v>6.7360877990722656E-2</v>
          </cell>
          <cell r="J73">
            <v>5.2059319019317627</v>
          </cell>
          <cell r="K73">
            <v>2.7524709701538089E-2</v>
          </cell>
        </row>
        <row r="74">
          <cell r="H74">
            <v>0.24863004684448239</v>
          </cell>
          <cell r="I74">
            <v>6.8069934844970703E-2</v>
          </cell>
          <cell r="J74">
            <v>5.4468486309051514</v>
          </cell>
          <cell r="K74">
            <v>3.7184953689575202E-2</v>
          </cell>
        </row>
        <row r="75">
          <cell r="H75">
            <v>0.26810050010681152</v>
          </cell>
          <cell r="I75">
            <v>7.2530269622802734E-2</v>
          </cell>
          <cell r="J75">
            <v>6.1988706588745117</v>
          </cell>
          <cell r="K75">
            <v>2.9085874557495121E-2</v>
          </cell>
        </row>
        <row r="76">
          <cell r="H76">
            <v>0.24466776847839361</v>
          </cell>
          <cell r="I76">
            <v>6.247711181640625E-2</v>
          </cell>
          <cell r="J76">
            <v>4.8473386764526367</v>
          </cell>
          <cell r="K76">
            <v>2.7993917465209961E-2</v>
          </cell>
        </row>
        <row r="77">
          <cell r="H77">
            <v>0.25550532341003418</v>
          </cell>
          <cell r="I77">
            <v>7.572484016418457E-2</v>
          </cell>
          <cell r="J77">
            <v>5.841827392578125</v>
          </cell>
          <cell r="K77">
            <v>2.7376413345336911E-2</v>
          </cell>
        </row>
        <row r="78">
          <cell r="H78">
            <v>0.24705410003662109</v>
          </cell>
          <cell r="I78">
            <v>7.254338264465332E-2</v>
          </cell>
          <cell r="J78">
            <v>5.2051899433135986</v>
          </cell>
          <cell r="K78">
            <v>1.8523931503295898E-2</v>
          </cell>
        </row>
        <row r="79">
          <cell r="H79">
            <v>0.25928854942321777</v>
          </cell>
          <cell r="I79">
            <v>7.1591615676879883E-2</v>
          </cell>
          <cell r="J79">
            <v>5.4088237285614014</v>
          </cell>
          <cell r="K79">
            <v>2.654266357421875E-2</v>
          </cell>
        </row>
        <row r="80">
          <cell r="H80">
            <v>0.2418365478515625</v>
          </cell>
          <cell r="I80">
            <v>6.1338901519775391E-2</v>
          </cell>
          <cell r="J80">
            <v>4.5650620460510254</v>
          </cell>
          <cell r="K80">
            <v>2.5541305541992191E-2</v>
          </cell>
        </row>
        <row r="81">
          <cell r="H81">
            <v>0.26750993728637701</v>
          </cell>
          <cell r="I81">
            <v>7.1621417999267578E-2</v>
          </cell>
          <cell r="J81">
            <v>5.6081392765045166</v>
          </cell>
          <cell r="K81">
            <v>3.8077116012573242E-2</v>
          </cell>
        </row>
        <row r="82">
          <cell r="H82">
            <v>0.23873114585876459</v>
          </cell>
          <cell r="I82">
            <v>6.3128471374511719E-2</v>
          </cell>
          <cell r="J82">
            <v>4.6741600036621094</v>
          </cell>
          <cell r="K82">
            <v>2.4878025054931641E-2</v>
          </cell>
        </row>
        <row r="83">
          <cell r="H83">
            <v>0.26713371276855469</v>
          </cell>
          <cell r="I83">
            <v>6.4017057418823242E-2</v>
          </cell>
          <cell r="J83">
            <v>5.2057919502258301</v>
          </cell>
          <cell r="K83">
            <v>2.0997285842895511E-2</v>
          </cell>
        </row>
        <row r="84">
          <cell r="H84">
            <v>0.23583292961120611</v>
          </cell>
          <cell r="I84">
            <v>6.4035892486572266E-2</v>
          </cell>
          <cell r="J84">
            <v>5.2804780006408691</v>
          </cell>
          <cell r="K84">
            <v>2.9027700424194339E-2</v>
          </cell>
        </row>
        <row r="85">
          <cell r="H85">
            <v>0.2350733280181885</v>
          </cell>
          <cell r="I85">
            <v>5.8974266052246087E-2</v>
          </cell>
          <cell r="J85">
            <v>4.8019232749938956</v>
          </cell>
          <cell r="K85">
            <v>2.6814460754394531E-2</v>
          </cell>
        </row>
        <row r="86">
          <cell r="H86">
            <v>0.2413289546966553</v>
          </cell>
          <cell r="I86">
            <v>5.9502601623535163E-2</v>
          </cell>
          <cell r="J86">
            <v>4.9718058109283447</v>
          </cell>
          <cell r="K86">
            <v>3.1026124954223629E-2</v>
          </cell>
        </row>
        <row r="87">
          <cell r="H87">
            <v>0.26416230201721191</v>
          </cell>
          <cell r="I87">
            <v>7.2025060653686523E-2</v>
          </cell>
          <cell r="J87">
            <v>5.9360041618347168</v>
          </cell>
          <cell r="K87">
            <v>2.8571367263793949E-2</v>
          </cell>
        </row>
        <row r="88">
          <cell r="H88">
            <v>0.24324870109558111</v>
          </cell>
          <cell r="I88">
            <v>5.9009552001953118E-2</v>
          </cell>
          <cell r="J88">
            <v>5.0608587265014648</v>
          </cell>
          <cell r="K88">
            <v>2.7999162673950199E-2</v>
          </cell>
        </row>
        <row r="89">
          <cell r="H89">
            <v>0.25304079055786127</v>
          </cell>
          <cell r="I89">
            <v>6.7583322525024414E-2</v>
          </cell>
          <cell r="J89">
            <v>5.1972959041595459</v>
          </cell>
          <cell r="K89">
            <v>3.4842252731323242E-2</v>
          </cell>
        </row>
        <row r="90">
          <cell r="H90">
            <v>0.25472092628478998</v>
          </cell>
          <cell r="I90">
            <v>5.6827545166015618E-2</v>
          </cell>
          <cell r="J90">
            <v>4.9435560703277588</v>
          </cell>
          <cell r="K90">
            <v>2.9175996780395511E-2</v>
          </cell>
        </row>
        <row r="91">
          <cell r="H91">
            <v>0.25043559074401861</v>
          </cell>
          <cell r="I91">
            <v>6.3995599746704102E-2</v>
          </cell>
          <cell r="J91">
            <v>5.0315046310424796</v>
          </cell>
          <cell r="K91">
            <v>2.6063442230224609E-2</v>
          </cell>
        </row>
        <row r="92">
          <cell r="H92">
            <v>0.25294876098632813</v>
          </cell>
          <cell r="I92">
            <v>7.7536106109619141E-2</v>
          </cell>
          <cell r="J92">
            <v>5.5147016048431396</v>
          </cell>
          <cell r="K92">
            <v>2.255558967590332E-2</v>
          </cell>
        </row>
        <row r="93">
          <cell r="H93">
            <v>0.24708032608032229</v>
          </cell>
          <cell r="I93">
            <v>6.4019680023193359E-2</v>
          </cell>
          <cell r="J93">
            <v>4.8894433975219727</v>
          </cell>
          <cell r="K93">
            <v>2.9539823532104489E-2</v>
          </cell>
        </row>
        <row r="94">
          <cell r="H94">
            <v>0.26189446449279791</v>
          </cell>
          <cell r="I94">
            <v>7.1528434753417969E-2</v>
          </cell>
          <cell r="J94">
            <v>5.4645552635192871</v>
          </cell>
          <cell r="K94">
            <v>2.4038553237915039E-2</v>
          </cell>
        </row>
        <row r="95">
          <cell r="H95">
            <v>0.25734686851501459</v>
          </cell>
          <cell r="I95">
            <v>6.8172931671142578E-2</v>
          </cell>
          <cell r="J95">
            <v>5.3477377891540527</v>
          </cell>
          <cell r="K95">
            <v>2.800083160400391E-2</v>
          </cell>
        </row>
        <row r="96">
          <cell r="H96">
            <v>0.22951054573059079</v>
          </cell>
          <cell r="I96">
            <v>5.0459384918212891E-2</v>
          </cell>
          <cell r="J96">
            <v>4.4202613830566406</v>
          </cell>
          <cell r="K96">
            <v>3.1042337417602539E-2</v>
          </cell>
        </row>
        <row r="97">
          <cell r="H97">
            <v>0.22677421569824219</v>
          </cell>
          <cell r="I97">
            <v>6.0580015182495117E-2</v>
          </cell>
          <cell r="J97">
            <v>4.7015707492828369</v>
          </cell>
          <cell r="K97">
            <v>3.051662445068359E-2</v>
          </cell>
        </row>
        <row r="98">
          <cell r="H98">
            <v>0.25105500221252441</v>
          </cell>
          <cell r="I98">
            <v>7.2676181793212891E-2</v>
          </cell>
          <cell r="J98">
            <v>5.2367599010467529</v>
          </cell>
          <cell r="K98">
            <v>2.202153205871582E-2</v>
          </cell>
        </row>
        <row r="99">
          <cell r="H99">
            <v>0.26230049133300781</v>
          </cell>
          <cell r="I99">
            <v>6.7460298538208008E-2</v>
          </cell>
          <cell r="J99">
            <v>5.724043607711792</v>
          </cell>
          <cell r="K99">
            <v>2.8830051422119141E-2</v>
          </cell>
        </row>
        <row r="100">
          <cell r="H100">
            <v>0.24536657333374021</v>
          </cell>
          <cell r="I100">
            <v>6.2002658843994141E-2</v>
          </cell>
          <cell r="J100">
            <v>4.837691068649292</v>
          </cell>
          <cell r="K100">
            <v>3.3830642700195313E-2</v>
          </cell>
        </row>
        <row r="101">
          <cell r="H101">
            <v>0.25020837783813482</v>
          </cell>
          <cell r="I101">
            <v>6.3833951950073242E-2</v>
          </cell>
          <cell r="J101">
            <v>5.2205884456634521</v>
          </cell>
          <cell r="K101">
            <v>3.1025409698486332E-2</v>
          </cell>
        </row>
      </sheetData>
      <sheetData sheetId="13">
        <row r="1">
          <cell r="H1" t="str">
            <v>sel_time</v>
          </cell>
          <cell r="I1" t="str">
            <v>exp_time</v>
          </cell>
          <cell r="J1" t="str">
            <v>sim_time</v>
          </cell>
          <cell r="K1" t="str">
            <v>backp_time</v>
          </cell>
        </row>
        <row r="2">
          <cell r="H2">
            <v>0.25059771537780762</v>
          </cell>
          <cell r="I2">
            <v>6.8027496337890625E-2</v>
          </cell>
          <cell r="J2">
            <v>2.7734417915344238</v>
          </cell>
          <cell r="K2">
            <v>3.5004138946533203E-2</v>
          </cell>
        </row>
        <row r="3">
          <cell r="H3">
            <v>0.2448008060455322</v>
          </cell>
          <cell r="I3">
            <v>6.3920736312866211E-2</v>
          </cell>
          <cell r="J3">
            <v>2.481276273727417</v>
          </cell>
          <cell r="K3">
            <v>2.787113189697266E-2</v>
          </cell>
        </row>
        <row r="4">
          <cell r="H4">
            <v>0.27797341346740723</v>
          </cell>
          <cell r="I4">
            <v>7.5268268585205078E-2</v>
          </cell>
          <cell r="J4">
            <v>2.940491914749146</v>
          </cell>
          <cell r="K4">
            <v>2.8180837631225589E-2</v>
          </cell>
        </row>
        <row r="5">
          <cell r="H5">
            <v>0.26685118675231928</v>
          </cell>
          <cell r="I5">
            <v>7.3648691177368164E-2</v>
          </cell>
          <cell r="J5">
            <v>3.1534569263458252</v>
          </cell>
          <cell r="K5">
            <v>3.2007455825805657E-2</v>
          </cell>
        </row>
        <row r="6">
          <cell r="H6">
            <v>0.28300714492797852</v>
          </cell>
          <cell r="I6">
            <v>6.9097518920898438E-2</v>
          </cell>
          <cell r="J6">
            <v>2.9593288898468022</v>
          </cell>
          <cell r="K6">
            <v>3.4452438354492188E-2</v>
          </cell>
        </row>
        <row r="7">
          <cell r="H7">
            <v>0.2690272331237793</v>
          </cell>
          <cell r="I7">
            <v>6.1038494110107422E-2</v>
          </cell>
          <cell r="J7">
            <v>2.6584408283233638</v>
          </cell>
          <cell r="K7">
            <v>2.7997255325317379E-2</v>
          </cell>
        </row>
        <row r="8">
          <cell r="H8">
            <v>0.24665951728820801</v>
          </cell>
          <cell r="I8">
            <v>6.5267324447631836E-2</v>
          </cell>
          <cell r="J8">
            <v>2.6486139297485352</v>
          </cell>
          <cell r="K8">
            <v>3.0958652496337891E-2</v>
          </cell>
        </row>
        <row r="9">
          <cell r="H9">
            <v>0.2485313415527344</v>
          </cell>
          <cell r="I9">
            <v>6.2602996826171875E-2</v>
          </cell>
          <cell r="J9">
            <v>2.6614136695861821</v>
          </cell>
          <cell r="K9">
            <v>3.1494617462158203E-2</v>
          </cell>
        </row>
        <row r="10">
          <cell r="H10">
            <v>0.25752449035644531</v>
          </cell>
          <cell r="I10">
            <v>7.2525739669799805E-2</v>
          </cell>
          <cell r="J10">
            <v>2.866409540176392</v>
          </cell>
          <cell r="K10">
            <v>3.1989574432373047E-2</v>
          </cell>
        </row>
        <row r="11">
          <cell r="H11">
            <v>0.23739886283874509</v>
          </cell>
          <cell r="I11">
            <v>5.7851791381835938E-2</v>
          </cell>
          <cell r="J11">
            <v>2.5852100849151611</v>
          </cell>
          <cell r="K11">
            <v>3.6980152130126953E-2</v>
          </cell>
        </row>
        <row r="12">
          <cell r="H12">
            <v>0.22767066955566409</v>
          </cell>
          <cell r="I12">
            <v>6.2520027160644531E-2</v>
          </cell>
          <cell r="J12">
            <v>2.3740534782409668</v>
          </cell>
          <cell r="K12">
            <v>3.1061649322509769E-2</v>
          </cell>
        </row>
        <row r="13">
          <cell r="H13">
            <v>0.25879716873168951</v>
          </cell>
          <cell r="I13">
            <v>7.2561740875244141E-2</v>
          </cell>
          <cell r="J13">
            <v>2.9080662727355961</v>
          </cell>
          <cell r="K13">
            <v>2.9660701751708981E-2</v>
          </cell>
        </row>
        <row r="14">
          <cell r="H14">
            <v>0.26561999320983892</v>
          </cell>
          <cell r="I14">
            <v>7.2257280349731445E-2</v>
          </cell>
          <cell r="J14">
            <v>2.912279367446899</v>
          </cell>
          <cell r="K14">
            <v>2.6342630386352539E-2</v>
          </cell>
        </row>
        <row r="15">
          <cell r="H15">
            <v>0.25131368637084961</v>
          </cell>
          <cell r="I15">
            <v>6.357264518737793E-2</v>
          </cell>
          <cell r="J15">
            <v>2.465901374816895</v>
          </cell>
          <cell r="K15">
            <v>3.1176090240478519E-2</v>
          </cell>
        </row>
        <row r="16">
          <cell r="H16">
            <v>0.26804113388061518</v>
          </cell>
          <cell r="I16">
            <v>7.8489542007446289E-2</v>
          </cell>
          <cell r="J16">
            <v>3.150983572006226</v>
          </cell>
          <cell r="K16">
            <v>2.992916107177734E-2</v>
          </cell>
        </row>
        <row r="17">
          <cell r="H17">
            <v>0.2761843204498291</v>
          </cell>
          <cell r="I17">
            <v>7.2216033935546875E-2</v>
          </cell>
          <cell r="J17">
            <v>3.0306704044342041</v>
          </cell>
          <cell r="K17">
            <v>3.2981634140014648E-2</v>
          </cell>
        </row>
        <row r="18">
          <cell r="H18">
            <v>0.24876236915588379</v>
          </cell>
          <cell r="I18">
            <v>5.7939052581787109E-2</v>
          </cell>
          <cell r="J18">
            <v>2.215492725372314</v>
          </cell>
          <cell r="K18">
            <v>3.2361268997192383E-2</v>
          </cell>
        </row>
        <row r="19">
          <cell r="H19">
            <v>0.25885128974914551</v>
          </cell>
          <cell r="I19">
            <v>5.8050632476806641E-2</v>
          </cell>
          <cell r="J19">
            <v>2.6688299179077148</v>
          </cell>
          <cell r="K19">
            <v>3.4007072448730469E-2</v>
          </cell>
        </row>
        <row r="20">
          <cell r="H20">
            <v>0.25163865089416498</v>
          </cell>
          <cell r="I20">
            <v>7.4921369552612305E-2</v>
          </cell>
          <cell r="J20">
            <v>3.078720331192017</v>
          </cell>
          <cell r="K20">
            <v>3.4013271331787109E-2</v>
          </cell>
        </row>
        <row r="21">
          <cell r="H21">
            <v>0.25439572334289551</v>
          </cell>
          <cell r="I21">
            <v>6.204676628112793E-2</v>
          </cell>
          <cell r="J21">
            <v>2.4982740879058838</v>
          </cell>
          <cell r="K21">
            <v>2.9004573822021481E-2</v>
          </cell>
        </row>
        <row r="22">
          <cell r="H22">
            <v>0.24737453460693359</v>
          </cell>
          <cell r="I22">
            <v>6.2158346176147461E-2</v>
          </cell>
          <cell r="J22">
            <v>2.7804276943206792</v>
          </cell>
          <cell r="K22">
            <v>2.90064811706543E-2</v>
          </cell>
        </row>
        <row r="23">
          <cell r="H23">
            <v>0.24868607521057129</v>
          </cell>
          <cell r="I23">
            <v>6.4147472381591797E-2</v>
          </cell>
          <cell r="J23">
            <v>2.8333721160888672</v>
          </cell>
          <cell r="K23">
            <v>3.7719488143920898E-2</v>
          </cell>
        </row>
        <row r="24">
          <cell r="H24">
            <v>0.26130056381225591</v>
          </cell>
          <cell r="I24">
            <v>7.571864128112793E-2</v>
          </cell>
          <cell r="J24">
            <v>2.9655289649963379</v>
          </cell>
          <cell r="K24">
            <v>2.898359298706055E-2</v>
          </cell>
        </row>
        <row r="25">
          <cell r="H25">
            <v>0.25856781005859381</v>
          </cell>
          <cell r="I25">
            <v>6.3622474670410156E-2</v>
          </cell>
          <cell r="J25">
            <v>2.543380975723267</v>
          </cell>
          <cell r="K25">
            <v>3.2232761383056641E-2</v>
          </cell>
        </row>
        <row r="26">
          <cell r="H26">
            <v>0.27407455444335938</v>
          </cell>
          <cell r="I26">
            <v>6.8141460418701172E-2</v>
          </cell>
          <cell r="J26">
            <v>2.9058959484100342</v>
          </cell>
          <cell r="K26">
            <v>2.5995969772338871E-2</v>
          </cell>
        </row>
        <row r="27">
          <cell r="H27">
            <v>0.25066637992858892</v>
          </cell>
          <cell r="I27">
            <v>6.9794178009033203E-2</v>
          </cell>
          <cell r="J27">
            <v>2.9025943279266362</v>
          </cell>
          <cell r="K27">
            <v>3.238987922668457E-2</v>
          </cell>
        </row>
        <row r="28">
          <cell r="H28">
            <v>0.27392959594726563</v>
          </cell>
          <cell r="I28">
            <v>6.6404581069946289E-2</v>
          </cell>
          <cell r="J28">
            <v>2.7621562480926509</v>
          </cell>
          <cell r="K28">
            <v>3.8048028945922852E-2</v>
          </cell>
        </row>
        <row r="29">
          <cell r="H29">
            <v>0.24131894111633301</v>
          </cell>
          <cell r="I29">
            <v>6.3298463821411133E-2</v>
          </cell>
          <cell r="J29">
            <v>2.4857301712036128</v>
          </cell>
          <cell r="K29">
            <v>2.9075384140014648E-2</v>
          </cell>
        </row>
        <row r="30">
          <cell r="H30">
            <v>0.26574921607971191</v>
          </cell>
          <cell r="I30">
            <v>6.3997030258178711E-2</v>
          </cell>
          <cell r="J30">
            <v>2.6942977905273442</v>
          </cell>
          <cell r="K30">
            <v>2.8406143188476559E-2</v>
          </cell>
        </row>
        <row r="31">
          <cell r="H31">
            <v>0.25137925148010248</v>
          </cell>
          <cell r="I31">
            <v>6.55364990234375E-2</v>
          </cell>
          <cell r="J31">
            <v>2.9536054134368901</v>
          </cell>
          <cell r="K31">
            <v>3.4960031509399407E-2</v>
          </cell>
        </row>
        <row r="32">
          <cell r="H32">
            <v>0.25385928153991699</v>
          </cell>
          <cell r="I32">
            <v>6.8559885025024414E-2</v>
          </cell>
          <cell r="J32">
            <v>2.747024297714233</v>
          </cell>
          <cell r="K32">
            <v>3.2391548156738281E-2</v>
          </cell>
        </row>
        <row r="33">
          <cell r="H33">
            <v>0.24030566215515139</v>
          </cell>
          <cell r="I33">
            <v>5.3879022598266602E-2</v>
          </cell>
          <cell r="J33">
            <v>2.4723060131072998</v>
          </cell>
          <cell r="K33">
            <v>3.2113790512084961E-2</v>
          </cell>
        </row>
        <row r="34">
          <cell r="H34">
            <v>0.24253225326538089</v>
          </cell>
          <cell r="I34">
            <v>7.122492790222168E-2</v>
          </cell>
          <cell r="J34">
            <v>2.5246472358703609</v>
          </cell>
          <cell r="K34">
            <v>2.599644660949707E-2</v>
          </cell>
        </row>
        <row r="35">
          <cell r="H35">
            <v>0.24372196197509771</v>
          </cell>
          <cell r="I35">
            <v>6.0505867004394531E-2</v>
          </cell>
          <cell r="J35">
            <v>2.7643213272094731</v>
          </cell>
          <cell r="K35">
            <v>2.3992061614990231E-2</v>
          </cell>
        </row>
        <row r="36">
          <cell r="H36">
            <v>0.25204062461853027</v>
          </cell>
          <cell r="I36">
            <v>6.7827224731445313E-2</v>
          </cell>
          <cell r="J36">
            <v>2.6115481853485112</v>
          </cell>
          <cell r="K36">
            <v>3.2946348190307617E-2</v>
          </cell>
        </row>
        <row r="37">
          <cell r="H37">
            <v>0.2732241153717041</v>
          </cell>
          <cell r="I37">
            <v>7.9618215560913086E-2</v>
          </cell>
          <cell r="J37">
            <v>3.1433014869689941</v>
          </cell>
          <cell r="K37">
            <v>2.4513959884643551E-2</v>
          </cell>
        </row>
        <row r="38">
          <cell r="H38">
            <v>0.25464296340942377</v>
          </cell>
          <cell r="I38">
            <v>5.8999538421630859E-2</v>
          </cell>
          <cell r="J38">
            <v>2.3807535171508789</v>
          </cell>
          <cell r="K38">
            <v>2.7995109558105469E-2</v>
          </cell>
        </row>
        <row r="39">
          <cell r="H39">
            <v>0.24641942977905271</v>
          </cell>
          <cell r="I39">
            <v>5.9378385543823242E-2</v>
          </cell>
          <cell r="J39">
            <v>2.3855290412902832</v>
          </cell>
          <cell r="K39">
            <v>3.4010410308837891E-2</v>
          </cell>
        </row>
        <row r="40">
          <cell r="H40">
            <v>0.26132512092590332</v>
          </cell>
          <cell r="I40">
            <v>7.0728778839111328E-2</v>
          </cell>
          <cell r="J40">
            <v>2.8263850212097168</v>
          </cell>
          <cell r="K40">
            <v>3.6811351776123047E-2</v>
          </cell>
        </row>
        <row r="41">
          <cell r="H41">
            <v>0.26003837585449219</v>
          </cell>
          <cell r="I41">
            <v>6.5279006958007813E-2</v>
          </cell>
          <cell r="J41">
            <v>2.5659174919128418</v>
          </cell>
          <cell r="K41">
            <v>3.078508377075195E-2</v>
          </cell>
        </row>
        <row r="42">
          <cell r="H42">
            <v>0.27884531021118159</v>
          </cell>
          <cell r="I42">
            <v>7.763361930847168E-2</v>
          </cell>
          <cell r="J42">
            <v>3.1457517147064209</v>
          </cell>
          <cell r="K42">
            <v>3.4887552261352539E-2</v>
          </cell>
        </row>
        <row r="43">
          <cell r="H43">
            <v>0.25428414344787598</v>
          </cell>
          <cell r="I43">
            <v>6.7942619323730469E-2</v>
          </cell>
          <cell r="J43">
            <v>2.6340844631195068</v>
          </cell>
          <cell r="K43">
            <v>2.6980400085449219E-2</v>
          </cell>
        </row>
        <row r="44">
          <cell r="H44">
            <v>0.24915242195129389</v>
          </cell>
          <cell r="I44">
            <v>5.1949739456176758E-2</v>
          </cell>
          <cell r="J44">
            <v>2.2561650276184082</v>
          </cell>
          <cell r="K44">
            <v>3.5390615463256843E-2</v>
          </cell>
        </row>
        <row r="45">
          <cell r="H45">
            <v>0.25111913681030268</v>
          </cell>
          <cell r="I45">
            <v>6.9785594940185547E-2</v>
          </cell>
          <cell r="J45">
            <v>2.7724184989929199</v>
          </cell>
          <cell r="K45">
            <v>2.4481534957885739E-2</v>
          </cell>
        </row>
        <row r="46">
          <cell r="H46">
            <v>0.25314474105834961</v>
          </cell>
          <cell r="I46">
            <v>6.3112974166870117E-2</v>
          </cell>
          <cell r="J46">
            <v>2.7456827163696289</v>
          </cell>
          <cell r="K46">
            <v>3.3495187759399407E-2</v>
          </cell>
        </row>
        <row r="47">
          <cell r="H47">
            <v>0.22718024253845209</v>
          </cell>
          <cell r="I47">
            <v>5.2170276641845703E-2</v>
          </cell>
          <cell r="J47">
            <v>2.4600412845611568</v>
          </cell>
          <cell r="K47">
            <v>3.2426595687866211E-2</v>
          </cell>
        </row>
        <row r="48">
          <cell r="H48">
            <v>0.27107095718383789</v>
          </cell>
          <cell r="I48">
            <v>7.3478221893310547E-2</v>
          </cell>
          <cell r="J48">
            <v>2.7902989387512211</v>
          </cell>
          <cell r="K48">
            <v>2.2978067398071289E-2</v>
          </cell>
        </row>
        <row r="49">
          <cell r="H49">
            <v>0.24069404602050781</v>
          </cell>
          <cell r="I49">
            <v>5.5987358093261719E-2</v>
          </cell>
          <cell r="J49">
            <v>2.5149672031402588</v>
          </cell>
          <cell r="K49">
            <v>3.2711505889892578E-2</v>
          </cell>
        </row>
        <row r="50">
          <cell r="H50">
            <v>0.26531004905700678</v>
          </cell>
          <cell r="I50">
            <v>6.3139915466308594E-2</v>
          </cell>
          <cell r="J50">
            <v>2.7299678325653081</v>
          </cell>
          <cell r="K50">
            <v>3.7779331207275391E-2</v>
          </cell>
        </row>
        <row r="51">
          <cell r="H51">
            <v>0.25909900665283198</v>
          </cell>
          <cell r="I51">
            <v>7.8182697296142578E-2</v>
          </cell>
          <cell r="J51">
            <v>3.0392014980316162</v>
          </cell>
          <cell r="K51">
            <v>2.8477668762207031E-2</v>
          </cell>
        </row>
        <row r="52">
          <cell r="H52">
            <v>0.26986074447631841</v>
          </cell>
          <cell r="I52">
            <v>6.6048145294189453E-2</v>
          </cell>
          <cell r="J52">
            <v>2.6993141174316411</v>
          </cell>
          <cell r="K52">
            <v>2.5994062423706051E-2</v>
          </cell>
        </row>
        <row r="53">
          <cell r="H53">
            <v>0.25557971000671392</v>
          </cell>
          <cell r="I53">
            <v>7.2813272476196289E-2</v>
          </cell>
          <cell r="J53">
            <v>2.658900260925293</v>
          </cell>
          <cell r="K53">
            <v>3.1612157821655273E-2</v>
          </cell>
        </row>
        <row r="54">
          <cell r="H54">
            <v>0.25681304931640619</v>
          </cell>
          <cell r="I54">
            <v>6.6559791564941406E-2</v>
          </cell>
          <cell r="J54">
            <v>2.6806178092956539</v>
          </cell>
          <cell r="K54">
            <v>2.942347526550293E-2</v>
          </cell>
        </row>
        <row r="55">
          <cell r="H55">
            <v>0.26395726203918463</v>
          </cell>
          <cell r="I55">
            <v>6.4193964004516602E-2</v>
          </cell>
          <cell r="J55">
            <v>3.0255882740020752</v>
          </cell>
          <cell r="K55">
            <v>2.7987241744995121E-2</v>
          </cell>
        </row>
        <row r="56">
          <cell r="H56">
            <v>0.26350617408752441</v>
          </cell>
          <cell r="I56">
            <v>6.7604541778564453E-2</v>
          </cell>
          <cell r="J56">
            <v>2.8980176448822021</v>
          </cell>
          <cell r="K56">
            <v>3.2468318939208977E-2</v>
          </cell>
        </row>
        <row r="57">
          <cell r="H57">
            <v>0.30009222030639648</v>
          </cell>
          <cell r="I57">
            <v>7.5436592102050781E-2</v>
          </cell>
          <cell r="J57">
            <v>3.102832555770874</v>
          </cell>
          <cell r="K57">
            <v>3.099727630615234E-2</v>
          </cell>
        </row>
        <row r="58">
          <cell r="H58">
            <v>0.25291085243225098</v>
          </cell>
          <cell r="I58">
            <v>6.4003705978393555E-2</v>
          </cell>
          <cell r="J58">
            <v>2.71993088722229</v>
          </cell>
          <cell r="K58">
            <v>3.1961202621459961E-2</v>
          </cell>
        </row>
        <row r="59">
          <cell r="H59">
            <v>0.2782750129699707</v>
          </cell>
          <cell r="I59">
            <v>7.3460578918457031E-2</v>
          </cell>
          <cell r="J59">
            <v>3.1429727077484131</v>
          </cell>
          <cell r="K59">
            <v>3.5979270935058587E-2</v>
          </cell>
        </row>
        <row r="60">
          <cell r="H60">
            <v>0.25641179084777832</v>
          </cell>
          <cell r="I60">
            <v>6.7547321319580078E-2</v>
          </cell>
          <cell r="J60">
            <v>2.85004711151123</v>
          </cell>
          <cell r="K60">
            <v>3.6828994750976563E-2</v>
          </cell>
        </row>
        <row r="61">
          <cell r="H61">
            <v>0.28626227378845209</v>
          </cell>
          <cell r="I61">
            <v>6.9945812225341797E-2</v>
          </cell>
          <cell r="J61">
            <v>2.8643729686737061</v>
          </cell>
          <cell r="K61">
            <v>1.7969608306884769E-2</v>
          </cell>
        </row>
        <row r="62">
          <cell r="H62">
            <v>0.25194573402404791</v>
          </cell>
          <cell r="I62">
            <v>6.1593055725097663E-2</v>
          </cell>
          <cell r="J62">
            <v>2.6823949813842769</v>
          </cell>
          <cell r="K62">
            <v>3.3010482788085938E-2</v>
          </cell>
        </row>
        <row r="63">
          <cell r="H63">
            <v>0.26456570625305181</v>
          </cell>
          <cell r="I63">
            <v>8.4542989730834961E-2</v>
          </cell>
          <cell r="J63">
            <v>3.151273250579834</v>
          </cell>
          <cell r="K63">
            <v>2.6113033294677731E-2</v>
          </cell>
        </row>
        <row r="64">
          <cell r="H64">
            <v>0.23836016654968259</v>
          </cell>
          <cell r="I64">
            <v>5.8105230331420898E-2</v>
          </cell>
          <cell r="J64">
            <v>2.374478816986084</v>
          </cell>
          <cell r="K64">
            <v>1.9000053405761719E-2</v>
          </cell>
        </row>
        <row r="65">
          <cell r="H65">
            <v>0.27183818817138672</v>
          </cell>
          <cell r="I65">
            <v>6.323552131652832E-2</v>
          </cell>
          <cell r="J65">
            <v>2.9298868179321289</v>
          </cell>
          <cell r="K65">
            <v>2.7001142501831051E-2</v>
          </cell>
        </row>
        <row r="66">
          <cell r="H66">
            <v>0.2577672004699707</v>
          </cell>
          <cell r="I66">
            <v>6.4023494720458984E-2</v>
          </cell>
          <cell r="J66">
            <v>2.603235006332397</v>
          </cell>
          <cell r="K66">
            <v>3.5223484039306641E-2</v>
          </cell>
        </row>
        <row r="67">
          <cell r="H67">
            <v>0.23969745635986331</v>
          </cell>
          <cell r="I67">
            <v>6.9362640380859375E-2</v>
          </cell>
          <cell r="J67">
            <v>2.9582736492156978</v>
          </cell>
          <cell r="K67">
            <v>3.9494991302490227E-2</v>
          </cell>
        </row>
        <row r="68">
          <cell r="H68">
            <v>0.25090289115905762</v>
          </cell>
          <cell r="I68">
            <v>7.7736377716064453E-2</v>
          </cell>
          <cell r="J68">
            <v>2.7982356548309331</v>
          </cell>
          <cell r="K68">
            <v>2.947187423706055E-2</v>
          </cell>
        </row>
        <row r="69">
          <cell r="H69">
            <v>0.28254032135009771</v>
          </cell>
          <cell r="I69">
            <v>7.1601629257202148E-2</v>
          </cell>
          <cell r="J69">
            <v>2.9008126258850102</v>
          </cell>
          <cell r="K69">
            <v>1.64799690246582E-2</v>
          </cell>
        </row>
        <row r="70">
          <cell r="H70">
            <v>0.23456406593322751</v>
          </cell>
          <cell r="I70">
            <v>6.7003011703491211E-2</v>
          </cell>
          <cell r="J70">
            <v>2.369902610778809</v>
          </cell>
          <cell r="K70">
            <v>3.6023855209350593E-2</v>
          </cell>
        </row>
        <row r="71">
          <cell r="H71">
            <v>0.27286791801452642</v>
          </cell>
          <cell r="I71">
            <v>7.6976776123046875E-2</v>
          </cell>
          <cell r="J71">
            <v>2.9567339420318599</v>
          </cell>
          <cell r="K71">
            <v>3.4881114959716797E-2</v>
          </cell>
        </row>
        <row r="72">
          <cell r="H72">
            <v>0.26679468154907232</v>
          </cell>
          <cell r="I72">
            <v>8.0962181091308594E-2</v>
          </cell>
          <cell r="J72">
            <v>3.124011754989624</v>
          </cell>
          <cell r="K72">
            <v>2.7982473373413089E-2</v>
          </cell>
        </row>
        <row r="73">
          <cell r="H73">
            <v>0.2395429611206055</v>
          </cell>
          <cell r="I73">
            <v>5.0495147705078118E-2</v>
          </cell>
          <cell r="J73">
            <v>2.3080935478210449</v>
          </cell>
          <cell r="K73">
            <v>2.7060270309448239E-2</v>
          </cell>
        </row>
        <row r="74">
          <cell r="H74">
            <v>0.27221274375915527</v>
          </cell>
          <cell r="I74">
            <v>7.5716018676757813E-2</v>
          </cell>
          <cell r="J74">
            <v>2.873749732971191</v>
          </cell>
          <cell r="K74">
            <v>2.4997711181640622E-2</v>
          </cell>
        </row>
        <row r="75">
          <cell r="H75">
            <v>0.28608250617980963</v>
          </cell>
          <cell r="I75">
            <v>6.8401336669921875E-2</v>
          </cell>
          <cell r="J75">
            <v>3.01836109161377</v>
          </cell>
          <cell r="K75">
            <v>3.3334255218505859E-2</v>
          </cell>
        </row>
        <row r="76">
          <cell r="H76">
            <v>0.23824381828308111</v>
          </cell>
          <cell r="I76">
            <v>5.8028697967529297E-2</v>
          </cell>
          <cell r="J76">
            <v>2.551073312759399</v>
          </cell>
          <cell r="K76">
            <v>3.1982660293579102E-2</v>
          </cell>
        </row>
        <row r="77">
          <cell r="H77">
            <v>0.254608154296875</v>
          </cell>
          <cell r="I77">
            <v>7.689666748046875E-2</v>
          </cell>
          <cell r="J77">
            <v>2.8595325946807861</v>
          </cell>
          <cell r="K77">
            <v>2.934169769287109E-2</v>
          </cell>
        </row>
        <row r="78">
          <cell r="H78">
            <v>0.27006101608276373</v>
          </cell>
          <cell r="I78">
            <v>6.7868947982788086E-2</v>
          </cell>
          <cell r="J78">
            <v>2.844677209854126</v>
          </cell>
          <cell r="K78">
            <v>3.6984443664550781E-2</v>
          </cell>
        </row>
        <row r="79">
          <cell r="H79">
            <v>0.26250028610229492</v>
          </cell>
          <cell r="I79">
            <v>7.6103448867797852E-2</v>
          </cell>
          <cell r="J79">
            <v>2.879106760025024</v>
          </cell>
          <cell r="K79">
            <v>3.4879446029663093E-2</v>
          </cell>
        </row>
        <row r="80">
          <cell r="H80">
            <v>0.25944375991821289</v>
          </cell>
          <cell r="I80">
            <v>6.6196918487548828E-2</v>
          </cell>
          <cell r="J80">
            <v>3.0543487071990971</v>
          </cell>
          <cell r="K80">
            <v>3.6861896514892578E-2</v>
          </cell>
        </row>
        <row r="81">
          <cell r="H81">
            <v>0.26908016204833979</v>
          </cell>
          <cell r="I81">
            <v>6.3600778579711914E-2</v>
          </cell>
          <cell r="J81">
            <v>2.610683679580688</v>
          </cell>
          <cell r="K81">
            <v>3.1661033630371087E-2</v>
          </cell>
        </row>
        <row r="82">
          <cell r="H82">
            <v>0.2473454475402832</v>
          </cell>
          <cell r="I82">
            <v>6.512761116027832E-2</v>
          </cell>
          <cell r="J82">
            <v>2.663480281829834</v>
          </cell>
          <cell r="K82">
            <v>2.901363372802734E-2</v>
          </cell>
        </row>
        <row r="83">
          <cell r="H83">
            <v>0.27102446556091309</v>
          </cell>
          <cell r="I83">
            <v>7.5712680816650391E-2</v>
          </cell>
          <cell r="J83">
            <v>2.9727034568786621</v>
          </cell>
          <cell r="K83">
            <v>3.3998727798461907E-2</v>
          </cell>
        </row>
        <row r="84">
          <cell r="H84">
            <v>0.26369476318359381</v>
          </cell>
          <cell r="I84">
            <v>6.9025278091430664E-2</v>
          </cell>
          <cell r="J84">
            <v>2.9550728797912602</v>
          </cell>
          <cell r="K84">
            <v>2.9998779296875E-2</v>
          </cell>
        </row>
        <row r="85">
          <cell r="H85">
            <v>0.24360918998718259</v>
          </cell>
          <cell r="I85">
            <v>6.8481683731079102E-2</v>
          </cell>
          <cell r="J85">
            <v>2.5823769569396968</v>
          </cell>
          <cell r="K85">
            <v>3.207087516784668E-2</v>
          </cell>
        </row>
        <row r="86">
          <cell r="H86">
            <v>0.25473499298095698</v>
          </cell>
          <cell r="I86">
            <v>6.8315505981445313E-2</v>
          </cell>
          <cell r="J86">
            <v>2.857327938079834</v>
          </cell>
          <cell r="K86">
            <v>3.0441045761108398E-2</v>
          </cell>
        </row>
        <row r="87">
          <cell r="H87">
            <v>0.26050305366516108</v>
          </cell>
          <cell r="I87">
            <v>7.1706295013427734E-2</v>
          </cell>
          <cell r="J87">
            <v>3.0303456783294682</v>
          </cell>
          <cell r="K87">
            <v>3.1540393829345703E-2</v>
          </cell>
        </row>
        <row r="88">
          <cell r="H88">
            <v>0.24704194068908689</v>
          </cell>
          <cell r="I88">
            <v>6.2323808670043952E-2</v>
          </cell>
          <cell r="J88">
            <v>2.568804025650024</v>
          </cell>
          <cell r="K88">
            <v>3.2696723937988281E-2</v>
          </cell>
        </row>
        <row r="89">
          <cell r="H89">
            <v>0.26201486587524409</v>
          </cell>
          <cell r="I89">
            <v>7.5507640838623047E-2</v>
          </cell>
          <cell r="J89">
            <v>2.7383377552032471</v>
          </cell>
          <cell r="K89">
            <v>3.720402717590332E-2</v>
          </cell>
        </row>
        <row r="90">
          <cell r="H90">
            <v>0.25802898406982422</v>
          </cell>
          <cell r="I90">
            <v>6.0437679290771477E-2</v>
          </cell>
          <cell r="J90">
            <v>2.9456315040588379</v>
          </cell>
          <cell r="K90">
            <v>3.1560897827148438E-2</v>
          </cell>
        </row>
        <row r="91">
          <cell r="H91">
            <v>0.2461287975311279</v>
          </cell>
          <cell r="I91">
            <v>5.4983377456665039E-2</v>
          </cell>
          <cell r="J91">
            <v>2.4319875240325932</v>
          </cell>
          <cell r="K91">
            <v>2.3223161697387699E-2</v>
          </cell>
        </row>
        <row r="92">
          <cell r="H92">
            <v>0.2601325511932373</v>
          </cell>
          <cell r="I92">
            <v>7.097935676574707E-2</v>
          </cell>
          <cell r="J92">
            <v>2.8393757343292241</v>
          </cell>
          <cell r="K92">
            <v>3.9988994598388672E-2</v>
          </cell>
        </row>
        <row r="93">
          <cell r="H93">
            <v>0.23664093017578119</v>
          </cell>
          <cell r="I93">
            <v>6.1443567276000977E-2</v>
          </cell>
          <cell r="J93">
            <v>2.4270129203796391</v>
          </cell>
          <cell r="K93">
            <v>3.3007383346557617E-2</v>
          </cell>
        </row>
        <row r="94">
          <cell r="H94">
            <v>0.24354672431945801</v>
          </cell>
          <cell r="I94">
            <v>7.0596694946289063E-2</v>
          </cell>
          <cell r="J94">
            <v>2.9345099925994869</v>
          </cell>
          <cell r="K94">
            <v>3.8300037384033203E-2</v>
          </cell>
        </row>
        <row r="95">
          <cell r="H95">
            <v>0.25676798820495611</v>
          </cell>
          <cell r="I95">
            <v>5.8186054229736328E-2</v>
          </cell>
          <cell r="J95">
            <v>2.435297012329102</v>
          </cell>
          <cell r="K95">
            <v>2.6422977447509769E-2</v>
          </cell>
        </row>
        <row r="96">
          <cell r="H96">
            <v>0.28551673889160162</v>
          </cell>
          <cell r="I96">
            <v>7.6443195343017578E-2</v>
          </cell>
          <cell r="J96">
            <v>2.8300461769103999</v>
          </cell>
          <cell r="K96">
            <v>3.0825138092041019E-2</v>
          </cell>
        </row>
        <row r="97">
          <cell r="H97">
            <v>0.24509191513061521</v>
          </cell>
          <cell r="I97">
            <v>6.4645051956176758E-2</v>
          </cell>
          <cell r="J97">
            <v>2.5233974456787109</v>
          </cell>
          <cell r="K97">
            <v>2.6190519332885739E-2</v>
          </cell>
        </row>
        <row r="98">
          <cell r="H98">
            <v>0.24732804298400879</v>
          </cell>
          <cell r="I98">
            <v>7.4491024017333984E-2</v>
          </cell>
          <cell r="J98">
            <v>2.7305130958557129</v>
          </cell>
          <cell r="K98">
            <v>2.899074554443359E-2</v>
          </cell>
        </row>
        <row r="99">
          <cell r="H99">
            <v>0.28074526786804199</v>
          </cell>
          <cell r="I99">
            <v>6.8540811538696289E-2</v>
          </cell>
          <cell r="J99">
            <v>3.0417978763580318</v>
          </cell>
          <cell r="K99">
            <v>1.8999338150024411E-2</v>
          </cell>
        </row>
        <row r="100">
          <cell r="H100">
            <v>0.2415165901184082</v>
          </cell>
          <cell r="I100">
            <v>6.8513393402099609E-2</v>
          </cell>
          <cell r="J100">
            <v>2.52250075340271</v>
          </cell>
          <cell r="K100">
            <v>3.5484075546264648E-2</v>
          </cell>
        </row>
        <row r="101">
          <cell r="H101">
            <v>0.28210258483886719</v>
          </cell>
          <cell r="I101">
            <v>8.8114738464355469E-2</v>
          </cell>
          <cell r="J101">
            <v>3.1855728626251221</v>
          </cell>
          <cell r="K101">
            <v>3.3011674880981452E-2</v>
          </cell>
        </row>
      </sheetData>
      <sheetData sheetId="14">
        <row r="1">
          <cell r="H1" t="str">
            <v>sel_time</v>
          </cell>
          <cell r="I1" t="str">
            <v>exp_time</v>
          </cell>
          <cell r="J1" t="str">
            <v>sim_time</v>
          </cell>
          <cell r="K1" t="str">
            <v>backp_time</v>
          </cell>
        </row>
        <row r="2">
          <cell r="H2">
            <v>0.25181484222412109</v>
          </cell>
          <cell r="I2">
            <v>6.7152738571166992E-2</v>
          </cell>
          <cell r="J2">
            <v>1.292274475097656</v>
          </cell>
          <cell r="K2">
            <v>4.2042255401611328E-2</v>
          </cell>
        </row>
        <row r="3">
          <cell r="H3">
            <v>0.2539222240447998</v>
          </cell>
          <cell r="I3">
            <v>6.0466289520263672E-2</v>
          </cell>
          <cell r="J3">
            <v>1.3055098056793211</v>
          </cell>
          <cell r="K3">
            <v>2.5635480880737301E-2</v>
          </cell>
        </row>
        <row r="4">
          <cell r="H4">
            <v>0.2584388256072998</v>
          </cell>
          <cell r="I4">
            <v>6.8699121475219727E-2</v>
          </cell>
          <cell r="J4">
            <v>1.3504612445831301</v>
          </cell>
          <cell r="K4">
            <v>4.098963737487793E-2</v>
          </cell>
        </row>
        <row r="5">
          <cell r="H5">
            <v>0.26748418807983398</v>
          </cell>
          <cell r="I5">
            <v>7.0254087448120117E-2</v>
          </cell>
          <cell r="J5">
            <v>1.457077264785767</v>
          </cell>
          <cell r="K5">
            <v>2.9108047485351559E-2</v>
          </cell>
        </row>
        <row r="6">
          <cell r="H6">
            <v>0.25365686416625982</v>
          </cell>
          <cell r="I6">
            <v>7.3107004165649414E-2</v>
          </cell>
          <cell r="J6">
            <v>1.4341685771942141</v>
          </cell>
          <cell r="K6">
            <v>3.7934780120849609E-2</v>
          </cell>
        </row>
        <row r="7">
          <cell r="H7">
            <v>0.25539016723632813</v>
          </cell>
          <cell r="I7">
            <v>7.0103168487548828E-2</v>
          </cell>
          <cell r="J7">
            <v>1.3696491718292241</v>
          </cell>
          <cell r="K7">
            <v>2.988076210021973E-2</v>
          </cell>
        </row>
        <row r="8">
          <cell r="H8">
            <v>0.25312614440917969</v>
          </cell>
          <cell r="I8">
            <v>6.9972515106201172E-2</v>
          </cell>
          <cell r="J8">
            <v>1.393973112106323</v>
          </cell>
          <cell r="K8">
            <v>2.685904502868652E-2</v>
          </cell>
        </row>
        <row r="9">
          <cell r="H9">
            <v>0.27835774421691889</v>
          </cell>
          <cell r="I9">
            <v>6.3233852386474609E-2</v>
          </cell>
          <cell r="J9">
            <v>1.2897160053253169</v>
          </cell>
          <cell r="K9">
            <v>2.4009943008422852E-2</v>
          </cell>
        </row>
        <row r="10">
          <cell r="H10">
            <v>0.25390958786010742</v>
          </cell>
          <cell r="I10">
            <v>6.9306612014770508E-2</v>
          </cell>
          <cell r="J10">
            <v>1.473937511444092</v>
          </cell>
          <cell r="K10">
            <v>3.3993244171142578E-2</v>
          </cell>
        </row>
        <row r="11">
          <cell r="H11">
            <v>0.27254891395568848</v>
          </cell>
          <cell r="I11">
            <v>6.6942930221557617E-2</v>
          </cell>
          <cell r="J11">
            <v>1.3035192489624019</v>
          </cell>
          <cell r="K11">
            <v>3.1239032745361332E-2</v>
          </cell>
        </row>
        <row r="12">
          <cell r="H12">
            <v>0.25469589233398438</v>
          </cell>
          <cell r="I12">
            <v>6.4318418502807617E-2</v>
          </cell>
          <cell r="J12">
            <v>1.3630433082580571</v>
          </cell>
          <cell r="K12">
            <v>3.1699180603027337E-2</v>
          </cell>
        </row>
        <row r="13">
          <cell r="H13">
            <v>0.26109838485717768</v>
          </cell>
          <cell r="I13">
            <v>6.7753076553344727E-2</v>
          </cell>
          <cell r="J13">
            <v>1.379580974578857</v>
          </cell>
          <cell r="K13">
            <v>3.7012100219726563E-2</v>
          </cell>
        </row>
        <row r="14">
          <cell r="H14">
            <v>0.25809168815612787</v>
          </cell>
          <cell r="I14">
            <v>7.3892593383789063E-2</v>
          </cell>
          <cell r="J14">
            <v>1.489079475402832</v>
          </cell>
          <cell r="K14">
            <v>2.7258396148681641E-2</v>
          </cell>
        </row>
        <row r="15">
          <cell r="H15">
            <v>0.25145387649536127</v>
          </cell>
          <cell r="I15">
            <v>6.4926624298095703E-2</v>
          </cell>
          <cell r="J15">
            <v>1.2286808490753169</v>
          </cell>
          <cell r="K15">
            <v>2.719569206237793E-2</v>
          </cell>
        </row>
        <row r="16">
          <cell r="H16">
            <v>0.2564551830291748</v>
          </cell>
          <cell r="I16">
            <v>6.2826633453369141E-2</v>
          </cell>
          <cell r="J16">
            <v>1.438740730285645</v>
          </cell>
          <cell r="K16">
            <v>3.2005548477172852E-2</v>
          </cell>
        </row>
        <row r="17">
          <cell r="H17">
            <v>0.23857450485229489</v>
          </cell>
          <cell r="I17">
            <v>5.4994344711303711E-2</v>
          </cell>
          <cell r="J17">
            <v>1.201678991317749</v>
          </cell>
          <cell r="K17">
            <v>3.3668994903564453E-2</v>
          </cell>
        </row>
        <row r="18">
          <cell r="H18">
            <v>0.23201107978820801</v>
          </cell>
          <cell r="I18">
            <v>4.972386360168457E-2</v>
          </cell>
          <cell r="J18">
            <v>1.0619068145751951</v>
          </cell>
          <cell r="K18">
            <v>3.5984039306640618E-2</v>
          </cell>
        </row>
        <row r="19">
          <cell r="H19">
            <v>0.26056551933288569</v>
          </cell>
          <cell r="I19">
            <v>7.3922395706176758E-2</v>
          </cell>
          <cell r="J19">
            <v>1.30555248260498</v>
          </cell>
          <cell r="K19">
            <v>2.3976564407348629E-2</v>
          </cell>
        </row>
        <row r="20">
          <cell r="H20">
            <v>0.25746417045593262</v>
          </cell>
          <cell r="I20">
            <v>6.9057464599609375E-2</v>
          </cell>
          <cell r="J20">
            <v>1.3683567047119141</v>
          </cell>
          <cell r="K20">
            <v>3.458857536315918E-2</v>
          </cell>
        </row>
        <row r="21">
          <cell r="H21">
            <v>0.25596070289611822</v>
          </cell>
          <cell r="I21">
            <v>6.2701225280761719E-2</v>
          </cell>
          <cell r="J21">
            <v>1.281252384185791</v>
          </cell>
          <cell r="K21">
            <v>2.7020931243896481E-2</v>
          </cell>
        </row>
        <row r="22">
          <cell r="H22">
            <v>0.25542497634887701</v>
          </cell>
          <cell r="I22">
            <v>7.1050405502319336E-2</v>
          </cell>
          <cell r="J22">
            <v>1.4657061100006099</v>
          </cell>
          <cell r="K22">
            <v>2.18358039855957E-2</v>
          </cell>
        </row>
        <row r="23">
          <cell r="H23">
            <v>0.2640068531036377</v>
          </cell>
          <cell r="I23">
            <v>7.1085453033447266E-2</v>
          </cell>
          <cell r="J23">
            <v>1.3418605327606199</v>
          </cell>
          <cell r="K23">
            <v>3.1408548355102539E-2</v>
          </cell>
        </row>
        <row r="24">
          <cell r="H24">
            <v>0.26351213455200201</v>
          </cell>
          <cell r="I24">
            <v>7.3446750640869141E-2</v>
          </cell>
          <cell r="J24">
            <v>1.4462788105010991</v>
          </cell>
          <cell r="K24">
            <v>2.4023294448852539E-2</v>
          </cell>
        </row>
        <row r="25">
          <cell r="H25">
            <v>0.26328778266906738</v>
          </cell>
          <cell r="I25">
            <v>5.8505058288574219E-2</v>
          </cell>
          <cell r="J25">
            <v>1.3803989887237551</v>
          </cell>
          <cell r="K25">
            <v>3.3931493759155273E-2</v>
          </cell>
        </row>
        <row r="26">
          <cell r="H26">
            <v>0.23179483413696289</v>
          </cell>
          <cell r="I26">
            <v>6.5597772598266602E-2</v>
          </cell>
          <cell r="J26">
            <v>1.166725635528564</v>
          </cell>
          <cell r="K26">
            <v>3.3015966415405273E-2</v>
          </cell>
        </row>
        <row r="27">
          <cell r="H27">
            <v>0.24870109558105469</v>
          </cell>
          <cell r="I27">
            <v>7.6555013656616211E-2</v>
          </cell>
          <cell r="J27">
            <v>1.467428922653198</v>
          </cell>
          <cell r="K27">
            <v>2.70075798034668E-2</v>
          </cell>
        </row>
        <row r="28">
          <cell r="H28">
            <v>0.24703311920166021</v>
          </cell>
          <cell r="I28">
            <v>5.6107997894287109E-2</v>
          </cell>
          <cell r="J28">
            <v>1.1279346942901609</v>
          </cell>
          <cell r="K28">
            <v>2.910566329956055E-2</v>
          </cell>
        </row>
        <row r="29">
          <cell r="H29">
            <v>0.25790214538574219</v>
          </cell>
          <cell r="I29">
            <v>6.0160160064697273E-2</v>
          </cell>
          <cell r="J29">
            <v>1.3319945335388179</v>
          </cell>
          <cell r="K29">
            <v>2.5012016296386719E-2</v>
          </cell>
        </row>
        <row r="30">
          <cell r="H30">
            <v>0.24440836906433111</v>
          </cell>
          <cell r="I30">
            <v>6.4736843109130859E-2</v>
          </cell>
          <cell r="J30">
            <v>1.289482116699219</v>
          </cell>
          <cell r="K30">
            <v>4.2129039764404297E-2</v>
          </cell>
        </row>
        <row r="31">
          <cell r="H31">
            <v>0.26474952697753912</v>
          </cell>
          <cell r="I31">
            <v>6.6181182861328125E-2</v>
          </cell>
          <cell r="J31">
            <v>1.3975474834442141</v>
          </cell>
          <cell r="K31">
            <v>2.939701080322266E-2</v>
          </cell>
        </row>
        <row r="32">
          <cell r="H32">
            <v>0.25563955307006841</v>
          </cell>
          <cell r="I32">
            <v>6.8346023559570313E-2</v>
          </cell>
          <cell r="J32">
            <v>1.28785228729248</v>
          </cell>
          <cell r="K32">
            <v>2.7472257614135739E-2</v>
          </cell>
        </row>
        <row r="33">
          <cell r="H33">
            <v>0.24857211112976069</v>
          </cell>
          <cell r="I33">
            <v>7.6888084411621094E-2</v>
          </cell>
          <cell r="J33">
            <v>1.477071285247803</v>
          </cell>
          <cell r="K33">
            <v>3.7433624267578118E-2</v>
          </cell>
        </row>
        <row r="34">
          <cell r="H34">
            <v>0.25158166885375982</v>
          </cell>
          <cell r="I34">
            <v>5.8600425720214837E-2</v>
          </cell>
          <cell r="J34">
            <v>1.168770313262939</v>
          </cell>
          <cell r="K34">
            <v>2.175140380859375E-2</v>
          </cell>
        </row>
        <row r="35">
          <cell r="H35">
            <v>0.2490849494934082</v>
          </cell>
          <cell r="I35">
            <v>6.4570426940917969E-2</v>
          </cell>
          <cell r="J35">
            <v>1.3853685855865481</v>
          </cell>
          <cell r="K35">
            <v>3.023886680603027E-2</v>
          </cell>
        </row>
        <row r="36">
          <cell r="H36">
            <v>0.26101946830749512</v>
          </cell>
          <cell r="I36">
            <v>7.0612430572509766E-2</v>
          </cell>
          <cell r="J36">
            <v>1.2534248828887939</v>
          </cell>
          <cell r="K36">
            <v>2.1921157836914059E-2</v>
          </cell>
        </row>
        <row r="37">
          <cell r="H37">
            <v>0.25106358528137213</v>
          </cell>
          <cell r="I37">
            <v>6.4694881439208984E-2</v>
          </cell>
          <cell r="J37">
            <v>1.387187719345093</v>
          </cell>
          <cell r="K37">
            <v>3.2941341400146477E-2</v>
          </cell>
        </row>
        <row r="38">
          <cell r="H38">
            <v>0.26062583923339838</v>
          </cell>
          <cell r="I38">
            <v>7.1976661682128906E-2</v>
          </cell>
          <cell r="J38">
            <v>1.3476624488830571</v>
          </cell>
          <cell r="K38">
            <v>2.6809930801391602E-2</v>
          </cell>
        </row>
        <row r="39">
          <cell r="H39">
            <v>0.2615044116973877</v>
          </cell>
          <cell r="I39">
            <v>6.7873001098632813E-2</v>
          </cell>
          <cell r="J39">
            <v>1.364632368087769</v>
          </cell>
          <cell r="K39">
            <v>3.1007528305053711E-2</v>
          </cell>
        </row>
        <row r="40">
          <cell r="H40">
            <v>0.26632237434387213</v>
          </cell>
          <cell r="I40">
            <v>6.769561767578125E-2</v>
          </cell>
          <cell r="J40">
            <v>1.422993659973145</v>
          </cell>
          <cell r="K40">
            <v>2.8951406478881839E-2</v>
          </cell>
        </row>
        <row r="41">
          <cell r="H41">
            <v>0.27084660530090332</v>
          </cell>
          <cell r="I41">
            <v>6.3379526138305664E-2</v>
          </cell>
          <cell r="J41">
            <v>1.3485107421875</v>
          </cell>
          <cell r="K41">
            <v>2.3996353149414059E-2</v>
          </cell>
        </row>
        <row r="42">
          <cell r="H42">
            <v>0.24748516082763669</v>
          </cell>
          <cell r="I42">
            <v>7.4522256851196289E-2</v>
          </cell>
          <cell r="J42">
            <v>1.5156745910644529</v>
          </cell>
          <cell r="K42">
            <v>3.1526803970336907E-2</v>
          </cell>
        </row>
        <row r="43">
          <cell r="H43">
            <v>0.25308370590209961</v>
          </cell>
          <cell r="I43">
            <v>6.5163850784301758E-2</v>
          </cell>
          <cell r="J43">
            <v>1.3368151187896731</v>
          </cell>
          <cell r="K43">
            <v>2.8673410415649411E-2</v>
          </cell>
        </row>
        <row r="44">
          <cell r="H44">
            <v>0.28064632415771479</v>
          </cell>
          <cell r="I44">
            <v>6.4539194107055664E-2</v>
          </cell>
          <cell r="J44">
            <v>1.4363610744476321</v>
          </cell>
          <cell r="K44">
            <v>2.8471231460571289E-2</v>
          </cell>
        </row>
        <row r="45">
          <cell r="H45">
            <v>0.25014829635620123</v>
          </cell>
          <cell r="I45">
            <v>6.7543745040893555E-2</v>
          </cell>
          <cell r="J45">
            <v>1.369469165802002</v>
          </cell>
          <cell r="K45">
            <v>3.10215950012207E-2</v>
          </cell>
        </row>
        <row r="46">
          <cell r="H46">
            <v>0.24117159843444819</v>
          </cell>
          <cell r="I46">
            <v>6.2797307968139648E-2</v>
          </cell>
          <cell r="J46">
            <v>1.3031754493713379</v>
          </cell>
          <cell r="K46">
            <v>3.6832571029663093E-2</v>
          </cell>
        </row>
        <row r="47">
          <cell r="H47">
            <v>0.23876714706420901</v>
          </cell>
          <cell r="I47">
            <v>6.4513206481933594E-2</v>
          </cell>
          <cell r="J47">
            <v>1.394467830657959</v>
          </cell>
          <cell r="K47">
            <v>2.9229879379272461E-2</v>
          </cell>
        </row>
        <row r="48">
          <cell r="H48">
            <v>0.28093481063842768</v>
          </cell>
          <cell r="I48">
            <v>6.9023370742797852E-2</v>
          </cell>
          <cell r="J48">
            <v>1.340942859649658</v>
          </cell>
          <cell r="K48">
            <v>2.151083946228027E-2</v>
          </cell>
        </row>
        <row r="49">
          <cell r="H49">
            <v>0.25143027305603027</v>
          </cell>
          <cell r="I49">
            <v>6.3731908798217773E-2</v>
          </cell>
          <cell r="J49">
            <v>1.2987842559814451</v>
          </cell>
          <cell r="K49">
            <v>2.500605583190918E-2</v>
          </cell>
        </row>
        <row r="50">
          <cell r="H50">
            <v>0.2524724006652832</v>
          </cell>
          <cell r="I50">
            <v>6.5751075744628906E-2</v>
          </cell>
          <cell r="J50">
            <v>1.2722949981689451</v>
          </cell>
          <cell r="K50">
            <v>2.8508186340332031E-2</v>
          </cell>
        </row>
        <row r="51">
          <cell r="H51">
            <v>0.25443100929260248</v>
          </cell>
          <cell r="I51">
            <v>7.557225227355957E-2</v>
          </cell>
          <cell r="J51">
            <v>1.533535480499268</v>
          </cell>
          <cell r="K51">
            <v>2.7987957000732418E-2</v>
          </cell>
        </row>
        <row r="52">
          <cell r="H52">
            <v>0.27203011512756348</v>
          </cell>
          <cell r="I52">
            <v>6.499934196472168E-2</v>
          </cell>
          <cell r="J52">
            <v>1.2978508472442629</v>
          </cell>
          <cell r="K52">
            <v>3.4109115600585938E-2</v>
          </cell>
        </row>
        <row r="53">
          <cell r="H53">
            <v>0.26993083953857422</v>
          </cell>
          <cell r="I53">
            <v>6.6529512405395508E-2</v>
          </cell>
          <cell r="J53">
            <v>1.395688533782959</v>
          </cell>
          <cell r="K53">
            <v>2.401375770568848E-2</v>
          </cell>
        </row>
        <row r="54">
          <cell r="H54">
            <v>0.2701261043548584</v>
          </cell>
          <cell r="I54">
            <v>7.3637247085571289E-2</v>
          </cell>
          <cell r="J54">
            <v>1.30488109588623</v>
          </cell>
          <cell r="K54">
            <v>3.1507968902587891E-2</v>
          </cell>
        </row>
        <row r="55">
          <cell r="H55">
            <v>0.25415825843811041</v>
          </cell>
          <cell r="I55">
            <v>6.4990520477294922E-2</v>
          </cell>
          <cell r="J55">
            <v>1.40795373916626</v>
          </cell>
          <cell r="K55">
            <v>3.100895881652832E-2</v>
          </cell>
        </row>
        <row r="56">
          <cell r="H56">
            <v>0.24501991271972659</v>
          </cell>
          <cell r="I56">
            <v>7.4404478073120117E-2</v>
          </cell>
          <cell r="J56">
            <v>1.4129011631011961</v>
          </cell>
          <cell r="K56">
            <v>3.6982059478759773E-2</v>
          </cell>
        </row>
        <row r="57">
          <cell r="H57">
            <v>0.27647137641906738</v>
          </cell>
          <cell r="I57">
            <v>6.4829587936401367E-2</v>
          </cell>
          <cell r="J57">
            <v>1.4407622814178469</v>
          </cell>
          <cell r="K57">
            <v>3.6432504653930657E-2</v>
          </cell>
        </row>
        <row r="58">
          <cell r="H58">
            <v>0.26024055480957031</v>
          </cell>
          <cell r="I58">
            <v>5.9877634048461907E-2</v>
          </cell>
          <cell r="J58">
            <v>1.360860347747803</v>
          </cell>
          <cell r="K58">
            <v>2.5006294250488281E-2</v>
          </cell>
        </row>
        <row r="59">
          <cell r="H59">
            <v>0.24822807312011719</v>
          </cell>
          <cell r="I59">
            <v>7.385706901550293E-2</v>
          </cell>
          <cell r="J59">
            <v>1.370098829269409</v>
          </cell>
          <cell r="K59">
            <v>3.7837743759155273E-2</v>
          </cell>
        </row>
        <row r="60">
          <cell r="H60">
            <v>0.26269006729125982</v>
          </cell>
          <cell r="I60">
            <v>7.2904825210571289E-2</v>
          </cell>
          <cell r="J60">
            <v>1.4658412933349609</v>
          </cell>
          <cell r="K60">
            <v>2.498173713684082E-2</v>
          </cell>
        </row>
        <row r="61">
          <cell r="H61">
            <v>0.27935242652893072</v>
          </cell>
          <cell r="I61">
            <v>6.4970731735229492E-2</v>
          </cell>
          <cell r="J61">
            <v>1.4864745140075679</v>
          </cell>
          <cell r="K61">
            <v>3.9177417755126953E-2</v>
          </cell>
        </row>
        <row r="62">
          <cell r="H62">
            <v>0.26592826843261719</v>
          </cell>
          <cell r="I62">
            <v>5.6574821472167969E-2</v>
          </cell>
          <cell r="J62">
            <v>1.1839251518249509</v>
          </cell>
          <cell r="K62">
            <v>2.400875091552734E-2</v>
          </cell>
        </row>
        <row r="63">
          <cell r="H63">
            <v>0.26166129112243652</v>
          </cell>
          <cell r="I63">
            <v>7.2964191436767578E-2</v>
          </cell>
          <cell r="J63">
            <v>1.4865965843200679</v>
          </cell>
          <cell r="K63">
            <v>2.5153398513793949E-2</v>
          </cell>
        </row>
        <row r="64">
          <cell r="H64">
            <v>0.28471827507019037</v>
          </cell>
          <cell r="I64">
            <v>6.7362308502197266E-2</v>
          </cell>
          <cell r="J64">
            <v>1.3130660057067871</v>
          </cell>
          <cell r="K64">
            <v>2.5398015975952148E-2</v>
          </cell>
        </row>
        <row r="65">
          <cell r="H65">
            <v>0.23829054832458499</v>
          </cell>
          <cell r="I65">
            <v>5.7600975036621087E-2</v>
          </cell>
          <cell r="J65">
            <v>1.2705650329589839</v>
          </cell>
          <cell r="K65">
            <v>3.014016151428223E-2</v>
          </cell>
        </row>
        <row r="66">
          <cell r="H66">
            <v>0.27970576286315918</v>
          </cell>
          <cell r="I66">
            <v>7.5576066970825195E-2</v>
          </cell>
          <cell r="J66">
            <v>1.357857942581177</v>
          </cell>
          <cell r="K66">
            <v>2.4525165557861332E-2</v>
          </cell>
        </row>
        <row r="67">
          <cell r="H67">
            <v>0.26989245414733892</v>
          </cell>
          <cell r="I67">
            <v>7.2263717651367188E-2</v>
          </cell>
          <cell r="J67">
            <v>1.4785003662109379</v>
          </cell>
          <cell r="K67">
            <v>2.4880170822143551E-2</v>
          </cell>
        </row>
        <row r="68">
          <cell r="H68">
            <v>0.29306983947753912</v>
          </cell>
          <cell r="I68">
            <v>8.5269451141357422E-2</v>
          </cell>
          <cell r="J68">
            <v>1.565321683883667</v>
          </cell>
          <cell r="K68">
            <v>3.0586957931518551E-2</v>
          </cell>
        </row>
        <row r="69">
          <cell r="H69">
            <v>0.25736427307128912</v>
          </cell>
          <cell r="I69">
            <v>7.0943593978881836E-2</v>
          </cell>
          <cell r="J69">
            <v>1.281605005264282</v>
          </cell>
          <cell r="K69">
            <v>2.901506423950195E-2</v>
          </cell>
        </row>
        <row r="70">
          <cell r="H70">
            <v>0.2475593090057373</v>
          </cell>
          <cell r="I70">
            <v>6.2536954879760742E-2</v>
          </cell>
          <cell r="J70">
            <v>1.231732845306396</v>
          </cell>
          <cell r="K70">
            <v>3.298640251159668E-2</v>
          </cell>
        </row>
        <row r="71">
          <cell r="H71">
            <v>0.27711343765258789</v>
          </cell>
          <cell r="I71">
            <v>7.7803134918212891E-2</v>
          </cell>
          <cell r="J71">
            <v>1.475443363189697</v>
          </cell>
          <cell r="K71">
            <v>3.0035495758056641E-2</v>
          </cell>
        </row>
        <row r="72">
          <cell r="H72">
            <v>0.26647067070007319</v>
          </cell>
          <cell r="I72">
            <v>8.0249547958374023E-2</v>
          </cell>
          <cell r="J72">
            <v>1.5772242546081541</v>
          </cell>
          <cell r="K72">
            <v>3.2930612564086907E-2</v>
          </cell>
        </row>
        <row r="73">
          <cell r="H73">
            <v>0.26627922058105469</v>
          </cell>
          <cell r="I73">
            <v>5.6595325469970703E-2</v>
          </cell>
          <cell r="J73">
            <v>1.3378069400787349</v>
          </cell>
          <cell r="K73">
            <v>3.1008720397949219E-2</v>
          </cell>
        </row>
        <row r="74">
          <cell r="H74">
            <v>0.26269936561584473</v>
          </cell>
          <cell r="I74">
            <v>6.9861412048339844E-2</v>
          </cell>
          <cell r="J74">
            <v>1.326550245285034</v>
          </cell>
          <cell r="K74">
            <v>2.727150917053223E-2</v>
          </cell>
        </row>
        <row r="75">
          <cell r="H75">
            <v>0.28309893608093262</v>
          </cell>
          <cell r="I75">
            <v>6.6472768783569336E-2</v>
          </cell>
          <cell r="J75">
            <v>1.406358957290649</v>
          </cell>
          <cell r="K75">
            <v>2.8985500335693359E-2</v>
          </cell>
        </row>
        <row r="76">
          <cell r="H76">
            <v>0.26121902465820313</v>
          </cell>
          <cell r="I76">
            <v>6.6344976425170898E-2</v>
          </cell>
          <cell r="J76">
            <v>1.432438850402832</v>
          </cell>
          <cell r="K76">
            <v>3.3620834350585938E-2</v>
          </cell>
        </row>
        <row r="77">
          <cell r="H77">
            <v>0.27728986740112299</v>
          </cell>
          <cell r="I77">
            <v>8.0064535140991211E-2</v>
          </cell>
          <cell r="J77">
            <v>1.5481283664703369</v>
          </cell>
          <cell r="K77">
            <v>2.9453277587890622E-2</v>
          </cell>
        </row>
        <row r="78">
          <cell r="H78">
            <v>0.2563629150390625</v>
          </cell>
          <cell r="I78">
            <v>6.8052768707275391E-2</v>
          </cell>
          <cell r="J78">
            <v>1.2370579242706301</v>
          </cell>
          <cell r="K78">
            <v>2.994179725646973E-2</v>
          </cell>
        </row>
        <row r="79">
          <cell r="H79">
            <v>0.27196574211120611</v>
          </cell>
          <cell r="I79">
            <v>6.1907052993774407E-2</v>
          </cell>
          <cell r="J79">
            <v>1.345100879669189</v>
          </cell>
          <cell r="K79">
            <v>3.3504247665405273E-2</v>
          </cell>
        </row>
        <row r="80">
          <cell r="H80">
            <v>0.24918532371520999</v>
          </cell>
          <cell r="I80">
            <v>5.6564092636108398E-2</v>
          </cell>
          <cell r="J80">
            <v>1.200583934783936</v>
          </cell>
          <cell r="K80">
            <v>2.9996871948242191E-2</v>
          </cell>
        </row>
        <row r="81">
          <cell r="H81">
            <v>0.2695767879486084</v>
          </cell>
          <cell r="I81">
            <v>5.5485010147094727E-2</v>
          </cell>
          <cell r="J81">
            <v>1.28070068359375</v>
          </cell>
          <cell r="K81">
            <v>3.6623477935791023E-2</v>
          </cell>
        </row>
        <row r="82">
          <cell r="H82">
            <v>0.25085020065307623</v>
          </cell>
          <cell r="I82">
            <v>5.9769153594970703E-2</v>
          </cell>
          <cell r="J82">
            <v>1.263414144515991</v>
          </cell>
          <cell r="K82">
            <v>2.555537223815918E-2</v>
          </cell>
        </row>
        <row r="83">
          <cell r="H83">
            <v>0.27314138412475591</v>
          </cell>
          <cell r="I83">
            <v>7.4943780899047852E-2</v>
          </cell>
          <cell r="J83">
            <v>1.4572112560272219</v>
          </cell>
          <cell r="K83">
            <v>2.4686574935913089E-2</v>
          </cell>
        </row>
        <row r="84">
          <cell r="H84">
            <v>0.23458623886108401</v>
          </cell>
          <cell r="I84">
            <v>6.837153434753418E-2</v>
          </cell>
          <cell r="J84">
            <v>1.18878698348999</v>
          </cell>
          <cell r="K84">
            <v>2.723288536071777E-2</v>
          </cell>
        </row>
        <row r="85">
          <cell r="H85">
            <v>0.2373926639556885</v>
          </cell>
          <cell r="I85">
            <v>6.3042163848876953E-2</v>
          </cell>
          <cell r="J85">
            <v>1.212691068649292</v>
          </cell>
          <cell r="K85">
            <v>2.301335334777832E-2</v>
          </cell>
        </row>
        <row r="86">
          <cell r="H86">
            <v>0.2498581409454346</v>
          </cell>
          <cell r="I86">
            <v>5.7695388793945313E-2</v>
          </cell>
          <cell r="J86">
            <v>1.276565790176392</v>
          </cell>
          <cell r="K86">
            <v>3.4901857376098633E-2</v>
          </cell>
        </row>
        <row r="87">
          <cell r="H87">
            <v>0.26784348487853998</v>
          </cell>
          <cell r="I87">
            <v>7.6054811477661133E-2</v>
          </cell>
          <cell r="J87">
            <v>1.4898190498352051</v>
          </cell>
          <cell r="K87">
            <v>3.1993865966796882E-2</v>
          </cell>
        </row>
        <row r="88">
          <cell r="H88">
            <v>0.28173613548278809</v>
          </cell>
          <cell r="I88">
            <v>6.8312168121337891E-2</v>
          </cell>
          <cell r="J88">
            <v>1.383448123931885</v>
          </cell>
          <cell r="K88">
            <v>3.5414457321166992E-2</v>
          </cell>
        </row>
        <row r="89">
          <cell r="H89">
            <v>0.28860902786254877</v>
          </cell>
          <cell r="I89">
            <v>5.9436321258544922E-2</v>
          </cell>
          <cell r="J89">
            <v>1.319005966186523</v>
          </cell>
          <cell r="K89">
            <v>2.1876335144042969E-2</v>
          </cell>
        </row>
        <row r="90">
          <cell r="H90">
            <v>0.2484695911407471</v>
          </cell>
          <cell r="I90">
            <v>5.8515787124633789E-2</v>
          </cell>
          <cell r="J90">
            <v>1.243427038192749</v>
          </cell>
          <cell r="K90">
            <v>2.3737907409667969E-2</v>
          </cell>
        </row>
        <row r="91">
          <cell r="H91">
            <v>0.26100897789001459</v>
          </cell>
          <cell r="I91">
            <v>6.1310052871704102E-2</v>
          </cell>
          <cell r="J91">
            <v>1.2404384613037109</v>
          </cell>
          <cell r="K91">
            <v>2.5017023086547852E-2</v>
          </cell>
        </row>
        <row r="92">
          <cell r="H92">
            <v>0.27687907218933111</v>
          </cell>
          <cell r="I92">
            <v>8.3929538726806641E-2</v>
          </cell>
          <cell r="J92">
            <v>1.399126291275024</v>
          </cell>
          <cell r="K92">
            <v>3.4023284912109382E-2</v>
          </cell>
        </row>
        <row r="93">
          <cell r="H93">
            <v>0.25988388061523438</v>
          </cell>
          <cell r="I93">
            <v>6.2998771667480469E-2</v>
          </cell>
          <cell r="J93">
            <v>1.407166481018066</v>
          </cell>
          <cell r="K93">
            <v>2.601981163024902E-2</v>
          </cell>
        </row>
        <row r="94">
          <cell r="H94">
            <v>0.26606965065002441</v>
          </cell>
          <cell r="I94">
            <v>6.0928106307983398E-2</v>
          </cell>
          <cell r="J94">
            <v>1.3536257743835449</v>
          </cell>
          <cell r="K94">
            <v>2.4984121322631839E-2</v>
          </cell>
        </row>
        <row r="95">
          <cell r="H95">
            <v>0.2614898681640625</v>
          </cell>
          <cell r="I95">
            <v>7.0205926895141602E-2</v>
          </cell>
          <cell r="J95">
            <v>1.3697235584259031</v>
          </cell>
          <cell r="K95">
            <v>3.2990694046020508E-2</v>
          </cell>
        </row>
        <row r="96">
          <cell r="H96">
            <v>0.23483180999755859</v>
          </cell>
          <cell r="I96">
            <v>6.6258430480957031E-2</v>
          </cell>
          <cell r="J96">
            <v>1.1318027973175051</v>
          </cell>
          <cell r="K96">
            <v>2.6953220367431641E-2</v>
          </cell>
        </row>
        <row r="97">
          <cell r="H97">
            <v>0.26932835578918463</v>
          </cell>
          <cell r="I97">
            <v>7.297062873840332E-2</v>
          </cell>
          <cell r="J97">
            <v>1.452666044235229</v>
          </cell>
          <cell r="K97">
            <v>2.5014877319335941E-2</v>
          </cell>
        </row>
        <row r="98">
          <cell r="H98">
            <v>0.26704072952270508</v>
          </cell>
          <cell r="I98">
            <v>7.7291250228881836E-2</v>
          </cell>
          <cell r="J98">
            <v>1.365394592285156</v>
          </cell>
          <cell r="K98">
            <v>1.9994020462036129E-2</v>
          </cell>
        </row>
        <row r="99">
          <cell r="H99">
            <v>0.25415539741516108</v>
          </cell>
          <cell r="I99">
            <v>5.0707101821899407E-2</v>
          </cell>
          <cell r="J99">
            <v>1.324691534042358</v>
          </cell>
          <cell r="K99">
            <v>3.1206607818603519E-2</v>
          </cell>
        </row>
        <row r="100">
          <cell r="H100">
            <v>0.2647559642791748</v>
          </cell>
          <cell r="I100">
            <v>6.8994045257568359E-2</v>
          </cell>
          <cell r="J100">
            <v>1.3050234317779541</v>
          </cell>
          <cell r="K100">
            <v>2.907156944274902E-2</v>
          </cell>
        </row>
        <row r="101">
          <cell r="H101">
            <v>0.24218201637268069</v>
          </cell>
          <cell r="I101">
            <v>5.849909782409668E-2</v>
          </cell>
          <cell r="J101">
            <v>1.324327945709229</v>
          </cell>
          <cell r="K101">
            <v>3.2995939254760742E-2</v>
          </cell>
        </row>
      </sheetData>
      <sheetData sheetId="15">
        <row r="1">
          <cell r="H1" t="str">
            <v>sel_time</v>
          </cell>
          <cell r="I1" t="str">
            <v>exp_time</v>
          </cell>
          <cell r="J1" t="str">
            <v>sim_time</v>
          </cell>
          <cell r="K1" t="str">
            <v>backp_time</v>
          </cell>
        </row>
        <row r="2">
          <cell r="H2">
            <v>0.29904317855834961</v>
          </cell>
          <cell r="I2">
            <v>0.19600176811218259</v>
          </cell>
          <cell r="J2">
            <v>0.1060621738433838</v>
          </cell>
          <cell r="K2">
            <v>2.7559757232666019E-2</v>
          </cell>
        </row>
        <row r="3">
          <cell r="H3">
            <v>0.23169827461242681</v>
          </cell>
          <cell r="I3">
            <v>5.7539939880371087E-2</v>
          </cell>
          <cell r="J3">
            <v>0.1086926460266113</v>
          </cell>
          <cell r="K3">
            <v>2.9027223587036129E-2</v>
          </cell>
        </row>
        <row r="4">
          <cell r="H4">
            <v>0.23220229148864749</v>
          </cell>
          <cell r="I4">
            <v>6.4564704895019531E-2</v>
          </cell>
          <cell r="J4">
            <v>0.1275475025177002</v>
          </cell>
          <cell r="K4">
            <v>2.501726150512695E-2</v>
          </cell>
        </row>
        <row r="5">
          <cell r="H5">
            <v>0.26521778106689448</v>
          </cell>
          <cell r="I5">
            <v>7.2513580322265625E-2</v>
          </cell>
          <cell r="J5">
            <v>0.1085555553436279</v>
          </cell>
          <cell r="K5">
            <v>3.4014225006103523E-2</v>
          </cell>
        </row>
        <row r="6">
          <cell r="H6">
            <v>0.27496719360351563</v>
          </cell>
          <cell r="I6">
            <v>7.2123527526855469E-2</v>
          </cell>
          <cell r="J6">
            <v>0.1069967746734619</v>
          </cell>
          <cell r="K6">
            <v>3.6001920700073242E-2</v>
          </cell>
        </row>
        <row r="7">
          <cell r="H7">
            <v>0.2544713020324707</v>
          </cell>
          <cell r="I7">
            <v>5.8516025543212891E-2</v>
          </cell>
          <cell r="J7">
            <v>0.1090631484985352</v>
          </cell>
          <cell r="K7">
            <v>2.2572994232177731E-2</v>
          </cell>
        </row>
        <row r="8">
          <cell r="H8">
            <v>0.23391938209533689</v>
          </cell>
          <cell r="I8">
            <v>6.2212705612182617E-2</v>
          </cell>
          <cell r="J8">
            <v>0.1060786247253418</v>
          </cell>
          <cell r="K8">
            <v>3.2711267471313477E-2</v>
          </cell>
        </row>
        <row r="9">
          <cell r="H9">
            <v>0.24904751777648931</v>
          </cell>
          <cell r="I9">
            <v>7.34405517578125E-2</v>
          </cell>
          <cell r="J9">
            <v>0.1070339679718018</v>
          </cell>
          <cell r="K9">
            <v>3.7579059600830078E-2</v>
          </cell>
        </row>
        <row r="10">
          <cell r="H10">
            <v>0.29339718818664551</v>
          </cell>
          <cell r="I10">
            <v>6.618952751159668E-2</v>
          </cell>
          <cell r="J10">
            <v>6.9055318832397461E-2</v>
          </cell>
          <cell r="K10">
            <v>3.6023378372192383E-2</v>
          </cell>
        </row>
        <row r="11">
          <cell r="H11">
            <v>0.27259683609008789</v>
          </cell>
          <cell r="I11">
            <v>5.4613113403320313E-2</v>
          </cell>
          <cell r="J11">
            <v>0.10802507400512699</v>
          </cell>
          <cell r="K11">
            <v>2.7506351470947269E-2</v>
          </cell>
        </row>
        <row r="12">
          <cell r="H12">
            <v>0.26087450981140142</v>
          </cell>
          <cell r="I12">
            <v>5.4630041122436523E-2</v>
          </cell>
          <cell r="J12">
            <v>8.8572263717651367E-2</v>
          </cell>
          <cell r="K12">
            <v>3.3547639846801758E-2</v>
          </cell>
        </row>
        <row r="13">
          <cell r="H13">
            <v>0.26877045631408691</v>
          </cell>
          <cell r="I13">
            <v>8.2301139831542969E-2</v>
          </cell>
          <cell r="J13">
            <v>0.103055477142334</v>
          </cell>
          <cell r="K13">
            <v>3.0001401901245121E-2</v>
          </cell>
        </row>
        <row r="14">
          <cell r="H14">
            <v>0.2671504020690918</v>
          </cell>
          <cell r="I14">
            <v>6.8546056747436523E-2</v>
          </cell>
          <cell r="J14">
            <v>0.10608029365539549</v>
          </cell>
          <cell r="K14">
            <v>3.4523487091064453E-2</v>
          </cell>
        </row>
        <row r="15">
          <cell r="H15">
            <v>0.24568390846252439</v>
          </cell>
          <cell r="I15">
            <v>7.0626974105834961E-2</v>
          </cell>
          <cell r="J15">
            <v>0.22115755081176761</v>
          </cell>
          <cell r="K15">
            <v>2.600407600402832E-2</v>
          </cell>
        </row>
        <row r="16">
          <cell r="H16">
            <v>0.19688177108764651</v>
          </cell>
          <cell r="I16">
            <v>5.2103519439697273E-2</v>
          </cell>
          <cell r="J16">
            <v>0.1588938236236572</v>
          </cell>
          <cell r="K16">
            <v>3.7560939788818359E-2</v>
          </cell>
        </row>
        <row r="17">
          <cell r="H17">
            <v>0.25898838043212891</v>
          </cell>
          <cell r="I17">
            <v>6.3145875930786133E-2</v>
          </cell>
          <cell r="J17">
            <v>9.04541015625E-2</v>
          </cell>
          <cell r="K17">
            <v>3.6530017852783203E-2</v>
          </cell>
        </row>
        <row r="18">
          <cell r="H18">
            <v>0.26426315307617188</v>
          </cell>
          <cell r="I18">
            <v>5.7031393051147461E-2</v>
          </cell>
          <cell r="J18">
            <v>0.10410261154174801</v>
          </cell>
          <cell r="K18">
            <v>3.5000324249267578E-2</v>
          </cell>
        </row>
        <row r="19">
          <cell r="H19">
            <v>0.20898675918579099</v>
          </cell>
          <cell r="I19">
            <v>6.6097259521484375E-2</v>
          </cell>
          <cell r="J19">
            <v>0.12818741798400879</v>
          </cell>
          <cell r="K19">
            <v>5.400395393371582E-2</v>
          </cell>
        </row>
        <row r="20">
          <cell r="H20">
            <v>0.27814364433288569</v>
          </cell>
          <cell r="I20">
            <v>7.3564291000366211E-2</v>
          </cell>
          <cell r="J20">
            <v>9.2885017395019531E-2</v>
          </cell>
          <cell r="K20">
            <v>2.400612831115723E-2</v>
          </cell>
        </row>
        <row r="21">
          <cell r="H21">
            <v>0.25763964653015142</v>
          </cell>
          <cell r="I21">
            <v>6.2913894653320313E-2</v>
          </cell>
          <cell r="J21">
            <v>0.1110856533050537</v>
          </cell>
          <cell r="K21">
            <v>2.4225234985351559E-2</v>
          </cell>
        </row>
        <row r="22">
          <cell r="H22">
            <v>0.23926568031311041</v>
          </cell>
          <cell r="I22">
            <v>7.4852228164672852E-2</v>
          </cell>
          <cell r="J22">
            <v>0.12808823585510251</v>
          </cell>
          <cell r="K22">
            <v>2.815651893615723E-2</v>
          </cell>
        </row>
        <row r="23">
          <cell r="H23">
            <v>0.28073263168334961</v>
          </cell>
          <cell r="I23">
            <v>5.5553436279296882E-2</v>
          </cell>
          <cell r="J23">
            <v>8.1497430801391602E-2</v>
          </cell>
          <cell r="K23">
            <v>3.1097650527954102E-2</v>
          </cell>
        </row>
        <row r="24">
          <cell r="H24">
            <v>0.30007433891296392</v>
          </cell>
          <cell r="I24">
            <v>7.5026512145996094E-2</v>
          </cell>
          <cell r="J24">
            <v>0.1064434051513672</v>
          </cell>
          <cell r="K24">
            <v>3.3097743988037109E-2</v>
          </cell>
        </row>
        <row r="25">
          <cell r="H25">
            <v>0.25136518478393549</v>
          </cell>
          <cell r="I25">
            <v>6.1530351638793952E-2</v>
          </cell>
          <cell r="J25">
            <v>0.12660741806030271</v>
          </cell>
          <cell r="K25">
            <v>2.5812625885009769E-2</v>
          </cell>
        </row>
        <row r="26">
          <cell r="H26">
            <v>0.25860905647277832</v>
          </cell>
          <cell r="I26">
            <v>7.4042320251464844E-2</v>
          </cell>
          <cell r="J26">
            <v>0.10119962692260739</v>
          </cell>
          <cell r="K26">
            <v>2.5256633758544918E-2</v>
          </cell>
        </row>
        <row r="27">
          <cell r="H27">
            <v>0.27274990081787109</v>
          </cell>
          <cell r="I27">
            <v>7.3411941528320313E-2</v>
          </cell>
          <cell r="J27">
            <v>9.8168373107910156E-2</v>
          </cell>
          <cell r="K27">
            <v>3.1978607177734382E-2</v>
          </cell>
        </row>
        <row r="28">
          <cell r="H28">
            <v>0.27255702018737787</v>
          </cell>
          <cell r="I28">
            <v>0.160961389541626</v>
          </cell>
          <cell r="J28">
            <v>0.1107151508331299</v>
          </cell>
          <cell r="K28">
            <v>1.998448371887207E-2</v>
          </cell>
        </row>
        <row r="29">
          <cell r="H29">
            <v>0.27152514457702642</v>
          </cell>
          <cell r="I29">
            <v>7.7580928802490234E-2</v>
          </cell>
          <cell r="J29">
            <v>0.10002684593200679</v>
          </cell>
          <cell r="K29">
            <v>3.2035589218139648E-2</v>
          </cell>
        </row>
        <row r="30">
          <cell r="H30">
            <v>0.25880527496337891</v>
          </cell>
          <cell r="I30">
            <v>6.6377162933349609E-2</v>
          </cell>
          <cell r="J30">
            <v>0.1010477542877197</v>
          </cell>
          <cell r="K30">
            <v>2.399444580078125E-2</v>
          </cell>
        </row>
        <row r="31">
          <cell r="H31">
            <v>0.22939395904541021</v>
          </cell>
          <cell r="I31">
            <v>5.79681396484375E-2</v>
          </cell>
          <cell r="J31">
            <v>0.1095468997955322</v>
          </cell>
          <cell r="K31">
            <v>3.3963680267333977E-2</v>
          </cell>
        </row>
        <row r="32">
          <cell r="H32">
            <v>0.25411462783813482</v>
          </cell>
          <cell r="I32">
            <v>5.7007312774658203E-2</v>
          </cell>
          <cell r="J32">
            <v>0.1095116138458252</v>
          </cell>
          <cell r="K32">
            <v>3.4473657608032227E-2</v>
          </cell>
        </row>
        <row r="33">
          <cell r="H33">
            <v>0.26830220222473139</v>
          </cell>
          <cell r="I33">
            <v>8.106231689453125E-2</v>
          </cell>
          <cell r="J33">
            <v>0.1176843643188477</v>
          </cell>
          <cell r="K33">
            <v>3.2980918884277337E-2</v>
          </cell>
        </row>
        <row r="34">
          <cell r="H34">
            <v>0.2296643257141113</v>
          </cell>
          <cell r="I34">
            <v>6.5271615982055664E-2</v>
          </cell>
          <cell r="J34">
            <v>0.1030163764953613</v>
          </cell>
          <cell r="K34">
            <v>3.1997442245483398E-2</v>
          </cell>
        </row>
        <row r="35">
          <cell r="H35">
            <v>0.23569273948669431</v>
          </cell>
          <cell r="I35">
            <v>6.0536623001098633E-2</v>
          </cell>
          <cell r="J35">
            <v>0.11666989326477049</v>
          </cell>
          <cell r="K35">
            <v>3.1032085418701168E-2</v>
          </cell>
        </row>
        <row r="36">
          <cell r="H36">
            <v>0.27351260185241699</v>
          </cell>
          <cell r="I36">
            <v>6.5534591674804688E-2</v>
          </cell>
          <cell r="J36">
            <v>9.22088623046875E-2</v>
          </cell>
          <cell r="K36">
            <v>1.7012357711791989E-2</v>
          </cell>
        </row>
        <row r="37">
          <cell r="H37">
            <v>0.30652475357055659</v>
          </cell>
          <cell r="I37">
            <v>6.0695409774780273E-2</v>
          </cell>
          <cell r="J37">
            <v>6.9258928298950195E-2</v>
          </cell>
          <cell r="K37">
            <v>1.904702186584473E-2</v>
          </cell>
        </row>
        <row r="38">
          <cell r="H38">
            <v>0.27906227111816412</v>
          </cell>
          <cell r="I38">
            <v>7.6537609100341797E-2</v>
          </cell>
          <cell r="J38">
            <v>0.1070621013641357</v>
          </cell>
          <cell r="K38">
            <v>3.053951263427734E-2</v>
          </cell>
        </row>
        <row r="39">
          <cell r="H39">
            <v>0.26080417633056641</v>
          </cell>
          <cell r="I39">
            <v>6.2666893005371094E-2</v>
          </cell>
          <cell r="J39">
            <v>0.1026201248168945</v>
          </cell>
          <cell r="K39">
            <v>3.6040544509887702E-2</v>
          </cell>
        </row>
        <row r="40">
          <cell r="H40">
            <v>0.2301895618438721</v>
          </cell>
          <cell r="I40">
            <v>5.15899658203125E-2</v>
          </cell>
          <cell r="J40">
            <v>0.1185283660888672</v>
          </cell>
          <cell r="K40">
            <v>3.7986516952514648E-2</v>
          </cell>
        </row>
        <row r="41">
          <cell r="H41">
            <v>0.24371075630187991</v>
          </cell>
          <cell r="I41">
            <v>6.3987493515014648E-2</v>
          </cell>
          <cell r="J41">
            <v>0.1050562858581543</v>
          </cell>
          <cell r="K41">
            <v>2.5045156478881839E-2</v>
          </cell>
        </row>
        <row r="42">
          <cell r="H42">
            <v>0.26333260536193848</v>
          </cell>
          <cell r="I42">
            <v>7.3021411895751953E-2</v>
          </cell>
          <cell r="J42">
            <v>9.9058628082275391E-2</v>
          </cell>
          <cell r="K42">
            <v>3.098750114440918E-2</v>
          </cell>
        </row>
        <row r="43">
          <cell r="H43">
            <v>0.2713472843170166</v>
          </cell>
          <cell r="I43">
            <v>6.9577693939208984E-2</v>
          </cell>
          <cell r="J43">
            <v>0.19902133941650391</v>
          </cell>
          <cell r="K43">
            <v>2.9995441436767582E-2</v>
          </cell>
        </row>
        <row r="44">
          <cell r="H44">
            <v>0.26418161392211909</v>
          </cell>
          <cell r="I44">
            <v>6.5039634704589844E-2</v>
          </cell>
          <cell r="J44">
            <v>0.12255859375</v>
          </cell>
          <cell r="K44">
            <v>1.1502504348754879E-2</v>
          </cell>
        </row>
        <row r="45">
          <cell r="H45">
            <v>0.26432037353515619</v>
          </cell>
          <cell r="I45">
            <v>7.0075035095214844E-2</v>
          </cell>
          <cell r="J45">
            <v>0.11541652679443359</v>
          </cell>
          <cell r="K45">
            <v>2.49180793762207E-2</v>
          </cell>
        </row>
        <row r="46">
          <cell r="H46">
            <v>0.26717138290405268</v>
          </cell>
          <cell r="I46">
            <v>6.5114259719848633E-2</v>
          </cell>
          <cell r="J46">
            <v>9.7592592239379883E-2</v>
          </cell>
          <cell r="K46">
            <v>2.1920919418334961E-2</v>
          </cell>
        </row>
        <row r="47">
          <cell r="H47">
            <v>0.23905253410339361</v>
          </cell>
          <cell r="I47">
            <v>7.8927516937255859E-2</v>
          </cell>
          <cell r="J47">
            <v>0.11101579666137699</v>
          </cell>
          <cell r="K47">
            <v>4.2947530746459961E-2</v>
          </cell>
        </row>
        <row r="48">
          <cell r="H48">
            <v>0.24706363677978521</v>
          </cell>
          <cell r="I48">
            <v>6.7106485366821289E-2</v>
          </cell>
          <cell r="J48">
            <v>0.1231040954589844</v>
          </cell>
          <cell r="K48">
            <v>3.2025575637817383E-2</v>
          </cell>
        </row>
        <row r="49">
          <cell r="H49">
            <v>0.22745370864868161</v>
          </cell>
          <cell r="I49">
            <v>7.1584463119506836E-2</v>
          </cell>
          <cell r="J49">
            <v>0.10855817794799801</v>
          </cell>
          <cell r="K49">
            <v>3.0942201614379879E-2</v>
          </cell>
        </row>
        <row r="50">
          <cell r="H50">
            <v>0.25206422805786127</v>
          </cell>
          <cell r="I50">
            <v>6.6773176193237305E-2</v>
          </cell>
          <cell r="J50">
            <v>0.114581823348999</v>
          </cell>
          <cell r="K50">
            <v>2.201938629150391E-2</v>
          </cell>
        </row>
        <row r="51">
          <cell r="H51">
            <v>0.22828531265258789</v>
          </cell>
          <cell r="I51">
            <v>7.8549623489379883E-2</v>
          </cell>
          <cell r="J51">
            <v>0.13146877288818359</v>
          </cell>
          <cell r="K51">
            <v>4.2040109634399407E-2</v>
          </cell>
        </row>
        <row r="52">
          <cell r="H52">
            <v>0.25667262077331537</v>
          </cell>
          <cell r="I52">
            <v>6.0919046401977539E-2</v>
          </cell>
          <cell r="J52">
            <v>0.10487270355224609</v>
          </cell>
          <cell r="K52">
            <v>2.3624420166015622E-2</v>
          </cell>
        </row>
        <row r="53">
          <cell r="H53">
            <v>0.2095146179199219</v>
          </cell>
          <cell r="I53">
            <v>5.8094978332519531E-2</v>
          </cell>
          <cell r="J53">
            <v>0.14414763450622561</v>
          </cell>
          <cell r="K53">
            <v>3.7657976150512702E-2</v>
          </cell>
        </row>
        <row r="54">
          <cell r="H54">
            <v>0.24240422248840329</v>
          </cell>
          <cell r="I54">
            <v>7.2018623352050781E-2</v>
          </cell>
          <cell r="J54">
            <v>0.1235959529876709</v>
          </cell>
          <cell r="K54">
            <v>3.3495903015136719E-2</v>
          </cell>
        </row>
        <row r="55">
          <cell r="H55">
            <v>0.2586054801940918</v>
          </cell>
          <cell r="I55">
            <v>6.1617851257324219E-2</v>
          </cell>
          <cell r="J55">
            <v>0.1227326393127441</v>
          </cell>
          <cell r="K55">
            <v>1.398801803588867E-2</v>
          </cell>
        </row>
        <row r="56">
          <cell r="H56">
            <v>0.25502419471740723</v>
          </cell>
          <cell r="I56">
            <v>0.16907668113708499</v>
          </cell>
          <cell r="J56">
            <v>0.1151666641235352</v>
          </cell>
          <cell r="K56">
            <v>2.8981685638427731E-2</v>
          </cell>
        </row>
        <row r="57">
          <cell r="H57">
            <v>0.26575422286987299</v>
          </cell>
          <cell r="I57">
            <v>6.4628362655639648E-2</v>
          </cell>
          <cell r="J57">
            <v>7.9545736312866211E-2</v>
          </cell>
          <cell r="K57">
            <v>4.499053955078125E-2</v>
          </cell>
        </row>
        <row r="58">
          <cell r="H58">
            <v>0.21737146377563479</v>
          </cell>
          <cell r="I58">
            <v>6.8016767501831055E-2</v>
          </cell>
          <cell r="J58">
            <v>0.1456191539764404</v>
          </cell>
          <cell r="K58">
            <v>2.9500722885131839E-2</v>
          </cell>
        </row>
        <row r="59">
          <cell r="H59">
            <v>0.28467512130737299</v>
          </cell>
          <cell r="I59">
            <v>8.430933952331543E-2</v>
          </cell>
          <cell r="J59">
            <v>0.1050782203674316</v>
          </cell>
          <cell r="K59">
            <v>2.9993534088134769E-2</v>
          </cell>
        </row>
        <row r="60">
          <cell r="H60">
            <v>0.27043771743774409</v>
          </cell>
          <cell r="I60">
            <v>6.5563678741455078E-2</v>
          </cell>
          <cell r="J60">
            <v>0.1155049800872803</v>
          </cell>
          <cell r="K60">
            <v>2.7714967727661129E-2</v>
          </cell>
        </row>
        <row r="61">
          <cell r="H61">
            <v>0.25820708274841309</v>
          </cell>
          <cell r="I61">
            <v>6.2069892883300781E-2</v>
          </cell>
          <cell r="J61">
            <v>9.5007181167602539E-2</v>
          </cell>
          <cell r="K61">
            <v>3.1700849533081048E-2</v>
          </cell>
        </row>
        <row r="62">
          <cell r="H62">
            <v>0.2656102180480957</v>
          </cell>
          <cell r="I62">
            <v>7.3132753372192383E-2</v>
          </cell>
          <cell r="J62">
            <v>7.9081058502197266E-2</v>
          </cell>
          <cell r="K62">
            <v>4.0464878082275391E-2</v>
          </cell>
        </row>
        <row r="63">
          <cell r="H63">
            <v>0.27994036674499512</v>
          </cell>
          <cell r="I63">
            <v>7.4997425079345703E-2</v>
          </cell>
          <cell r="J63">
            <v>8.4972620010375977E-2</v>
          </cell>
          <cell r="K63">
            <v>3.0957221984863281E-2</v>
          </cell>
        </row>
        <row r="64">
          <cell r="H64">
            <v>0.24216413497924799</v>
          </cell>
          <cell r="I64">
            <v>5.6017875671386719E-2</v>
          </cell>
          <cell r="J64">
            <v>9.58709716796875E-2</v>
          </cell>
          <cell r="K64">
            <v>3.7942886352539063E-2</v>
          </cell>
        </row>
        <row r="65">
          <cell r="H65">
            <v>0.23506903648376459</v>
          </cell>
          <cell r="I65">
            <v>5.4522514343261719E-2</v>
          </cell>
          <cell r="J65">
            <v>0.1115357875823975</v>
          </cell>
          <cell r="K65">
            <v>2.5000333786010739E-2</v>
          </cell>
        </row>
        <row r="66">
          <cell r="H66">
            <v>0.24981880187988281</v>
          </cell>
          <cell r="I66">
            <v>6.748199462890625E-2</v>
          </cell>
          <cell r="J66">
            <v>0.13107967376708979</v>
          </cell>
          <cell r="K66">
            <v>1.8008232116699219E-2</v>
          </cell>
        </row>
        <row r="67">
          <cell r="H67">
            <v>0.27776932716369629</v>
          </cell>
          <cell r="I67">
            <v>7.6028823852539063E-2</v>
          </cell>
          <cell r="J67">
            <v>0.1182823181152344</v>
          </cell>
          <cell r="K67">
            <v>2.750754356384277E-2</v>
          </cell>
        </row>
        <row r="68">
          <cell r="H68">
            <v>0.27923130989074713</v>
          </cell>
          <cell r="I68">
            <v>7.0328235626220703E-2</v>
          </cell>
          <cell r="J68">
            <v>9.9584579467773438E-2</v>
          </cell>
          <cell r="K68">
            <v>2.4977445602416989E-2</v>
          </cell>
        </row>
        <row r="69">
          <cell r="H69">
            <v>0.22958087921142581</v>
          </cell>
          <cell r="I69">
            <v>0.17571520805358889</v>
          </cell>
          <cell r="J69">
            <v>0.1115882396697998</v>
          </cell>
          <cell r="K69">
            <v>4.8459529876708977E-2</v>
          </cell>
        </row>
        <row r="70">
          <cell r="H70">
            <v>0.28430747985839838</v>
          </cell>
          <cell r="I70">
            <v>6.001591682434082E-2</v>
          </cell>
          <cell r="J70">
            <v>8.0531120300292969E-2</v>
          </cell>
          <cell r="K70">
            <v>3.0520439147949219E-2</v>
          </cell>
        </row>
        <row r="71">
          <cell r="H71">
            <v>0.24493217468261719</v>
          </cell>
          <cell r="I71">
            <v>4.7590970993041992E-2</v>
          </cell>
          <cell r="J71">
            <v>0.1077659130096436</v>
          </cell>
          <cell r="K71">
            <v>2.303409576416016E-2</v>
          </cell>
        </row>
        <row r="72">
          <cell r="H72">
            <v>0.25095176696777338</v>
          </cell>
          <cell r="I72">
            <v>7.4142932891845703E-2</v>
          </cell>
          <cell r="J72">
            <v>0.1222820281982422</v>
          </cell>
          <cell r="K72">
            <v>2.572321891784668E-2</v>
          </cell>
        </row>
        <row r="73">
          <cell r="H73">
            <v>0.24325895309448239</v>
          </cell>
          <cell r="I73">
            <v>6.5666675567626953E-2</v>
          </cell>
          <cell r="J73">
            <v>0.1145560741424561</v>
          </cell>
          <cell r="K73">
            <v>3.8973331451416023E-2</v>
          </cell>
        </row>
        <row r="74">
          <cell r="H74">
            <v>0.24705648422241211</v>
          </cell>
          <cell r="I74">
            <v>7.1140527725219727E-2</v>
          </cell>
          <cell r="J74">
            <v>9.4522714614868164E-2</v>
          </cell>
          <cell r="K74">
            <v>2.502799034118652E-2</v>
          </cell>
        </row>
        <row r="75">
          <cell r="H75">
            <v>0.27240705490112299</v>
          </cell>
          <cell r="I75">
            <v>5.5502891540527337E-2</v>
          </cell>
          <cell r="J75">
            <v>9.6016645431518555E-2</v>
          </cell>
          <cell r="K75">
            <v>2.327680587768555E-2</v>
          </cell>
        </row>
        <row r="76">
          <cell r="H76">
            <v>0.2128300666809082</v>
          </cell>
          <cell r="I76">
            <v>6.2567949295043945E-2</v>
          </cell>
          <cell r="J76">
            <v>0.12468671798706051</v>
          </cell>
          <cell r="K76">
            <v>5.1025152206420898E-2</v>
          </cell>
        </row>
        <row r="77">
          <cell r="H77">
            <v>0.2438616752624512</v>
          </cell>
          <cell r="I77">
            <v>6.9058656692504883E-2</v>
          </cell>
          <cell r="J77">
            <v>0.1046884059906006</v>
          </cell>
          <cell r="K77">
            <v>3.3034563064575202E-2</v>
          </cell>
        </row>
        <row r="78">
          <cell r="H78">
            <v>0.26340103149414063</v>
          </cell>
          <cell r="I78">
            <v>5.9781074523925781E-2</v>
          </cell>
          <cell r="J78">
            <v>9.058380126953125E-2</v>
          </cell>
          <cell r="K78">
            <v>4.2540788650512702E-2</v>
          </cell>
        </row>
        <row r="79">
          <cell r="H79">
            <v>0.2374920845031738</v>
          </cell>
          <cell r="I79">
            <v>6.1615705490112298E-2</v>
          </cell>
          <cell r="J79">
            <v>0.107595682144165</v>
          </cell>
          <cell r="K79">
            <v>2.5004863739013668E-2</v>
          </cell>
        </row>
        <row r="80">
          <cell r="H80">
            <v>0.21758699417114261</v>
          </cell>
          <cell r="I80">
            <v>5.3546667098999023E-2</v>
          </cell>
          <cell r="J80">
            <v>0.1184024810791016</v>
          </cell>
          <cell r="K80">
            <v>3.9020776748657227E-2</v>
          </cell>
        </row>
        <row r="81">
          <cell r="H81">
            <v>0.24657011032104489</v>
          </cell>
          <cell r="I81">
            <v>5.7179450988769531E-2</v>
          </cell>
          <cell r="J81">
            <v>9.8331451416015625E-2</v>
          </cell>
          <cell r="K81">
            <v>3.1207561492919918E-2</v>
          </cell>
        </row>
        <row r="82">
          <cell r="H82">
            <v>0.27243947982788091</v>
          </cell>
          <cell r="I82">
            <v>0.16498708724975589</v>
          </cell>
          <cell r="J82">
            <v>0.10654211044311521</v>
          </cell>
          <cell r="K82">
            <v>2.9023885726928711E-2</v>
          </cell>
        </row>
        <row r="83">
          <cell r="H83">
            <v>0.26724433898925781</v>
          </cell>
          <cell r="I83">
            <v>7.0567607879638672E-2</v>
          </cell>
          <cell r="J83">
            <v>0.1040372848510742</v>
          </cell>
          <cell r="K83">
            <v>3.2471179962158203E-2</v>
          </cell>
        </row>
        <row r="84">
          <cell r="H84">
            <v>0.2407186031341553</v>
          </cell>
          <cell r="I84">
            <v>6.5036296844482422E-2</v>
          </cell>
          <cell r="J84">
            <v>0.10008955001831051</v>
          </cell>
          <cell r="K84">
            <v>3.0515909194946289E-2</v>
          </cell>
        </row>
        <row r="85">
          <cell r="H85">
            <v>0.24135351181030271</v>
          </cell>
          <cell r="I85">
            <v>8.4572076797485352E-2</v>
          </cell>
          <cell r="J85">
            <v>9.5581293106079102E-2</v>
          </cell>
          <cell r="K85">
            <v>4.5613527297973633E-2</v>
          </cell>
        </row>
        <row r="86">
          <cell r="H86">
            <v>0.26538610458374018</v>
          </cell>
          <cell r="I86">
            <v>6.2517881393432617E-2</v>
          </cell>
          <cell r="J86">
            <v>0.1006603240966797</v>
          </cell>
          <cell r="K86">
            <v>2.8298616409301761E-2</v>
          </cell>
        </row>
        <row r="87">
          <cell r="H87">
            <v>0.27718281745910639</v>
          </cell>
          <cell r="I87">
            <v>7.7550649642944336E-2</v>
          </cell>
          <cell r="J87">
            <v>9.5528602600097656E-2</v>
          </cell>
          <cell r="K87">
            <v>3.0021429061889648E-2</v>
          </cell>
        </row>
        <row r="88">
          <cell r="H88">
            <v>0.21027183532714841</v>
          </cell>
          <cell r="I88">
            <v>6.0001611709594727E-2</v>
          </cell>
          <cell r="J88">
            <v>0.12510967254638669</v>
          </cell>
          <cell r="K88">
            <v>5.0996303558349609E-2</v>
          </cell>
        </row>
        <row r="89">
          <cell r="H89">
            <v>0.25367569923400879</v>
          </cell>
          <cell r="I89">
            <v>6.4522504806518555E-2</v>
          </cell>
          <cell r="J89">
            <v>0.106569766998291</v>
          </cell>
          <cell r="K89">
            <v>3.100490570068359E-2</v>
          </cell>
        </row>
        <row r="90">
          <cell r="H90">
            <v>0.29553461074829102</v>
          </cell>
          <cell r="I90">
            <v>5.0534248352050781E-2</v>
          </cell>
          <cell r="J90">
            <v>7.9828262329101563E-2</v>
          </cell>
          <cell r="K90">
            <v>2.1717548370361332E-2</v>
          </cell>
        </row>
        <row r="91">
          <cell r="H91">
            <v>0.25717401504516602</v>
          </cell>
          <cell r="I91">
            <v>5.6499242782592773E-2</v>
          </cell>
          <cell r="J91">
            <v>9.2315196990966797E-2</v>
          </cell>
          <cell r="K91">
            <v>3.4310817718505859E-2</v>
          </cell>
        </row>
        <row r="92">
          <cell r="H92">
            <v>0.24551200866699219</v>
          </cell>
          <cell r="I92">
            <v>6.0535192489624023E-2</v>
          </cell>
          <cell r="J92">
            <v>0.11358642578125</v>
          </cell>
          <cell r="K92">
            <v>2.25071907043457E-2</v>
          </cell>
        </row>
        <row r="93">
          <cell r="H93">
            <v>0.26425909996032709</v>
          </cell>
          <cell r="I93">
            <v>6.6555023193359375E-2</v>
          </cell>
          <cell r="J93">
            <v>0.1014711856842041</v>
          </cell>
          <cell r="K93">
            <v>3.1404018402099609E-2</v>
          </cell>
        </row>
        <row r="94">
          <cell r="H94">
            <v>0.26423549652099609</v>
          </cell>
          <cell r="I94">
            <v>7.6575756072998047E-2</v>
          </cell>
          <cell r="J94">
            <v>0.1064538955688477</v>
          </cell>
          <cell r="K94">
            <v>3.2540798187255859E-2</v>
          </cell>
        </row>
        <row r="95">
          <cell r="H95">
            <v>0.28447246551513672</v>
          </cell>
          <cell r="I95">
            <v>5.6006908416748047E-2</v>
          </cell>
          <cell r="J95">
            <v>8.6019754409790039E-2</v>
          </cell>
          <cell r="K95">
            <v>1.9521713256835941E-2</v>
          </cell>
        </row>
        <row r="96">
          <cell r="H96">
            <v>0.24087190628051761</v>
          </cell>
          <cell r="I96">
            <v>6.3552141189575195E-2</v>
          </cell>
          <cell r="J96">
            <v>0.1204395294189453</v>
          </cell>
          <cell r="K96">
            <v>3.5570621490478523E-2</v>
          </cell>
        </row>
        <row r="97">
          <cell r="H97">
            <v>0.2341768741607666</v>
          </cell>
          <cell r="I97">
            <v>4.8377752304077148E-2</v>
          </cell>
          <cell r="J97">
            <v>0.1020412445068359</v>
          </cell>
          <cell r="K97">
            <v>3.3040761947631843E-2</v>
          </cell>
        </row>
        <row r="98">
          <cell r="H98">
            <v>0.23695468902587891</v>
          </cell>
          <cell r="I98">
            <v>6.854701042175293E-2</v>
          </cell>
          <cell r="J98">
            <v>0.1045496463775635</v>
          </cell>
          <cell r="K98">
            <v>2.4806022644042969E-2</v>
          </cell>
        </row>
        <row r="99">
          <cell r="H99">
            <v>0.2278180122375488</v>
          </cell>
          <cell r="I99">
            <v>0.164189338684082</v>
          </cell>
          <cell r="J99">
            <v>0.11064958572387699</v>
          </cell>
          <cell r="K99">
            <v>3.7072420120239258E-2</v>
          </cell>
        </row>
        <row r="100">
          <cell r="H100">
            <v>0.23129820823669431</v>
          </cell>
          <cell r="I100">
            <v>5.9732198715209961E-2</v>
          </cell>
          <cell r="J100">
            <v>0.1139178276062012</v>
          </cell>
          <cell r="K100">
            <v>2.553462982177734E-2</v>
          </cell>
        </row>
        <row r="101">
          <cell r="H101">
            <v>0.28736162185668951</v>
          </cell>
          <cell r="I101">
            <v>8.8372230529785156E-2</v>
          </cell>
          <cell r="J101">
            <v>0.11010408401489261</v>
          </cell>
          <cell r="K101">
            <v>2.6031494140625E-2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16" xr16:uid="{2F003478-AC71-451F-9D15-87A25CB889F8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OR Tools trasa" tableColumnId="2"/>
      <queryTableField id="3" name="OR Tools długość" tableColumnId="3"/>
      <queryTableField id="4" name="BMCTS trasa" tableColumnId="4"/>
      <queryTableField id="5" name="BMCTS długość" tableColumnId="5"/>
      <queryTableField id="6" name="beamwidth" tableColumnId="6"/>
      <queryTableField id="7" name="time(s)" tableColumnId="7"/>
      <queryTableField id="8" name="sel_time" tableColumnId="8"/>
      <queryTableField id="9" name="exp_time" tableColumnId="9"/>
      <queryTableField id="10" name="sim_time" tableColumnId="10"/>
      <queryTableField id="11" name="backp_time" tableColumnId="1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1" xr16:uid="{9A9F185D-BBF6-44ED-B46A-835C20C2F9DF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OR Tools trasa" tableColumnId="2"/>
      <queryTableField id="3" name="OR Tools długość" tableColumnId="3"/>
      <queryTableField id="4" name="BMCTS trasa" tableColumnId="4"/>
      <queryTableField id="5" name="BMCTS długość" tableColumnId="5"/>
      <queryTableField id="6" name="beamwidth" tableColumnId="6"/>
      <queryTableField id="7" name="time(s)" tableColumnId="7"/>
      <queryTableField id="8" name="sel_time" tableColumnId="8"/>
      <queryTableField id="9" name="exp_time" tableColumnId="9"/>
      <queryTableField id="10" name="sim_time" tableColumnId="10"/>
      <queryTableField id="11" name="backp_time" tableColumnId="11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0" xr16:uid="{51231372-01BD-43D8-87BD-E726FD9E9E85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OR Tools trasa" tableColumnId="2"/>
      <queryTableField id="3" name="OR Tools długość" tableColumnId="3"/>
      <queryTableField id="4" name="BMCTS trasa" tableColumnId="4"/>
      <queryTableField id="5" name="BMCTS długość" tableColumnId="5"/>
      <queryTableField id="6" name="beamwidth" tableColumnId="6"/>
      <queryTableField id="7" name="time(s)" tableColumnId="7"/>
      <queryTableField id="8" name="sel_time" tableColumnId="8"/>
      <queryTableField id="9" name="exp_time" tableColumnId="9"/>
      <queryTableField id="10" name="sim_time" tableColumnId="10"/>
      <queryTableField id="11" name="backp_time" tableColumnId="11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9" xr16:uid="{D22FDB91-2025-4F04-B0F4-B2EED2A04214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OR Tools trasa" tableColumnId="2"/>
      <queryTableField id="3" name="OR Tools długość" tableColumnId="3"/>
      <queryTableField id="4" name="BMCTS trasa" tableColumnId="4"/>
      <queryTableField id="5" name="BMCTS długość" tableColumnId="5"/>
      <queryTableField id="6" name="beamwidth" tableColumnId="6"/>
      <queryTableField id="7" name="time(s)" tableColumnId="7"/>
      <queryTableField id="8" name="sel_time" tableColumnId="8"/>
      <queryTableField id="9" name="exp_time" tableColumnId="9"/>
      <queryTableField id="10" name="sim_time" tableColumnId="10"/>
      <queryTableField id="11" name="backp_time" tableColumnId="11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EB1FAFB7-FA2A-4788-8DCF-36EA88C8158B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OR Tools trasa" tableColumnId="2"/>
      <queryTableField id="3" name="OR Tools długość" tableColumnId="3"/>
      <queryTableField id="4" name="BMCTS trasa" tableColumnId="4"/>
      <queryTableField id="5" name="BMCTS długość" tableColumnId="5"/>
      <queryTableField id="6" name="beamwidth" tableColumnId="6"/>
      <queryTableField id="7" name="time(s)" tableColumnId="7"/>
      <queryTableField id="8" name="sel_time" tableColumnId="8"/>
      <queryTableField id="9" name="exp_time" tableColumnId="9"/>
      <queryTableField id="10" name="sim_time" tableColumnId="10"/>
      <queryTableField id="11" name="backp_time" tableColumnId="11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15E1DC24-9DA8-45F0-A002-21AF36C49087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OR Tools trasa" tableColumnId="2"/>
      <queryTableField id="3" name="OR Tools długość" tableColumnId="3"/>
      <queryTableField id="4" name="BMCTS trasa" tableColumnId="4"/>
      <queryTableField id="5" name="BMCTS długość" tableColumnId="5"/>
      <queryTableField id="6" name="beamwidth" tableColumnId="6"/>
      <queryTableField id="7" name="time(s)" tableColumnId="7"/>
      <queryTableField id="8" name="sel_time" tableColumnId="8"/>
      <queryTableField id="9" name="exp_time" tableColumnId="9"/>
      <queryTableField id="10" name="sim_time" tableColumnId="10"/>
      <queryTableField id="11" name="backp_time" tableColumnId="11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3EED9F89-7DC3-4736-9BAD-14D5AB49E454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OR Tools trasa" tableColumnId="2"/>
      <queryTableField id="3" name="OR Tools długość" tableColumnId="3"/>
      <queryTableField id="4" name="BMCTS trasa" tableColumnId="4"/>
      <queryTableField id="5" name="BMCTS długość" tableColumnId="5"/>
      <queryTableField id="6" name="beamwidth" tableColumnId="6"/>
      <queryTableField id="7" name="time(s)" tableColumnId="7"/>
      <queryTableField id="8" name="sel_time" tableColumnId="8"/>
      <queryTableField id="9" name="exp_time" tableColumnId="9"/>
      <queryTableField id="10" name="sim_time" tableColumnId="10"/>
      <queryTableField id="11" name="backp_time" tableColumnId="11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C37DDB2-5CE2-4E49-8F2C-6F3EA6800B9C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OR Tools trasa" tableColumnId="2"/>
      <queryTableField id="3" name="OR Tools długość" tableColumnId="3"/>
      <queryTableField id="4" name="BMCTS trasa" tableColumnId="4"/>
      <queryTableField id="5" name="BMCTS długość" tableColumnId="5"/>
      <queryTableField id="6" name="beamwidth" tableColumnId="6"/>
      <queryTableField id="7" name="time(s)" tableColumnId="7"/>
      <queryTableField id="8" name="sel_time" tableColumnId="8"/>
      <queryTableField id="9" name="exp_time" tableColumnId="9"/>
      <queryTableField id="10" name="sim_time" tableColumnId="10"/>
      <queryTableField id="11" name="backp_time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15" xr16:uid="{BB11F28E-E6D4-483C-BFEE-0ED3DE30FFD6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OR Tools trasa" tableColumnId="2"/>
      <queryTableField id="3" name="OR Tools długość" tableColumnId="3"/>
      <queryTableField id="4" name="BMCTS trasa" tableColumnId="4"/>
      <queryTableField id="5" name="BMCTS długość" tableColumnId="5"/>
      <queryTableField id="6" name="beamwidth" tableColumnId="6"/>
      <queryTableField id="7" name="time(s)" tableColumnId="7"/>
      <queryTableField id="8" name="sel_time" tableColumnId="8"/>
      <queryTableField id="9" name="exp_time" tableColumnId="9"/>
      <queryTableField id="10" name="sim_time" tableColumnId="10"/>
      <queryTableField id="11" name="backp_time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4" xr16:uid="{5ECF84C1-6396-4343-8DAE-3C274457FEC7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OR Tools trasa" tableColumnId="2"/>
      <queryTableField id="3" name="OR Tools długość" tableColumnId="3"/>
      <queryTableField id="4" name="BMCTS trasa" tableColumnId="4"/>
      <queryTableField id="5" name="BMCTS długość" tableColumnId="5"/>
      <queryTableField id="6" name="beamwidth" tableColumnId="6"/>
      <queryTableField id="7" name="time(s)" tableColumnId="7"/>
      <queryTableField id="8" name="sel_time" tableColumnId="8"/>
      <queryTableField id="9" name="exp_time" tableColumnId="9"/>
      <queryTableField id="10" name="sim_time" tableColumnId="10"/>
      <queryTableField id="11" name="backp_time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3" xr16:uid="{49FABAE5-D65E-4646-9C8C-DE952B017FDE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OR Tools trasa" tableColumnId="2"/>
      <queryTableField id="3" name="OR Tools długość" tableColumnId="3"/>
      <queryTableField id="4" name="BMCTS trasa" tableColumnId="4"/>
      <queryTableField id="5" name="BMCTS długość" tableColumnId="5"/>
      <queryTableField id="6" name="beamwidth" tableColumnId="6"/>
      <queryTableField id="7" name="time(s)" tableColumnId="7"/>
      <queryTableField id="8" name="sel_time" tableColumnId="8"/>
      <queryTableField id="9" name="exp_time" tableColumnId="9"/>
      <queryTableField id="10" name="sim_time" tableColumnId="10"/>
      <queryTableField id="11" name="backp_time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8" xr16:uid="{E0FEBDA0-A3C3-4BEA-B2B9-AA80BEF561F3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OR Tools trasa" tableColumnId="2"/>
      <queryTableField id="3" name="OR Tools długość" tableColumnId="3"/>
      <queryTableField id="4" name="BMCTS trasa" tableColumnId="4"/>
      <queryTableField id="5" name="BMCTS długość" tableColumnId="5"/>
      <queryTableField id="6" name="beamwidth" tableColumnId="6"/>
      <queryTableField id="7" name="time(s)" tableColumnId="7"/>
      <queryTableField id="8" name="sel_time" tableColumnId="8"/>
      <queryTableField id="9" name="exp_time" tableColumnId="9"/>
      <queryTableField id="10" name="sim_time" tableColumnId="10"/>
      <queryTableField id="11" name="backp_time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7" xr16:uid="{871CBFF6-2D88-412E-8AA6-ADA23D402430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OR Tools trasa" tableColumnId="2"/>
      <queryTableField id="3" name="OR Tools długość" tableColumnId="3"/>
      <queryTableField id="4" name="BMCTS trasa" tableColumnId="4"/>
      <queryTableField id="5" name="BMCTS długość" tableColumnId="5"/>
      <queryTableField id="6" name="beamwidth" tableColumnId="6"/>
      <queryTableField id="7" name="time(s)" tableColumnId="7"/>
      <queryTableField id="8" name="sel_time" tableColumnId="8"/>
      <queryTableField id="9" name="exp_time" tableColumnId="9"/>
      <queryTableField id="10" name="sim_time" tableColumnId="10"/>
      <queryTableField id="11" name="backp_time" tableColumnId="1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6" xr16:uid="{116CDC76-6093-4D6F-9E23-3518EE1B01CF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OR Tools trasa" tableColumnId="2"/>
      <queryTableField id="3" name="OR Tools długość" tableColumnId="3"/>
      <queryTableField id="4" name="BMCTS trasa" tableColumnId="4"/>
      <queryTableField id="5" name="BMCTS długość" tableColumnId="5"/>
      <queryTableField id="6" name="beamwidth" tableColumnId="6"/>
      <queryTableField id="7" name="time(s)" tableColumnId="7"/>
      <queryTableField id="8" name="sel_time" tableColumnId="8"/>
      <queryTableField id="9" name="exp_time" tableColumnId="9"/>
      <queryTableField id="10" name="sim_time" tableColumnId="10"/>
      <queryTableField id="11" name="backp_time" tableColumnId="1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5" xr16:uid="{99082648-7ABC-4FC4-A530-5389D314EB89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OR Tools trasa" tableColumnId="2"/>
      <queryTableField id="3" name="OR Tools długość" tableColumnId="3"/>
      <queryTableField id="4" name="BMCTS trasa" tableColumnId="4"/>
      <queryTableField id="5" name="BMCTS długość" tableColumnId="5"/>
      <queryTableField id="6" name="beamwidth" tableColumnId="6"/>
      <queryTableField id="7" name="time(s)" tableColumnId="7"/>
      <queryTableField id="8" name="sel_time" tableColumnId="8"/>
      <queryTableField id="9" name="exp_time" tableColumnId="9"/>
      <queryTableField id="10" name="sim_time" tableColumnId="10"/>
      <queryTableField id="11" name="backp_time" tableColumnId="1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2" xr16:uid="{91C3E00F-17FA-48C6-96B8-9AA4926EFE62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OR Tools trasa" tableColumnId="2"/>
      <queryTableField id="3" name="OR Tools długość" tableColumnId="3"/>
      <queryTableField id="4" name="BMCTS trasa" tableColumnId="4"/>
      <queryTableField id="5" name="BMCTS długość" tableColumnId="5"/>
      <queryTableField id="6" name="beamwidth" tableColumnId="6"/>
      <queryTableField id="7" name="time(s)" tableColumnId="7"/>
      <queryTableField id="8" name="sel_time" tableColumnId="8"/>
      <queryTableField id="9" name="exp_time" tableColumnId="9"/>
      <queryTableField id="10" name="sim_time" tableColumnId="10"/>
      <queryTableField id="11" name="backp_tim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C5ACB2A-839A-422A-A5D5-1A2B9EE5DF13}" name="data_BMCTS_13_64_80" displayName="data_BMCTS_13_64_80" ref="A1:K101" tableType="queryTable" totalsRowShown="0">
  <autoFilter ref="A1:K101" xr:uid="{7C5ACB2A-839A-422A-A5D5-1A2B9EE5DF13}"/>
  <tableColumns count="11">
    <tableColumn id="1" xr3:uid="{8A84A39F-2ABA-4582-A83F-DEEB79D80B9F}" uniqueName="1" name="Column1" queryTableFieldId="1"/>
    <tableColumn id="2" xr3:uid="{453E4FCB-D856-4255-AD01-711BA8998B18}" uniqueName="2" name="OR Tools trasa" queryTableFieldId="2" dataDxfId="31"/>
    <tableColumn id="3" xr3:uid="{BDD564F7-2229-45E4-84F8-93FBA0F70E1C}" uniqueName="3" name="OR Tools długość" queryTableFieldId="3"/>
    <tableColumn id="4" xr3:uid="{698ABE09-599B-4D38-86ED-7BC98FAEE40A}" uniqueName="4" name="BMCTS trasa" queryTableFieldId="4" dataDxfId="30"/>
    <tableColumn id="5" xr3:uid="{8ADDF1DB-D1C6-4847-A29F-DFE652711CD4}" uniqueName="5" name="BMCTS długość" queryTableFieldId="5"/>
    <tableColumn id="6" xr3:uid="{64E14001-24CE-4F90-A011-67314452C2F5}" uniqueName="6" name="beamwidth" queryTableFieldId="6"/>
    <tableColumn id="7" xr3:uid="{E9F8013C-B17F-4AEE-9DF3-405C09F7A0E8}" uniqueName="7" name="time(s)" queryTableFieldId="7"/>
    <tableColumn id="8" xr3:uid="{71E641BD-A6E5-465B-BAE1-B16C49B1658B}" uniqueName="8" name="sel_time" queryTableFieldId="8"/>
    <tableColumn id="9" xr3:uid="{7AFFD99B-2CB4-4565-B3AE-1B072638570D}" uniqueName="9" name="exp_time" queryTableFieldId="9"/>
    <tableColumn id="10" xr3:uid="{01D480C0-3D05-48A9-BC18-FB0CF1482E92}" uniqueName="10" name="sim_time" queryTableFieldId="10"/>
    <tableColumn id="11" xr3:uid="{A803AC2D-8F4F-4511-AF69-60804184C577}" uniqueName="11" name="backp_time" queryTableFieldId="1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6B3089-B03C-46F9-B58D-86A7616D3629}" name="data_BMCTS_13_4_40" displayName="data_BMCTS_13_4_40" ref="A1:K101" tableType="queryTable" totalsRowShown="0">
  <autoFilter ref="A1:K101" xr:uid="{606B3089-B03C-46F9-B58D-86A7616D3629}"/>
  <tableColumns count="11">
    <tableColumn id="1" xr3:uid="{F8BE75BA-B562-4D8C-B1ED-87353D2CF960}" uniqueName="1" name="Column1" queryTableFieldId="1"/>
    <tableColumn id="2" xr3:uid="{4D9B4AD3-79D0-47CC-9149-861BEC8964B6}" uniqueName="2" name="OR Tools trasa" queryTableFieldId="2" dataDxfId="13"/>
    <tableColumn id="3" xr3:uid="{4B547FCA-EAD4-4D9D-ACB6-74A3FA3802F0}" uniqueName="3" name="OR Tools długość" queryTableFieldId="3"/>
    <tableColumn id="4" xr3:uid="{B1810163-54E7-4E59-8F46-E27E1A4FCBFB}" uniqueName="4" name="BMCTS trasa" queryTableFieldId="4" dataDxfId="12"/>
    <tableColumn id="5" xr3:uid="{30DF0181-4200-4FF5-B4F5-1FB11A3C6887}" uniqueName="5" name="BMCTS długość" queryTableFieldId="5"/>
    <tableColumn id="6" xr3:uid="{C0FE338C-DC00-4497-BD3E-B38D50A2E433}" uniqueName="6" name="beamwidth" queryTableFieldId="6"/>
    <tableColumn id="7" xr3:uid="{3C837FDB-D337-4D55-B0BC-B4B205220CDE}" uniqueName="7" name="time(s)" queryTableFieldId="7"/>
    <tableColumn id="8" xr3:uid="{016B52F8-F4A5-4B39-8308-38E19B564732}" uniqueName="8" name="sel_time" queryTableFieldId="8"/>
    <tableColumn id="9" xr3:uid="{DCCD0B27-F879-4365-8F3D-5542673EC1AE}" uniqueName="9" name="exp_time" queryTableFieldId="9"/>
    <tableColumn id="10" xr3:uid="{98265439-EC21-4717-98EE-35756E1B1A6C}" uniqueName="10" name="sim_time" queryTableFieldId="10"/>
    <tableColumn id="11" xr3:uid="{C3553A93-EB90-44A8-A24D-807F8F114364}" uniqueName="11" name="backp_time" queryTableFieldId="11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8D7FAE6-512C-49CE-A9A7-DE7E78991613}" name="data_BMCTS_13_4_20" displayName="data_BMCTS_13_4_20" ref="A1:K101" tableType="queryTable" totalsRowShown="0">
  <autoFilter ref="A1:K101" xr:uid="{08D7FAE6-512C-49CE-A9A7-DE7E78991613}"/>
  <tableColumns count="11">
    <tableColumn id="1" xr3:uid="{87064A8D-7B59-4ABC-9983-2C1C477D22E2}" uniqueName="1" name="Column1" queryTableFieldId="1"/>
    <tableColumn id="2" xr3:uid="{B3F6A172-4516-4F8D-A1C8-4E410102B266}" uniqueName="2" name="OR Tools trasa" queryTableFieldId="2" dataDxfId="11"/>
    <tableColumn id="3" xr3:uid="{A7E86685-3AC3-4DB1-900A-E776A6EB1C59}" uniqueName="3" name="OR Tools długość" queryTableFieldId="3"/>
    <tableColumn id="4" xr3:uid="{97BBF4A7-6AD3-46D1-BA13-86FFCB6C3A2B}" uniqueName="4" name="BMCTS trasa" queryTableFieldId="4" dataDxfId="10"/>
    <tableColumn id="5" xr3:uid="{B2BC2F5B-FEF4-45FB-B265-8DFA7AFA1D33}" uniqueName="5" name="BMCTS długość" queryTableFieldId="5"/>
    <tableColumn id="6" xr3:uid="{005A3214-D158-4459-BC09-3BCB6D2B7F5A}" uniqueName="6" name="beamwidth" queryTableFieldId="6"/>
    <tableColumn id="7" xr3:uid="{7997F144-A92C-4CCA-8117-BDB0EDA40003}" uniqueName="7" name="time(s)" queryTableFieldId="7"/>
    <tableColumn id="8" xr3:uid="{30187BF6-4AE2-4579-814E-E67F8F4A7D26}" uniqueName="8" name="sel_time" queryTableFieldId="8"/>
    <tableColumn id="9" xr3:uid="{7DE830E8-F3CD-4091-9374-456C0E46FF35}" uniqueName="9" name="exp_time" queryTableFieldId="9"/>
    <tableColumn id="10" xr3:uid="{20E4DA50-BB0A-482C-AA7D-CD62F9A6A832}" uniqueName="10" name="sim_time" queryTableFieldId="10"/>
    <tableColumn id="11" xr3:uid="{8A692939-6CF4-4F99-A089-4B5CBA2879B7}" uniqueName="11" name="backp_time" queryTableFieldId="11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118B4E4-FCB0-43D7-BF0E-8F17790A35B8}" name="data_BMCTS_13_4_10" displayName="data_BMCTS_13_4_10" ref="A1:K101" tableType="queryTable" totalsRowShown="0">
  <autoFilter ref="A1:K101" xr:uid="{1118B4E4-FCB0-43D7-BF0E-8F17790A35B8}"/>
  <tableColumns count="11">
    <tableColumn id="1" xr3:uid="{D6040B58-9C13-489A-BDB9-4B74E6CBCFBE}" uniqueName="1" name="Column1" queryTableFieldId="1"/>
    <tableColumn id="2" xr3:uid="{763C7E8F-675C-46AA-9104-B4D24EAE8CF5}" uniqueName="2" name="OR Tools trasa" queryTableFieldId="2" dataDxfId="9"/>
    <tableColumn id="3" xr3:uid="{97DF2F63-FF40-4CF1-87DE-707A57E6FCD2}" uniqueName="3" name="OR Tools długość" queryTableFieldId="3"/>
    <tableColumn id="4" xr3:uid="{AFA9669D-526A-4B09-B7CE-C3D5FFAC6F6D}" uniqueName="4" name="BMCTS trasa" queryTableFieldId="4" dataDxfId="8"/>
    <tableColumn id="5" xr3:uid="{B79F1C15-2DC6-41B9-A52F-FFD4103AD027}" uniqueName="5" name="BMCTS długość" queryTableFieldId="5"/>
    <tableColumn id="6" xr3:uid="{F6751AAB-449D-47EE-B464-94B93F656719}" uniqueName="6" name="beamwidth" queryTableFieldId="6"/>
    <tableColumn id="7" xr3:uid="{7C1663A9-229B-466C-B476-4CD20E4AAB49}" uniqueName="7" name="time(s)" queryTableFieldId="7"/>
    <tableColumn id="8" xr3:uid="{32E4C953-E406-4BD5-B4F2-1611D4FC4BBA}" uniqueName="8" name="sel_time" queryTableFieldId="8"/>
    <tableColumn id="9" xr3:uid="{85FAA956-65BA-4825-92D5-7BDA6922C40F}" uniqueName="9" name="exp_time" queryTableFieldId="9"/>
    <tableColumn id="10" xr3:uid="{DA64D727-13AD-49FB-AD1A-8E389C946984}" uniqueName="10" name="sim_time" queryTableFieldId="10"/>
    <tableColumn id="11" xr3:uid="{958E6A8C-139E-460B-818E-56CA6226BEDC}" uniqueName="11" name="backp_time" queryTableFieldId="11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206512-2C52-49AB-BE90-70628F953145}" name="data_BMCTS_13_1_80" displayName="data_BMCTS_13_1_80" ref="A1:K101" tableType="queryTable" totalsRowShown="0">
  <autoFilter ref="A1:K101" xr:uid="{A7206512-2C52-49AB-BE90-70628F953145}"/>
  <tableColumns count="11">
    <tableColumn id="1" xr3:uid="{0BA5E4F7-EBB7-4F54-A72F-66E356189D83}" uniqueName="1" name="Column1" queryTableFieldId="1"/>
    <tableColumn id="2" xr3:uid="{12B05078-3DC7-4C81-9581-4F616E2AC711}" uniqueName="2" name="OR Tools trasa" queryTableFieldId="2" dataDxfId="7"/>
    <tableColumn id="3" xr3:uid="{DCD40297-5BD3-40EB-ACF4-B3E4C4168AC9}" uniqueName="3" name="OR Tools długość" queryTableFieldId="3"/>
    <tableColumn id="4" xr3:uid="{328896B9-76B7-46E5-948D-85E9F102B356}" uniqueName="4" name="BMCTS trasa" queryTableFieldId="4" dataDxfId="6"/>
    <tableColumn id="5" xr3:uid="{6A505B34-29E1-4C5A-93C2-45F5DED42B11}" uniqueName="5" name="BMCTS długość" queryTableFieldId="5"/>
    <tableColumn id="6" xr3:uid="{AC95AF1A-4482-4DCE-8FA5-173C8D022BA8}" uniqueName="6" name="beamwidth" queryTableFieldId="6"/>
    <tableColumn id="7" xr3:uid="{15BBAC5A-2359-46E0-AFFB-2BA53D12B7E5}" uniqueName="7" name="time(s)" queryTableFieldId="7"/>
    <tableColumn id="8" xr3:uid="{24422F5A-A390-4C3F-9354-722704D04946}" uniqueName="8" name="sel_time" queryTableFieldId="8"/>
    <tableColumn id="9" xr3:uid="{ECD46F96-7B09-4E91-BEC7-DDB3950151ED}" uniqueName="9" name="exp_time" queryTableFieldId="9"/>
    <tableColumn id="10" xr3:uid="{F800A00F-592E-4391-9F56-0B7ECE09C2C0}" uniqueName="10" name="sim_time" queryTableFieldId="10"/>
    <tableColumn id="11" xr3:uid="{E3E25413-BEAE-48DB-A845-F6C0AD28ECCB}" uniqueName="11" name="backp_time" queryTableFieldId="11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E4A69A-82C5-46F9-879A-EA6CDF83D46A}" name="data_BMCTS_13_1_40" displayName="data_BMCTS_13_1_40" ref="A1:K101" tableType="queryTable" totalsRowShown="0">
  <autoFilter ref="A1:K101" xr:uid="{C9E4A69A-82C5-46F9-879A-EA6CDF83D46A}"/>
  <tableColumns count="11">
    <tableColumn id="1" xr3:uid="{32D8CC3B-FB25-4256-A887-4BF58988A123}" uniqueName="1" name="Column1" queryTableFieldId="1"/>
    <tableColumn id="2" xr3:uid="{26A95D9A-7FC0-419B-B49B-7BA9330415EA}" uniqueName="2" name="OR Tools trasa" queryTableFieldId="2" dataDxfId="5"/>
    <tableColumn id="3" xr3:uid="{6E0FDAB5-DDCB-4CF3-8DC9-58FA57A6D2E3}" uniqueName="3" name="OR Tools długość" queryTableFieldId="3"/>
    <tableColumn id="4" xr3:uid="{27BEB2B9-1DE9-4A42-99C3-4328D82B82C7}" uniqueName="4" name="BMCTS trasa" queryTableFieldId="4" dataDxfId="4"/>
    <tableColumn id="5" xr3:uid="{B77CCE91-0C8E-41FB-8402-81CB17FAC98D}" uniqueName="5" name="BMCTS długość" queryTableFieldId="5"/>
    <tableColumn id="6" xr3:uid="{D0E4A94A-C9EA-4074-A4F0-A74EB6B75B67}" uniqueName="6" name="beamwidth" queryTableFieldId="6"/>
    <tableColumn id="7" xr3:uid="{B2EE525C-A309-44AB-9709-373E9EA19890}" uniqueName="7" name="time(s)" queryTableFieldId="7"/>
    <tableColumn id="8" xr3:uid="{D5CF025A-5433-43CD-A476-50AB26950D83}" uniqueName="8" name="sel_time" queryTableFieldId="8"/>
    <tableColumn id="9" xr3:uid="{CDCB0B0C-7AA6-48F1-A7D0-5AFADED2221C}" uniqueName="9" name="exp_time" queryTableFieldId="9"/>
    <tableColumn id="10" xr3:uid="{86B59762-C275-4468-AA5E-502EB932E472}" uniqueName="10" name="sim_time" queryTableFieldId="10"/>
    <tableColumn id="11" xr3:uid="{4055118E-E230-4516-8412-B97D1AF31A17}" uniqueName="11" name="backp_time" queryTableFieldId="11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350FAC-C9C3-4A9B-8334-66494134481D}" name="data_BMCTS_13_1_20" displayName="data_BMCTS_13_1_20" ref="A1:K101" tableType="queryTable" totalsRowShown="0">
  <autoFilter ref="A1:K101" xr:uid="{A4350FAC-C9C3-4A9B-8334-66494134481D}"/>
  <tableColumns count="11">
    <tableColumn id="1" xr3:uid="{A09EAE8A-E731-4334-B5FA-5167528E8895}" uniqueName="1" name="Column1" queryTableFieldId="1"/>
    <tableColumn id="2" xr3:uid="{E4E1E993-CF67-422A-873E-8758CB47402B}" uniqueName="2" name="OR Tools trasa" queryTableFieldId="2" dataDxfId="3"/>
    <tableColumn id="3" xr3:uid="{A4C6EDBB-5778-46A4-84FD-784E29D7A197}" uniqueName="3" name="OR Tools długość" queryTableFieldId="3"/>
    <tableColumn id="4" xr3:uid="{4C2CA750-8CF7-4FDD-AC06-F1213B6A9818}" uniqueName="4" name="BMCTS trasa" queryTableFieldId="4" dataDxfId="2"/>
    <tableColumn id="5" xr3:uid="{FAE19D44-6D0E-46AB-ABB4-32D3910C0783}" uniqueName="5" name="BMCTS długość" queryTableFieldId="5"/>
    <tableColumn id="6" xr3:uid="{701F89A5-B6AE-4BCE-ADC8-AA28E40A49AA}" uniqueName="6" name="beamwidth" queryTableFieldId="6"/>
    <tableColumn id="7" xr3:uid="{ECF8E68F-7758-45A1-BA0F-2F5BE60FC07A}" uniqueName="7" name="time(s)" queryTableFieldId="7"/>
    <tableColumn id="8" xr3:uid="{82B091CD-08CA-4A27-8B7A-CCD5C2D18F68}" uniqueName="8" name="sel_time" queryTableFieldId="8"/>
    <tableColumn id="9" xr3:uid="{CE19E6C6-8256-4236-9EDE-B9816728BC82}" uniqueName="9" name="exp_time" queryTableFieldId="9"/>
    <tableColumn id="10" xr3:uid="{0D6D0E6D-0F1C-4586-A3B4-F6A623E18E97}" uniqueName="10" name="sim_time" queryTableFieldId="10"/>
    <tableColumn id="11" xr3:uid="{6EA3923C-B0E6-4F5E-B61C-8E7DED50DBE6}" uniqueName="11" name="backp_time" queryTableFieldId="11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A2DB63-6970-4A58-A629-AA64FAC8CCF2}" name="data_BMCTS_13_1_10" displayName="data_BMCTS_13_1_10" ref="A1:K101" tableType="queryTable" totalsRowShown="0">
  <autoFilter ref="A1:K101" xr:uid="{E5A2DB63-6970-4A58-A629-AA64FAC8CCF2}"/>
  <tableColumns count="11">
    <tableColumn id="1" xr3:uid="{7B7DFF53-0D67-4FB4-8CF8-1BE09AD328FA}" uniqueName="1" name="Column1" queryTableFieldId="1"/>
    <tableColumn id="2" xr3:uid="{D67C19BF-E3D5-40CE-BBBF-B5BB317FB5D6}" uniqueName="2" name="OR Tools trasa" queryTableFieldId="2" dataDxfId="1"/>
    <tableColumn id="3" xr3:uid="{CAAC08C5-8999-48F5-85D4-D1C616E5FD22}" uniqueName="3" name="OR Tools długość" queryTableFieldId="3"/>
    <tableColumn id="4" xr3:uid="{4333E716-4452-40C1-ACA0-57250C6DB1C4}" uniqueName="4" name="BMCTS trasa" queryTableFieldId="4" dataDxfId="0"/>
    <tableColumn id="5" xr3:uid="{D1A0798B-6B21-4084-9D40-F47AAE0E7B7D}" uniqueName="5" name="BMCTS długość" queryTableFieldId="5"/>
    <tableColumn id="6" xr3:uid="{AC8842C9-48AF-4934-9C53-7E5B13796DFA}" uniqueName="6" name="beamwidth" queryTableFieldId="6"/>
    <tableColumn id="7" xr3:uid="{3BF6FBB5-C628-4F7B-A159-2CB8A93551BE}" uniqueName="7" name="time(s)" queryTableFieldId="7"/>
    <tableColumn id="8" xr3:uid="{58042E12-EAE7-4CD3-A09B-9273291F5A6C}" uniqueName="8" name="sel_time" queryTableFieldId="8"/>
    <tableColumn id="9" xr3:uid="{967A4FF1-0125-4CD7-A25E-F6EE09AA7499}" uniqueName="9" name="exp_time" queryTableFieldId="9"/>
    <tableColumn id="10" xr3:uid="{45EEC953-DD19-4E57-AFDC-737B5D9AD399}" uniqueName="10" name="sim_time" queryTableFieldId="10"/>
    <tableColumn id="11" xr3:uid="{5A8464C9-A5F8-4033-B936-81465C65E7FE}" uniqueName="11" name="backp_time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BC88C59-EC0B-4524-9922-115F319C65D1}" name="data_BMCTS_13_64_40" displayName="data_BMCTS_13_64_40" ref="A1:K101" tableType="queryTable" totalsRowShown="0">
  <autoFilter ref="A1:K101" xr:uid="{7BC88C59-EC0B-4524-9922-115F319C65D1}"/>
  <tableColumns count="11">
    <tableColumn id="1" xr3:uid="{8E850168-25ED-45B0-94FE-8BB96E077AAD}" uniqueName="1" name="Column1" queryTableFieldId="1"/>
    <tableColumn id="2" xr3:uid="{B993D6BE-26B6-4076-898C-BA656A979E77}" uniqueName="2" name="OR Tools trasa" queryTableFieldId="2" dataDxfId="29"/>
    <tableColumn id="3" xr3:uid="{C2146E50-EC43-4F52-958C-74C9A99336A1}" uniqueName="3" name="OR Tools długość" queryTableFieldId="3"/>
    <tableColumn id="4" xr3:uid="{37932EB3-C8F9-485F-A5F7-A66117AAB25E}" uniqueName="4" name="BMCTS trasa" queryTableFieldId="4" dataDxfId="28"/>
    <tableColumn id="5" xr3:uid="{576F8224-4369-45B4-BEC8-EC9FA10EDC2C}" uniqueName="5" name="BMCTS długość" queryTableFieldId="5"/>
    <tableColumn id="6" xr3:uid="{2593E945-FC59-491E-8C09-3D1FFC08004A}" uniqueName="6" name="beamwidth" queryTableFieldId="6"/>
    <tableColumn id="7" xr3:uid="{6D5D7ECB-93CA-4CEC-AF5D-F484412FF160}" uniqueName="7" name="time(s)" queryTableFieldId="7"/>
    <tableColumn id="8" xr3:uid="{67FF6259-6F30-4C83-9D6A-D47630CB1ECF}" uniqueName="8" name="sel_time" queryTableFieldId="8"/>
    <tableColumn id="9" xr3:uid="{52D9BD72-A22B-4853-9F17-7E8AFC5D24A7}" uniqueName="9" name="exp_time" queryTableFieldId="9"/>
    <tableColumn id="10" xr3:uid="{85DA14EB-32B9-4D8F-B286-ED67B5D832F9}" uniqueName="10" name="sim_time" queryTableFieldId="10"/>
    <tableColumn id="11" xr3:uid="{893A8E84-8FD6-4096-8256-EC5F5F56BC8C}" uniqueName="11" name="backp_time" queryTableField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7D07DF1-8774-4BDC-997A-7EF86195A5AD}" name="data_BMCTS_13_64_20" displayName="data_BMCTS_13_64_20" ref="A1:K101" tableType="queryTable" totalsRowShown="0">
  <autoFilter ref="A1:K101" xr:uid="{57D07DF1-8774-4BDC-997A-7EF86195A5AD}"/>
  <tableColumns count="11">
    <tableColumn id="1" xr3:uid="{88C7DB6B-7C7E-44E9-AF66-311FD4B4CCC7}" uniqueName="1" name="Column1" queryTableFieldId="1"/>
    <tableColumn id="2" xr3:uid="{03AF9B79-60A3-4C74-90E7-2B973A0E63B0}" uniqueName="2" name="OR Tools trasa" queryTableFieldId="2" dataDxfId="27"/>
    <tableColumn id="3" xr3:uid="{A75AEBFB-59EA-4A68-929F-B2143B7F9C3A}" uniqueName="3" name="OR Tools długość" queryTableFieldId="3"/>
    <tableColumn id="4" xr3:uid="{08901D49-615D-43E1-9565-4166FD089FE4}" uniqueName="4" name="BMCTS trasa" queryTableFieldId="4" dataDxfId="26"/>
    <tableColumn id="5" xr3:uid="{4D72F373-974A-49AB-BD70-AB1834CA13D7}" uniqueName="5" name="BMCTS długość" queryTableFieldId="5"/>
    <tableColumn id="6" xr3:uid="{3C4A9068-BEA0-4B29-BF8D-08C8BB1B4018}" uniqueName="6" name="beamwidth" queryTableFieldId="6"/>
    <tableColumn id="7" xr3:uid="{B13E30E3-14A0-422A-A1CD-53F5F76163FF}" uniqueName="7" name="time(s)" queryTableFieldId="7"/>
    <tableColumn id="8" xr3:uid="{AA075628-6C11-4BDF-A5A7-98C92C3C87D4}" uniqueName="8" name="sel_time" queryTableFieldId="8"/>
    <tableColumn id="9" xr3:uid="{C27AF3B7-C3A4-4DC5-BBF6-43F6CF4C20D5}" uniqueName="9" name="exp_time" queryTableFieldId="9"/>
    <tableColumn id="10" xr3:uid="{1BB09FE5-8CDE-41CD-A67A-63C5FC8BF350}" uniqueName="10" name="sim_time" queryTableFieldId="10"/>
    <tableColumn id="11" xr3:uid="{D877246C-35CA-43B6-9D6D-6D87C811085C}" uniqueName="11" name="backp_time" queryTableFieldId="1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D78EBF1-B53F-4717-9432-24702E9AEFC2}" name="data_BMCTS_13_64_10" displayName="data_BMCTS_13_64_10" ref="A1:K101" tableType="queryTable" totalsRowShown="0">
  <autoFilter ref="A1:K101" xr:uid="{BD78EBF1-B53F-4717-9432-24702E9AEFC2}"/>
  <tableColumns count="11">
    <tableColumn id="1" xr3:uid="{D83D26FF-3900-400D-B4F2-AF924D387A8B}" uniqueName="1" name="Column1" queryTableFieldId="1"/>
    <tableColumn id="2" xr3:uid="{79D2F00E-68AA-46EE-9880-1FDAED8D58BA}" uniqueName="2" name="OR Tools trasa" queryTableFieldId="2" dataDxfId="25"/>
    <tableColumn id="3" xr3:uid="{27683B6B-FC8B-48C1-BABE-8880D943EB33}" uniqueName="3" name="OR Tools długość" queryTableFieldId="3"/>
    <tableColumn id="4" xr3:uid="{DAE6779E-CF5C-4007-BCCF-0AC8747B8C2F}" uniqueName="4" name="BMCTS trasa" queryTableFieldId="4" dataDxfId="24"/>
    <tableColumn id="5" xr3:uid="{A2789DE0-19BC-45E6-BE77-A4B4D07B9C1B}" uniqueName="5" name="BMCTS długość" queryTableFieldId="5"/>
    <tableColumn id="6" xr3:uid="{87147A4C-BBA7-43E9-A80E-5BDB1584B27F}" uniqueName="6" name="beamwidth" queryTableFieldId="6"/>
    <tableColumn id="7" xr3:uid="{5B3E7F9B-404D-4C8E-97AE-E00C6935B236}" uniqueName="7" name="time(s)" queryTableFieldId="7"/>
    <tableColumn id="8" xr3:uid="{C0E186C7-704B-47F9-AFA6-E0E2601E2555}" uniqueName="8" name="sel_time" queryTableFieldId="8"/>
    <tableColumn id="9" xr3:uid="{CF83976F-52FB-44C9-934C-747493994F1D}" uniqueName="9" name="exp_time" queryTableFieldId="9"/>
    <tableColumn id="10" xr3:uid="{BA104CA5-AFDA-4B76-95F1-0117BADC9DB0}" uniqueName="10" name="sim_time" queryTableFieldId="10"/>
    <tableColumn id="11" xr3:uid="{11F63B8B-6103-4356-A3AC-69831C55D81B}" uniqueName="11" name="backp_time" queryTableFieldId="1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14E2A13-7B32-49E5-AEBF-7FE589182F3A}" name="data_BMCTS_13_16_80" displayName="data_BMCTS_13_16_80" ref="A1:K101" tableType="queryTable" totalsRowShown="0">
  <autoFilter ref="A1:K101" xr:uid="{A14E2A13-7B32-49E5-AEBF-7FE589182F3A}"/>
  <tableColumns count="11">
    <tableColumn id="1" xr3:uid="{D3DE77FE-0410-45F8-A367-6A1CB4A00548}" uniqueName="1" name="Column1" queryTableFieldId="1"/>
    <tableColumn id="2" xr3:uid="{7FA31C08-6D2D-4CB8-91B6-557FDAABA37F}" uniqueName="2" name="OR Tools trasa" queryTableFieldId="2" dataDxfId="23"/>
    <tableColumn id="3" xr3:uid="{7C102930-EB18-4145-BCE1-46C1B7284A96}" uniqueName="3" name="OR Tools długość" queryTableFieldId="3"/>
    <tableColumn id="4" xr3:uid="{3A14B989-DBF8-4EED-B261-D463C85557A8}" uniqueName="4" name="BMCTS trasa" queryTableFieldId="4" dataDxfId="22"/>
    <tableColumn id="5" xr3:uid="{8A8481A9-B6A9-465C-A9D1-AB4839D89D4D}" uniqueName="5" name="BMCTS długość" queryTableFieldId="5"/>
    <tableColumn id="6" xr3:uid="{4B46D3DF-7745-404F-AB14-9FF0713E05E2}" uniqueName="6" name="beamwidth" queryTableFieldId="6"/>
    <tableColumn id="7" xr3:uid="{0A86AC55-D745-4255-B22E-512EF6B19CCA}" uniqueName="7" name="time(s)" queryTableFieldId="7"/>
    <tableColumn id="8" xr3:uid="{BBBB9EBB-97F5-49D1-9050-EC4F2E9F4701}" uniqueName="8" name="sel_time" queryTableFieldId="8"/>
    <tableColumn id="9" xr3:uid="{3A1AE07F-60AD-483A-B482-0578EFAFC1DE}" uniqueName="9" name="exp_time" queryTableFieldId="9"/>
    <tableColumn id="10" xr3:uid="{1D8BF237-86CB-43C2-8C33-9C321529915D}" uniqueName="10" name="sim_time" queryTableFieldId="10"/>
    <tableColumn id="11" xr3:uid="{EE410CA4-B1F0-4C04-8CAE-6FCC3DA6F9DD}" uniqueName="11" name="backp_time" queryTableFieldId="1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F6E164F-5EE4-4F78-895F-C6DE7E81E8A6}" name="data_BMCTS_13_16_40" displayName="data_BMCTS_13_16_40" ref="A1:K101" tableType="queryTable" totalsRowShown="0">
  <autoFilter ref="A1:K101" xr:uid="{FF6E164F-5EE4-4F78-895F-C6DE7E81E8A6}"/>
  <tableColumns count="11">
    <tableColumn id="1" xr3:uid="{DC9546E0-5C2C-4C4A-AF08-96B0A113105C}" uniqueName="1" name="Column1" queryTableFieldId="1"/>
    <tableColumn id="2" xr3:uid="{FE7508CF-7EAF-4E10-9320-0693BB0084AD}" uniqueName="2" name="OR Tools trasa" queryTableFieldId="2" dataDxfId="21"/>
    <tableColumn id="3" xr3:uid="{456241AB-5D25-47D0-B368-50852BCEB123}" uniqueName="3" name="OR Tools długość" queryTableFieldId="3"/>
    <tableColumn id="4" xr3:uid="{D0F69350-A483-41D1-8FA1-8078CB4D5CE7}" uniqueName="4" name="BMCTS trasa" queryTableFieldId="4" dataDxfId="20"/>
    <tableColumn id="5" xr3:uid="{4BC27A20-2F8A-444B-BF48-051184FB3EA7}" uniqueName="5" name="BMCTS długość" queryTableFieldId="5"/>
    <tableColumn id="6" xr3:uid="{3A129232-1C51-4806-B51D-49A552BA0B63}" uniqueName="6" name="beamwidth" queryTableFieldId="6"/>
    <tableColumn id="7" xr3:uid="{63A855E9-5A82-40E5-8EBA-252D087A42FF}" uniqueName="7" name="time(s)" queryTableFieldId="7"/>
    <tableColumn id="8" xr3:uid="{84350EC4-DC20-45EB-8EAA-F509EC76D884}" uniqueName="8" name="sel_time" queryTableFieldId="8"/>
    <tableColumn id="9" xr3:uid="{CC4B9913-2B02-48E5-98B0-4447A7997D9F}" uniqueName="9" name="exp_time" queryTableFieldId="9"/>
    <tableColumn id="10" xr3:uid="{9FFA8534-9BAE-4576-A714-4E3836A3C547}" uniqueName="10" name="sim_time" queryTableFieldId="10"/>
    <tableColumn id="11" xr3:uid="{E201967D-2802-4AF5-B10E-152E04189A6B}" uniqueName="11" name="backp_time" queryTableFieldId="1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CE5EA3F-5919-4252-B1E0-5F85B246A20D}" name="data_BMCTS_13_16_20" displayName="data_BMCTS_13_16_20" ref="A1:K101" tableType="queryTable" totalsRowShown="0">
  <autoFilter ref="A1:K101" xr:uid="{FCE5EA3F-5919-4252-B1E0-5F85B246A20D}"/>
  <tableColumns count="11">
    <tableColumn id="1" xr3:uid="{B4F43D05-08D6-4F5A-8750-3835F8D32370}" uniqueName="1" name="Column1" queryTableFieldId="1"/>
    <tableColumn id="2" xr3:uid="{0DF950CE-4224-4CA7-AB17-7BD35A25FB1F}" uniqueName="2" name="OR Tools trasa" queryTableFieldId="2" dataDxfId="19"/>
    <tableColumn id="3" xr3:uid="{F3240896-3AE0-41CB-93B2-740A6878A13D}" uniqueName="3" name="OR Tools długość" queryTableFieldId="3"/>
    <tableColumn id="4" xr3:uid="{46849D89-8FC6-4907-81AE-C446401D991C}" uniqueName="4" name="BMCTS trasa" queryTableFieldId="4" dataDxfId="18"/>
    <tableColumn id="5" xr3:uid="{01D83F25-7764-469D-A6C6-EAA42F701224}" uniqueName="5" name="BMCTS długość" queryTableFieldId="5"/>
    <tableColumn id="6" xr3:uid="{8F7631F0-005B-49FE-98E0-B3054B562B9B}" uniqueName="6" name="beamwidth" queryTableFieldId="6"/>
    <tableColumn id="7" xr3:uid="{6035B955-9866-4660-8498-0BB77AB00380}" uniqueName="7" name="time(s)" queryTableFieldId="7"/>
    <tableColumn id="8" xr3:uid="{43C0C16F-C29A-4D03-9275-D0585CCD4E6C}" uniqueName="8" name="sel_time" queryTableFieldId="8"/>
    <tableColumn id="9" xr3:uid="{A3B169A4-0A8B-4688-931C-FB23DB07C124}" uniqueName="9" name="exp_time" queryTableFieldId="9"/>
    <tableColumn id="10" xr3:uid="{C49D06F4-E170-41B7-9100-1BBFAB52C78B}" uniqueName="10" name="sim_time" queryTableFieldId="10"/>
    <tableColumn id="11" xr3:uid="{563442BA-BAB9-495B-A15F-F7828E173E73}" uniqueName="11" name="backp_time" queryTableFieldId="1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4015814-C171-43E4-BC3F-9C60202B2589}" name="data_BMCTS_13_16_10" displayName="data_BMCTS_13_16_10" ref="A1:K101" tableType="queryTable" totalsRowShown="0">
  <autoFilter ref="A1:K101" xr:uid="{C4015814-C171-43E4-BC3F-9C60202B2589}"/>
  <tableColumns count="11">
    <tableColumn id="1" xr3:uid="{E30AD598-3505-40C8-B531-014FA6CB97FF}" uniqueName="1" name="Column1" queryTableFieldId="1"/>
    <tableColumn id="2" xr3:uid="{34F30FC5-546B-49C5-947D-DBDBAB55CA1A}" uniqueName="2" name="OR Tools trasa" queryTableFieldId="2" dataDxfId="17"/>
    <tableColumn id="3" xr3:uid="{C5C7A002-3ACE-4304-BED5-817177C8331C}" uniqueName="3" name="OR Tools długość" queryTableFieldId="3"/>
    <tableColumn id="4" xr3:uid="{D4707B00-EF24-4490-A6D3-70A81DCF4152}" uniqueName="4" name="BMCTS trasa" queryTableFieldId="4" dataDxfId="16"/>
    <tableColumn id="5" xr3:uid="{FEBAD53F-5164-4055-A0CE-D18846B77E70}" uniqueName="5" name="BMCTS długość" queryTableFieldId="5"/>
    <tableColumn id="6" xr3:uid="{38E8E18B-82C0-438D-9714-B6F55914BEC2}" uniqueName="6" name="beamwidth" queryTableFieldId="6"/>
    <tableColumn id="7" xr3:uid="{331D3BA6-4F5D-4165-AA49-EB5CC1D8DC3D}" uniqueName="7" name="time(s)" queryTableFieldId="7"/>
    <tableColumn id="8" xr3:uid="{AA6A665C-EF03-45EA-9733-699B42C42501}" uniqueName="8" name="sel_time" queryTableFieldId="8"/>
    <tableColumn id="9" xr3:uid="{413391F8-9E37-41B1-B28C-C7DFF04E710B}" uniqueName="9" name="exp_time" queryTableFieldId="9"/>
    <tableColumn id="10" xr3:uid="{1F55DA0A-6EF1-488D-9A0A-8498697E0ECF}" uniqueName="10" name="sim_time" queryTableFieldId="10"/>
    <tableColumn id="11" xr3:uid="{15314917-AD21-40DC-9A02-ACEF8027FE60}" uniqueName="11" name="backp_time" queryTableFieldId="1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D004E54-316C-4DD7-92F3-CCF17990BF47}" name="data_BMCTS_13_4_80" displayName="data_BMCTS_13_4_80" ref="A1:K101" tableType="queryTable" totalsRowShown="0">
  <autoFilter ref="A1:K101" xr:uid="{9D004E54-316C-4DD7-92F3-CCF17990BF47}"/>
  <tableColumns count="11">
    <tableColumn id="1" xr3:uid="{A87286C2-36D5-4C58-AFE0-EE2037DA9FDF}" uniqueName="1" name="Column1" queryTableFieldId="1"/>
    <tableColumn id="2" xr3:uid="{AC41D517-CEEF-4C6A-97B5-5C63A96F2C04}" uniqueName="2" name="OR Tools trasa" queryTableFieldId="2" dataDxfId="15"/>
    <tableColumn id="3" xr3:uid="{52B27D13-F186-4A78-A9BA-558C5E22B66D}" uniqueName="3" name="OR Tools długość" queryTableFieldId="3"/>
    <tableColumn id="4" xr3:uid="{B54B41A7-F524-451C-9E1A-196243F1A2DD}" uniqueName="4" name="BMCTS trasa" queryTableFieldId="4" dataDxfId="14"/>
    <tableColumn id="5" xr3:uid="{D04D6E04-F5FE-4FFB-84AE-C2BFCAD32B2E}" uniqueName="5" name="BMCTS długość" queryTableFieldId="5"/>
    <tableColumn id="6" xr3:uid="{55962D0F-AEDC-4F2E-93A1-DC1B5125B862}" uniqueName="6" name="beamwidth" queryTableFieldId="6"/>
    <tableColumn id="7" xr3:uid="{F2131284-36B5-4BCA-AACA-F433BF918FE7}" uniqueName="7" name="time(s)" queryTableFieldId="7"/>
    <tableColumn id="8" xr3:uid="{9EC330C3-374C-4B29-8E1F-3F06856911E9}" uniqueName="8" name="sel_time" queryTableFieldId="8"/>
    <tableColumn id="9" xr3:uid="{9A095FFE-5197-4B70-BC45-44D67030B5A0}" uniqueName="9" name="exp_time" queryTableFieldId="9"/>
    <tableColumn id="10" xr3:uid="{5700E30B-BE41-4308-92BC-8B2FB2585E68}" uniqueName="10" name="sim_time" queryTableFieldId="10"/>
    <tableColumn id="11" xr3:uid="{9C8DCC17-4A57-4B26-B6EF-16AB62082FFA}" uniqueName="11" name="backp_time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AFA66-6AC6-4809-8038-D473AC5E3911}">
  <dimension ref="A1:K101"/>
  <sheetViews>
    <sheetView topLeftCell="A73" workbookViewId="0">
      <selection activeCell="E32" sqref="E32"/>
    </sheetView>
  </sheetViews>
  <sheetFormatPr defaultRowHeight="15" x14ac:dyDescent="0.25"/>
  <cols>
    <col min="1" max="1" width="11.140625" bestFit="1" customWidth="1"/>
    <col min="2" max="2" width="39.42578125" bestFit="1" customWidth="1"/>
    <col min="3" max="3" width="18.28515625" bestFit="1" customWidth="1"/>
    <col min="4" max="4" width="41.42578125" bestFit="1" customWidth="1"/>
    <col min="5" max="5" width="16.7109375" bestFit="1" customWidth="1"/>
    <col min="6" max="6" width="13.42578125" bestFit="1" customWidth="1"/>
    <col min="7" max="10" width="12" bestFit="1" customWidth="1"/>
    <col min="11" max="11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11</v>
      </c>
      <c r="C2">
        <v>505.09980000000002</v>
      </c>
      <c r="D2" t="s">
        <v>211</v>
      </c>
      <c r="E2">
        <v>535.73159999999996</v>
      </c>
      <c r="F2">
        <v>64</v>
      </c>
      <c r="G2">
        <v>0.41021060943603521</v>
      </c>
      <c r="H2">
        <v>0.132171630859375</v>
      </c>
      <c r="I2">
        <v>8.9888811111450195E-2</v>
      </c>
      <c r="J2">
        <v>9.166717529296875E-2</v>
      </c>
      <c r="K2">
        <v>9.5482349395751953E-2</v>
      </c>
    </row>
    <row r="3" spans="1:11" x14ac:dyDescent="0.25">
      <c r="A3">
        <v>1</v>
      </c>
      <c r="B3" t="s">
        <v>13</v>
      </c>
      <c r="C3">
        <v>523.78510000000006</v>
      </c>
      <c r="D3" t="s">
        <v>212</v>
      </c>
      <c r="E3">
        <v>523.78510000000006</v>
      </c>
      <c r="F3">
        <v>64</v>
      </c>
      <c r="G3">
        <v>0.36265826225280762</v>
      </c>
      <c r="H3">
        <v>0.1101233959197998</v>
      </c>
      <c r="I3">
        <v>5.5904865264892578E-2</v>
      </c>
      <c r="J3">
        <v>0.1070408821105957</v>
      </c>
      <c r="K3">
        <v>8.8589191436767578E-2</v>
      </c>
    </row>
    <row r="4" spans="1:11" x14ac:dyDescent="0.25">
      <c r="A4">
        <v>2</v>
      </c>
      <c r="B4" t="s">
        <v>15</v>
      </c>
      <c r="C4">
        <v>627.32299999999998</v>
      </c>
      <c r="D4" t="s">
        <v>213</v>
      </c>
      <c r="E4">
        <v>656.01369999999997</v>
      </c>
      <c r="F4">
        <v>64</v>
      </c>
      <c r="G4">
        <v>0.3769993782043457</v>
      </c>
      <c r="H4">
        <v>0.1109602451324463</v>
      </c>
      <c r="I4">
        <v>6.5989971160888672E-2</v>
      </c>
      <c r="J4">
        <v>0.1049892902374268</v>
      </c>
      <c r="K4">
        <v>9.5059871673583984E-2</v>
      </c>
    </row>
    <row r="5" spans="1:11" x14ac:dyDescent="0.25">
      <c r="A5">
        <v>3</v>
      </c>
      <c r="B5" t="s">
        <v>17</v>
      </c>
      <c r="C5">
        <v>524.95079999999996</v>
      </c>
      <c r="D5" t="s">
        <v>18</v>
      </c>
      <c r="E5">
        <v>531.86040000000003</v>
      </c>
      <c r="F5">
        <v>64</v>
      </c>
      <c r="G5">
        <v>0.39417290687561041</v>
      </c>
      <c r="H5">
        <v>0.11097383499145511</v>
      </c>
      <c r="I5">
        <v>7.0580482482910156E-2</v>
      </c>
      <c r="J5">
        <v>0.1040108203887939</v>
      </c>
      <c r="K5">
        <v>0.1086077690124512</v>
      </c>
    </row>
    <row r="6" spans="1:11" x14ac:dyDescent="0.25">
      <c r="A6">
        <v>4</v>
      </c>
      <c r="B6" t="s">
        <v>19</v>
      </c>
      <c r="C6">
        <v>680.5299</v>
      </c>
      <c r="D6" t="s">
        <v>214</v>
      </c>
      <c r="E6">
        <v>732.14359999999999</v>
      </c>
      <c r="F6">
        <v>64</v>
      </c>
      <c r="G6">
        <v>0.40047407150268549</v>
      </c>
      <c r="H6">
        <v>0.1238071918487549</v>
      </c>
      <c r="I6">
        <v>7.2730064392089844E-2</v>
      </c>
      <c r="J6">
        <v>0.1089198589324951</v>
      </c>
      <c r="K6">
        <v>9.5016956329345703E-2</v>
      </c>
    </row>
    <row r="7" spans="1:11" x14ac:dyDescent="0.25">
      <c r="A7">
        <v>5</v>
      </c>
      <c r="B7" t="s">
        <v>21</v>
      </c>
      <c r="C7">
        <v>528.43060000000003</v>
      </c>
      <c r="D7" t="s">
        <v>22</v>
      </c>
      <c r="E7">
        <v>543.4846</v>
      </c>
      <c r="F7">
        <v>64</v>
      </c>
      <c r="G7">
        <v>0.37557435035705572</v>
      </c>
      <c r="H7">
        <v>0.1180093288421631</v>
      </c>
      <c r="I7">
        <v>6.2517642974853516E-2</v>
      </c>
      <c r="J7">
        <v>0.1051006317138672</v>
      </c>
      <c r="K7">
        <v>8.9946746826171875E-2</v>
      </c>
    </row>
    <row r="8" spans="1:11" x14ac:dyDescent="0.25">
      <c r="A8">
        <v>6</v>
      </c>
      <c r="B8" t="s">
        <v>23</v>
      </c>
      <c r="C8">
        <v>447.22449999999998</v>
      </c>
      <c r="D8" t="s">
        <v>215</v>
      </c>
      <c r="E8">
        <v>446.39269999999999</v>
      </c>
      <c r="F8">
        <v>64</v>
      </c>
      <c r="G8">
        <v>0.36456155776977539</v>
      </c>
      <c r="H8">
        <v>0.1120452880859375</v>
      </c>
      <c r="I8">
        <v>6.3024759292602539E-2</v>
      </c>
      <c r="J8">
        <v>0.1014978885650635</v>
      </c>
      <c r="K8">
        <v>8.7993621826171875E-2</v>
      </c>
    </row>
    <row r="9" spans="1:11" x14ac:dyDescent="0.25">
      <c r="A9">
        <v>7</v>
      </c>
      <c r="B9" t="s">
        <v>25</v>
      </c>
      <c r="C9">
        <v>744.61490000000003</v>
      </c>
      <c r="D9" t="s">
        <v>216</v>
      </c>
      <c r="E9">
        <v>772.59939999999995</v>
      </c>
      <c r="F9">
        <v>64</v>
      </c>
      <c r="G9">
        <v>0.37810230255126948</v>
      </c>
      <c r="H9">
        <v>0.1185393333435059</v>
      </c>
      <c r="I9">
        <v>6.3004732131958008E-2</v>
      </c>
      <c r="J9">
        <v>0.1050179004669189</v>
      </c>
      <c r="K9">
        <v>9.1540336608886719E-2</v>
      </c>
    </row>
    <row r="10" spans="1:11" x14ac:dyDescent="0.25">
      <c r="A10">
        <v>8</v>
      </c>
      <c r="B10" t="s">
        <v>27</v>
      </c>
      <c r="C10">
        <v>619.3922</v>
      </c>
      <c r="D10" t="s">
        <v>28</v>
      </c>
      <c r="E10">
        <v>669.40959999999995</v>
      </c>
      <c r="F10">
        <v>64</v>
      </c>
      <c r="G10">
        <v>0.47067975997924799</v>
      </c>
      <c r="H10">
        <v>0.12442827224731449</v>
      </c>
      <c r="I10">
        <v>0.1525576114654541</v>
      </c>
      <c r="J10">
        <v>0.1070513725280762</v>
      </c>
      <c r="K10">
        <v>8.664250373840332E-2</v>
      </c>
    </row>
    <row r="11" spans="1:11" x14ac:dyDescent="0.25">
      <c r="A11">
        <v>9</v>
      </c>
      <c r="B11" t="s">
        <v>29</v>
      </c>
      <c r="C11">
        <v>484.29719999999998</v>
      </c>
      <c r="D11" t="s">
        <v>217</v>
      </c>
      <c r="E11">
        <v>488.31619999999998</v>
      </c>
      <c r="F11">
        <v>64</v>
      </c>
      <c r="G11">
        <v>0.37667655944824219</v>
      </c>
      <c r="H11">
        <v>0.133087158203125</v>
      </c>
      <c r="I11">
        <v>5.2975177764892578E-2</v>
      </c>
      <c r="J11">
        <v>0.1025104522705078</v>
      </c>
      <c r="K11">
        <v>8.5103988647460938E-2</v>
      </c>
    </row>
    <row r="12" spans="1:11" x14ac:dyDescent="0.25">
      <c r="A12">
        <v>10</v>
      </c>
      <c r="B12" t="s">
        <v>31</v>
      </c>
      <c r="C12">
        <v>615.80880000000002</v>
      </c>
      <c r="D12" t="s">
        <v>218</v>
      </c>
      <c r="E12">
        <v>689.28060000000005</v>
      </c>
      <c r="F12">
        <v>64</v>
      </c>
      <c r="G12">
        <v>0.37111496925353998</v>
      </c>
      <c r="H12">
        <v>0.1160521507263184</v>
      </c>
      <c r="I12">
        <v>5.6542634963989258E-2</v>
      </c>
      <c r="J12">
        <v>0.1071000099182129</v>
      </c>
      <c r="K12">
        <v>9.0419769287109375E-2</v>
      </c>
    </row>
    <row r="13" spans="1:11" x14ac:dyDescent="0.25">
      <c r="A13">
        <v>11</v>
      </c>
      <c r="B13" t="s">
        <v>33</v>
      </c>
      <c r="C13">
        <v>496.02249999999998</v>
      </c>
      <c r="D13" t="s">
        <v>219</v>
      </c>
      <c r="E13">
        <v>538.47190000000001</v>
      </c>
      <c r="F13">
        <v>64</v>
      </c>
      <c r="G13">
        <v>0.39357352256774902</v>
      </c>
      <c r="H13">
        <v>0.1195204257965088</v>
      </c>
      <c r="I13">
        <v>6.6051006317138672E-2</v>
      </c>
      <c r="J13">
        <v>0.11193966865539549</v>
      </c>
      <c r="K13">
        <v>9.6062421798706055E-2</v>
      </c>
    </row>
    <row r="14" spans="1:11" x14ac:dyDescent="0.25">
      <c r="A14">
        <v>12</v>
      </c>
      <c r="B14" t="s">
        <v>35</v>
      </c>
      <c r="C14">
        <v>641.30370000000005</v>
      </c>
      <c r="D14" t="s">
        <v>220</v>
      </c>
      <c r="E14">
        <v>659.49480000000005</v>
      </c>
      <c r="F14">
        <v>64</v>
      </c>
      <c r="G14">
        <v>0.38754057884216309</v>
      </c>
      <c r="H14">
        <v>0.1089847087860107</v>
      </c>
      <c r="I14">
        <v>7.1017742156982422E-2</v>
      </c>
      <c r="J14">
        <v>0.11251735687255859</v>
      </c>
      <c r="K14">
        <v>9.4020605087280273E-2</v>
      </c>
    </row>
    <row r="15" spans="1:11" x14ac:dyDescent="0.25">
      <c r="A15">
        <v>13</v>
      </c>
      <c r="B15" t="s">
        <v>37</v>
      </c>
      <c r="C15">
        <v>481.71469999999999</v>
      </c>
      <c r="D15" t="s">
        <v>38</v>
      </c>
      <c r="E15">
        <v>560.63480000000004</v>
      </c>
      <c r="F15">
        <v>64</v>
      </c>
      <c r="G15">
        <v>0.38411188125610352</v>
      </c>
      <c r="H15">
        <v>0.1180009841918945</v>
      </c>
      <c r="I15">
        <v>6.3999652862548828E-2</v>
      </c>
      <c r="J15">
        <v>0.10710477828979489</v>
      </c>
      <c r="K15">
        <v>9.400629997253418E-2</v>
      </c>
    </row>
    <row r="16" spans="1:11" x14ac:dyDescent="0.25">
      <c r="A16">
        <v>14</v>
      </c>
      <c r="B16" t="s">
        <v>39</v>
      </c>
      <c r="C16">
        <v>455.47489999999999</v>
      </c>
      <c r="D16" t="s">
        <v>221</v>
      </c>
      <c r="E16">
        <v>455.47489999999999</v>
      </c>
      <c r="F16">
        <v>64</v>
      </c>
      <c r="G16">
        <v>0.36913132667541498</v>
      </c>
      <c r="H16">
        <v>0.12807559967041021</v>
      </c>
      <c r="I16">
        <v>5.7002067565917969E-2</v>
      </c>
      <c r="J16">
        <v>9.9993228912353516E-2</v>
      </c>
      <c r="K16">
        <v>8.4060430526733398E-2</v>
      </c>
    </row>
    <row r="17" spans="1:11" x14ac:dyDescent="0.25">
      <c r="A17">
        <v>15</v>
      </c>
      <c r="B17" t="s">
        <v>41</v>
      </c>
      <c r="C17">
        <v>534.83399999999995</v>
      </c>
      <c r="D17" t="s">
        <v>222</v>
      </c>
      <c r="E17">
        <v>609.52449999999999</v>
      </c>
      <c r="F17">
        <v>64</v>
      </c>
      <c r="G17">
        <v>0.37714457511901861</v>
      </c>
      <c r="H17">
        <v>0.1080062389373779</v>
      </c>
      <c r="I17">
        <v>6.1997413635253913E-2</v>
      </c>
      <c r="J17">
        <v>0.1140577793121338</v>
      </c>
      <c r="K17">
        <v>9.1083049774169922E-2</v>
      </c>
    </row>
    <row r="18" spans="1:11" x14ac:dyDescent="0.25">
      <c r="A18">
        <v>16</v>
      </c>
      <c r="B18" t="s">
        <v>43</v>
      </c>
      <c r="C18">
        <v>788.2722</v>
      </c>
      <c r="D18" t="s">
        <v>44</v>
      </c>
      <c r="E18">
        <v>708.83370000000002</v>
      </c>
      <c r="F18">
        <v>64</v>
      </c>
      <c r="G18">
        <v>0.39084124565124512</v>
      </c>
      <c r="H18">
        <v>0.12835383415222171</v>
      </c>
      <c r="I18">
        <v>6.0020923614501953E-2</v>
      </c>
      <c r="J18">
        <v>0.1002571582794189</v>
      </c>
      <c r="K18">
        <v>0.1012113094329834</v>
      </c>
    </row>
    <row r="19" spans="1:11" x14ac:dyDescent="0.25">
      <c r="A19">
        <v>17</v>
      </c>
      <c r="B19" t="s">
        <v>45</v>
      </c>
      <c r="C19">
        <v>567.34289999999999</v>
      </c>
      <c r="D19" t="s">
        <v>46</v>
      </c>
      <c r="E19">
        <v>567.34289999999999</v>
      </c>
      <c r="F19">
        <v>64</v>
      </c>
      <c r="G19">
        <v>0.38897109031677252</v>
      </c>
      <c r="H19">
        <v>9.7625255584716797E-2</v>
      </c>
      <c r="I19">
        <v>6.7999362945556641E-2</v>
      </c>
      <c r="J19">
        <v>0.13122463226318359</v>
      </c>
      <c r="K19">
        <v>9.012150764465332E-2</v>
      </c>
    </row>
    <row r="20" spans="1:11" x14ac:dyDescent="0.25">
      <c r="A20">
        <v>18</v>
      </c>
      <c r="B20" t="s">
        <v>47</v>
      </c>
      <c r="C20">
        <v>518.24639999999999</v>
      </c>
      <c r="D20" t="s">
        <v>48</v>
      </c>
      <c r="E20">
        <v>518.19380000000001</v>
      </c>
      <c r="F20">
        <v>64</v>
      </c>
      <c r="G20">
        <v>0.38201475143432623</v>
      </c>
      <c r="H20">
        <v>0.1169955730438232</v>
      </c>
      <c r="I20">
        <v>6.4935445785522461E-2</v>
      </c>
      <c r="J20">
        <v>0.1110832691192627</v>
      </c>
      <c r="K20">
        <v>8.6997747421264648E-2</v>
      </c>
    </row>
    <row r="21" spans="1:11" x14ac:dyDescent="0.25">
      <c r="A21">
        <v>19</v>
      </c>
      <c r="B21" t="s">
        <v>49</v>
      </c>
      <c r="C21">
        <v>453.82929999999999</v>
      </c>
      <c r="D21" t="s">
        <v>50</v>
      </c>
      <c r="E21">
        <v>453.82929999999999</v>
      </c>
      <c r="F21">
        <v>64</v>
      </c>
      <c r="G21">
        <v>0.37914705276489258</v>
      </c>
      <c r="H21">
        <v>0.1190180778503418</v>
      </c>
      <c r="I21">
        <v>5.8077335357666023E-2</v>
      </c>
      <c r="J21">
        <v>0.1130366325378418</v>
      </c>
      <c r="K21">
        <v>8.7013483047485352E-2</v>
      </c>
    </row>
    <row r="22" spans="1:11" x14ac:dyDescent="0.25">
      <c r="A22">
        <v>20</v>
      </c>
      <c r="B22" t="s">
        <v>51</v>
      </c>
      <c r="C22">
        <v>385.60019999999997</v>
      </c>
      <c r="D22" t="s">
        <v>52</v>
      </c>
      <c r="E22">
        <v>385.60019999999997</v>
      </c>
      <c r="F22">
        <v>64</v>
      </c>
      <c r="G22">
        <v>0.37967801094055181</v>
      </c>
      <c r="H22">
        <v>9.9467992782592773E-2</v>
      </c>
      <c r="I22">
        <v>7.203221321105957E-2</v>
      </c>
      <c r="J22">
        <v>0.1221201419830322</v>
      </c>
      <c r="K22">
        <v>8.6057662963867188E-2</v>
      </c>
    </row>
    <row r="23" spans="1:11" x14ac:dyDescent="0.25">
      <c r="A23">
        <v>21</v>
      </c>
      <c r="B23" t="s">
        <v>53</v>
      </c>
      <c r="C23">
        <v>615.8614</v>
      </c>
      <c r="D23" t="s">
        <v>223</v>
      </c>
      <c r="E23">
        <v>615.8614</v>
      </c>
      <c r="F23">
        <v>64</v>
      </c>
      <c r="G23">
        <v>0.39066219329833979</v>
      </c>
      <c r="H23">
        <v>0.1232101917266846</v>
      </c>
      <c r="I23">
        <v>6.2001466751098633E-2</v>
      </c>
      <c r="J23">
        <v>0.104856014251709</v>
      </c>
      <c r="K23">
        <v>0.1005945205688477</v>
      </c>
    </row>
    <row r="24" spans="1:11" x14ac:dyDescent="0.25">
      <c r="A24">
        <v>22</v>
      </c>
      <c r="B24" t="s">
        <v>55</v>
      </c>
      <c r="C24">
        <v>424.05970000000002</v>
      </c>
      <c r="D24" t="s">
        <v>56</v>
      </c>
      <c r="E24">
        <v>423.83699999999999</v>
      </c>
      <c r="F24">
        <v>64</v>
      </c>
      <c r="G24">
        <v>0.5541985034942627</v>
      </c>
      <c r="H24">
        <v>0.13152289390563959</v>
      </c>
      <c r="I24">
        <v>0.18636298179626459</v>
      </c>
      <c r="J24">
        <v>0.13321495056152341</v>
      </c>
      <c r="K24">
        <v>0.103097677230835</v>
      </c>
    </row>
    <row r="25" spans="1:11" x14ac:dyDescent="0.25">
      <c r="A25">
        <v>23</v>
      </c>
      <c r="B25" t="s">
        <v>57</v>
      </c>
      <c r="C25">
        <v>650.0308</v>
      </c>
      <c r="D25" t="s">
        <v>224</v>
      </c>
      <c r="E25">
        <v>653.18240000000003</v>
      </c>
      <c r="F25">
        <v>64</v>
      </c>
      <c r="G25">
        <v>0.38015913963317871</v>
      </c>
      <c r="H25">
        <v>0.1080009937286377</v>
      </c>
      <c r="I25">
        <v>6.4003467559814453E-2</v>
      </c>
      <c r="J25">
        <v>0.1111183166503906</v>
      </c>
      <c r="K25">
        <v>9.6036911010742188E-2</v>
      </c>
    </row>
    <row r="26" spans="1:11" x14ac:dyDescent="0.25">
      <c r="A26">
        <v>24</v>
      </c>
      <c r="B26" t="s">
        <v>59</v>
      </c>
      <c r="C26">
        <v>506.89850000000001</v>
      </c>
      <c r="D26" t="s">
        <v>60</v>
      </c>
      <c r="E26">
        <v>528.87869999999998</v>
      </c>
      <c r="F26">
        <v>64</v>
      </c>
      <c r="G26">
        <v>0.3877263069152832</v>
      </c>
      <c r="H26">
        <v>0.1276099681854248</v>
      </c>
      <c r="I26">
        <v>7.4559450149536133E-2</v>
      </c>
      <c r="J26">
        <v>9.0070247650146484E-2</v>
      </c>
      <c r="K26">
        <v>9.4486474990844727E-2</v>
      </c>
    </row>
    <row r="27" spans="1:11" x14ac:dyDescent="0.25">
      <c r="A27">
        <v>25</v>
      </c>
      <c r="B27" t="s">
        <v>61</v>
      </c>
      <c r="C27">
        <v>591.67560000000003</v>
      </c>
      <c r="D27" t="s">
        <v>225</v>
      </c>
      <c r="E27">
        <v>627.13199999999995</v>
      </c>
      <c r="F27">
        <v>64</v>
      </c>
      <c r="G27">
        <v>0.38914847373962402</v>
      </c>
      <c r="H27">
        <v>0.1115179061889648</v>
      </c>
      <c r="I27">
        <v>8.0986976623535156E-2</v>
      </c>
      <c r="J27">
        <v>0.1115577220916748</v>
      </c>
      <c r="K27">
        <v>8.4085941314697266E-2</v>
      </c>
    </row>
    <row r="28" spans="1:11" x14ac:dyDescent="0.25">
      <c r="A28">
        <v>26</v>
      </c>
      <c r="B28" t="s">
        <v>63</v>
      </c>
      <c r="C28">
        <v>554.38210000000004</v>
      </c>
      <c r="D28" t="s">
        <v>64</v>
      </c>
      <c r="E28">
        <v>592.44590000000005</v>
      </c>
      <c r="F28">
        <v>64</v>
      </c>
      <c r="G28">
        <v>0.38612914085388178</v>
      </c>
      <c r="H28">
        <v>0.1195220947265625</v>
      </c>
      <c r="I28">
        <v>6.4992189407348633E-2</v>
      </c>
      <c r="J28">
        <v>0.11014342308044429</v>
      </c>
      <c r="K28">
        <v>9.1471433639526367E-2</v>
      </c>
    </row>
    <row r="29" spans="1:11" x14ac:dyDescent="0.25">
      <c r="A29">
        <v>27</v>
      </c>
      <c r="B29" t="s">
        <v>65</v>
      </c>
      <c r="C29">
        <v>616.27729999999997</v>
      </c>
      <c r="D29" t="s">
        <v>66</v>
      </c>
      <c r="E29">
        <v>616.08619999999996</v>
      </c>
      <c r="F29">
        <v>64</v>
      </c>
      <c r="G29">
        <v>0.38812685012817377</v>
      </c>
      <c r="H29">
        <v>0.11505222320556641</v>
      </c>
      <c r="I29">
        <v>7.400202751159668E-2</v>
      </c>
      <c r="J29">
        <v>0.1065528392791748</v>
      </c>
      <c r="K29">
        <v>9.1519832611083984E-2</v>
      </c>
    </row>
    <row r="30" spans="1:11" x14ac:dyDescent="0.25">
      <c r="A30">
        <v>28</v>
      </c>
      <c r="B30" t="s">
        <v>67</v>
      </c>
      <c r="C30">
        <v>603.74580000000003</v>
      </c>
      <c r="D30" t="s">
        <v>68</v>
      </c>
      <c r="E30">
        <v>644.63480000000004</v>
      </c>
      <c r="F30">
        <v>64</v>
      </c>
      <c r="G30">
        <v>0.37558960914611822</v>
      </c>
      <c r="H30">
        <v>0.1185262203216553</v>
      </c>
      <c r="I30">
        <v>6.2958955764770508E-2</v>
      </c>
      <c r="J30">
        <v>0.107046365737915</v>
      </c>
      <c r="K30">
        <v>8.7058067321777344E-2</v>
      </c>
    </row>
    <row r="31" spans="1:11" x14ac:dyDescent="0.25">
      <c r="A31">
        <v>29</v>
      </c>
      <c r="B31" t="s">
        <v>69</v>
      </c>
      <c r="C31">
        <v>393.26220000000001</v>
      </c>
      <c r="D31" t="s">
        <v>70</v>
      </c>
      <c r="E31">
        <v>393.26220000000001</v>
      </c>
      <c r="F31">
        <v>64</v>
      </c>
      <c r="G31">
        <v>0.36855983734130859</v>
      </c>
      <c r="H31">
        <v>0.1159474849700928</v>
      </c>
      <c r="I31">
        <v>5.2068471908569343E-2</v>
      </c>
      <c r="J31">
        <v>0.10601687431335451</v>
      </c>
      <c r="K31">
        <v>9.4527006149291992E-2</v>
      </c>
    </row>
    <row r="32" spans="1:11" x14ac:dyDescent="0.25">
      <c r="A32">
        <v>30</v>
      </c>
      <c r="B32" t="s">
        <v>71</v>
      </c>
      <c r="C32">
        <v>492.72399999999999</v>
      </c>
      <c r="D32" t="s">
        <v>226</v>
      </c>
      <c r="E32">
        <v>502.28559999999999</v>
      </c>
      <c r="F32">
        <v>64</v>
      </c>
      <c r="G32">
        <v>0.37512588500976563</v>
      </c>
      <c r="H32">
        <v>0.11456608772277831</v>
      </c>
      <c r="I32">
        <v>6.2555551528930664E-2</v>
      </c>
      <c r="J32">
        <v>0.1049611568450928</v>
      </c>
      <c r="K32">
        <v>9.1042995452880859E-2</v>
      </c>
    </row>
    <row r="33" spans="1:11" x14ac:dyDescent="0.25">
      <c r="A33">
        <v>31</v>
      </c>
      <c r="B33" t="s">
        <v>73</v>
      </c>
      <c r="C33">
        <v>475.25299999999999</v>
      </c>
      <c r="D33" t="s">
        <v>74</v>
      </c>
      <c r="E33">
        <v>515.09709999999995</v>
      </c>
      <c r="F33">
        <v>64</v>
      </c>
      <c r="G33">
        <v>0.39611077308654791</v>
      </c>
      <c r="H33">
        <v>0.1205465793609619</v>
      </c>
      <c r="I33">
        <v>6.7510604858398438E-2</v>
      </c>
      <c r="J33">
        <v>0.11205744743347169</v>
      </c>
      <c r="K33">
        <v>9.599614143371582E-2</v>
      </c>
    </row>
    <row r="34" spans="1:11" x14ac:dyDescent="0.25">
      <c r="A34">
        <v>32</v>
      </c>
      <c r="B34" t="s">
        <v>75</v>
      </c>
      <c r="C34">
        <v>584.71889999999996</v>
      </c>
      <c r="D34" t="s">
        <v>227</v>
      </c>
      <c r="E34">
        <v>584.71889999999996</v>
      </c>
      <c r="F34">
        <v>64</v>
      </c>
      <c r="G34">
        <v>0.37457442283630371</v>
      </c>
      <c r="H34">
        <v>0.1170589923858643</v>
      </c>
      <c r="I34">
        <v>6.2513113021850586E-2</v>
      </c>
      <c r="J34">
        <v>0.1050045490264893</v>
      </c>
      <c r="K34">
        <v>8.9997768402099609E-2</v>
      </c>
    </row>
    <row r="35" spans="1:11" x14ac:dyDescent="0.25">
      <c r="A35">
        <v>33</v>
      </c>
      <c r="B35" t="s">
        <v>77</v>
      </c>
      <c r="C35">
        <v>393.80380000000002</v>
      </c>
      <c r="D35" t="s">
        <v>78</v>
      </c>
      <c r="E35">
        <v>397.75040000000001</v>
      </c>
      <c r="F35">
        <v>64</v>
      </c>
      <c r="G35">
        <v>0.37211275100708008</v>
      </c>
      <c r="H35">
        <v>0.1085340976715088</v>
      </c>
      <c r="I35">
        <v>6.3037872314453125E-2</v>
      </c>
      <c r="J35">
        <v>0.1055338382720947</v>
      </c>
      <c r="K35">
        <v>9.5006942749023438E-2</v>
      </c>
    </row>
    <row r="36" spans="1:11" x14ac:dyDescent="0.25">
      <c r="A36">
        <v>34</v>
      </c>
      <c r="B36" t="s">
        <v>79</v>
      </c>
      <c r="C36">
        <v>683.74609999999996</v>
      </c>
      <c r="D36" t="s">
        <v>80</v>
      </c>
      <c r="E36">
        <v>688.85350000000005</v>
      </c>
      <c r="F36">
        <v>64</v>
      </c>
      <c r="G36">
        <v>0.37721157073974609</v>
      </c>
      <c r="H36">
        <v>0.11409115791320799</v>
      </c>
      <c r="I36">
        <v>6.0987949371337891E-2</v>
      </c>
      <c r="J36">
        <v>0.1091587543487549</v>
      </c>
      <c r="K36">
        <v>9.2973709106445313E-2</v>
      </c>
    </row>
    <row r="37" spans="1:11" x14ac:dyDescent="0.25">
      <c r="A37">
        <v>35</v>
      </c>
      <c r="B37" t="s">
        <v>81</v>
      </c>
      <c r="C37">
        <v>296.69</v>
      </c>
      <c r="D37" t="s">
        <v>82</v>
      </c>
      <c r="E37">
        <v>303.44799999999998</v>
      </c>
      <c r="F37">
        <v>64</v>
      </c>
      <c r="G37">
        <v>0.45816469192504877</v>
      </c>
      <c r="H37">
        <v>0.1165065765380859</v>
      </c>
      <c r="I37">
        <v>0.1545872688293457</v>
      </c>
      <c r="J37">
        <v>9.6079111099243164E-2</v>
      </c>
      <c r="K37">
        <v>9.0991735458374023E-2</v>
      </c>
    </row>
    <row r="38" spans="1:11" x14ac:dyDescent="0.25">
      <c r="A38">
        <v>36</v>
      </c>
      <c r="B38" t="s">
        <v>83</v>
      </c>
      <c r="C38">
        <v>570.90890000000002</v>
      </c>
      <c r="D38" t="s">
        <v>84</v>
      </c>
      <c r="E38">
        <v>587.23109999999997</v>
      </c>
      <c r="F38">
        <v>64</v>
      </c>
      <c r="G38">
        <v>0.39556550979614258</v>
      </c>
      <c r="H38">
        <v>0.1199791431427002</v>
      </c>
      <c r="I38">
        <v>7.2559356689453125E-2</v>
      </c>
      <c r="J38">
        <v>0.1109511852264404</v>
      </c>
      <c r="K38">
        <v>9.2075824737548828E-2</v>
      </c>
    </row>
    <row r="39" spans="1:11" x14ac:dyDescent="0.25">
      <c r="A39">
        <v>37</v>
      </c>
      <c r="B39" t="s">
        <v>85</v>
      </c>
      <c r="C39">
        <v>570.96310000000005</v>
      </c>
      <c r="D39" t="s">
        <v>86</v>
      </c>
      <c r="E39">
        <v>591.98130000000003</v>
      </c>
      <c r="F39">
        <v>64</v>
      </c>
      <c r="G39">
        <v>0.37663531303405762</v>
      </c>
      <c r="H39">
        <v>0.11445736885070799</v>
      </c>
      <c r="I39">
        <v>6.4557313919067383E-2</v>
      </c>
      <c r="J39">
        <v>0.1105692386627197</v>
      </c>
      <c r="K39">
        <v>8.70513916015625E-2</v>
      </c>
    </row>
    <row r="40" spans="1:11" x14ac:dyDescent="0.25">
      <c r="A40">
        <v>38</v>
      </c>
      <c r="B40" t="s">
        <v>87</v>
      </c>
      <c r="C40">
        <v>527.83910000000003</v>
      </c>
      <c r="D40" t="s">
        <v>88</v>
      </c>
      <c r="E40">
        <v>527.83910000000003</v>
      </c>
      <c r="F40">
        <v>64</v>
      </c>
      <c r="G40">
        <v>0.36411166191101069</v>
      </c>
      <c r="H40">
        <v>0.1115200519561768</v>
      </c>
      <c r="I40">
        <v>5.0999641418457031E-2</v>
      </c>
      <c r="J40">
        <v>0.1090757846832275</v>
      </c>
      <c r="K40">
        <v>9.1516256332397461E-2</v>
      </c>
    </row>
    <row r="41" spans="1:11" x14ac:dyDescent="0.25">
      <c r="A41">
        <v>39</v>
      </c>
      <c r="B41" t="s">
        <v>89</v>
      </c>
      <c r="C41">
        <v>626.35320000000002</v>
      </c>
      <c r="D41" t="s">
        <v>90</v>
      </c>
      <c r="E41">
        <v>640.92920000000004</v>
      </c>
      <c r="F41">
        <v>64</v>
      </c>
      <c r="G41">
        <v>0.36706852912902832</v>
      </c>
      <c r="H41">
        <v>0.1120281219482422</v>
      </c>
      <c r="I41">
        <v>6.3998937606811523E-2</v>
      </c>
      <c r="J41">
        <v>0.10751223564147951</v>
      </c>
      <c r="K41">
        <v>8.2528352737426758E-2</v>
      </c>
    </row>
    <row r="42" spans="1:11" x14ac:dyDescent="0.25">
      <c r="A42">
        <v>40</v>
      </c>
      <c r="B42" t="s">
        <v>91</v>
      </c>
      <c r="C42">
        <v>454.60789999999997</v>
      </c>
      <c r="D42" t="s">
        <v>228</v>
      </c>
      <c r="E42">
        <v>454.60789999999997</v>
      </c>
      <c r="F42">
        <v>64</v>
      </c>
      <c r="G42">
        <v>0.37499904632568359</v>
      </c>
      <c r="H42">
        <v>0.10799407958984381</v>
      </c>
      <c r="I42">
        <v>7.1958780288696289E-2</v>
      </c>
      <c r="J42">
        <v>0.1100461483001709</v>
      </c>
      <c r="K42">
        <v>8.5000038146972656E-2</v>
      </c>
    </row>
    <row r="43" spans="1:11" x14ac:dyDescent="0.25">
      <c r="A43">
        <v>41</v>
      </c>
      <c r="B43" t="s">
        <v>93</v>
      </c>
      <c r="C43">
        <v>570.21720000000005</v>
      </c>
      <c r="D43" t="s">
        <v>94</v>
      </c>
      <c r="E43">
        <v>570.21720000000005</v>
      </c>
      <c r="F43">
        <v>64</v>
      </c>
      <c r="G43">
        <v>0.38210487365722662</v>
      </c>
      <c r="H43">
        <v>0.1005067825317383</v>
      </c>
      <c r="I43">
        <v>7.6567411422729492E-2</v>
      </c>
      <c r="J43">
        <v>0.11004972457885739</v>
      </c>
      <c r="K43">
        <v>9.3981027603149414E-2</v>
      </c>
    </row>
    <row r="44" spans="1:11" x14ac:dyDescent="0.25">
      <c r="A44">
        <v>42</v>
      </c>
      <c r="B44" t="s">
        <v>95</v>
      </c>
      <c r="C44">
        <v>518.7903</v>
      </c>
      <c r="D44" t="s">
        <v>96</v>
      </c>
      <c r="E44">
        <v>502.36259999999999</v>
      </c>
      <c r="F44">
        <v>64</v>
      </c>
      <c r="G44">
        <v>0.38362908363342291</v>
      </c>
      <c r="H44">
        <v>0.12741971015930181</v>
      </c>
      <c r="I44">
        <v>6.8578720092773438E-2</v>
      </c>
      <c r="J44">
        <v>0.10652256011962891</v>
      </c>
      <c r="K44">
        <v>8.110809326171875E-2</v>
      </c>
    </row>
    <row r="45" spans="1:11" x14ac:dyDescent="0.25">
      <c r="A45">
        <v>43</v>
      </c>
      <c r="B45" t="s">
        <v>97</v>
      </c>
      <c r="C45">
        <v>432.14729999999997</v>
      </c>
      <c r="D45" t="s">
        <v>98</v>
      </c>
      <c r="E45">
        <v>432.14729999999997</v>
      </c>
      <c r="F45">
        <v>64</v>
      </c>
      <c r="G45">
        <v>0.38115620613098139</v>
      </c>
      <c r="H45">
        <v>0.1319992542266846</v>
      </c>
      <c r="I45">
        <v>6.7584753036499023E-2</v>
      </c>
      <c r="J45">
        <v>9.7052335739135742E-2</v>
      </c>
      <c r="K45">
        <v>8.4519863128662109E-2</v>
      </c>
    </row>
    <row r="46" spans="1:11" x14ac:dyDescent="0.25">
      <c r="A46">
        <v>44</v>
      </c>
      <c r="B46" t="s">
        <v>99</v>
      </c>
      <c r="C46">
        <v>606.56240000000003</v>
      </c>
      <c r="D46" t="s">
        <v>229</v>
      </c>
      <c r="E46">
        <v>614.60990000000004</v>
      </c>
      <c r="F46">
        <v>64</v>
      </c>
      <c r="G46">
        <v>0.37415218353271479</v>
      </c>
      <c r="H46">
        <v>0.1196718215942383</v>
      </c>
      <c r="I46">
        <v>5.9506893157958977E-2</v>
      </c>
      <c r="J46">
        <v>0.10602521896362301</v>
      </c>
      <c r="K46">
        <v>8.8948249816894531E-2</v>
      </c>
    </row>
    <row r="47" spans="1:11" x14ac:dyDescent="0.25">
      <c r="A47">
        <v>45</v>
      </c>
      <c r="B47" t="s">
        <v>101</v>
      </c>
      <c r="C47">
        <v>458.10570000000001</v>
      </c>
      <c r="D47" t="s">
        <v>230</v>
      </c>
      <c r="E47">
        <v>458.10570000000001</v>
      </c>
      <c r="F47">
        <v>64</v>
      </c>
      <c r="G47">
        <v>0.37711405754089361</v>
      </c>
      <c r="H47">
        <v>0.131525993347168</v>
      </c>
      <c r="I47">
        <v>6.9517135620117188E-2</v>
      </c>
      <c r="J47">
        <v>8.9034080505371094E-2</v>
      </c>
      <c r="K47">
        <v>8.6037874221801758E-2</v>
      </c>
    </row>
    <row r="48" spans="1:11" x14ac:dyDescent="0.25">
      <c r="A48">
        <v>46</v>
      </c>
      <c r="B48" t="s">
        <v>103</v>
      </c>
      <c r="C48">
        <v>461.66930000000002</v>
      </c>
      <c r="D48" t="s">
        <v>104</v>
      </c>
      <c r="E48">
        <v>461.66930000000002</v>
      </c>
      <c r="F48">
        <v>64</v>
      </c>
      <c r="G48">
        <v>0.38256001472473139</v>
      </c>
      <c r="H48">
        <v>0.1185956001281738</v>
      </c>
      <c r="I48">
        <v>6.0998201370239258E-2</v>
      </c>
      <c r="J48">
        <v>0.1069681644439697</v>
      </c>
      <c r="K48">
        <v>9.5998048782348633E-2</v>
      </c>
    </row>
    <row r="49" spans="1:11" x14ac:dyDescent="0.25">
      <c r="A49">
        <v>47</v>
      </c>
      <c r="B49" t="s">
        <v>105</v>
      </c>
      <c r="C49">
        <v>504.69970000000001</v>
      </c>
      <c r="D49" t="s">
        <v>106</v>
      </c>
      <c r="E49">
        <v>522.63289999999995</v>
      </c>
      <c r="F49">
        <v>64</v>
      </c>
      <c r="G49">
        <v>0.37255096435546881</v>
      </c>
      <c r="H49">
        <v>0.1179642677307129</v>
      </c>
      <c r="I49">
        <v>5.5001020431518548E-2</v>
      </c>
      <c r="J49">
        <v>0.1120078563690186</v>
      </c>
      <c r="K49">
        <v>8.757781982421875E-2</v>
      </c>
    </row>
    <row r="50" spans="1:11" x14ac:dyDescent="0.25">
      <c r="A50">
        <v>48</v>
      </c>
      <c r="B50" t="s">
        <v>107</v>
      </c>
      <c r="C50">
        <v>743.24689999999998</v>
      </c>
      <c r="D50" t="s">
        <v>108</v>
      </c>
      <c r="E50">
        <v>774.07889999999998</v>
      </c>
      <c r="F50">
        <v>64</v>
      </c>
      <c r="G50">
        <v>0.46761584281921392</v>
      </c>
      <c r="H50">
        <v>0.10799360275268551</v>
      </c>
      <c r="I50">
        <v>0.15251493453979489</v>
      </c>
      <c r="J50">
        <v>0.1080405712127686</v>
      </c>
      <c r="K50">
        <v>9.8066329956054688E-2</v>
      </c>
    </row>
    <row r="51" spans="1:11" x14ac:dyDescent="0.25">
      <c r="A51">
        <v>49</v>
      </c>
      <c r="B51" t="s">
        <v>109</v>
      </c>
      <c r="C51">
        <v>499.77780000000001</v>
      </c>
      <c r="D51" t="s">
        <v>110</v>
      </c>
      <c r="E51">
        <v>519.98289999999997</v>
      </c>
      <c r="F51">
        <v>64</v>
      </c>
      <c r="G51">
        <v>0.3815155029296875</v>
      </c>
      <c r="H51">
        <v>0.11351990699768071</v>
      </c>
      <c r="I51">
        <v>7.3997259140014648E-2</v>
      </c>
      <c r="J51">
        <v>0.105010986328125</v>
      </c>
      <c r="K51">
        <v>8.8987350463867188E-2</v>
      </c>
    </row>
    <row r="52" spans="1:11" x14ac:dyDescent="0.25">
      <c r="A52">
        <v>50</v>
      </c>
      <c r="B52" t="s">
        <v>111</v>
      </c>
      <c r="C52">
        <v>679.59780000000001</v>
      </c>
      <c r="D52" t="s">
        <v>112</v>
      </c>
      <c r="E52">
        <v>691.6694</v>
      </c>
      <c r="F52">
        <v>64</v>
      </c>
      <c r="G52">
        <v>0.36850953102111822</v>
      </c>
      <c r="H52">
        <v>0.1135601997375488</v>
      </c>
      <c r="I52">
        <v>5.6997060775756843E-2</v>
      </c>
      <c r="J52">
        <v>0.10599064826965331</v>
      </c>
      <c r="K52">
        <v>9.0961456298828125E-2</v>
      </c>
    </row>
    <row r="53" spans="1:11" x14ac:dyDescent="0.25">
      <c r="A53">
        <v>51</v>
      </c>
      <c r="B53" t="s">
        <v>113</v>
      </c>
      <c r="C53">
        <v>721.62310000000002</v>
      </c>
      <c r="D53" t="s">
        <v>114</v>
      </c>
      <c r="E53">
        <v>731.19370000000004</v>
      </c>
      <c r="F53">
        <v>64</v>
      </c>
      <c r="G53">
        <v>0.37700915336608892</v>
      </c>
      <c r="H53">
        <v>0.11901140213012699</v>
      </c>
      <c r="I53">
        <v>6.1001062393188477E-2</v>
      </c>
      <c r="J53">
        <v>0.104992151260376</v>
      </c>
      <c r="K53">
        <v>9.1004848480224609E-2</v>
      </c>
    </row>
    <row r="54" spans="1:11" x14ac:dyDescent="0.25">
      <c r="A54">
        <v>52</v>
      </c>
      <c r="B54" t="s">
        <v>115</v>
      </c>
      <c r="C54">
        <v>686.22040000000004</v>
      </c>
      <c r="D54" t="s">
        <v>116</v>
      </c>
      <c r="E54">
        <v>690.88919999999996</v>
      </c>
      <c r="F54">
        <v>64</v>
      </c>
      <c r="G54">
        <v>0.38001918792724609</v>
      </c>
      <c r="H54">
        <v>0.1189632415771484</v>
      </c>
      <c r="I54">
        <v>5.6991338729858398E-2</v>
      </c>
      <c r="J54">
        <v>0.10900568962097169</v>
      </c>
      <c r="K54">
        <v>9.5058917999267578E-2</v>
      </c>
    </row>
    <row r="55" spans="1:11" x14ac:dyDescent="0.25">
      <c r="A55">
        <v>53</v>
      </c>
      <c r="B55" t="s">
        <v>117</v>
      </c>
      <c r="C55">
        <v>447.76659999999998</v>
      </c>
      <c r="D55" t="s">
        <v>118</v>
      </c>
      <c r="E55">
        <v>525.68349999999998</v>
      </c>
      <c r="F55">
        <v>64</v>
      </c>
      <c r="G55">
        <v>0.3725128173828125</v>
      </c>
      <c r="H55">
        <v>0.1124839782714844</v>
      </c>
      <c r="I55">
        <v>5.7997465133666992E-2</v>
      </c>
      <c r="J55">
        <v>0.1049942970275879</v>
      </c>
      <c r="K55">
        <v>9.6037626266479492E-2</v>
      </c>
    </row>
    <row r="56" spans="1:11" x14ac:dyDescent="0.25">
      <c r="A56">
        <v>54</v>
      </c>
      <c r="B56" t="s">
        <v>119</v>
      </c>
      <c r="C56">
        <v>479.9898</v>
      </c>
      <c r="D56" t="s">
        <v>231</v>
      </c>
      <c r="E56">
        <v>497.02499999999998</v>
      </c>
      <c r="F56">
        <v>64</v>
      </c>
      <c r="G56">
        <v>0.36800003051757813</v>
      </c>
      <c r="H56">
        <v>0.1059682369232178</v>
      </c>
      <c r="I56">
        <v>6.5030336380004883E-2</v>
      </c>
      <c r="J56">
        <v>0.10399603843688961</v>
      </c>
      <c r="K56">
        <v>9.2005491256713867E-2</v>
      </c>
    </row>
    <row r="57" spans="1:11" x14ac:dyDescent="0.25">
      <c r="A57">
        <v>55</v>
      </c>
      <c r="B57" t="s">
        <v>121</v>
      </c>
      <c r="C57">
        <v>636.66219999999998</v>
      </c>
      <c r="D57" t="s">
        <v>232</v>
      </c>
      <c r="E57">
        <v>644.29970000000003</v>
      </c>
      <c r="F57">
        <v>64</v>
      </c>
      <c r="G57">
        <v>0.37199974060058588</v>
      </c>
      <c r="H57">
        <v>0.1150033473968506</v>
      </c>
      <c r="I57">
        <v>5.6999683380126953E-2</v>
      </c>
      <c r="J57">
        <v>0.1010870933532715</v>
      </c>
      <c r="K57">
        <v>9.6909761428833008E-2</v>
      </c>
    </row>
    <row r="58" spans="1:11" x14ac:dyDescent="0.25">
      <c r="A58">
        <v>56</v>
      </c>
      <c r="B58" t="s">
        <v>123</v>
      </c>
      <c r="C58">
        <v>498.10199999999998</v>
      </c>
      <c r="D58" t="s">
        <v>233</v>
      </c>
      <c r="E58">
        <v>498.10199999999998</v>
      </c>
      <c r="F58">
        <v>64</v>
      </c>
      <c r="G58">
        <v>0.38000917434692377</v>
      </c>
      <c r="H58">
        <v>0.1180508136749268</v>
      </c>
      <c r="I58">
        <v>6.5013408660888672E-2</v>
      </c>
      <c r="J58">
        <v>0.10994744300842289</v>
      </c>
      <c r="K58">
        <v>8.6997509002685547E-2</v>
      </c>
    </row>
    <row r="59" spans="1:11" x14ac:dyDescent="0.25">
      <c r="A59">
        <v>57</v>
      </c>
      <c r="B59" t="s">
        <v>125</v>
      </c>
      <c r="C59">
        <v>440.79750000000001</v>
      </c>
      <c r="D59" t="s">
        <v>234</v>
      </c>
      <c r="E59">
        <v>440.04450000000003</v>
      </c>
      <c r="F59">
        <v>64</v>
      </c>
      <c r="G59">
        <v>0.4000098705291748</v>
      </c>
      <c r="H59">
        <v>0.12999820709228521</v>
      </c>
      <c r="I59">
        <v>7.5994253158569336E-2</v>
      </c>
      <c r="J59">
        <v>0.1080217361450195</v>
      </c>
      <c r="K59">
        <v>8.5995674133300781E-2</v>
      </c>
    </row>
    <row r="60" spans="1:11" x14ac:dyDescent="0.25">
      <c r="A60">
        <v>58</v>
      </c>
      <c r="B60" t="s">
        <v>127</v>
      </c>
      <c r="C60">
        <v>479.13869999999997</v>
      </c>
      <c r="D60" t="s">
        <v>128</v>
      </c>
      <c r="E60">
        <v>479.13869999999997</v>
      </c>
      <c r="F60">
        <v>64</v>
      </c>
      <c r="G60">
        <v>0.38499975204467768</v>
      </c>
      <c r="H60">
        <v>0.1149842739105225</v>
      </c>
      <c r="I60">
        <v>7.3002338409423828E-2</v>
      </c>
      <c r="J60">
        <v>0.1040084362030029</v>
      </c>
      <c r="K60">
        <v>9.2004537582397461E-2</v>
      </c>
    </row>
    <row r="61" spans="1:11" x14ac:dyDescent="0.25">
      <c r="A61">
        <v>59</v>
      </c>
      <c r="B61" t="s">
        <v>129</v>
      </c>
      <c r="C61">
        <v>674.21280000000002</v>
      </c>
      <c r="D61" t="s">
        <v>130</v>
      </c>
      <c r="E61">
        <v>697.14279999999997</v>
      </c>
      <c r="F61">
        <v>64</v>
      </c>
      <c r="G61">
        <v>0.37199974060058588</v>
      </c>
      <c r="H61">
        <v>0.11289429664611821</v>
      </c>
      <c r="I61">
        <v>5.2995204925537109E-2</v>
      </c>
      <c r="J61">
        <v>0.1080100536346436</v>
      </c>
      <c r="K61">
        <v>9.7100496292114258E-2</v>
      </c>
    </row>
    <row r="62" spans="1:11" x14ac:dyDescent="0.25">
      <c r="A62">
        <v>60</v>
      </c>
      <c r="B62" t="s">
        <v>131</v>
      </c>
      <c r="C62">
        <v>671.01409999999998</v>
      </c>
      <c r="D62" t="s">
        <v>132</v>
      </c>
      <c r="E62">
        <v>716.61419999999998</v>
      </c>
      <c r="F62">
        <v>64</v>
      </c>
      <c r="G62">
        <v>0.37879061698913569</v>
      </c>
      <c r="H62">
        <v>0.1239778995513916</v>
      </c>
      <c r="I62">
        <v>6.8004846572875977E-2</v>
      </c>
      <c r="J62">
        <v>9.3271017074584961E-2</v>
      </c>
      <c r="K62">
        <v>9.3536853790283203E-2</v>
      </c>
    </row>
    <row r="63" spans="1:11" x14ac:dyDescent="0.25">
      <c r="A63">
        <v>61</v>
      </c>
      <c r="B63" t="s">
        <v>133</v>
      </c>
      <c r="C63">
        <v>446.476</v>
      </c>
      <c r="D63" t="s">
        <v>235</v>
      </c>
      <c r="E63">
        <v>450.41590000000002</v>
      </c>
      <c r="F63">
        <v>64</v>
      </c>
      <c r="G63">
        <v>0.46799993515014648</v>
      </c>
      <c r="H63">
        <v>0.1260533332824707</v>
      </c>
      <c r="I63">
        <v>0.1540031433105469</v>
      </c>
      <c r="J63">
        <v>0.10500288009643551</v>
      </c>
      <c r="K63">
        <v>8.2940578460693359E-2</v>
      </c>
    </row>
    <row r="64" spans="1:11" x14ac:dyDescent="0.25">
      <c r="A64">
        <v>62</v>
      </c>
      <c r="B64" t="s">
        <v>135</v>
      </c>
      <c r="C64">
        <v>444.07029999999997</v>
      </c>
      <c r="D64" t="s">
        <v>136</v>
      </c>
      <c r="E64">
        <v>470.45139999999998</v>
      </c>
      <c r="F64">
        <v>64</v>
      </c>
      <c r="G64">
        <v>0.36451339721679688</v>
      </c>
      <c r="H64">
        <v>0.11599183082580571</v>
      </c>
      <c r="I64">
        <v>5.2999973297119141E-2</v>
      </c>
      <c r="J64">
        <v>9.9534034729003906E-2</v>
      </c>
      <c r="K64">
        <v>9.4989538192749023E-2</v>
      </c>
    </row>
    <row r="65" spans="1:11" x14ac:dyDescent="0.25">
      <c r="A65">
        <v>63</v>
      </c>
      <c r="B65" t="s">
        <v>137</v>
      </c>
      <c r="C65">
        <v>443.19130000000001</v>
      </c>
      <c r="D65" t="s">
        <v>138</v>
      </c>
      <c r="E65">
        <v>443.19130000000001</v>
      </c>
      <c r="F65">
        <v>64</v>
      </c>
      <c r="G65">
        <v>0.36700034141540527</v>
      </c>
      <c r="H65">
        <v>0.11001491546630859</v>
      </c>
      <c r="I65">
        <v>5.3003787994384773E-2</v>
      </c>
      <c r="J65">
        <v>0.1049783229827881</v>
      </c>
      <c r="K65">
        <v>9.8000764846801758E-2</v>
      </c>
    </row>
    <row r="66" spans="1:11" x14ac:dyDescent="0.25">
      <c r="A66">
        <v>64</v>
      </c>
      <c r="B66" t="s">
        <v>139</v>
      </c>
      <c r="C66">
        <v>561.29700000000003</v>
      </c>
      <c r="D66" t="s">
        <v>140</v>
      </c>
      <c r="E66">
        <v>569.14919999999995</v>
      </c>
      <c r="F66">
        <v>64</v>
      </c>
      <c r="G66">
        <v>0.38152456283569341</v>
      </c>
      <c r="H66">
        <v>0.1125161647796631</v>
      </c>
      <c r="I66">
        <v>7.0000410079956055E-2</v>
      </c>
      <c r="J66">
        <v>0.108102560043335</v>
      </c>
      <c r="K66">
        <v>8.9905023574829102E-2</v>
      </c>
    </row>
    <row r="67" spans="1:11" x14ac:dyDescent="0.25">
      <c r="A67">
        <v>65</v>
      </c>
      <c r="B67" t="s">
        <v>141</v>
      </c>
      <c r="C67">
        <v>513.04070000000002</v>
      </c>
      <c r="D67" t="s">
        <v>142</v>
      </c>
      <c r="E67">
        <v>513.50400000000002</v>
      </c>
      <c r="F67">
        <v>64</v>
      </c>
      <c r="G67">
        <v>0.39299988746643072</v>
      </c>
      <c r="H67">
        <v>0.1180129051208496</v>
      </c>
      <c r="I67">
        <v>8.6041450500488281E-2</v>
      </c>
      <c r="J67">
        <v>9.6987485885620117E-2</v>
      </c>
      <c r="K67">
        <v>9.0957880020141602E-2</v>
      </c>
    </row>
    <row r="68" spans="1:11" x14ac:dyDescent="0.25">
      <c r="A68">
        <v>66</v>
      </c>
      <c r="B68" t="s">
        <v>143</v>
      </c>
      <c r="C68">
        <v>397.30290000000002</v>
      </c>
      <c r="D68" t="s">
        <v>144</v>
      </c>
      <c r="E68">
        <v>421.82920000000001</v>
      </c>
      <c r="F68">
        <v>64</v>
      </c>
      <c r="G68">
        <v>0.38051915168762213</v>
      </c>
      <c r="H68">
        <v>0.1094520092010498</v>
      </c>
      <c r="I68">
        <v>6.9998025894165039E-2</v>
      </c>
      <c r="J68">
        <v>0.1150803565979004</v>
      </c>
      <c r="K68">
        <v>8.5988759994506836E-2</v>
      </c>
    </row>
    <row r="69" spans="1:11" x14ac:dyDescent="0.25">
      <c r="A69">
        <v>67</v>
      </c>
      <c r="B69" t="s">
        <v>145</v>
      </c>
      <c r="C69">
        <v>577.85090000000002</v>
      </c>
      <c r="D69" t="s">
        <v>146</v>
      </c>
      <c r="E69">
        <v>672.94569999999999</v>
      </c>
      <c r="F69">
        <v>64</v>
      </c>
      <c r="G69">
        <v>0.39300656318664551</v>
      </c>
      <c r="H69">
        <v>0.13397550582885739</v>
      </c>
      <c r="I69">
        <v>7.1010351181030273E-2</v>
      </c>
      <c r="J69">
        <v>9.5025300979614258E-2</v>
      </c>
      <c r="K69">
        <v>9.19952392578125E-2</v>
      </c>
    </row>
    <row r="70" spans="1:11" x14ac:dyDescent="0.25">
      <c r="A70">
        <v>68</v>
      </c>
      <c r="B70" t="s">
        <v>147</v>
      </c>
      <c r="C70">
        <v>685.39509999999996</v>
      </c>
      <c r="D70" t="s">
        <v>148</v>
      </c>
      <c r="E70">
        <v>689.12390000000005</v>
      </c>
      <c r="F70">
        <v>64</v>
      </c>
      <c r="G70">
        <v>0.37400007247924799</v>
      </c>
      <c r="H70">
        <v>0.1109623908996582</v>
      </c>
      <c r="I70">
        <v>5.7994365692138672E-2</v>
      </c>
      <c r="J70">
        <v>0.1040489673614502</v>
      </c>
      <c r="K70">
        <v>0.100994348526001</v>
      </c>
    </row>
    <row r="71" spans="1:11" x14ac:dyDescent="0.25">
      <c r="A71">
        <v>69</v>
      </c>
      <c r="B71" t="s">
        <v>149</v>
      </c>
      <c r="C71">
        <v>460.09</v>
      </c>
      <c r="D71" t="s">
        <v>236</v>
      </c>
      <c r="E71">
        <v>483.75630000000001</v>
      </c>
      <c r="F71">
        <v>64</v>
      </c>
      <c r="G71">
        <v>0.35800957679748541</v>
      </c>
      <c r="H71">
        <v>0.1110098361968994</v>
      </c>
      <c r="I71">
        <v>4.9998044967651367E-2</v>
      </c>
      <c r="J71">
        <v>0.10298967361450199</v>
      </c>
      <c r="K71">
        <v>9.4012022018432617E-2</v>
      </c>
    </row>
    <row r="72" spans="1:11" x14ac:dyDescent="0.25">
      <c r="A72">
        <v>70</v>
      </c>
      <c r="B72" t="s">
        <v>151</v>
      </c>
      <c r="C72">
        <v>464.26929999999999</v>
      </c>
      <c r="D72" t="s">
        <v>152</v>
      </c>
      <c r="E72">
        <v>476.92559999999997</v>
      </c>
      <c r="F72">
        <v>64</v>
      </c>
      <c r="G72">
        <v>0.37699985504150391</v>
      </c>
      <c r="H72">
        <v>0.12800717353820801</v>
      </c>
      <c r="I72">
        <v>6.8998336791992188E-2</v>
      </c>
      <c r="J72">
        <v>9.5997333526611328E-2</v>
      </c>
      <c r="K72">
        <v>8.3997011184692383E-2</v>
      </c>
    </row>
    <row r="73" spans="1:11" x14ac:dyDescent="0.25">
      <c r="A73">
        <v>71</v>
      </c>
      <c r="B73" t="s">
        <v>153</v>
      </c>
      <c r="C73">
        <v>614.67079999999999</v>
      </c>
      <c r="D73" t="s">
        <v>154</v>
      </c>
      <c r="E73">
        <v>614.67079999999999</v>
      </c>
      <c r="F73">
        <v>64</v>
      </c>
      <c r="G73">
        <v>0.37300896644592291</v>
      </c>
      <c r="H73">
        <v>0.1160011291503906</v>
      </c>
      <c r="I73">
        <v>5.7001113891601563E-2</v>
      </c>
      <c r="J73">
        <v>0.1090071201324463</v>
      </c>
      <c r="K73">
        <v>9.0999603271484375E-2</v>
      </c>
    </row>
    <row r="74" spans="1:11" x14ac:dyDescent="0.25">
      <c r="A74">
        <v>72</v>
      </c>
      <c r="B74" t="s">
        <v>155</v>
      </c>
      <c r="C74">
        <v>551.78060000000005</v>
      </c>
      <c r="D74" t="s">
        <v>237</v>
      </c>
      <c r="E74">
        <v>601.99680000000001</v>
      </c>
      <c r="F74">
        <v>64</v>
      </c>
      <c r="G74">
        <v>0.36399960517883301</v>
      </c>
      <c r="H74">
        <v>0.110987663269043</v>
      </c>
      <c r="I74">
        <v>6.6000461578369141E-2</v>
      </c>
      <c r="J74">
        <v>9.9006175994873047E-2</v>
      </c>
      <c r="K74">
        <v>8.8005304336547852E-2</v>
      </c>
    </row>
    <row r="75" spans="1:11" x14ac:dyDescent="0.25">
      <c r="A75">
        <v>73</v>
      </c>
      <c r="B75" t="s">
        <v>157</v>
      </c>
      <c r="C75">
        <v>565.78489999999999</v>
      </c>
      <c r="D75" t="s">
        <v>158</v>
      </c>
      <c r="E75">
        <v>604.79769999999996</v>
      </c>
      <c r="F75">
        <v>64</v>
      </c>
      <c r="G75">
        <v>0.36908483505249018</v>
      </c>
      <c r="H75">
        <v>0.12106418609619141</v>
      </c>
      <c r="I75">
        <v>5.2003145217895508E-2</v>
      </c>
      <c r="J75">
        <v>0.1075155735015869</v>
      </c>
      <c r="K75">
        <v>8.8501930236816406E-2</v>
      </c>
    </row>
    <row r="76" spans="1:11" x14ac:dyDescent="0.25">
      <c r="A76">
        <v>74</v>
      </c>
      <c r="B76" t="s">
        <v>159</v>
      </c>
      <c r="C76">
        <v>628.64459999999997</v>
      </c>
      <c r="D76" t="s">
        <v>238</v>
      </c>
      <c r="E76">
        <v>655.17129999999997</v>
      </c>
      <c r="F76">
        <v>64</v>
      </c>
      <c r="G76">
        <v>0.3750002384185791</v>
      </c>
      <c r="H76">
        <v>0.1129167079925537</v>
      </c>
      <c r="I76">
        <v>5.6993722915649407E-2</v>
      </c>
      <c r="J76">
        <v>0.10298895835876461</v>
      </c>
      <c r="K76">
        <v>0.1021008491516113</v>
      </c>
    </row>
    <row r="77" spans="1:11" x14ac:dyDescent="0.25">
      <c r="A77">
        <v>75</v>
      </c>
      <c r="B77" t="s">
        <v>161</v>
      </c>
      <c r="C77">
        <v>559.9606</v>
      </c>
      <c r="D77" t="s">
        <v>239</v>
      </c>
      <c r="E77">
        <v>569.7414</v>
      </c>
      <c r="F77">
        <v>64</v>
      </c>
      <c r="G77">
        <v>0.45800971984863281</v>
      </c>
      <c r="H77">
        <v>0.1220026016235352</v>
      </c>
      <c r="I77">
        <v>0.15700984001159671</v>
      </c>
      <c r="J77">
        <v>9.6987247467041016E-2</v>
      </c>
      <c r="K77">
        <v>8.2010030746459961E-2</v>
      </c>
    </row>
    <row r="78" spans="1:11" x14ac:dyDescent="0.25">
      <c r="A78">
        <v>76</v>
      </c>
      <c r="B78" t="s">
        <v>163</v>
      </c>
      <c r="C78">
        <v>618.02970000000005</v>
      </c>
      <c r="D78" t="s">
        <v>164</v>
      </c>
      <c r="E78">
        <v>623.74199999999996</v>
      </c>
      <c r="F78">
        <v>64</v>
      </c>
      <c r="G78">
        <v>0.37801456451416021</v>
      </c>
      <c r="H78">
        <v>0.11899590492248539</v>
      </c>
      <c r="I78">
        <v>6.1089515686035163E-2</v>
      </c>
      <c r="J78">
        <v>0.10199999809265139</v>
      </c>
      <c r="K78">
        <v>9.5929145812988281E-2</v>
      </c>
    </row>
    <row r="79" spans="1:11" x14ac:dyDescent="0.25">
      <c r="A79">
        <v>77</v>
      </c>
      <c r="B79" t="s">
        <v>165</v>
      </c>
      <c r="C79">
        <v>670.28679999999997</v>
      </c>
      <c r="D79" t="s">
        <v>240</v>
      </c>
      <c r="E79">
        <v>678.76819999999998</v>
      </c>
      <c r="F79">
        <v>64</v>
      </c>
      <c r="G79">
        <v>0.36799788475036621</v>
      </c>
      <c r="H79">
        <v>0.1140201091766357</v>
      </c>
      <c r="I79">
        <v>4.8996686935424798E-2</v>
      </c>
      <c r="J79">
        <v>0.10298657417297361</v>
      </c>
      <c r="K79">
        <v>9.999537467956543E-2</v>
      </c>
    </row>
    <row r="80" spans="1:11" x14ac:dyDescent="0.25">
      <c r="A80">
        <v>78</v>
      </c>
      <c r="B80" t="s">
        <v>167</v>
      </c>
      <c r="C80">
        <v>683.54430000000002</v>
      </c>
      <c r="D80" t="s">
        <v>241</v>
      </c>
      <c r="E80">
        <v>683.54430000000002</v>
      </c>
      <c r="F80">
        <v>64</v>
      </c>
      <c r="G80">
        <v>0.38073348999023438</v>
      </c>
      <c r="H80">
        <v>0.1177458763122559</v>
      </c>
      <c r="I80">
        <v>6.048274040222168E-2</v>
      </c>
      <c r="J80">
        <v>0.1085116863250732</v>
      </c>
      <c r="K80">
        <v>9.1991901397705078E-2</v>
      </c>
    </row>
    <row r="81" spans="1:11" x14ac:dyDescent="0.25">
      <c r="A81">
        <v>79</v>
      </c>
      <c r="B81" t="s">
        <v>169</v>
      </c>
      <c r="C81">
        <v>617.54769999999996</v>
      </c>
      <c r="D81" t="s">
        <v>170</v>
      </c>
      <c r="E81">
        <v>528.13499999999999</v>
      </c>
      <c r="F81">
        <v>64</v>
      </c>
      <c r="G81">
        <v>0.39301943778991699</v>
      </c>
      <c r="H81">
        <v>0.12301969528198239</v>
      </c>
      <c r="I81">
        <v>5.6006193161010742E-2</v>
      </c>
      <c r="J81">
        <v>0.10999512672424321</v>
      </c>
      <c r="K81">
        <v>0.10399842262268071</v>
      </c>
    </row>
    <row r="82" spans="1:11" x14ac:dyDescent="0.25">
      <c r="A82">
        <v>80</v>
      </c>
      <c r="B82" t="s">
        <v>171</v>
      </c>
      <c r="C82">
        <v>766.1961</v>
      </c>
      <c r="D82" t="s">
        <v>172</v>
      </c>
      <c r="E82">
        <v>777.0068</v>
      </c>
      <c r="F82">
        <v>64</v>
      </c>
      <c r="G82">
        <v>0.38862109184265142</v>
      </c>
      <c r="H82">
        <v>0.113149881362915</v>
      </c>
      <c r="I82">
        <v>6.6595315933227539E-2</v>
      </c>
      <c r="J82">
        <v>0.1114389896392822</v>
      </c>
      <c r="K82">
        <v>9.5439434051513672E-2</v>
      </c>
    </row>
    <row r="83" spans="1:11" x14ac:dyDescent="0.25">
      <c r="A83">
        <v>81</v>
      </c>
      <c r="B83" t="s">
        <v>173</v>
      </c>
      <c r="C83">
        <v>520.25890000000004</v>
      </c>
      <c r="D83" t="s">
        <v>174</v>
      </c>
      <c r="E83">
        <v>520.25890000000004</v>
      </c>
      <c r="F83">
        <v>64</v>
      </c>
      <c r="G83">
        <v>0.38800930976867681</v>
      </c>
      <c r="H83">
        <v>0.12555146217346189</v>
      </c>
      <c r="I83">
        <v>6.9477319717407227E-2</v>
      </c>
      <c r="J83">
        <v>9.7013711929321289E-2</v>
      </c>
      <c r="K83">
        <v>9.5966815948486328E-2</v>
      </c>
    </row>
    <row r="84" spans="1:11" x14ac:dyDescent="0.25">
      <c r="A84">
        <v>82</v>
      </c>
      <c r="B84" t="s">
        <v>175</v>
      </c>
      <c r="C84">
        <v>416.98160000000001</v>
      </c>
      <c r="D84" t="s">
        <v>176</v>
      </c>
      <c r="E84">
        <v>421.15219999999999</v>
      </c>
      <c r="F84">
        <v>64</v>
      </c>
      <c r="G84">
        <v>0.36151432991027832</v>
      </c>
      <c r="H84">
        <v>0.1089775562286377</v>
      </c>
      <c r="I84">
        <v>5.9000253677368157E-2</v>
      </c>
      <c r="J84">
        <v>0.1025209426879883</v>
      </c>
      <c r="K84">
        <v>9.0015649795532227E-2</v>
      </c>
    </row>
    <row r="85" spans="1:11" x14ac:dyDescent="0.25">
      <c r="A85">
        <v>83</v>
      </c>
      <c r="B85" t="s">
        <v>177</v>
      </c>
      <c r="C85">
        <v>580.07420000000002</v>
      </c>
      <c r="D85" t="s">
        <v>242</v>
      </c>
      <c r="E85">
        <v>592.60950000000003</v>
      </c>
      <c r="F85">
        <v>64</v>
      </c>
      <c r="G85">
        <v>0.37800884246826172</v>
      </c>
      <c r="H85">
        <v>0.11507153511047361</v>
      </c>
      <c r="I85">
        <v>6.9002389907836914E-2</v>
      </c>
      <c r="J85">
        <v>0.1070015430450439</v>
      </c>
      <c r="K85">
        <v>8.5933685302734375E-2</v>
      </c>
    </row>
    <row r="86" spans="1:11" x14ac:dyDescent="0.25">
      <c r="A86">
        <v>84</v>
      </c>
      <c r="B86" t="s">
        <v>179</v>
      </c>
      <c r="C86">
        <v>576.84010000000001</v>
      </c>
      <c r="D86" t="s">
        <v>180</v>
      </c>
      <c r="E86">
        <v>585.06050000000005</v>
      </c>
      <c r="F86">
        <v>64</v>
      </c>
      <c r="G86">
        <v>0.37400007247924799</v>
      </c>
      <c r="H86">
        <v>0.1140708923339844</v>
      </c>
      <c r="I86">
        <v>5.2001714706420898E-2</v>
      </c>
      <c r="J86">
        <v>0.1049413681030273</v>
      </c>
      <c r="K86">
        <v>0.1029860973358154</v>
      </c>
    </row>
    <row r="87" spans="1:11" x14ac:dyDescent="0.25">
      <c r="A87">
        <v>85</v>
      </c>
      <c r="B87" t="s">
        <v>181</v>
      </c>
      <c r="C87">
        <v>617.84299999999996</v>
      </c>
      <c r="D87" t="s">
        <v>182</v>
      </c>
      <c r="E87">
        <v>623.81579999999997</v>
      </c>
      <c r="F87">
        <v>64</v>
      </c>
      <c r="G87">
        <v>0.38900113105773931</v>
      </c>
      <c r="H87">
        <v>0.1269946098327637</v>
      </c>
      <c r="I87">
        <v>7.1996450424194336E-2</v>
      </c>
      <c r="J87">
        <v>0.1020066738128662</v>
      </c>
      <c r="K87">
        <v>8.7003231048583984E-2</v>
      </c>
    </row>
    <row r="88" spans="1:11" x14ac:dyDescent="0.25">
      <c r="A88">
        <v>86</v>
      </c>
      <c r="B88" t="s">
        <v>183</v>
      </c>
      <c r="C88">
        <v>563.54949999999997</v>
      </c>
      <c r="D88" t="s">
        <v>184</v>
      </c>
      <c r="E88">
        <v>579.11210000000005</v>
      </c>
      <c r="F88">
        <v>64</v>
      </c>
      <c r="G88">
        <v>0.36907219886779791</v>
      </c>
      <c r="H88">
        <v>0.110013484954834</v>
      </c>
      <c r="I88">
        <v>5.4993867874145508E-2</v>
      </c>
      <c r="J88">
        <v>0.1120479106903076</v>
      </c>
      <c r="K88">
        <v>9.1017246246337891E-2</v>
      </c>
    </row>
    <row r="89" spans="1:11" x14ac:dyDescent="0.25">
      <c r="A89">
        <v>87</v>
      </c>
      <c r="B89" t="s">
        <v>185</v>
      </c>
      <c r="C89">
        <v>496.26900000000001</v>
      </c>
      <c r="D89" t="s">
        <v>186</v>
      </c>
      <c r="E89">
        <v>487.21690000000001</v>
      </c>
      <c r="F89">
        <v>64</v>
      </c>
      <c r="G89">
        <v>0.38952445983886719</v>
      </c>
      <c r="H89">
        <v>0.1199817657470703</v>
      </c>
      <c r="I89">
        <v>5.4998159408569343E-2</v>
      </c>
      <c r="J89">
        <v>9.9526643753051758E-2</v>
      </c>
      <c r="K89">
        <v>0.1130156517028809</v>
      </c>
    </row>
    <row r="90" spans="1:11" x14ac:dyDescent="0.25">
      <c r="A90">
        <v>88</v>
      </c>
      <c r="B90" t="s">
        <v>187</v>
      </c>
      <c r="C90">
        <v>614.65509999999995</v>
      </c>
      <c r="D90" t="s">
        <v>243</v>
      </c>
      <c r="E90">
        <v>653.45140000000004</v>
      </c>
      <c r="F90">
        <v>64</v>
      </c>
      <c r="G90">
        <v>0.46699857711791992</v>
      </c>
      <c r="H90">
        <v>0.1109867095947266</v>
      </c>
      <c r="I90">
        <v>5.5995464324951172E-2</v>
      </c>
      <c r="J90">
        <v>0.19606328010559079</v>
      </c>
      <c r="K90">
        <v>0.10395312309265139</v>
      </c>
    </row>
    <row r="91" spans="1:11" x14ac:dyDescent="0.25">
      <c r="A91">
        <v>89</v>
      </c>
      <c r="B91" t="s">
        <v>189</v>
      </c>
      <c r="C91">
        <v>539.78769999999997</v>
      </c>
      <c r="D91" t="s">
        <v>190</v>
      </c>
      <c r="E91">
        <v>539.78769999999997</v>
      </c>
      <c r="F91">
        <v>64</v>
      </c>
      <c r="G91">
        <v>0.36899995803833008</v>
      </c>
      <c r="H91">
        <v>0.1150050163269043</v>
      </c>
      <c r="I91">
        <v>4.9997329711914063E-2</v>
      </c>
      <c r="J91">
        <v>0.1079976558685303</v>
      </c>
      <c r="K91">
        <v>9.5999956130981445E-2</v>
      </c>
    </row>
    <row r="92" spans="1:11" x14ac:dyDescent="0.25">
      <c r="A92">
        <v>90</v>
      </c>
      <c r="B92" t="s">
        <v>191</v>
      </c>
      <c r="C92">
        <v>466.36410000000001</v>
      </c>
      <c r="D92" t="s">
        <v>192</v>
      </c>
      <c r="E92">
        <v>467.71390000000002</v>
      </c>
      <c r="F92">
        <v>64</v>
      </c>
      <c r="G92">
        <v>0.37951302528381348</v>
      </c>
      <c r="H92">
        <v>0.1079797744750977</v>
      </c>
      <c r="I92">
        <v>6.100153923034668E-2</v>
      </c>
      <c r="J92">
        <v>0.1240670680999756</v>
      </c>
      <c r="K92">
        <v>8.5464954376220703E-2</v>
      </c>
    </row>
    <row r="93" spans="1:11" x14ac:dyDescent="0.25">
      <c r="A93">
        <v>91</v>
      </c>
      <c r="B93" t="s">
        <v>193</v>
      </c>
      <c r="C93">
        <v>827.72550000000001</v>
      </c>
      <c r="D93" t="s">
        <v>194</v>
      </c>
      <c r="E93">
        <v>837.65200000000004</v>
      </c>
      <c r="F93">
        <v>64</v>
      </c>
      <c r="G93">
        <v>0.38200020790100098</v>
      </c>
      <c r="H93">
        <v>0.1229751110076904</v>
      </c>
      <c r="I93">
        <v>6.6006183624267578E-2</v>
      </c>
      <c r="J93">
        <v>9.6938371658325195E-2</v>
      </c>
      <c r="K93">
        <v>9.6080541610717773E-2</v>
      </c>
    </row>
    <row r="94" spans="1:11" x14ac:dyDescent="0.25">
      <c r="A94">
        <v>92</v>
      </c>
      <c r="B94" t="s">
        <v>195</v>
      </c>
      <c r="C94">
        <v>530.83339999999998</v>
      </c>
      <c r="D94" t="s">
        <v>196</v>
      </c>
      <c r="E94">
        <v>536.84019999999998</v>
      </c>
      <c r="F94">
        <v>64</v>
      </c>
      <c r="G94">
        <v>0.39100003242492681</v>
      </c>
      <c r="H94">
        <v>0.11500644683837891</v>
      </c>
      <c r="I94">
        <v>7.6089382171630859E-2</v>
      </c>
      <c r="J94">
        <v>0.10783052444458011</v>
      </c>
      <c r="K94">
        <v>9.1071128845214844E-2</v>
      </c>
    </row>
    <row r="95" spans="1:11" x14ac:dyDescent="0.25">
      <c r="A95">
        <v>93</v>
      </c>
      <c r="B95" t="s">
        <v>197</v>
      </c>
      <c r="C95">
        <v>536.197</v>
      </c>
      <c r="D95" t="s">
        <v>198</v>
      </c>
      <c r="E95">
        <v>549.28700000000003</v>
      </c>
      <c r="F95">
        <v>64</v>
      </c>
      <c r="G95">
        <v>0.37151384353637701</v>
      </c>
      <c r="H95">
        <v>0.121013879776001</v>
      </c>
      <c r="I95">
        <v>4.8519134521484382E-2</v>
      </c>
      <c r="J95">
        <v>0.1109864711761475</v>
      </c>
      <c r="K95">
        <v>8.9994668960571289E-2</v>
      </c>
    </row>
    <row r="96" spans="1:11" x14ac:dyDescent="0.25">
      <c r="A96">
        <v>94</v>
      </c>
      <c r="B96" t="s">
        <v>199</v>
      </c>
      <c r="C96">
        <v>612.81050000000005</v>
      </c>
      <c r="D96" t="s">
        <v>200</v>
      </c>
      <c r="E96">
        <v>680.7337</v>
      </c>
      <c r="F96">
        <v>64</v>
      </c>
      <c r="G96">
        <v>0.38000249862670898</v>
      </c>
      <c r="H96">
        <v>0.1199955940246582</v>
      </c>
      <c r="I96">
        <v>6.3004732131958008E-2</v>
      </c>
      <c r="J96">
        <v>0.10203218460083011</v>
      </c>
      <c r="K96">
        <v>9.4969987869262695E-2</v>
      </c>
    </row>
    <row r="97" spans="1:11" x14ac:dyDescent="0.25">
      <c r="A97">
        <v>95</v>
      </c>
      <c r="B97" t="s">
        <v>201</v>
      </c>
      <c r="C97">
        <v>776.17639999999994</v>
      </c>
      <c r="D97" t="s">
        <v>202</v>
      </c>
      <c r="E97">
        <v>784.71130000000005</v>
      </c>
      <c r="F97">
        <v>64</v>
      </c>
      <c r="G97">
        <v>0.36251401901245123</v>
      </c>
      <c r="H97">
        <v>0.1080141067504883</v>
      </c>
      <c r="I97">
        <v>5.0519466400146477E-2</v>
      </c>
      <c r="J97">
        <v>0.1100099086761475</v>
      </c>
      <c r="K97">
        <v>9.2970609664916992E-2</v>
      </c>
    </row>
    <row r="98" spans="1:11" x14ac:dyDescent="0.25">
      <c r="A98">
        <v>96</v>
      </c>
      <c r="B98" t="s">
        <v>203</v>
      </c>
      <c r="C98">
        <v>494.26170000000002</v>
      </c>
      <c r="D98" t="s">
        <v>204</v>
      </c>
      <c r="E98">
        <v>576.23969999999997</v>
      </c>
      <c r="F98">
        <v>64</v>
      </c>
      <c r="G98">
        <v>0.3619999885559082</v>
      </c>
      <c r="H98">
        <v>0.1090872287750244</v>
      </c>
      <c r="I98">
        <v>5.4008245468139648E-2</v>
      </c>
      <c r="J98">
        <v>0.1098999977111816</v>
      </c>
      <c r="K98">
        <v>8.90045166015625E-2</v>
      </c>
    </row>
    <row r="99" spans="1:11" x14ac:dyDescent="0.25">
      <c r="A99">
        <v>97</v>
      </c>
      <c r="B99" t="s">
        <v>205</v>
      </c>
      <c r="C99">
        <v>422.06470000000002</v>
      </c>
      <c r="D99" t="s">
        <v>206</v>
      </c>
      <c r="E99">
        <v>446.95159999999998</v>
      </c>
      <c r="F99">
        <v>64</v>
      </c>
      <c r="G99">
        <v>0.37399983406066889</v>
      </c>
      <c r="H99">
        <v>0.1189875602722168</v>
      </c>
      <c r="I99">
        <v>6.0999155044555657E-2</v>
      </c>
      <c r="J99">
        <v>0.1050014495849609</v>
      </c>
      <c r="K99">
        <v>8.8008880615234375E-2</v>
      </c>
    </row>
    <row r="100" spans="1:11" x14ac:dyDescent="0.25">
      <c r="A100">
        <v>98</v>
      </c>
      <c r="B100" t="s">
        <v>207</v>
      </c>
      <c r="C100">
        <v>828.30589999999995</v>
      </c>
      <c r="D100" t="s">
        <v>244</v>
      </c>
      <c r="E100">
        <v>828.27650000000006</v>
      </c>
      <c r="F100">
        <v>64</v>
      </c>
      <c r="G100">
        <v>0.36599969863891602</v>
      </c>
      <c r="H100">
        <v>0.1059412956237793</v>
      </c>
      <c r="I100">
        <v>5.1995515823364258E-2</v>
      </c>
      <c r="J100">
        <v>0.1119797229766846</v>
      </c>
      <c r="K100">
        <v>9.6083164215087891E-2</v>
      </c>
    </row>
    <row r="101" spans="1:11" x14ac:dyDescent="0.25">
      <c r="A101">
        <v>99</v>
      </c>
      <c r="B101" t="s">
        <v>209</v>
      </c>
      <c r="C101">
        <v>589.17370000000005</v>
      </c>
      <c r="D101" t="s">
        <v>245</v>
      </c>
      <c r="E101">
        <v>639.58000000000004</v>
      </c>
      <c r="F101">
        <v>64</v>
      </c>
      <c r="G101">
        <v>0.40790939331054688</v>
      </c>
      <c r="H101">
        <v>0.1258704662322998</v>
      </c>
      <c r="I101">
        <v>8.0507516860961914E-2</v>
      </c>
      <c r="J101">
        <v>0.1085121631622314</v>
      </c>
      <c r="K101">
        <v>9.3019247055053711E-2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69049-EFE1-41D8-ABAC-7F8EB7C8086E}">
  <dimension ref="A1:K101"/>
  <sheetViews>
    <sheetView workbookViewId="0"/>
  </sheetViews>
  <sheetFormatPr defaultRowHeight="15" x14ac:dyDescent="0.25"/>
  <cols>
    <col min="1" max="1" width="11.140625" bestFit="1" customWidth="1"/>
    <col min="2" max="2" width="39.42578125" bestFit="1" customWidth="1"/>
    <col min="3" max="3" width="18.28515625" bestFit="1" customWidth="1"/>
    <col min="4" max="4" width="41.42578125" bestFit="1" customWidth="1"/>
    <col min="5" max="5" width="16.7109375" bestFit="1" customWidth="1"/>
    <col min="6" max="6" width="13.42578125" bestFit="1" customWidth="1"/>
    <col min="7" max="10" width="12" bestFit="1" customWidth="1"/>
    <col min="11" max="11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11</v>
      </c>
      <c r="C2">
        <v>505.09980000000002</v>
      </c>
      <c r="D2" t="s">
        <v>211</v>
      </c>
      <c r="E2">
        <v>535.73159999999996</v>
      </c>
      <c r="F2">
        <v>4</v>
      </c>
      <c r="G2">
        <v>0.4079291820526123</v>
      </c>
      <c r="H2">
        <v>0.1155636310577393</v>
      </c>
      <c r="I2">
        <v>8.8524818420410156E-2</v>
      </c>
      <c r="J2">
        <v>0.1098365783691406</v>
      </c>
      <c r="K2">
        <v>9.3003988265991211E-2</v>
      </c>
    </row>
    <row r="3" spans="1:11" x14ac:dyDescent="0.25">
      <c r="A3">
        <v>1</v>
      </c>
      <c r="B3" t="s">
        <v>13</v>
      </c>
      <c r="C3">
        <v>523.78510000000006</v>
      </c>
      <c r="D3" t="s">
        <v>212</v>
      </c>
      <c r="E3">
        <v>523.78510000000006</v>
      </c>
      <c r="F3">
        <v>4</v>
      </c>
      <c r="G3">
        <v>0.35700368881225591</v>
      </c>
      <c r="H3">
        <v>9.5370054244995117E-2</v>
      </c>
      <c r="I3">
        <v>5.9007406234741211E-2</v>
      </c>
      <c r="J3">
        <v>0.10210418701171881</v>
      </c>
      <c r="K3">
        <v>9.952235221862793E-2</v>
      </c>
    </row>
    <row r="4" spans="1:11" x14ac:dyDescent="0.25">
      <c r="A4">
        <v>2</v>
      </c>
      <c r="B4" t="s">
        <v>15</v>
      </c>
      <c r="C4">
        <v>627.32299999999998</v>
      </c>
      <c r="D4" t="s">
        <v>213</v>
      </c>
      <c r="E4">
        <v>656.01369999999997</v>
      </c>
      <c r="F4">
        <v>4</v>
      </c>
      <c r="G4">
        <v>0.46283364295959473</v>
      </c>
      <c r="H4">
        <v>0.1087276935577393</v>
      </c>
      <c r="I4">
        <v>0.152374267578125</v>
      </c>
      <c r="J4">
        <v>0.1022167205810547</v>
      </c>
      <c r="K4">
        <v>9.9514961242675781E-2</v>
      </c>
    </row>
    <row r="5" spans="1:11" x14ac:dyDescent="0.25">
      <c r="A5">
        <v>3</v>
      </c>
      <c r="B5" t="s">
        <v>17</v>
      </c>
      <c r="C5">
        <v>524.95079999999996</v>
      </c>
      <c r="D5" t="s">
        <v>18</v>
      </c>
      <c r="E5">
        <v>531.86040000000003</v>
      </c>
      <c r="F5">
        <v>4</v>
      </c>
      <c r="G5">
        <v>0.38482499122619629</v>
      </c>
      <c r="H5">
        <v>0.1131739616394043</v>
      </c>
      <c r="I5">
        <v>7.3048591613769531E-2</v>
      </c>
      <c r="J5">
        <v>0.10171413421630859</v>
      </c>
      <c r="K5">
        <v>9.6888303756713867E-2</v>
      </c>
    </row>
    <row r="6" spans="1:11" x14ac:dyDescent="0.25">
      <c r="A6">
        <v>4</v>
      </c>
      <c r="B6" t="s">
        <v>19</v>
      </c>
      <c r="C6">
        <v>680.5299</v>
      </c>
      <c r="D6" t="s">
        <v>214</v>
      </c>
      <c r="E6">
        <v>732.14359999999999</v>
      </c>
      <c r="F6">
        <v>4</v>
      </c>
      <c r="G6">
        <v>0.39076900482177729</v>
      </c>
      <c r="H6">
        <v>0.1125023365020752</v>
      </c>
      <c r="I6">
        <v>7.4652910232543945E-2</v>
      </c>
      <c r="J6">
        <v>0.1036438941955566</v>
      </c>
      <c r="K6">
        <v>9.8972082138061523E-2</v>
      </c>
    </row>
    <row r="7" spans="1:11" x14ac:dyDescent="0.25">
      <c r="A7">
        <v>5</v>
      </c>
      <c r="B7" t="s">
        <v>21</v>
      </c>
      <c r="C7">
        <v>528.43060000000003</v>
      </c>
      <c r="D7" t="s">
        <v>22</v>
      </c>
      <c r="E7">
        <v>543.4846</v>
      </c>
      <c r="F7">
        <v>4</v>
      </c>
      <c r="G7">
        <v>0.37119674682617188</v>
      </c>
      <c r="H7">
        <v>0.10764074325561521</v>
      </c>
      <c r="I7">
        <v>6.6507577896118164E-2</v>
      </c>
      <c r="J7">
        <v>9.6908092498779297E-2</v>
      </c>
      <c r="K7">
        <v>9.9138259887695313E-2</v>
      </c>
    </row>
    <row r="8" spans="1:11" x14ac:dyDescent="0.25">
      <c r="A8">
        <v>6</v>
      </c>
      <c r="B8" t="s">
        <v>23</v>
      </c>
      <c r="C8">
        <v>447.22449999999998</v>
      </c>
      <c r="D8" t="s">
        <v>215</v>
      </c>
      <c r="E8">
        <v>446.39269999999999</v>
      </c>
      <c r="F8">
        <v>4</v>
      </c>
      <c r="G8">
        <v>0.35917758941650391</v>
      </c>
      <c r="H8">
        <v>0.10376095771789549</v>
      </c>
      <c r="I8">
        <v>6.0201644897460938E-2</v>
      </c>
      <c r="J8">
        <v>0.1057002544403076</v>
      </c>
      <c r="K8">
        <v>8.9514732360839844E-2</v>
      </c>
    </row>
    <row r="9" spans="1:11" x14ac:dyDescent="0.25">
      <c r="A9">
        <v>7</v>
      </c>
      <c r="B9" t="s">
        <v>25</v>
      </c>
      <c r="C9">
        <v>744.61490000000003</v>
      </c>
      <c r="D9" t="s">
        <v>216</v>
      </c>
      <c r="E9">
        <v>772.59939999999995</v>
      </c>
      <c r="F9">
        <v>4</v>
      </c>
      <c r="G9">
        <v>0.37249660491943359</v>
      </c>
      <c r="H9">
        <v>9.9665641784667969E-2</v>
      </c>
      <c r="I9">
        <v>5.8353900909423828E-2</v>
      </c>
      <c r="J9">
        <v>0.1173057556152344</v>
      </c>
      <c r="K9">
        <v>9.6173763275146484E-2</v>
      </c>
    </row>
    <row r="10" spans="1:11" x14ac:dyDescent="0.25">
      <c r="A10">
        <v>8</v>
      </c>
      <c r="B10" t="s">
        <v>27</v>
      </c>
      <c r="C10">
        <v>619.3922</v>
      </c>
      <c r="D10" t="s">
        <v>28</v>
      </c>
      <c r="E10">
        <v>669.40959999999995</v>
      </c>
      <c r="F10">
        <v>4</v>
      </c>
      <c r="G10">
        <v>0.37758445739746088</v>
      </c>
      <c r="H10">
        <v>0.1116247177124023</v>
      </c>
      <c r="I10">
        <v>6.1038970947265618E-2</v>
      </c>
      <c r="J10">
        <v>0.10524988174438479</v>
      </c>
      <c r="K10">
        <v>9.6672296524047852E-2</v>
      </c>
    </row>
    <row r="11" spans="1:11" x14ac:dyDescent="0.25">
      <c r="A11">
        <v>9</v>
      </c>
      <c r="B11" t="s">
        <v>29</v>
      </c>
      <c r="C11">
        <v>484.29719999999998</v>
      </c>
      <c r="D11" t="s">
        <v>217</v>
      </c>
      <c r="E11">
        <v>488.31619999999998</v>
      </c>
      <c r="F11">
        <v>4</v>
      </c>
      <c r="G11">
        <v>0.37579917907714838</v>
      </c>
      <c r="H11">
        <v>0.11167383193969729</v>
      </c>
      <c r="I11">
        <v>6.3529014587402344E-2</v>
      </c>
      <c r="J11">
        <v>0.1016514301300049</v>
      </c>
      <c r="K11">
        <v>9.6946477890014648E-2</v>
      </c>
    </row>
    <row r="12" spans="1:11" x14ac:dyDescent="0.25">
      <c r="A12">
        <v>10</v>
      </c>
      <c r="B12" t="s">
        <v>31</v>
      </c>
      <c r="C12">
        <v>615.80880000000002</v>
      </c>
      <c r="D12" t="s">
        <v>218</v>
      </c>
      <c r="E12">
        <v>689.28060000000005</v>
      </c>
      <c r="F12">
        <v>4</v>
      </c>
      <c r="G12">
        <v>0.36710619926452642</v>
      </c>
      <c r="H12">
        <v>0.10829496383666989</v>
      </c>
      <c r="I12">
        <v>5.8098554611206048E-2</v>
      </c>
      <c r="J12">
        <v>0.105562686920166</v>
      </c>
      <c r="K12">
        <v>9.4149351119995117E-2</v>
      </c>
    </row>
    <row r="13" spans="1:11" x14ac:dyDescent="0.25">
      <c r="A13">
        <v>11</v>
      </c>
      <c r="B13" t="s">
        <v>33</v>
      </c>
      <c r="C13">
        <v>496.02249999999998</v>
      </c>
      <c r="D13" t="s">
        <v>219</v>
      </c>
      <c r="E13">
        <v>538.47190000000001</v>
      </c>
      <c r="F13">
        <v>4</v>
      </c>
      <c r="G13">
        <v>0.38560938835144037</v>
      </c>
      <c r="H13">
        <v>0.1088216304779053</v>
      </c>
      <c r="I13">
        <v>7.1696281433105469E-2</v>
      </c>
      <c r="J13">
        <v>0.1073603630065918</v>
      </c>
      <c r="K13">
        <v>9.7731113433837891E-2</v>
      </c>
    </row>
    <row r="14" spans="1:11" x14ac:dyDescent="0.25">
      <c r="A14">
        <v>12</v>
      </c>
      <c r="B14" t="s">
        <v>35</v>
      </c>
      <c r="C14">
        <v>641.30370000000005</v>
      </c>
      <c r="D14" t="s">
        <v>220</v>
      </c>
      <c r="E14">
        <v>659.49480000000005</v>
      </c>
      <c r="F14">
        <v>4</v>
      </c>
      <c r="G14">
        <v>0.38099575042724609</v>
      </c>
      <c r="H14">
        <v>0.10466718673706051</v>
      </c>
      <c r="I14">
        <v>7.7033758163452148E-2</v>
      </c>
      <c r="J14">
        <v>0.10046911239624021</v>
      </c>
      <c r="K14">
        <v>9.8825693130493164E-2</v>
      </c>
    </row>
    <row r="15" spans="1:11" x14ac:dyDescent="0.25">
      <c r="A15">
        <v>13</v>
      </c>
      <c r="B15" t="s">
        <v>37</v>
      </c>
      <c r="C15">
        <v>481.71469999999999</v>
      </c>
      <c r="D15" t="s">
        <v>38</v>
      </c>
      <c r="E15">
        <v>560.63480000000004</v>
      </c>
      <c r="F15">
        <v>4</v>
      </c>
      <c r="G15">
        <v>0.38015222549438482</v>
      </c>
      <c r="H15">
        <v>0.1055645942687988</v>
      </c>
      <c r="I15">
        <v>6.457209587097168E-2</v>
      </c>
      <c r="J15">
        <v>0.1097543239593506</v>
      </c>
      <c r="K15">
        <v>9.8263263702392578E-2</v>
      </c>
    </row>
    <row r="16" spans="1:11" x14ac:dyDescent="0.25">
      <c r="A16">
        <v>14</v>
      </c>
      <c r="B16" t="s">
        <v>39</v>
      </c>
      <c r="C16">
        <v>455.47489999999999</v>
      </c>
      <c r="D16" t="s">
        <v>221</v>
      </c>
      <c r="E16">
        <v>455.47489999999999</v>
      </c>
      <c r="F16">
        <v>4</v>
      </c>
      <c r="G16">
        <v>0.36486387252807623</v>
      </c>
      <c r="H16">
        <v>0.11487579345703119</v>
      </c>
      <c r="I16">
        <v>5.5533647537231452E-2</v>
      </c>
      <c r="J16">
        <v>9.5313549041748047E-2</v>
      </c>
      <c r="K16">
        <v>9.8143339157104492E-2</v>
      </c>
    </row>
    <row r="17" spans="1:11" x14ac:dyDescent="0.25">
      <c r="A17">
        <v>15</v>
      </c>
      <c r="B17" t="s">
        <v>41</v>
      </c>
      <c r="C17">
        <v>534.83399999999995</v>
      </c>
      <c r="D17" t="s">
        <v>222</v>
      </c>
      <c r="E17">
        <v>609.52449999999999</v>
      </c>
      <c r="F17">
        <v>4</v>
      </c>
      <c r="G17">
        <v>0.46149253845214838</v>
      </c>
      <c r="H17">
        <v>0.11958837509155271</v>
      </c>
      <c r="I17">
        <v>0.14664459228515619</v>
      </c>
      <c r="J17">
        <v>9.3322992324829102E-2</v>
      </c>
      <c r="K17">
        <v>9.9937915802001953E-2</v>
      </c>
    </row>
    <row r="18" spans="1:11" x14ac:dyDescent="0.25">
      <c r="A18">
        <v>16</v>
      </c>
      <c r="B18" t="s">
        <v>43</v>
      </c>
      <c r="C18">
        <v>788.2722</v>
      </c>
      <c r="D18" t="s">
        <v>44</v>
      </c>
      <c r="E18">
        <v>708.83370000000002</v>
      </c>
      <c r="F18">
        <v>4</v>
      </c>
      <c r="G18">
        <v>0.37982273101806641</v>
      </c>
      <c r="H18">
        <v>0.1192073822021484</v>
      </c>
      <c r="I18">
        <v>5.958247184753418E-2</v>
      </c>
      <c r="J18">
        <v>9.5329523086547852E-2</v>
      </c>
      <c r="K18">
        <v>0.10271406173706051</v>
      </c>
    </row>
    <row r="19" spans="1:11" x14ac:dyDescent="0.25">
      <c r="A19">
        <v>17</v>
      </c>
      <c r="B19" t="s">
        <v>45</v>
      </c>
      <c r="C19">
        <v>567.34289999999999</v>
      </c>
      <c r="D19" t="s">
        <v>46</v>
      </c>
      <c r="E19">
        <v>567.34289999999999</v>
      </c>
      <c r="F19">
        <v>4</v>
      </c>
      <c r="G19">
        <v>0.37316703796386719</v>
      </c>
      <c r="H19">
        <v>0.10025358200073239</v>
      </c>
      <c r="I19">
        <v>5.8156728744506843E-2</v>
      </c>
      <c r="J19">
        <v>0.1116542816162109</v>
      </c>
      <c r="K19">
        <v>0.1021027565002441</v>
      </c>
    </row>
    <row r="20" spans="1:11" x14ac:dyDescent="0.25">
      <c r="A20">
        <v>18</v>
      </c>
      <c r="B20" t="s">
        <v>47</v>
      </c>
      <c r="C20">
        <v>518.24639999999999</v>
      </c>
      <c r="D20" t="s">
        <v>48</v>
      </c>
      <c r="E20">
        <v>518.19380000000001</v>
      </c>
      <c r="F20">
        <v>4</v>
      </c>
      <c r="G20">
        <v>0.37900686264038091</v>
      </c>
      <c r="H20">
        <v>0.11329126358032229</v>
      </c>
      <c r="I20">
        <v>6.9034337997436523E-2</v>
      </c>
      <c r="J20">
        <v>0.10299348831176761</v>
      </c>
      <c r="K20">
        <v>9.1684341430664063E-2</v>
      </c>
    </row>
    <row r="21" spans="1:11" x14ac:dyDescent="0.25">
      <c r="A21">
        <v>19</v>
      </c>
      <c r="B21" t="s">
        <v>49</v>
      </c>
      <c r="C21">
        <v>453.82929999999999</v>
      </c>
      <c r="D21" t="s">
        <v>50</v>
      </c>
      <c r="E21">
        <v>453.82929999999999</v>
      </c>
      <c r="F21">
        <v>4</v>
      </c>
      <c r="G21">
        <v>0.37734198570251459</v>
      </c>
      <c r="H21">
        <v>0.1136541366577148</v>
      </c>
      <c r="I21">
        <v>6.9123983383178711E-2</v>
      </c>
      <c r="J21">
        <v>9.7043275833129883E-2</v>
      </c>
      <c r="K21">
        <v>9.7520589828491211E-2</v>
      </c>
    </row>
    <row r="22" spans="1:11" x14ac:dyDescent="0.25">
      <c r="A22">
        <v>20</v>
      </c>
      <c r="B22" t="s">
        <v>51</v>
      </c>
      <c r="C22">
        <v>385.60019999999997</v>
      </c>
      <c r="D22" t="s">
        <v>52</v>
      </c>
      <c r="E22">
        <v>385.60019999999997</v>
      </c>
      <c r="F22">
        <v>4</v>
      </c>
      <c r="G22">
        <v>0.37202715873718262</v>
      </c>
      <c r="H22">
        <v>0.1201157569885254</v>
      </c>
      <c r="I22">
        <v>6.8548917770385742E-2</v>
      </c>
      <c r="J22">
        <v>8.8756084442138672E-2</v>
      </c>
      <c r="K22">
        <v>9.3604087829589844E-2</v>
      </c>
    </row>
    <row r="23" spans="1:11" x14ac:dyDescent="0.25">
      <c r="A23">
        <v>21</v>
      </c>
      <c r="B23" t="s">
        <v>53</v>
      </c>
      <c r="C23">
        <v>615.8614</v>
      </c>
      <c r="D23" t="s">
        <v>223</v>
      </c>
      <c r="E23">
        <v>615.8614</v>
      </c>
      <c r="F23">
        <v>4</v>
      </c>
      <c r="G23">
        <v>0.36900138854980469</v>
      </c>
      <c r="H23">
        <v>0.1106481552124023</v>
      </c>
      <c r="I23">
        <v>5.7184219360351563E-2</v>
      </c>
      <c r="J23">
        <v>0.1085402965545654</v>
      </c>
      <c r="K23">
        <v>9.2628717422485352E-2</v>
      </c>
    </row>
    <row r="24" spans="1:11" x14ac:dyDescent="0.25">
      <c r="A24">
        <v>22</v>
      </c>
      <c r="B24" t="s">
        <v>55</v>
      </c>
      <c r="C24">
        <v>424.05970000000002</v>
      </c>
      <c r="D24" t="s">
        <v>56</v>
      </c>
      <c r="E24">
        <v>423.83699999999999</v>
      </c>
      <c r="F24">
        <v>4</v>
      </c>
      <c r="G24">
        <v>0.39536404609680181</v>
      </c>
      <c r="H24">
        <v>0.109438419342041</v>
      </c>
      <c r="I24">
        <v>8.6729764938354492E-2</v>
      </c>
      <c r="J24">
        <v>0.1036114692687988</v>
      </c>
      <c r="K24">
        <v>9.5584392547607422E-2</v>
      </c>
    </row>
    <row r="25" spans="1:11" x14ac:dyDescent="0.25">
      <c r="A25">
        <v>23</v>
      </c>
      <c r="B25" t="s">
        <v>57</v>
      </c>
      <c r="C25">
        <v>650.0308</v>
      </c>
      <c r="D25" t="s">
        <v>224</v>
      </c>
      <c r="E25">
        <v>653.18240000000003</v>
      </c>
      <c r="F25">
        <v>4</v>
      </c>
      <c r="G25">
        <v>0.37372636795043951</v>
      </c>
      <c r="H25">
        <v>0.1216042041778564</v>
      </c>
      <c r="I25">
        <v>6.433868408203125E-2</v>
      </c>
      <c r="J25">
        <v>9.3811988830566406E-2</v>
      </c>
      <c r="K25">
        <v>9.3971490859985352E-2</v>
      </c>
    </row>
    <row r="26" spans="1:11" x14ac:dyDescent="0.25">
      <c r="A26">
        <v>24</v>
      </c>
      <c r="B26" t="s">
        <v>59</v>
      </c>
      <c r="C26">
        <v>506.89850000000001</v>
      </c>
      <c r="D26" t="s">
        <v>60</v>
      </c>
      <c r="E26">
        <v>528.87869999999998</v>
      </c>
      <c r="F26">
        <v>4</v>
      </c>
      <c r="G26">
        <v>0.37701201438903809</v>
      </c>
      <c r="H26">
        <v>0.1089763641357422</v>
      </c>
      <c r="I26">
        <v>6.4281702041625977E-2</v>
      </c>
      <c r="J26">
        <v>0.1086826324462891</v>
      </c>
      <c r="K26">
        <v>9.5071315765380859E-2</v>
      </c>
    </row>
    <row r="27" spans="1:11" x14ac:dyDescent="0.25">
      <c r="A27">
        <v>25</v>
      </c>
      <c r="B27" t="s">
        <v>61</v>
      </c>
      <c r="C27">
        <v>591.67560000000003</v>
      </c>
      <c r="D27" t="s">
        <v>225</v>
      </c>
      <c r="E27">
        <v>627.13199999999995</v>
      </c>
      <c r="F27">
        <v>4</v>
      </c>
      <c r="G27">
        <v>0.37569046020507813</v>
      </c>
      <c r="H27">
        <v>0.12273406982421881</v>
      </c>
      <c r="I27">
        <v>7.4057817459106445E-2</v>
      </c>
      <c r="J27">
        <v>9.1908454895019531E-2</v>
      </c>
      <c r="K27">
        <v>8.6990118026733398E-2</v>
      </c>
    </row>
    <row r="28" spans="1:11" x14ac:dyDescent="0.25">
      <c r="A28">
        <v>26</v>
      </c>
      <c r="B28" t="s">
        <v>63</v>
      </c>
      <c r="C28">
        <v>554.38210000000004</v>
      </c>
      <c r="D28" t="s">
        <v>64</v>
      </c>
      <c r="E28">
        <v>592.44590000000005</v>
      </c>
      <c r="F28">
        <v>4</v>
      </c>
      <c r="G28">
        <v>0.37264704704284668</v>
      </c>
      <c r="H28">
        <v>0.11786007881164549</v>
      </c>
      <c r="I28">
        <v>6.5055608749389648E-2</v>
      </c>
      <c r="J28">
        <v>9.3588829040527344E-2</v>
      </c>
      <c r="K28">
        <v>9.512782096862793E-2</v>
      </c>
    </row>
    <row r="29" spans="1:11" x14ac:dyDescent="0.25">
      <c r="A29">
        <v>27</v>
      </c>
      <c r="B29" t="s">
        <v>65</v>
      </c>
      <c r="C29">
        <v>616.27729999999997</v>
      </c>
      <c r="D29" t="s">
        <v>66</v>
      </c>
      <c r="E29">
        <v>616.08619999999996</v>
      </c>
      <c r="F29">
        <v>4</v>
      </c>
      <c r="G29">
        <v>0.38117003440856928</v>
      </c>
      <c r="H29">
        <v>0.1112844944000244</v>
      </c>
      <c r="I29">
        <v>7.6985597610473633E-2</v>
      </c>
      <c r="J29">
        <v>9.8409652709960938E-2</v>
      </c>
      <c r="K29">
        <v>9.3491077423095703E-2</v>
      </c>
    </row>
    <row r="30" spans="1:11" x14ac:dyDescent="0.25">
      <c r="A30">
        <v>28</v>
      </c>
      <c r="B30" t="s">
        <v>67</v>
      </c>
      <c r="C30">
        <v>603.74580000000003</v>
      </c>
      <c r="D30" t="s">
        <v>68</v>
      </c>
      <c r="E30">
        <v>644.63480000000004</v>
      </c>
      <c r="F30">
        <v>4</v>
      </c>
      <c r="G30">
        <v>0.37021851539611822</v>
      </c>
      <c r="H30">
        <v>0.1057150363922119</v>
      </c>
      <c r="I30">
        <v>6.2519073486328125E-2</v>
      </c>
      <c r="J30">
        <v>0.1020703315734863</v>
      </c>
      <c r="K30">
        <v>9.9901676177978516E-2</v>
      </c>
    </row>
    <row r="31" spans="1:11" x14ac:dyDescent="0.25">
      <c r="A31">
        <v>29</v>
      </c>
      <c r="B31" t="s">
        <v>69</v>
      </c>
      <c r="C31">
        <v>393.26220000000001</v>
      </c>
      <c r="D31" t="s">
        <v>70</v>
      </c>
      <c r="E31">
        <v>393.26220000000001</v>
      </c>
      <c r="F31">
        <v>4</v>
      </c>
      <c r="G31">
        <v>0.45324254035949713</v>
      </c>
      <c r="H31">
        <v>9.9532842636108398E-2</v>
      </c>
      <c r="I31">
        <v>0.1524045467376709</v>
      </c>
      <c r="J31">
        <v>0.1060402393341064</v>
      </c>
      <c r="K31">
        <v>9.3266010284423828E-2</v>
      </c>
    </row>
    <row r="32" spans="1:11" x14ac:dyDescent="0.25">
      <c r="A32">
        <v>30</v>
      </c>
      <c r="B32" t="s">
        <v>71</v>
      </c>
      <c r="C32">
        <v>492.72399999999999</v>
      </c>
      <c r="D32" t="s">
        <v>226</v>
      </c>
      <c r="E32">
        <v>502.28559999999999</v>
      </c>
      <c r="F32">
        <v>4</v>
      </c>
      <c r="G32">
        <v>0.37000799179077148</v>
      </c>
      <c r="H32">
        <v>0.111846923828125</v>
      </c>
      <c r="I32">
        <v>6.3055992126464844E-2</v>
      </c>
      <c r="J32">
        <v>9.3788623809814453E-2</v>
      </c>
      <c r="K32">
        <v>0.10080957412719729</v>
      </c>
    </row>
    <row r="33" spans="1:11" x14ac:dyDescent="0.25">
      <c r="A33">
        <v>31</v>
      </c>
      <c r="B33" t="s">
        <v>73</v>
      </c>
      <c r="C33">
        <v>475.25299999999999</v>
      </c>
      <c r="D33" t="s">
        <v>74</v>
      </c>
      <c r="E33">
        <v>515.09709999999995</v>
      </c>
      <c r="F33">
        <v>4</v>
      </c>
      <c r="G33">
        <v>0.39121723175048828</v>
      </c>
      <c r="H33">
        <v>0.1061990261077881</v>
      </c>
      <c r="I33">
        <v>7.9664945602416992E-2</v>
      </c>
      <c r="J33">
        <v>0.1030149459838867</v>
      </c>
      <c r="K33">
        <v>9.8341464996337891E-2</v>
      </c>
    </row>
    <row r="34" spans="1:11" x14ac:dyDescent="0.25">
      <c r="A34">
        <v>32</v>
      </c>
      <c r="B34" t="s">
        <v>75</v>
      </c>
      <c r="C34">
        <v>584.71889999999996</v>
      </c>
      <c r="D34" t="s">
        <v>227</v>
      </c>
      <c r="E34">
        <v>584.71889999999996</v>
      </c>
      <c r="F34">
        <v>4</v>
      </c>
      <c r="G34">
        <v>0.36634683609008789</v>
      </c>
      <c r="H34">
        <v>0.10593676567077639</v>
      </c>
      <c r="I34">
        <v>5.6833982467651367E-2</v>
      </c>
      <c r="J34">
        <v>0.1060798168182373</v>
      </c>
      <c r="K34">
        <v>9.5500469207763672E-2</v>
      </c>
    </row>
    <row r="35" spans="1:11" x14ac:dyDescent="0.25">
      <c r="A35">
        <v>33</v>
      </c>
      <c r="B35" t="s">
        <v>77</v>
      </c>
      <c r="C35">
        <v>393.80380000000002</v>
      </c>
      <c r="D35" t="s">
        <v>78</v>
      </c>
      <c r="E35">
        <v>397.75040000000001</v>
      </c>
      <c r="F35">
        <v>4</v>
      </c>
      <c r="G35">
        <v>0.36799788475036621</v>
      </c>
      <c r="H35">
        <v>0.1052525043487549</v>
      </c>
      <c r="I35">
        <v>5.319523811340332E-2</v>
      </c>
      <c r="J35">
        <v>0.1098108291625977</v>
      </c>
      <c r="K35">
        <v>9.9739313125610352E-2</v>
      </c>
    </row>
    <row r="36" spans="1:11" x14ac:dyDescent="0.25">
      <c r="A36">
        <v>34</v>
      </c>
      <c r="B36" t="s">
        <v>79</v>
      </c>
      <c r="C36">
        <v>683.74609999999996</v>
      </c>
      <c r="D36" t="s">
        <v>80</v>
      </c>
      <c r="E36">
        <v>688.85350000000005</v>
      </c>
      <c r="F36">
        <v>4</v>
      </c>
      <c r="G36">
        <v>0.37312579154968262</v>
      </c>
      <c r="H36">
        <v>0.1079545021057129</v>
      </c>
      <c r="I36">
        <v>6.0735940933227539E-2</v>
      </c>
      <c r="J36">
        <v>0.1103239059448242</v>
      </c>
      <c r="K36">
        <v>9.311366081237793E-2</v>
      </c>
    </row>
    <row r="37" spans="1:11" x14ac:dyDescent="0.25">
      <c r="A37">
        <v>35</v>
      </c>
      <c r="B37" t="s">
        <v>81</v>
      </c>
      <c r="C37">
        <v>296.69</v>
      </c>
      <c r="D37" t="s">
        <v>82</v>
      </c>
      <c r="E37">
        <v>303.44799999999998</v>
      </c>
      <c r="F37">
        <v>4</v>
      </c>
      <c r="G37">
        <v>0.36202502250671392</v>
      </c>
      <c r="H37">
        <v>9.8626852035522461E-2</v>
      </c>
      <c r="I37">
        <v>6.0623884201049798E-2</v>
      </c>
      <c r="J37">
        <v>0.1140072345733643</v>
      </c>
      <c r="K37">
        <v>8.8767051696777344E-2</v>
      </c>
    </row>
    <row r="38" spans="1:11" x14ac:dyDescent="0.25">
      <c r="A38">
        <v>36</v>
      </c>
      <c r="B38" t="s">
        <v>83</v>
      </c>
      <c r="C38">
        <v>570.90890000000002</v>
      </c>
      <c r="D38" t="s">
        <v>84</v>
      </c>
      <c r="E38">
        <v>587.23109999999997</v>
      </c>
      <c r="F38">
        <v>4</v>
      </c>
      <c r="G38">
        <v>0.39141631126403809</v>
      </c>
      <c r="H38">
        <v>0.11272859573364261</v>
      </c>
      <c r="I38">
        <v>7.4758529663085938E-2</v>
      </c>
      <c r="J38">
        <v>0.105377197265625</v>
      </c>
      <c r="K38">
        <v>9.3557119369506836E-2</v>
      </c>
    </row>
    <row r="39" spans="1:11" x14ac:dyDescent="0.25">
      <c r="A39">
        <v>37</v>
      </c>
      <c r="B39" t="s">
        <v>85</v>
      </c>
      <c r="C39">
        <v>570.96310000000005</v>
      </c>
      <c r="D39" t="s">
        <v>86</v>
      </c>
      <c r="E39">
        <v>591.98130000000003</v>
      </c>
      <c r="F39">
        <v>4</v>
      </c>
      <c r="G39">
        <v>0.37085771560668951</v>
      </c>
      <c r="H39">
        <v>0.10706567764282229</v>
      </c>
      <c r="I39">
        <v>6.2270402908325202E-2</v>
      </c>
      <c r="J39">
        <v>0.10413408279418949</v>
      </c>
      <c r="K39">
        <v>9.7387552261352539E-2</v>
      </c>
    </row>
    <row r="40" spans="1:11" x14ac:dyDescent="0.25">
      <c r="A40">
        <v>38</v>
      </c>
      <c r="B40" t="s">
        <v>87</v>
      </c>
      <c r="C40">
        <v>527.83910000000003</v>
      </c>
      <c r="D40" t="s">
        <v>88</v>
      </c>
      <c r="E40">
        <v>527.83910000000003</v>
      </c>
      <c r="F40">
        <v>4</v>
      </c>
      <c r="G40">
        <v>0.36391210556030268</v>
      </c>
      <c r="H40">
        <v>0.1101016998291016</v>
      </c>
      <c r="I40">
        <v>4.9779415130615227E-2</v>
      </c>
      <c r="J40">
        <v>0.10938501358032229</v>
      </c>
      <c r="K40">
        <v>9.4645977020263672E-2</v>
      </c>
    </row>
    <row r="41" spans="1:11" x14ac:dyDescent="0.25">
      <c r="A41">
        <v>39</v>
      </c>
      <c r="B41" t="s">
        <v>89</v>
      </c>
      <c r="C41">
        <v>626.35320000000002</v>
      </c>
      <c r="D41" t="s">
        <v>90</v>
      </c>
      <c r="E41">
        <v>640.92920000000004</v>
      </c>
      <c r="F41">
        <v>4</v>
      </c>
      <c r="G41">
        <v>0.36158847808837891</v>
      </c>
      <c r="H41">
        <v>0.1057679653167725</v>
      </c>
      <c r="I41">
        <v>6.1331510543823242E-2</v>
      </c>
      <c r="J41">
        <v>0.10395264625549321</v>
      </c>
      <c r="K41">
        <v>9.0536355972290039E-2</v>
      </c>
    </row>
    <row r="42" spans="1:11" x14ac:dyDescent="0.25">
      <c r="A42">
        <v>40</v>
      </c>
      <c r="B42" t="s">
        <v>91</v>
      </c>
      <c r="C42">
        <v>454.60789999999997</v>
      </c>
      <c r="D42" t="s">
        <v>228</v>
      </c>
      <c r="E42">
        <v>454.60789999999997</v>
      </c>
      <c r="F42">
        <v>4</v>
      </c>
      <c r="G42">
        <v>0.37503218650817871</v>
      </c>
      <c r="H42">
        <v>0.1095485687255859</v>
      </c>
      <c r="I42">
        <v>7.4079036712646484E-2</v>
      </c>
      <c r="J42">
        <v>9.9089860916137695E-2</v>
      </c>
      <c r="K42">
        <v>9.2314720153808594E-2</v>
      </c>
    </row>
    <row r="43" spans="1:11" x14ac:dyDescent="0.25">
      <c r="A43">
        <v>41</v>
      </c>
      <c r="B43" t="s">
        <v>93</v>
      </c>
      <c r="C43">
        <v>570.21720000000005</v>
      </c>
      <c r="D43" t="s">
        <v>94</v>
      </c>
      <c r="E43">
        <v>570.21720000000005</v>
      </c>
      <c r="F43">
        <v>4</v>
      </c>
      <c r="G43">
        <v>0.37334418296813959</v>
      </c>
      <c r="H43">
        <v>9.8855972290039063E-2</v>
      </c>
      <c r="I43">
        <v>6.9982051849365234E-2</v>
      </c>
      <c r="J43">
        <v>0.1066677570343018</v>
      </c>
      <c r="K43">
        <v>9.7838401794433594E-2</v>
      </c>
    </row>
    <row r="44" spans="1:11" x14ac:dyDescent="0.25">
      <c r="A44">
        <v>42</v>
      </c>
      <c r="B44" t="s">
        <v>95</v>
      </c>
      <c r="C44">
        <v>518.7903</v>
      </c>
      <c r="D44" t="s">
        <v>96</v>
      </c>
      <c r="E44">
        <v>502.36259999999999</v>
      </c>
      <c r="F44">
        <v>4</v>
      </c>
      <c r="G44">
        <v>0.4694511890411377</v>
      </c>
      <c r="H44">
        <v>0.10409450531005859</v>
      </c>
      <c r="I44">
        <v>0.1593208312988281</v>
      </c>
      <c r="J44">
        <v>0.1052565574645996</v>
      </c>
      <c r="K44">
        <v>9.8782777786254883E-2</v>
      </c>
    </row>
    <row r="45" spans="1:11" x14ac:dyDescent="0.25">
      <c r="A45">
        <v>43</v>
      </c>
      <c r="B45" t="s">
        <v>97</v>
      </c>
      <c r="C45">
        <v>432.14729999999997</v>
      </c>
      <c r="D45" t="s">
        <v>98</v>
      </c>
      <c r="E45">
        <v>432.14729999999997</v>
      </c>
      <c r="F45">
        <v>4</v>
      </c>
      <c r="G45">
        <v>0.37616586685180659</v>
      </c>
      <c r="H45">
        <v>0.1124076843261719</v>
      </c>
      <c r="I45">
        <v>7.6659202575683594E-2</v>
      </c>
      <c r="J45">
        <v>9.3194246292114258E-2</v>
      </c>
      <c r="K45">
        <v>9.3904733657836914E-2</v>
      </c>
    </row>
    <row r="46" spans="1:11" x14ac:dyDescent="0.25">
      <c r="A46">
        <v>44</v>
      </c>
      <c r="B46" t="s">
        <v>99</v>
      </c>
      <c r="C46">
        <v>606.56240000000003</v>
      </c>
      <c r="D46" t="s">
        <v>229</v>
      </c>
      <c r="E46">
        <v>614.60990000000004</v>
      </c>
      <c r="F46">
        <v>4</v>
      </c>
      <c r="G46">
        <v>0.37137293815612787</v>
      </c>
      <c r="H46">
        <v>0.1001267433166504</v>
      </c>
      <c r="I46">
        <v>5.646514892578125E-2</v>
      </c>
      <c r="J46">
        <v>0.1131343841552734</v>
      </c>
      <c r="K46">
        <v>0.10064601898193359</v>
      </c>
    </row>
    <row r="47" spans="1:11" x14ac:dyDescent="0.25">
      <c r="A47">
        <v>45</v>
      </c>
      <c r="B47" t="s">
        <v>101</v>
      </c>
      <c r="C47">
        <v>458.10570000000001</v>
      </c>
      <c r="D47" t="s">
        <v>230</v>
      </c>
      <c r="E47">
        <v>458.10570000000001</v>
      </c>
      <c r="F47">
        <v>4</v>
      </c>
      <c r="G47">
        <v>0.37161588668823242</v>
      </c>
      <c r="H47">
        <v>8.6746454238891602E-2</v>
      </c>
      <c r="I47">
        <v>6.8124055862426758E-2</v>
      </c>
      <c r="J47">
        <v>0.11940979957580571</v>
      </c>
      <c r="K47">
        <v>9.5330238342285156E-2</v>
      </c>
    </row>
    <row r="48" spans="1:11" x14ac:dyDescent="0.25">
      <c r="A48">
        <v>46</v>
      </c>
      <c r="B48" t="s">
        <v>103</v>
      </c>
      <c r="C48">
        <v>461.66930000000002</v>
      </c>
      <c r="D48" t="s">
        <v>104</v>
      </c>
      <c r="E48">
        <v>461.66930000000002</v>
      </c>
      <c r="F48">
        <v>4</v>
      </c>
      <c r="G48">
        <v>0.37881660461425781</v>
      </c>
      <c r="H48">
        <v>9.0207576751708984E-2</v>
      </c>
      <c r="I48">
        <v>7.2491168975830078E-2</v>
      </c>
      <c r="J48">
        <v>0.1051435470581055</v>
      </c>
      <c r="K48">
        <v>0.1089725494384766</v>
      </c>
    </row>
    <row r="49" spans="1:11" x14ac:dyDescent="0.25">
      <c r="A49">
        <v>47</v>
      </c>
      <c r="B49" t="s">
        <v>105</v>
      </c>
      <c r="C49">
        <v>504.69970000000001</v>
      </c>
      <c r="D49" t="s">
        <v>106</v>
      </c>
      <c r="E49">
        <v>522.63289999999995</v>
      </c>
      <c r="F49">
        <v>4</v>
      </c>
      <c r="G49">
        <v>0.36820578575134277</v>
      </c>
      <c r="H49">
        <v>0.1078295707702637</v>
      </c>
      <c r="I49">
        <v>6.1023235321044922E-2</v>
      </c>
      <c r="J49">
        <v>0.1068794727325439</v>
      </c>
      <c r="K49">
        <v>9.2473506927490234E-2</v>
      </c>
    </row>
    <row r="50" spans="1:11" x14ac:dyDescent="0.25">
      <c r="A50">
        <v>48</v>
      </c>
      <c r="B50" t="s">
        <v>107</v>
      </c>
      <c r="C50">
        <v>743.24689999999998</v>
      </c>
      <c r="D50" t="s">
        <v>108</v>
      </c>
      <c r="E50">
        <v>774.07889999999998</v>
      </c>
      <c r="F50">
        <v>4</v>
      </c>
      <c r="G50">
        <v>0.37299323081970209</v>
      </c>
      <c r="H50">
        <v>0.1165049076080322</v>
      </c>
      <c r="I50">
        <v>5.889439582824707E-2</v>
      </c>
      <c r="J50">
        <v>9.8662137985229492E-2</v>
      </c>
      <c r="K50">
        <v>9.8410129547119141E-2</v>
      </c>
    </row>
    <row r="51" spans="1:11" x14ac:dyDescent="0.25">
      <c r="A51">
        <v>49</v>
      </c>
      <c r="B51" t="s">
        <v>109</v>
      </c>
      <c r="C51">
        <v>499.77780000000001</v>
      </c>
      <c r="D51" t="s">
        <v>110</v>
      </c>
      <c r="E51">
        <v>519.98289999999997</v>
      </c>
      <c r="F51">
        <v>4</v>
      </c>
      <c r="G51">
        <v>0.37616562843322748</v>
      </c>
      <c r="H51">
        <v>0.1154892444610596</v>
      </c>
      <c r="I51">
        <v>7.3981761932373047E-2</v>
      </c>
      <c r="J51">
        <v>9.5090866088867188E-2</v>
      </c>
      <c r="K51">
        <v>9.0602397918701172E-2</v>
      </c>
    </row>
    <row r="52" spans="1:11" x14ac:dyDescent="0.25">
      <c r="A52">
        <v>50</v>
      </c>
      <c r="B52" t="s">
        <v>111</v>
      </c>
      <c r="C52">
        <v>679.59780000000001</v>
      </c>
      <c r="D52" t="s">
        <v>112</v>
      </c>
      <c r="E52">
        <v>691.6694</v>
      </c>
      <c r="F52">
        <v>4</v>
      </c>
      <c r="G52">
        <v>0.36442685127258301</v>
      </c>
      <c r="H52">
        <v>0.105999231338501</v>
      </c>
      <c r="I52">
        <v>6.060481071472168E-2</v>
      </c>
      <c r="J52">
        <v>0.1007139682769775</v>
      </c>
      <c r="K52">
        <v>9.7108840942382813E-2</v>
      </c>
    </row>
    <row r="53" spans="1:11" x14ac:dyDescent="0.25">
      <c r="A53">
        <v>51</v>
      </c>
      <c r="B53" t="s">
        <v>113</v>
      </c>
      <c r="C53">
        <v>721.62310000000002</v>
      </c>
      <c r="D53" t="s">
        <v>114</v>
      </c>
      <c r="E53">
        <v>731.19370000000004</v>
      </c>
      <c r="F53">
        <v>4</v>
      </c>
      <c r="G53">
        <v>0.37215280532836909</v>
      </c>
      <c r="H53">
        <v>0.1080470085144043</v>
      </c>
      <c r="I53">
        <v>5.9872865676879883E-2</v>
      </c>
      <c r="J53">
        <v>0.1058473587036133</v>
      </c>
      <c r="K53">
        <v>9.7393512725830078E-2</v>
      </c>
    </row>
    <row r="54" spans="1:11" x14ac:dyDescent="0.25">
      <c r="A54">
        <v>52</v>
      </c>
      <c r="B54" t="s">
        <v>115</v>
      </c>
      <c r="C54">
        <v>686.22040000000004</v>
      </c>
      <c r="D54" t="s">
        <v>116</v>
      </c>
      <c r="E54">
        <v>690.88919999999996</v>
      </c>
      <c r="F54">
        <v>4</v>
      </c>
      <c r="G54">
        <v>0.37619566917419428</v>
      </c>
      <c r="H54">
        <v>0.1192340850830078</v>
      </c>
      <c r="I54">
        <v>6.6449403762817383E-2</v>
      </c>
      <c r="J54">
        <v>9.3272924423217773E-2</v>
      </c>
      <c r="K54">
        <v>9.7239255905151367E-2</v>
      </c>
    </row>
    <row r="55" spans="1:11" x14ac:dyDescent="0.25">
      <c r="A55">
        <v>53</v>
      </c>
      <c r="B55" t="s">
        <v>117</v>
      </c>
      <c r="C55">
        <v>447.76659999999998</v>
      </c>
      <c r="D55" t="s">
        <v>118</v>
      </c>
      <c r="E55">
        <v>525.68349999999998</v>
      </c>
      <c r="F55">
        <v>4</v>
      </c>
      <c r="G55">
        <v>0.37096047401428223</v>
      </c>
      <c r="H55">
        <v>0.10963344573974609</v>
      </c>
      <c r="I55">
        <v>5.7252645492553711E-2</v>
      </c>
      <c r="J55">
        <v>9.461212158203125E-2</v>
      </c>
      <c r="K55">
        <v>0.1084592342376709</v>
      </c>
    </row>
    <row r="56" spans="1:11" x14ac:dyDescent="0.25">
      <c r="A56">
        <v>54</v>
      </c>
      <c r="B56" t="s">
        <v>119</v>
      </c>
      <c r="C56">
        <v>479.9898</v>
      </c>
      <c r="D56" t="s">
        <v>231</v>
      </c>
      <c r="E56">
        <v>497.02499999999998</v>
      </c>
      <c r="F56">
        <v>4</v>
      </c>
      <c r="G56">
        <v>0.45319151878356928</v>
      </c>
      <c r="H56">
        <v>0.1151762008666992</v>
      </c>
      <c r="I56">
        <v>0.15283894538879389</v>
      </c>
      <c r="J56">
        <v>9.913325309753418E-2</v>
      </c>
      <c r="K56">
        <v>8.6043119430541992E-2</v>
      </c>
    </row>
    <row r="57" spans="1:11" x14ac:dyDescent="0.25">
      <c r="A57">
        <v>55</v>
      </c>
      <c r="B57" t="s">
        <v>121</v>
      </c>
      <c r="C57">
        <v>636.66219999999998</v>
      </c>
      <c r="D57" t="s">
        <v>232</v>
      </c>
      <c r="E57">
        <v>644.29970000000003</v>
      </c>
      <c r="F57">
        <v>4</v>
      </c>
      <c r="G57">
        <v>0.36537766456603998</v>
      </c>
      <c r="H57">
        <v>0.1059944629669189</v>
      </c>
      <c r="I57">
        <v>5.573582649230957E-2</v>
      </c>
      <c r="J57">
        <v>0.1111457347869873</v>
      </c>
      <c r="K57">
        <v>9.1504335403442383E-2</v>
      </c>
    </row>
    <row r="58" spans="1:11" x14ac:dyDescent="0.25">
      <c r="A58">
        <v>56</v>
      </c>
      <c r="B58" t="s">
        <v>123</v>
      </c>
      <c r="C58">
        <v>498.10199999999998</v>
      </c>
      <c r="D58" t="s">
        <v>233</v>
      </c>
      <c r="E58">
        <v>498.10199999999998</v>
      </c>
      <c r="F58">
        <v>4</v>
      </c>
      <c r="G58">
        <v>0.37735915184021002</v>
      </c>
      <c r="H58">
        <v>9.7049713134765625E-2</v>
      </c>
      <c r="I58">
        <v>6.8580865859985352E-2</v>
      </c>
      <c r="J58">
        <v>9.4433307647705078E-2</v>
      </c>
      <c r="K58">
        <v>0.11729526519775391</v>
      </c>
    </row>
    <row r="59" spans="1:11" x14ac:dyDescent="0.25">
      <c r="A59">
        <v>57</v>
      </c>
      <c r="B59" t="s">
        <v>125</v>
      </c>
      <c r="C59">
        <v>440.79750000000001</v>
      </c>
      <c r="D59" t="s">
        <v>234</v>
      </c>
      <c r="E59">
        <v>440.04450000000003</v>
      </c>
      <c r="F59">
        <v>4</v>
      </c>
      <c r="G59">
        <v>0.39447307586669922</v>
      </c>
      <c r="H59">
        <v>0.10912561416625979</v>
      </c>
      <c r="I59">
        <v>7.4267387390136719E-2</v>
      </c>
      <c r="J59">
        <v>0.1124205589294434</v>
      </c>
      <c r="K59">
        <v>9.6652984619140625E-2</v>
      </c>
    </row>
    <row r="60" spans="1:11" x14ac:dyDescent="0.25">
      <c r="A60">
        <v>58</v>
      </c>
      <c r="B60" t="s">
        <v>127</v>
      </c>
      <c r="C60">
        <v>479.13869999999997</v>
      </c>
      <c r="D60" t="s">
        <v>128</v>
      </c>
      <c r="E60">
        <v>479.13869999999997</v>
      </c>
      <c r="F60">
        <v>4</v>
      </c>
      <c r="G60">
        <v>0.37910985946655268</v>
      </c>
      <c r="H60">
        <v>0.11095666885375979</v>
      </c>
      <c r="I60">
        <v>7.0814132690429688E-2</v>
      </c>
      <c r="J60">
        <v>0.1048932075500488</v>
      </c>
      <c r="K60">
        <v>9.1447114944458008E-2</v>
      </c>
    </row>
    <row r="61" spans="1:11" x14ac:dyDescent="0.25">
      <c r="A61">
        <v>59</v>
      </c>
      <c r="B61" t="s">
        <v>129</v>
      </c>
      <c r="C61">
        <v>674.21280000000002</v>
      </c>
      <c r="D61" t="s">
        <v>130</v>
      </c>
      <c r="E61">
        <v>697.14279999999997</v>
      </c>
      <c r="F61">
        <v>4</v>
      </c>
      <c r="G61">
        <v>0.36408138275146479</v>
      </c>
      <c r="H61">
        <v>0.10506176948547361</v>
      </c>
      <c r="I61">
        <v>5.7700395584106452E-2</v>
      </c>
      <c r="J61">
        <v>0.1090028285980225</v>
      </c>
      <c r="K61">
        <v>9.2316389083862305E-2</v>
      </c>
    </row>
    <row r="62" spans="1:11" x14ac:dyDescent="0.25">
      <c r="A62">
        <v>60</v>
      </c>
      <c r="B62" t="s">
        <v>131</v>
      </c>
      <c r="C62">
        <v>671.01409999999998</v>
      </c>
      <c r="D62" t="s">
        <v>132</v>
      </c>
      <c r="E62">
        <v>716.61419999999998</v>
      </c>
      <c r="F62">
        <v>4</v>
      </c>
      <c r="G62">
        <v>0.37248516082763672</v>
      </c>
      <c r="H62">
        <v>0.10901618003845211</v>
      </c>
      <c r="I62">
        <v>6.1205863952636719E-2</v>
      </c>
      <c r="J62">
        <v>0.1012897491455078</v>
      </c>
      <c r="K62">
        <v>0.10097336769104</v>
      </c>
    </row>
    <row r="63" spans="1:11" x14ac:dyDescent="0.25">
      <c r="A63">
        <v>61</v>
      </c>
      <c r="B63" t="s">
        <v>133</v>
      </c>
      <c r="C63">
        <v>446.476</v>
      </c>
      <c r="D63" t="s">
        <v>235</v>
      </c>
      <c r="E63">
        <v>450.41590000000002</v>
      </c>
      <c r="F63">
        <v>4</v>
      </c>
      <c r="G63">
        <v>0.37831544876098627</v>
      </c>
      <c r="H63">
        <v>0.1148064136505127</v>
      </c>
      <c r="I63">
        <v>6.9302082061767578E-2</v>
      </c>
      <c r="J63">
        <v>0.1011261940002441</v>
      </c>
      <c r="K63">
        <v>9.2078924179077148E-2</v>
      </c>
    </row>
    <row r="64" spans="1:11" x14ac:dyDescent="0.25">
      <c r="A64">
        <v>62</v>
      </c>
      <c r="B64" t="s">
        <v>135</v>
      </c>
      <c r="C64">
        <v>444.07029999999997</v>
      </c>
      <c r="D64" t="s">
        <v>136</v>
      </c>
      <c r="E64">
        <v>470.45139999999998</v>
      </c>
      <c r="F64">
        <v>4</v>
      </c>
      <c r="G64">
        <v>0.36211371421813959</v>
      </c>
      <c r="H64">
        <v>0.10412716865539549</v>
      </c>
      <c r="I64">
        <v>5.0585031509399407E-2</v>
      </c>
      <c r="J64">
        <v>0.1117253303527832</v>
      </c>
      <c r="K64">
        <v>9.4675064086914063E-2</v>
      </c>
    </row>
    <row r="65" spans="1:11" x14ac:dyDescent="0.25">
      <c r="A65">
        <v>63</v>
      </c>
      <c r="B65" t="s">
        <v>137</v>
      </c>
      <c r="C65">
        <v>443.19130000000001</v>
      </c>
      <c r="D65" t="s">
        <v>138</v>
      </c>
      <c r="E65">
        <v>443.19130000000001</v>
      </c>
      <c r="F65">
        <v>4</v>
      </c>
      <c r="G65">
        <v>0.36681723594665527</v>
      </c>
      <c r="H65">
        <v>0.1121387481689453</v>
      </c>
      <c r="I65">
        <v>5.2969694137573242E-2</v>
      </c>
      <c r="J65">
        <v>9.8259687423706055E-2</v>
      </c>
      <c r="K65">
        <v>0.1014487743377686</v>
      </c>
    </row>
    <row r="66" spans="1:11" x14ac:dyDescent="0.25">
      <c r="A66">
        <v>64</v>
      </c>
      <c r="B66" t="s">
        <v>139</v>
      </c>
      <c r="C66">
        <v>561.29700000000003</v>
      </c>
      <c r="D66" t="s">
        <v>140</v>
      </c>
      <c r="E66">
        <v>569.14919999999995</v>
      </c>
      <c r="F66">
        <v>4</v>
      </c>
      <c r="G66">
        <v>0.38251090049743652</v>
      </c>
      <c r="H66">
        <v>0.1158256530761719</v>
      </c>
      <c r="I66">
        <v>6.7706823348999023E-2</v>
      </c>
      <c r="J66">
        <v>9.8298788070678711E-2</v>
      </c>
      <c r="K66">
        <v>9.9679470062255859E-2</v>
      </c>
    </row>
    <row r="67" spans="1:11" x14ac:dyDescent="0.25">
      <c r="A67">
        <v>65</v>
      </c>
      <c r="B67" t="s">
        <v>141</v>
      </c>
      <c r="C67">
        <v>513.04070000000002</v>
      </c>
      <c r="D67" t="s">
        <v>142</v>
      </c>
      <c r="E67">
        <v>513.50400000000002</v>
      </c>
      <c r="F67">
        <v>4</v>
      </c>
      <c r="G67">
        <v>0.40579462051391602</v>
      </c>
      <c r="H67">
        <v>0.1112041473388672</v>
      </c>
      <c r="I67">
        <v>7.9486370086669922E-2</v>
      </c>
      <c r="J67">
        <v>0.1116623878479004</v>
      </c>
      <c r="K67">
        <v>0.101445198059082</v>
      </c>
    </row>
    <row r="68" spans="1:11" x14ac:dyDescent="0.25">
      <c r="A68">
        <v>66</v>
      </c>
      <c r="B68" t="s">
        <v>143</v>
      </c>
      <c r="C68">
        <v>397.30290000000002</v>
      </c>
      <c r="D68" t="s">
        <v>144</v>
      </c>
      <c r="E68">
        <v>421.82920000000001</v>
      </c>
      <c r="F68">
        <v>4</v>
      </c>
      <c r="G68">
        <v>0.37827849388122559</v>
      </c>
      <c r="H68">
        <v>0.1011927127838135</v>
      </c>
      <c r="I68">
        <v>7.4522733688354492E-2</v>
      </c>
      <c r="J68">
        <v>0.1074130535125732</v>
      </c>
      <c r="K68">
        <v>9.21478271484375E-2</v>
      </c>
    </row>
    <row r="69" spans="1:11" x14ac:dyDescent="0.25">
      <c r="A69">
        <v>67</v>
      </c>
      <c r="B69" t="s">
        <v>145</v>
      </c>
      <c r="C69">
        <v>577.85090000000002</v>
      </c>
      <c r="D69" t="s">
        <v>146</v>
      </c>
      <c r="E69">
        <v>672.94569999999999</v>
      </c>
      <c r="F69">
        <v>4</v>
      </c>
      <c r="G69">
        <v>0.47261619567871088</v>
      </c>
      <c r="H69">
        <v>0.1175167560577393</v>
      </c>
      <c r="I69">
        <v>0.16036462783813479</v>
      </c>
      <c r="J69">
        <v>9.9449396133422852E-2</v>
      </c>
      <c r="K69">
        <v>9.4292879104614258E-2</v>
      </c>
    </row>
    <row r="70" spans="1:11" x14ac:dyDescent="0.25">
      <c r="A70">
        <v>68</v>
      </c>
      <c r="B70" t="s">
        <v>147</v>
      </c>
      <c r="C70">
        <v>685.39509999999996</v>
      </c>
      <c r="D70" t="s">
        <v>148</v>
      </c>
      <c r="E70">
        <v>689.12390000000005</v>
      </c>
      <c r="F70">
        <v>4</v>
      </c>
      <c r="G70">
        <v>0.37098193168640142</v>
      </c>
      <c r="H70">
        <v>0.10411858558654789</v>
      </c>
      <c r="I70">
        <v>6.5567493438720703E-2</v>
      </c>
      <c r="J70">
        <v>0.1020503044128418</v>
      </c>
      <c r="K70">
        <v>9.9238395690917969E-2</v>
      </c>
    </row>
    <row r="71" spans="1:11" x14ac:dyDescent="0.25">
      <c r="A71">
        <v>69</v>
      </c>
      <c r="B71" t="s">
        <v>149</v>
      </c>
      <c r="C71">
        <v>460.09</v>
      </c>
      <c r="D71" t="s">
        <v>236</v>
      </c>
      <c r="E71">
        <v>483.75630000000001</v>
      </c>
      <c r="F71">
        <v>4</v>
      </c>
      <c r="G71">
        <v>0.36044478416442871</v>
      </c>
      <c r="H71">
        <v>0.1159756183624268</v>
      </c>
      <c r="I71">
        <v>4.4348478317260742E-2</v>
      </c>
      <c r="J71">
        <v>0.1026899814605713</v>
      </c>
      <c r="K71">
        <v>9.643101692199707E-2</v>
      </c>
    </row>
    <row r="72" spans="1:11" x14ac:dyDescent="0.25">
      <c r="A72">
        <v>70</v>
      </c>
      <c r="B72" t="s">
        <v>151</v>
      </c>
      <c r="C72">
        <v>464.26929999999999</v>
      </c>
      <c r="D72" t="s">
        <v>152</v>
      </c>
      <c r="E72">
        <v>476.92559999999997</v>
      </c>
      <c r="F72">
        <v>4</v>
      </c>
      <c r="G72">
        <v>0.37652373313903809</v>
      </c>
      <c r="H72">
        <v>9.2511892318725586E-2</v>
      </c>
      <c r="I72">
        <v>7.7679634094238281E-2</v>
      </c>
      <c r="J72">
        <v>0.1179866790771484</v>
      </c>
      <c r="K72">
        <v>8.8345527648925781E-2</v>
      </c>
    </row>
    <row r="73" spans="1:11" x14ac:dyDescent="0.25">
      <c r="A73">
        <v>71</v>
      </c>
      <c r="B73" t="s">
        <v>153</v>
      </c>
      <c r="C73">
        <v>614.67079999999999</v>
      </c>
      <c r="D73" t="s">
        <v>154</v>
      </c>
      <c r="E73">
        <v>614.67079999999999</v>
      </c>
      <c r="F73">
        <v>4</v>
      </c>
      <c r="G73">
        <v>0.36846423149108892</v>
      </c>
      <c r="H73">
        <v>0.102123498916626</v>
      </c>
      <c r="I73">
        <v>6.6143512725830078E-2</v>
      </c>
      <c r="J73">
        <v>0.1031322479248047</v>
      </c>
      <c r="K73">
        <v>9.7064971923828125E-2</v>
      </c>
    </row>
    <row r="74" spans="1:11" x14ac:dyDescent="0.25">
      <c r="A74">
        <v>72</v>
      </c>
      <c r="B74" t="s">
        <v>155</v>
      </c>
      <c r="C74">
        <v>551.78060000000005</v>
      </c>
      <c r="D74" t="s">
        <v>237</v>
      </c>
      <c r="E74">
        <v>601.99680000000001</v>
      </c>
      <c r="F74">
        <v>4</v>
      </c>
      <c r="G74">
        <v>0.35945773124694819</v>
      </c>
      <c r="H74">
        <v>0.1018364429473877</v>
      </c>
      <c r="I74">
        <v>5.9035539627075202E-2</v>
      </c>
      <c r="J74">
        <v>0.1032693386077881</v>
      </c>
      <c r="K74">
        <v>9.5316410064697266E-2</v>
      </c>
    </row>
    <row r="75" spans="1:11" x14ac:dyDescent="0.25">
      <c r="A75">
        <v>73</v>
      </c>
      <c r="B75" t="s">
        <v>157</v>
      </c>
      <c r="C75">
        <v>565.78489999999999</v>
      </c>
      <c r="D75" t="s">
        <v>158</v>
      </c>
      <c r="E75">
        <v>604.79769999999996</v>
      </c>
      <c r="F75">
        <v>4</v>
      </c>
      <c r="G75">
        <v>0.36456155776977539</v>
      </c>
      <c r="H75">
        <v>0.11559557914733889</v>
      </c>
      <c r="I75">
        <v>4.3548583984375E-2</v>
      </c>
      <c r="J75">
        <v>0.1111993789672852</v>
      </c>
      <c r="K75">
        <v>9.4218015670776367E-2</v>
      </c>
    </row>
    <row r="76" spans="1:11" x14ac:dyDescent="0.25">
      <c r="A76">
        <v>74</v>
      </c>
      <c r="B76" t="s">
        <v>159</v>
      </c>
      <c r="C76">
        <v>628.64459999999997</v>
      </c>
      <c r="D76" t="s">
        <v>238</v>
      </c>
      <c r="E76">
        <v>655.17129999999997</v>
      </c>
      <c r="F76">
        <v>4</v>
      </c>
      <c r="G76">
        <v>0.37208318710327148</v>
      </c>
      <c r="H76">
        <v>0.103548526763916</v>
      </c>
      <c r="I76">
        <v>6.4593076705932617E-2</v>
      </c>
      <c r="J76">
        <v>0.1053774356842041</v>
      </c>
      <c r="K76">
        <v>9.8558425903320313E-2</v>
      </c>
    </row>
    <row r="77" spans="1:11" x14ac:dyDescent="0.25">
      <c r="A77">
        <v>75</v>
      </c>
      <c r="B77" t="s">
        <v>161</v>
      </c>
      <c r="C77">
        <v>559.9606</v>
      </c>
      <c r="D77" t="s">
        <v>239</v>
      </c>
      <c r="E77">
        <v>569.7414</v>
      </c>
      <c r="F77">
        <v>4</v>
      </c>
      <c r="G77">
        <v>0.36785221099853521</v>
      </c>
      <c r="H77">
        <v>0.10380649566650391</v>
      </c>
      <c r="I77">
        <v>6.4645767211914063E-2</v>
      </c>
      <c r="J77">
        <v>0.1037659645080566</v>
      </c>
      <c r="K77">
        <v>9.4635248184204102E-2</v>
      </c>
    </row>
    <row r="78" spans="1:11" x14ac:dyDescent="0.25">
      <c r="A78">
        <v>76</v>
      </c>
      <c r="B78" t="s">
        <v>163</v>
      </c>
      <c r="C78">
        <v>618.02970000000005</v>
      </c>
      <c r="D78" t="s">
        <v>164</v>
      </c>
      <c r="E78">
        <v>623.74199999999996</v>
      </c>
      <c r="F78">
        <v>4</v>
      </c>
      <c r="G78">
        <v>0.37315201759338379</v>
      </c>
      <c r="H78">
        <v>0.1091740131378174</v>
      </c>
      <c r="I78">
        <v>6.2882900238037109E-2</v>
      </c>
      <c r="J78">
        <v>0.1053378582000732</v>
      </c>
      <c r="K78">
        <v>9.5757246017456055E-2</v>
      </c>
    </row>
    <row r="79" spans="1:11" x14ac:dyDescent="0.25">
      <c r="A79">
        <v>77</v>
      </c>
      <c r="B79" t="s">
        <v>165</v>
      </c>
      <c r="C79">
        <v>670.28679999999997</v>
      </c>
      <c r="D79" t="s">
        <v>240</v>
      </c>
      <c r="E79">
        <v>678.76819999999998</v>
      </c>
      <c r="F79">
        <v>4</v>
      </c>
      <c r="G79">
        <v>0.36771559715271002</v>
      </c>
      <c r="H79">
        <v>0.1007299423217773</v>
      </c>
      <c r="I79">
        <v>5.7738065719604492E-2</v>
      </c>
      <c r="J79">
        <v>0.1057279109954834</v>
      </c>
      <c r="K79">
        <v>0.10251855850219729</v>
      </c>
    </row>
    <row r="80" spans="1:11" x14ac:dyDescent="0.25">
      <c r="A80">
        <v>78</v>
      </c>
      <c r="B80" t="s">
        <v>167</v>
      </c>
      <c r="C80">
        <v>683.54430000000002</v>
      </c>
      <c r="D80" t="s">
        <v>241</v>
      </c>
      <c r="E80">
        <v>683.54430000000002</v>
      </c>
      <c r="F80">
        <v>4</v>
      </c>
      <c r="G80">
        <v>0.36176919937133789</v>
      </c>
      <c r="H80">
        <v>9.8880767822265625E-2</v>
      </c>
      <c r="I80">
        <v>5.3231954574584961E-2</v>
      </c>
      <c r="J80">
        <v>0.1081972122192383</v>
      </c>
      <c r="K80">
        <v>0.101459264755249</v>
      </c>
    </row>
    <row r="81" spans="1:11" x14ac:dyDescent="0.25">
      <c r="A81">
        <v>79</v>
      </c>
      <c r="B81" t="s">
        <v>169</v>
      </c>
      <c r="C81">
        <v>617.54769999999996</v>
      </c>
      <c r="D81" t="s">
        <v>170</v>
      </c>
      <c r="E81">
        <v>528.13499999999999</v>
      </c>
      <c r="F81">
        <v>4</v>
      </c>
      <c r="G81">
        <v>0.37563109397888178</v>
      </c>
      <c r="H81">
        <v>0.1138675212860107</v>
      </c>
      <c r="I81">
        <v>6.0151815414428711E-2</v>
      </c>
      <c r="J81">
        <v>9.5362663269042969E-2</v>
      </c>
      <c r="K81">
        <v>0.1062490940093994</v>
      </c>
    </row>
    <row r="82" spans="1:11" x14ac:dyDescent="0.25">
      <c r="A82">
        <v>80</v>
      </c>
      <c r="B82" t="s">
        <v>171</v>
      </c>
      <c r="C82">
        <v>766.1961</v>
      </c>
      <c r="D82" t="s">
        <v>172</v>
      </c>
      <c r="E82">
        <v>777.0068</v>
      </c>
      <c r="F82">
        <v>4</v>
      </c>
      <c r="G82">
        <v>0.46852827072143549</v>
      </c>
      <c r="H82">
        <v>0.1176166534423828</v>
      </c>
      <c r="I82">
        <v>0.15725612640380859</v>
      </c>
      <c r="J82">
        <v>9.8706722259521484E-2</v>
      </c>
      <c r="K82">
        <v>9.4948768615722656E-2</v>
      </c>
    </row>
    <row r="83" spans="1:11" x14ac:dyDescent="0.25">
      <c r="A83">
        <v>81</v>
      </c>
      <c r="B83" t="s">
        <v>173</v>
      </c>
      <c r="C83">
        <v>520.25890000000004</v>
      </c>
      <c r="D83" t="s">
        <v>174</v>
      </c>
      <c r="E83">
        <v>520.25890000000004</v>
      </c>
      <c r="F83">
        <v>4</v>
      </c>
      <c r="G83">
        <v>0.38031268119812012</v>
      </c>
      <c r="H83">
        <v>0.106243371963501</v>
      </c>
      <c r="I83">
        <v>6.8702220916748047E-2</v>
      </c>
      <c r="J83">
        <v>0.1074438095092773</v>
      </c>
      <c r="K83">
        <v>9.6924066543579102E-2</v>
      </c>
    </row>
    <row r="84" spans="1:11" x14ac:dyDescent="0.25">
      <c r="A84">
        <v>82</v>
      </c>
      <c r="B84" t="s">
        <v>175</v>
      </c>
      <c r="C84">
        <v>416.98160000000001</v>
      </c>
      <c r="D84" t="s">
        <v>176</v>
      </c>
      <c r="E84">
        <v>421.15219999999999</v>
      </c>
      <c r="F84">
        <v>4</v>
      </c>
      <c r="G84">
        <v>0.35695338249206537</v>
      </c>
      <c r="H84">
        <v>9.5715761184692383E-2</v>
      </c>
      <c r="I84">
        <v>6.0082197189331048E-2</v>
      </c>
      <c r="J84">
        <v>0.10999298095703119</v>
      </c>
      <c r="K84">
        <v>9.1154098510742188E-2</v>
      </c>
    </row>
    <row r="85" spans="1:11" x14ac:dyDescent="0.25">
      <c r="A85">
        <v>83</v>
      </c>
      <c r="B85" t="s">
        <v>177</v>
      </c>
      <c r="C85">
        <v>580.07420000000002</v>
      </c>
      <c r="D85" t="s">
        <v>242</v>
      </c>
      <c r="E85">
        <v>592.60950000000003</v>
      </c>
      <c r="F85">
        <v>4</v>
      </c>
      <c r="G85">
        <v>0.37488865852355963</v>
      </c>
      <c r="H85">
        <v>0.11059474945068359</v>
      </c>
      <c r="I85">
        <v>6.2398195266723633E-2</v>
      </c>
      <c r="J85">
        <v>0.1183316707611084</v>
      </c>
      <c r="K85">
        <v>8.2566738128662109E-2</v>
      </c>
    </row>
    <row r="86" spans="1:11" x14ac:dyDescent="0.25">
      <c r="A86">
        <v>84</v>
      </c>
      <c r="B86" t="s">
        <v>179</v>
      </c>
      <c r="C86">
        <v>576.84010000000001</v>
      </c>
      <c r="D86" t="s">
        <v>180</v>
      </c>
      <c r="E86">
        <v>585.06050000000005</v>
      </c>
      <c r="F86">
        <v>4</v>
      </c>
      <c r="G86">
        <v>0.37059330940246582</v>
      </c>
      <c r="H86">
        <v>0.1078145503997803</v>
      </c>
      <c r="I86">
        <v>5.3648233413696289E-2</v>
      </c>
      <c r="J86">
        <v>0.12148046493530271</v>
      </c>
      <c r="K86">
        <v>8.7650060653686523E-2</v>
      </c>
    </row>
    <row r="87" spans="1:11" x14ac:dyDescent="0.25">
      <c r="A87">
        <v>85</v>
      </c>
      <c r="B87" t="s">
        <v>181</v>
      </c>
      <c r="C87">
        <v>617.84299999999996</v>
      </c>
      <c r="D87" t="s">
        <v>182</v>
      </c>
      <c r="E87">
        <v>623.81579999999997</v>
      </c>
      <c r="F87">
        <v>4</v>
      </c>
      <c r="G87">
        <v>0.38400077819824219</v>
      </c>
      <c r="H87">
        <v>0.1225779056549072</v>
      </c>
      <c r="I87">
        <v>6.9206714630126953E-2</v>
      </c>
      <c r="J87">
        <v>0.1045517921447754</v>
      </c>
      <c r="K87">
        <v>8.7664365768432617E-2</v>
      </c>
    </row>
    <row r="88" spans="1:11" x14ac:dyDescent="0.25">
      <c r="A88">
        <v>86</v>
      </c>
      <c r="B88" t="s">
        <v>183</v>
      </c>
      <c r="C88">
        <v>563.54949999999997</v>
      </c>
      <c r="D88" t="s">
        <v>184</v>
      </c>
      <c r="E88">
        <v>579.11210000000005</v>
      </c>
      <c r="F88">
        <v>4</v>
      </c>
      <c r="G88">
        <v>0.36699557304382319</v>
      </c>
      <c r="H88">
        <v>0.1006753444671631</v>
      </c>
      <c r="I88">
        <v>5.9457063674926758E-2</v>
      </c>
      <c r="J88">
        <v>9.9879741668701172E-2</v>
      </c>
      <c r="K88">
        <v>0.1059834957122803</v>
      </c>
    </row>
    <row r="89" spans="1:11" x14ac:dyDescent="0.25">
      <c r="A89">
        <v>87</v>
      </c>
      <c r="B89" t="s">
        <v>185</v>
      </c>
      <c r="C89">
        <v>496.26900000000001</v>
      </c>
      <c r="D89" t="s">
        <v>186</v>
      </c>
      <c r="E89">
        <v>487.21690000000001</v>
      </c>
      <c r="F89">
        <v>4</v>
      </c>
      <c r="G89">
        <v>0.38132476806640619</v>
      </c>
      <c r="H89">
        <v>0.10818815231323239</v>
      </c>
      <c r="I89">
        <v>5.4882049560546882E-2</v>
      </c>
      <c r="J89">
        <v>0.12619876861572271</v>
      </c>
      <c r="K89">
        <v>8.9051246643066406E-2</v>
      </c>
    </row>
    <row r="90" spans="1:11" x14ac:dyDescent="0.25">
      <c r="A90">
        <v>88</v>
      </c>
      <c r="B90" t="s">
        <v>187</v>
      </c>
      <c r="C90">
        <v>614.65509999999995</v>
      </c>
      <c r="D90" t="s">
        <v>243</v>
      </c>
      <c r="E90">
        <v>653.45140000000004</v>
      </c>
      <c r="F90">
        <v>4</v>
      </c>
      <c r="G90">
        <v>0.37383389472961431</v>
      </c>
      <c r="H90">
        <v>0.1097993850708008</v>
      </c>
      <c r="I90">
        <v>4.7926187515258789E-2</v>
      </c>
      <c r="J90">
        <v>0.1264450550079346</v>
      </c>
      <c r="K90">
        <v>8.7665081024169922E-2</v>
      </c>
    </row>
    <row r="91" spans="1:11" x14ac:dyDescent="0.25">
      <c r="A91">
        <v>89</v>
      </c>
      <c r="B91" t="s">
        <v>189</v>
      </c>
      <c r="C91">
        <v>539.78769999999997</v>
      </c>
      <c r="D91" t="s">
        <v>190</v>
      </c>
      <c r="E91">
        <v>539.78769999999997</v>
      </c>
      <c r="F91">
        <v>4</v>
      </c>
      <c r="G91">
        <v>0.36450743675231928</v>
      </c>
      <c r="H91">
        <v>0.1106247901916504</v>
      </c>
      <c r="I91">
        <v>5.3320884704589837E-2</v>
      </c>
      <c r="J91">
        <v>0.1058723926544189</v>
      </c>
      <c r="K91">
        <v>9.2689037322998047E-2</v>
      </c>
    </row>
    <row r="92" spans="1:11" x14ac:dyDescent="0.25">
      <c r="A92">
        <v>90</v>
      </c>
      <c r="B92" t="s">
        <v>191</v>
      </c>
      <c r="C92">
        <v>466.36410000000001</v>
      </c>
      <c r="D92" t="s">
        <v>192</v>
      </c>
      <c r="E92">
        <v>467.71390000000002</v>
      </c>
      <c r="F92">
        <v>4</v>
      </c>
      <c r="G92">
        <v>0.37832546234130859</v>
      </c>
      <c r="H92">
        <v>0.1039543151855469</v>
      </c>
      <c r="I92">
        <v>6.2735319137573242E-2</v>
      </c>
      <c r="J92">
        <v>0.10706305503845211</v>
      </c>
      <c r="K92">
        <v>0.1030752658843994</v>
      </c>
    </row>
    <row r="93" spans="1:11" x14ac:dyDescent="0.25">
      <c r="A93">
        <v>91</v>
      </c>
      <c r="B93" t="s">
        <v>193</v>
      </c>
      <c r="C93">
        <v>827.72550000000001</v>
      </c>
      <c r="D93" t="s">
        <v>194</v>
      </c>
      <c r="E93">
        <v>837.65200000000004</v>
      </c>
      <c r="F93">
        <v>4</v>
      </c>
      <c r="G93">
        <v>0.37378597259521479</v>
      </c>
      <c r="H93">
        <v>9.6566438674926758E-2</v>
      </c>
      <c r="I93">
        <v>6.2074184417724609E-2</v>
      </c>
      <c r="J93">
        <v>0.10619306564331051</v>
      </c>
      <c r="K93">
        <v>0.10795092582702639</v>
      </c>
    </row>
    <row r="94" spans="1:11" x14ac:dyDescent="0.25">
      <c r="A94">
        <v>92</v>
      </c>
      <c r="B94" t="s">
        <v>195</v>
      </c>
      <c r="C94">
        <v>530.83339999999998</v>
      </c>
      <c r="D94" t="s">
        <v>196</v>
      </c>
      <c r="E94">
        <v>536.84019999999998</v>
      </c>
      <c r="F94">
        <v>4</v>
      </c>
      <c r="G94">
        <v>0.38471221923828119</v>
      </c>
      <c r="H94">
        <v>0.1092402935028076</v>
      </c>
      <c r="I94">
        <v>7.2167396545410156E-2</v>
      </c>
      <c r="J94">
        <v>0.1088743209838867</v>
      </c>
      <c r="K94">
        <v>9.4430208206176758E-2</v>
      </c>
    </row>
    <row r="95" spans="1:11" x14ac:dyDescent="0.25">
      <c r="A95">
        <v>93</v>
      </c>
      <c r="B95" t="s">
        <v>197</v>
      </c>
      <c r="C95">
        <v>536.197</v>
      </c>
      <c r="D95" t="s">
        <v>198</v>
      </c>
      <c r="E95">
        <v>549.28700000000003</v>
      </c>
      <c r="F95">
        <v>4</v>
      </c>
      <c r="G95">
        <v>0.36903953552246088</v>
      </c>
      <c r="H95">
        <v>0.11346340179443359</v>
      </c>
      <c r="I95">
        <v>5.9434890747070313E-2</v>
      </c>
      <c r="J95">
        <v>0.1035475730895996</v>
      </c>
      <c r="K95">
        <v>9.0589284896850586E-2</v>
      </c>
    </row>
    <row r="96" spans="1:11" x14ac:dyDescent="0.25">
      <c r="A96">
        <v>94</v>
      </c>
      <c r="B96" t="s">
        <v>199</v>
      </c>
      <c r="C96">
        <v>612.81050000000005</v>
      </c>
      <c r="D96" t="s">
        <v>200</v>
      </c>
      <c r="E96">
        <v>680.7337</v>
      </c>
      <c r="F96">
        <v>4</v>
      </c>
      <c r="G96">
        <v>0.37448644638061518</v>
      </c>
      <c r="H96">
        <v>0.1162998676300049</v>
      </c>
      <c r="I96">
        <v>6.7406654357910156E-2</v>
      </c>
      <c r="J96">
        <v>9.163975715637207E-2</v>
      </c>
      <c r="K96">
        <v>9.8626136779785156E-2</v>
      </c>
    </row>
    <row r="97" spans="1:11" x14ac:dyDescent="0.25">
      <c r="A97">
        <v>95</v>
      </c>
      <c r="B97" t="s">
        <v>201</v>
      </c>
      <c r="C97">
        <v>776.17639999999994</v>
      </c>
      <c r="D97" t="s">
        <v>202</v>
      </c>
      <c r="E97">
        <v>784.71130000000005</v>
      </c>
      <c r="F97">
        <v>4</v>
      </c>
      <c r="G97">
        <v>0.35738897323608398</v>
      </c>
      <c r="H97">
        <v>0.11024975776672361</v>
      </c>
      <c r="I97">
        <v>5.1872491836547852E-2</v>
      </c>
      <c r="J97">
        <v>0.1005866527557373</v>
      </c>
      <c r="K97">
        <v>9.3680381774902344E-2</v>
      </c>
    </row>
    <row r="98" spans="1:11" x14ac:dyDescent="0.25">
      <c r="A98">
        <v>96</v>
      </c>
      <c r="B98" t="s">
        <v>203</v>
      </c>
      <c r="C98">
        <v>494.26170000000002</v>
      </c>
      <c r="D98" t="s">
        <v>204</v>
      </c>
      <c r="E98">
        <v>576.23969999999997</v>
      </c>
      <c r="F98">
        <v>4</v>
      </c>
      <c r="G98">
        <v>0.35860967636108398</v>
      </c>
      <c r="H98">
        <v>0.10237240791320799</v>
      </c>
      <c r="I98">
        <v>6.2244415283203118E-2</v>
      </c>
      <c r="J98">
        <v>0.1034822463989258</v>
      </c>
      <c r="K98">
        <v>8.7509393692016602E-2</v>
      </c>
    </row>
    <row r="99" spans="1:11" x14ac:dyDescent="0.25">
      <c r="A99">
        <v>97</v>
      </c>
      <c r="B99" t="s">
        <v>205</v>
      </c>
      <c r="C99">
        <v>422.06470000000002</v>
      </c>
      <c r="D99" t="s">
        <v>206</v>
      </c>
      <c r="E99">
        <v>446.95159999999998</v>
      </c>
      <c r="F99">
        <v>4</v>
      </c>
      <c r="G99">
        <v>0.46143388748168951</v>
      </c>
      <c r="H99">
        <v>0.10607099533081051</v>
      </c>
      <c r="I99">
        <v>5.9023380279541023E-2</v>
      </c>
      <c r="J99">
        <v>0.1960713863372803</v>
      </c>
      <c r="K99">
        <v>9.8268985748291016E-2</v>
      </c>
    </row>
    <row r="100" spans="1:11" x14ac:dyDescent="0.25">
      <c r="A100">
        <v>98</v>
      </c>
      <c r="B100" t="s">
        <v>207</v>
      </c>
      <c r="C100">
        <v>828.30589999999995</v>
      </c>
      <c r="D100" t="s">
        <v>244</v>
      </c>
      <c r="E100">
        <v>828.27650000000006</v>
      </c>
      <c r="F100">
        <v>4</v>
      </c>
      <c r="G100">
        <v>0.36185193061828608</v>
      </c>
      <c r="H100">
        <v>0.1108162403106689</v>
      </c>
      <c r="I100">
        <v>4.8075675964355469E-2</v>
      </c>
      <c r="J100">
        <v>0.1036946773529053</v>
      </c>
      <c r="K100">
        <v>9.8268508911132813E-2</v>
      </c>
    </row>
    <row r="101" spans="1:11" x14ac:dyDescent="0.25">
      <c r="A101">
        <v>99</v>
      </c>
      <c r="B101" t="s">
        <v>209</v>
      </c>
      <c r="C101">
        <v>589.17370000000005</v>
      </c>
      <c r="D101" t="s">
        <v>245</v>
      </c>
      <c r="E101">
        <v>639.58000000000004</v>
      </c>
      <c r="F101">
        <v>4</v>
      </c>
      <c r="G101">
        <v>0.39867901802062988</v>
      </c>
      <c r="H101">
        <v>0.10997796058654789</v>
      </c>
      <c r="I101">
        <v>8.4668159484863281E-2</v>
      </c>
      <c r="J101">
        <v>0.10727238655090331</v>
      </c>
      <c r="K101">
        <v>9.676051139831543E-2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23C89-9756-4733-AB04-D432FB7CDC40}">
  <dimension ref="A1:K101"/>
  <sheetViews>
    <sheetView workbookViewId="0"/>
  </sheetViews>
  <sheetFormatPr defaultRowHeight="15" x14ac:dyDescent="0.25"/>
  <cols>
    <col min="1" max="1" width="11.140625" bestFit="1" customWidth="1"/>
    <col min="2" max="2" width="39.42578125" bestFit="1" customWidth="1"/>
    <col min="3" max="3" width="18.28515625" bestFit="1" customWidth="1"/>
    <col min="4" max="4" width="41.42578125" bestFit="1" customWidth="1"/>
    <col min="5" max="5" width="16.7109375" bestFit="1" customWidth="1"/>
    <col min="6" max="6" width="13.42578125" bestFit="1" customWidth="1"/>
    <col min="7" max="10" width="12" bestFit="1" customWidth="1"/>
    <col min="11" max="11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11</v>
      </c>
      <c r="C2">
        <v>505.09980000000002</v>
      </c>
      <c r="D2" t="s">
        <v>211</v>
      </c>
      <c r="E2">
        <v>535.73159999999996</v>
      </c>
      <c r="F2">
        <v>4</v>
      </c>
      <c r="G2">
        <v>0.39786672592163091</v>
      </c>
      <c r="H2">
        <v>0.1141703128814697</v>
      </c>
      <c r="I2">
        <v>8.4055185317993164E-2</v>
      </c>
      <c r="J2">
        <v>0.10242438316345211</v>
      </c>
      <c r="K2">
        <v>9.721684455871582E-2</v>
      </c>
    </row>
    <row r="3" spans="1:11" x14ac:dyDescent="0.25">
      <c r="A3">
        <v>1</v>
      </c>
      <c r="B3" t="s">
        <v>13</v>
      </c>
      <c r="C3">
        <v>523.78510000000006</v>
      </c>
      <c r="D3" t="s">
        <v>212</v>
      </c>
      <c r="E3">
        <v>523.78510000000006</v>
      </c>
      <c r="F3">
        <v>4</v>
      </c>
      <c r="G3">
        <v>0.35509371757507319</v>
      </c>
      <c r="H3">
        <v>9.765172004699707E-2</v>
      </c>
      <c r="I3">
        <v>5.7642459869384773E-2</v>
      </c>
      <c r="J3">
        <v>0.1097848415374756</v>
      </c>
      <c r="K3">
        <v>8.9015007019042969E-2</v>
      </c>
    </row>
    <row r="4" spans="1:11" x14ac:dyDescent="0.25">
      <c r="A4">
        <v>2</v>
      </c>
      <c r="B4" t="s">
        <v>15</v>
      </c>
      <c r="C4">
        <v>627.32299999999998</v>
      </c>
      <c r="D4" t="s">
        <v>213</v>
      </c>
      <c r="E4">
        <v>656.01369999999997</v>
      </c>
      <c r="F4">
        <v>4</v>
      </c>
      <c r="G4">
        <v>0.36783623695373541</v>
      </c>
      <c r="H4">
        <v>9.9669694900512695E-2</v>
      </c>
      <c r="I4">
        <v>6.270909309387207E-2</v>
      </c>
      <c r="J4">
        <v>0.10392165184021</v>
      </c>
      <c r="K4">
        <v>0.1015357971191406</v>
      </c>
    </row>
    <row r="5" spans="1:11" x14ac:dyDescent="0.25">
      <c r="A5">
        <v>3</v>
      </c>
      <c r="B5" t="s">
        <v>17</v>
      </c>
      <c r="C5">
        <v>524.95079999999996</v>
      </c>
      <c r="D5" t="s">
        <v>18</v>
      </c>
      <c r="E5">
        <v>531.86040000000003</v>
      </c>
      <c r="F5">
        <v>4</v>
      </c>
      <c r="G5">
        <v>0.38319134712219238</v>
      </c>
      <c r="H5">
        <v>0.1050872802734375</v>
      </c>
      <c r="I5">
        <v>7.7052593231201172E-2</v>
      </c>
      <c r="J5">
        <v>0.10452580451965331</v>
      </c>
      <c r="K5">
        <v>9.6525669097900391E-2</v>
      </c>
    </row>
    <row r="6" spans="1:11" x14ac:dyDescent="0.25">
      <c r="A6">
        <v>4</v>
      </c>
      <c r="B6" t="s">
        <v>19</v>
      </c>
      <c r="C6">
        <v>680.5299</v>
      </c>
      <c r="D6" t="s">
        <v>214</v>
      </c>
      <c r="E6">
        <v>732.14359999999999</v>
      </c>
      <c r="F6">
        <v>4</v>
      </c>
      <c r="G6">
        <v>0.38616728782653809</v>
      </c>
      <c r="H6">
        <v>0.1096041202545166</v>
      </c>
      <c r="I6">
        <v>7.9982757568359375E-2</v>
      </c>
      <c r="J6">
        <v>9.2786073684692383E-2</v>
      </c>
      <c r="K6">
        <v>0.1027970314025879</v>
      </c>
    </row>
    <row r="7" spans="1:11" x14ac:dyDescent="0.25">
      <c r="A7">
        <v>5</v>
      </c>
      <c r="B7" t="s">
        <v>21</v>
      </c>
      <c r="C7">
        <v>528.43060000000003</v>
      </c>
      <c r="D7" t="s">
        <v>22</v>
      </c>
      <c r="E7">
        <v>543.4846</v>
      </c>
      <c r="F7">
        <v>4</v>
      </c>
      <c r="G7">
        <v>0.36792349815368652</v>
      </c>
      <c r="H7">
        <v>0.1058487892150879</v>
      </c>
      <c r="I7">
        <v>5.2799224853515618E-2</v>
      </c>
      <c r="J7">
        <v>0.1162443161010742</v>
      </c>
      <c r="K7">
        <v>9.3031167984008789E-2</v>
      </c>
    </row>
    <row r="8" spans="1:11" x14ac:dyDescent="0.25">
      <c r="A8">
        <v>6</v>
      </c>
      <c r="B8" t="s">
        <v>23</v>
      </c>
      <c r="C8">
        <v>447.22449999999998</v>
      </c>
      <c r="D8" t="s">
        <v>215</v>
      </c>
      <c r="E8">
        <v>446.39269999999999</v>
      </c>
      <c r="F8">
        <v>4</v>
      </c>
      <c r="G8">
        <v>0.35735440254211431</v>
      </c>
      <c r="H8">
        <v>0.1013138294219971</v>
      </c>
      <c r="I8">
        <v>5.9023618698120117E-2</v>
      </c>
      <c r="J8">
        <v>0.1029908657073975</v>
      </c>
      <c r="K8">
        <v>9.4026088714599609E-2</v>
      </c>
    </row>
    <row r="9" spans="1:11" x14ac:dyDescent="0.25">
      <c r="A9">
        <v>7</v>
      </c>
      <c r="B9" t="s">
        <v>25</v>
      </c>
      <c r="C9">
        <v>744.61490000000003</v>
      </c>
      <c r="D9" t="s">
        <v>216</v>
      </c>
      <c r="E9">
        <v>772.59939999999995</v>
      </c>
      <c r="F9">
        <v>4</v>
      </c>
      <c r="G9">
        <v>0.3687136173248291</v>
      </c>
      <c r="H9">
        <v>0.11204028129577639</v>
      </c>
      <c r="I9">
        <v>5.9993982315063477E-2</v>
      </c>
      <c r="J9">
        <v>9.5629215240478516E-2</v>
      </c>
      <c r="K9">
        <v>0.1010501384735107</v>
      </c>
    </row>
    <row r="10" spans="1:11" x14ac:dyDescent="0.25">
      <c r="A10">
        <v>8</v>
      </c>
      <c r="B10" t="s">
        <v>27</v>
      </c>
      <c r="C10">
        <v>619.3922</v>
      </c>
      <c r="D10" t="s">
        <v>28</v>
      </c>
      <c r="E10">
        <v>669.40959999999995</v>
      </c>
      <c r="F10">
        <v>4</v>
      </c>
      <c r="G10">
        <v>0.4588472843170166</v>
      </c>
      <c r="H10">
        <v>9.7175359725952148E-2</v>
      </c>
      <c r="I10">
        <v>0.14609336853027341</v>
      </c>
      <c r="J10">
        <v>0.11126375198364261</v>
      </c>
      <c r="K10">
        <v>0.1043148040771484</v>
      </c>
    </row>
    <row r="11" spans="1:11" x14ac:dyDescent="0.25">
      <c r="A11">
        <v>9</v>
      </c>
      <c r="B11" t="s">
        <v>29</v>
      </c>
      <c r="C11">
        <v>484.29719999999998</v>
      </c>
      <c r="D11" t="s">
        <v>217</v>
      </c>
      <c r="E11">
        <v>488.31619999999998</v>
      </c>
      <c r="F11">
        <v>4</v>
      </c>
      <c r="G11">
        <v>0.36776852607727051</v>
      </c>
      <c r="H11">
        <v>9.1554880142211914E-2</v>
      </c>
      <c r="I11">
        <v>6.5970182418823242E-2</v>
      </c>
      <c r="J11">
        <v>0.1120369434356689</v>
      </c>
      <c r="K11">
        <v>9.5205783843994141E-2</v>
      </c>
    </row>
    <row r="12" spans="1:11" x14ac:dyDescent="0.25">
      <c r="A12">
        <v>10</v>
      </c>
      <c r="B12" t="s">
        <v>31</v>
      </c>
      <c r="C12">
        <v>615.80880000000002</v>
      </c>
      <c r="D12" t="s">
        <v>218</v>
      </c>
      <c r="E12">
        <v>689.28060000000005</v>
      </c>
      <c r="F12">
        <v>4</v>
      </c>
      <c r="G12">
        <v>0.3647313117980957</v>
      </c>
      <c r="H12">
        <v>0.1051850318908691</v>
      </c>
      <c r="I12">
        <v>5.5033683776855469E-2</v>
      </c>
      <c r="J12">
        <v>0.1042420864105225</v>
      </c>
      <c r="K12">
        <v>9.9268674850463867E-2</v>
      </c>
    </row>
    <row r="13" spans="1:11" x14ac:dyDescent="0.25">
      <c r="A13">
        <v>11</v>
      </c>
      <c r="B13" t="s">
        <v>33</v>
      </c>
      <c r="C13">
        <v>496.02249999999998</v>
      </c>
      <c r="D13" t="s">
        <v>219</v>
      </c>
      <c r="E13">
        <v>538.47190000000001</v>
      </c>
      <c r="F13">
        <v>4</v>
      </c>
      <c r="G13">
        <v>0.38377881050109858</v>
      </c>
      <c r="H13">
        <v>0.1018874645233154</v>
      </c>
      <c r="I13">
        <v>7.1959257125854492E-2</v>
      </c>
      <c r="J13">
        <v>0.10090732574462891</v>
      </c>
      <c r="K13">
        <v>0.1089470386505127</v>
      </c>
    </row>
    <row r="14" spans="1:11" x14ac:dyDescent="0.25">
      <c r="A14">
        <v>12</v>
      </c>
      <c r="B14" t="s">
        <v>35</v>
      </c>
      <c r="C14">
        <v>641.30370000000005</v>
      </c>
      <c r="D14" t="s">
        <v>220</v>
      </c>
      <c r="E14">
        <v>659.49480000000005</v>
      </c>
      <c r="F14">
        <v>4</v>
      </c>
      <c r="G14">
        <v>0.37761211395263672</v>
      </c>
      <c r="H14">
        <v>9.5518589019775391E-2</v>
      </c>
      <c r="I14">
        <v>6.5857648849487305E-2</v>
      </c>
      <c r="J14">
        <v>0.1149806976318359</v>
      </c>
      <c r="K14">
        <v>9.9257946014404297E-2</v>
      </c>
    </row>
    <row r="15" spans="1:11" x14ac:dyDescent="0.25">
      <c r="A15">
        <v>13</v>
      </c>
      <c r="B15" t="s">
        <v>37</v>
      </c>
      <c r="C15">
        <v>481.71469999999999</v>
      </c>
      <c r="D15" t="s">
        <v>38</v>
      </c>
      <c r="E15">
        <v>560.63480000000004</v>
      </c>
      <c r="F15">
        <v>4</v>
      </c>
      <c r="G15">
        <v>0.37753033638000488</v>
      </c>
      <c r="H15">
        <v>0.1012749671936035</v>
      </c>
      <c r="I15">
        <v>6.9996833801269531E-2</v>
      </c>
      <c r="J15">
        <v>0.1031315326690674</v>
      </c>
      <c r="K15">
        <v>0.1021289825439453</v>
      </c>
    </row>
    <row r="16" spans="1:11" x14ac:dyDescent="0.25">
      <c r="A16">
        <v>14</v>
      </c>
      <c r="B16" t="s">
        <v>39</v>
      </c>
      <c r="C16">
        <v>455.47489999999999</v>
      </c>
      <c r="D16" t="s">
        <v>221</v>
      </c>
      <c r="E16">
        <v>455.47489999999999</v>
      </c>
      <c r="F16">
        <v>4</v>
      </c>
      <c r="G16">
        <v>0.36290740966796881</v>
      </c>
      <c r="H16">
        <v>9.9625587463378906E-2</v>
      </c>
      <c r="I16">
        <v>5.4797172546386719E-2</v>
      </c>
      <c r="J16">
        <v>0.109630823135376</v>
      </c>
      <c r="K16">
        <v>9.8853826522827148E-2</v>
      </c>
    </row>
    <row r="17" spans="1:11" x14ac:dyDescent="0.25">
      <c r="A17">
        <v>15</v>
      </c>
      <c r="B17" t="s">
        <v>41</v>
      </c>
      <c r="C17">
        <v>534.83399999999995</v>
      </c>
      <c r="D17" t="s">
        <v>222</v>
      </c>
      <c r="E17">
        <v>609.52449999999999</v>
      </c>
      <c r="F17">
        <v>4</v>
      </c>
      <c r="G17">
        <v>0.37097549438476563</v>
      </c>
      <c r="H17">
        <v>0.11523985862731929</v>
      </c>
      <c r="I17">
        <v>5.5409431457519531E-2</v>
      </c>
      <c r="J17">
        <v>0.10026049613952639</v>
      </c>
      <c r="K17">
        <v>9.9064826965332031E-2</v>
      </c>
    </row>
    <row r="18" spans="1:11" x14ac:dyDescent="0.25">
      <c r="A18">
        <v>16</v>
      </c>
      <c r="B18" t="s">
        <v>43</v>
      </c>
      <c r="C18">
        <v>788.2722</v>
      </c>
      <c r="D18" t="s">
        <v>44</v>
      </c>
      <c r="E18">
        <v>708.83370000000002</v>
      </c>
      <c r="F18">
        <v>4</v>
      </c>
      <c r="G18">
        <v>0.37924933433532709</v>
      </c>
      <c r="H18">
        <v>0.13283276557922361</v>
      </c>
      <c r="I18">
        <v>6.0805320739746087E-2</v>
      </c>
      <c r="J18">
        <v>9.3087196350097656E-2</v>
      </c>
      <c r="K18">
        <v>9.2524051666259766E-2</v>
      </c>
    </row>
    <row r="19" spans="1:11" x14ac:dyDescent="0.25">
      <c r="A19">
        <v>17</v>
      </c>
      <c r="B19" t="s">
        <v>45</v>
      </c>
      <c r="C19">
        <v>567.34289999999999</v>
      </c>
      <c r="D19" t="s">
        <v>46</v>
      </c>
      <c r="E19">
        <v>567.34289999999999</v>
      </c>
      <c r="F19">
        <v>4</v>
      </c>
      <c r="G19">
        <v>0.37060689926147461</v>
      </c>
      <c r="H19">
        <v>0.1077008247375488</v>
      </c>
      <c r="I19">
        <v>6.536102294921875E-2</v>
      </c>
      <c r="J19">
        <v>9.7930192947387695E-2</v>
      </c>
      <c r="K19">
        <v>9.9614858627319336E-2</v>
      </c>
    </row>
    <row r="20" spans="1:11" x14ac:dyDescent="0.25">
      <c r="A20">
        <v>18</v>
      </c>
      <c r="B20" t="s">
        <v>47</v>
      </c>
      <c r="C20">
        <v>518.24639999999999</v>
      </c>
      <c r="D20" t="s">
        <v>48</v>
      </c>
      <c r="E20">
        <v>518.19380000000001</v>
      </c>
      <c r="F20">
        <v>4</v>
      </c>
      <c r="G20">
        <v>0.37542843818664551</v>
      </c>
      <c r="H20">
        <v>9.9291563034057617E-2</v>
      </c>
      <c r="I20">
        <v>6.409764289855957E-2</v>
      </c>
      <c r="J20">
        <v>0.1092705726623535</v>
      </c>
      <c r="K20">
        <v>0.1027686595916748</v>
      </c>
    </row>
    <row r="21" spans="1:11" x14ac:dyDescent="0.25">
      <c r="A21">
        <v>19</v>
      </c>
      <c r="B21" t="s">
        <v>49</v>
      </c>
      <c r="C21">
        <v>453.82929999999999</v>
      </c>
      <c r="D21" t="s">
        <v>50</v>
      </c>
      <c r="E21">
        <v>453.82929999999999</v>
      </c>
      <c r="F21">
        <v>4</v>
      </c>
      <c r="G21">
        <v>0.37427186965942377</v>
      </c>
      <c r="H21">
        <v>0.10477709770202639</v>
      </c>
      <c r="I21">
        <v>6.2399625778198242E-2</v>
      </c>
      <c r="J21">
        <v>0.10219526290893551</v>
      </c>
      <c r="K21">
        <v>0.1038992404937744</v>
      </c>
    </row>
    <row r="22" spans="1:11" x14ac:dyDescent="0.25">
      <c r="A22">
        <v>20</v>
      </c>
      <c r="B22" t="s">
        <v>51</v>
      </c>
      <c r="C22">
        <v>385.60019999999997</v>
      </c>
      <c r="D22" t="s">
        <v>52</v>
      </c>
      <c r="E22">
        <v>385.60019999999997</v>
      </c>
      <c r="F22">
        <v>4</v>
      </c>
      <c r="G22">
        <v>0.37490463256835938</v>
      </c>
      <c r="H22">
        <v>0.111346960067749</v>
      </c>
      <c r="I22">
        <v>6.7308664321899414E-2</v>
      </c>
      <c r="J22">
        <v>0.10113525390625</v>
      </c>
      <c r="K22">
        <v>9.4116449356079102E-2</v>
      </c>
    </row>
    <row r="23" spans="1:11" x14ac:dyDescent="0.25">
      <c r="A23">
        <v>21</v>
      </c>
      <c r="B23" t="s">
        <v>53</v>
      </c>
      <c r="C23">
        <v>615.8614</v>
      </c>
      <c r="D23" t="s">
        <v>223</v>
      </c>
      <c r="E23">
        <v>615.8614</v>
      </c>
      <c r="F23">
        <v>4</v>
      </c>
      <c r="G23">
        <v>0.3666841983795166</v>
      </c>
      <c r="H23">
        <v>9.3822240829467773E-2</v>
      </c>
      <c r="I23">
        <v>5.9110641479492188E-2</v>
      </c>
      <c r="J23">
        <v>0.1020665168762207</v>
      </c>
      <c r="K23">
        <v>0.1106867790222168</v>
      </c>
    </row>
    <row r="24" spans="1:11" x14ac:dyDescent="0.25">
      <c r="A24">
        <v>22</v>
      </c>
      <c r="B24" t="s">
        <v>55</v>
      </c>
      <c r="C24">
        <v>424.05970000000002</v>
      </c>
      <c r="D24" t="s">
        <v>56</v>
      </c>
      <c r="E24">
        <v>423.83699999999999</v>
      </c>
      <c r="F24">
        <v>4</v>
      </c>
      <c r="G24">
        <v>0.48101639747619629</v>
      </c>
      <c r="H24">
        <v>0.1123316287994385</v>
      </c>
      <c r="I24">
        <v>0.1697850227355957</v>
      </c>
      <c r="J24">
        <v>0.1053812503814697</v>
      </c>
      <c r="K24">
        <v>9.2516660690307617E-2</v>
      </c>
    </row>
    <row r="25" spans="1:11" x14ac:dyDescent="0.25">
      <c r="A25">
        <v>23</v>
      </c>
      <c r="B25" t="s">
        <v>57</v>
      </c>
      <c r="C25">
        <v>650.0308</v>
      </c>
      <c r="D25" t="s">
        <v>224</v>
      </c>
      <c r="E25">
        <v>653.18240000000003</v>
      </c>
      <c r="F25">
        <v>4</v>
      </c>
      <c r="G25">
        <v>0.36976742744445801</v>
      </c>
      <c r="H25">
        <v>0.1002781391143799</v>
      </c>
      <c r="I25">
        <v>6.637883186340332E-2</v>
      </c>
      <c r="J25">
        <v>0.10433840751647951</v>
      </c>
      <c r="K25">
        <v>9.6772670745849609E-2</v>
      </c>
    </row>
    <row r="26" spans="1:11" x14ac:dyDescent="0.25">
      <c r="A26">
        <v>24</v>
      </c>
      <c r="B26" t="s">
        <v>59</v>
      </c>
      <c r="C26">
        <v>506.89850000000001</v>
      </c>
      <c r="D26" t="s">
        <v>60</v>
      </c>
      <c r="E26">
        <v>528.87869999999998</v>
      </c>
      <c r="F26">
        <v>4</v>
      </c>
      <c r="G26">
        <v>0.37113451957702642</v>
      </c>
      <c r="H26">
        <v>0.1020729541778564</v>
      </c>
      <c r="I26">
        <v>6.8115234375E-2</v>
      </c>
      <c r="J26">
        <v>0.1036446094512939</v>
      </c>
      <c r="K26">
        <v>9.6299171447753906E-2</v>
      </c>
    </row>
    <row r="27" spans="1:11" x14ac:dyDescent="0.25">
      <c r="A27">
        <v>25</v>
      </c>
      <c r="B27" t="s">
        <v>61</v>
      </c>
      <c r="C27">
        <v>591.67560000000003</v>
      </c>
      <c r="D27" t="s">
        <v>225</v>
      </c>
      <c r="E27">
        <v>627.13199999999995</v>
      </c>
      <c r="F27">
        <v>4</v>
      </c>
      <c r="G27">
        <v>0.37064552307128912</v>
      </c>
      <c r="H27">
        <v>0.1041281223297119</v>
      </c>
      <c r="I27">
        <v>7.551264762878418E-2</v>
      </c>
      <c r="J27">
        <v>0.1001102924346924</v>
      </c>
      <c r="K27">
        <v>9.0894460678100586E-2</v>
      </c>
    </row>
    <row r="28" spans="1:11" x14ac:dyDescent="0.25">
      <c r="A28">
        <v>26</v>
      </c>
      <c r="B28" t="s">
        <v>63</v>
      </c>
      <c r="C28">
        <v>554.38210000000004</v>
      </c>
      <c r="D28" t="s">
        <v>64</v>
      </c>
      <c r="E28">
        <v>592.44590000000005</v>
      </c>
      <c r="F28">
        <v>4</v>
      </c>
      <c r="G28">
        <v>0.37033867835998541</v>
      </c>
      <c r="H28">
        <v>0.1076600551605225</v>
      </c>
      <c r="I28">
        <v>6.1193466186523438E-2</v>
      </c>
      <c r="J28">
        <v>0.1099896430969238</v>
      </c>
      <c r="K28">
        <v>9.0493202209472656E-2</v>
      </c>
    </row>
    <row r="29" spans="1:11" x14ac:dyDescent="0.25">
      <c r="A29">
        <v>27</v>
      </c>
      <c r="B29" t="s">
        <v>65</v>
      </c>
      <c r="C29">
        <v>616.27729999999997</v>
      </c>
      <c r="D29" t="s">
        <v>66</v>
      </c>
      <c r="E29">
        <v>616.08619999999996</v>
      </c>
      <c r="F29">
        <v>4</v>
      </c>
      <c r="G29">
        <v>0.38096833229064941</v>
      </c>
      <c r="H29">
        <v>0.1049253940582275</v>
      </c>
      <c r="I29">
        <v>7.0843219757080078E-2</v>
      </c>
      <c r="J29">
        <v>9.8264217376708984E-2</v>
      </c>
      <c r="K29">
        <v>0.1059396266937256</v>
      </c>
    </row>
    <row r="30" spans="1:11" x14ac:dyDescent="0.25">
      <c r="A30">
        <v>28</v>
      </c>
      <c r="B30" t="s">
        <v>67</v>
      </c>
      <c r="C30">
        <v>603.74580000000003</v>
      </c>
      <c r="D30" t="s">
        <v>68</v>
      </c>
      <c r="E30">
        <v>644.63480000000004</v>
      </c>
      <c r="F30">
        <v>4</v>
      </c>
      <c r="G30">
        <v>0.36802005767822271</v>
      </c>
      <c r="H30">
        <v>0.10796785354614261</v>
      </c>
      <c r="I30">
        <v>5.8595895767211907E-2</v>
      </c>
      <c r="J30">
        <v>0.10315752029418949</v>
      </c>
      <c r="K30">
        <v>9.829401969909668E-2</v>
      </c>
    </row>
    <row r="31" spans="1:11" x14ac:dyDescent="0.25">
      <c r="A31">
        <v>29</v>
      </c>
      <c r="B31" t="s">
        <v>69</v>
      </c>
      <c r="C31">
        <v>393.26220000000001</v>
      </c>
      <c r="D31" t="s">
        <v>70</v>
      </c>
      <c r="E31">
        <v>393.26220000000001</v>
      </c>
      <c r="F31">
        <v>4</v>
      </c>
      <c r="G31">
        <v>0.36253952980041498</v>
      </c>
      <c r="H31">
        <v>0.1084458827972412</v>
      </c>
      <c r="I31">
        <v>5.2537918090820313E-2</v>
      </c>
      <c r="J31">
        <v>0.10264897346496581</v>
      </c>
      <c r="K31">
        <v>9.8906755447387695E-2</v>
      </c>
    </row>
    <row r="32" spans="1:11" x14ac:dyDescent="0.25">
      <c r="A32">
        <v>30</v>
      </c>
      <c r="B32" t="s">
        <v>71</v>
      </c>
      <c r="C32">
        <v>492.72399999999999</v>
      </c>
      <c r="D32" t="s">
        <v>226</v>
      </c>
      <c r="E32">
        <v>502.28559999999999</v>
      </c>
      <c r="F32">
        <v>4</v>
      </c>
      <c r="G32">
        <v>0.3690488338470459</v>
      </c>
      <c r="H32">
        <v>0.1001975536346436</v>
      </c>
      <c r="I32">
        <v>5.8474540710449219E-2</v>
      </c>
      <c r="J32">
        <v>0.11627984046936039</v>
      </c>
      <c r="K32">
        <v>9.3094587326049805E-2</v>
      </c>
    </row>
    <row r="33" spans="1:11" x14ac:dyDescent="0.25">
      <c r="A33">
        <v>31</v>
      </c>
      <c r="B33" t="s">
        <v>73</v>
      </c>
      <c r="C33">
        <v>475.25299999999999</v>
      </c>
      <c r="D33" t="s">
        <v>74</v>
      </c>
      <c r="E33">
        <v>515.09709999999995</v>
      </c>
      <c r="F33">
        <v>4</v>
      </c>
      <c r="G33">
        <v>0.3872675895690918</v>
      </c>
      <c r="H33">
        <v>0.1029884815216064</v>
      </c>
      <c r="I33">
        <v>8.4188699722290039E-2</v>
      </c>
      <c r="J33">
        <v>9.9291086196899414E-2</v>
      </c>
      <c r="K33">
        <v>0.1007993221282959</v>
      </c>
    </row>
    <row r="34" spans="1:11" x14ac:dyDescent="0.25">
      <c r="A34">
        <v>32</v>
      </c>
      <c r="B34" t="s">
        <v>75</v>
      </c>
      <c r="C34">
        <v>584.71889999999996</v>
      </c>
      <c r="D34" t="s">
        <v>227</v>
      </c>
      <c r="E34">
        <v>584.71889999999996</v>
      </c>
      <c r="F34">
        <v>4</v>
      </c>
      <c r="G34">
        <v>0.36576271057128912</v>
      </c>
      <c r="H34">
        <v>0.1095638275146484</v>
      </c>
      <c r="I34">
        <v>5.7102441787719727E-2</v>
      </c>
      <c r="J34">
        <v>9.550166130065918E-2</v>
      </c>
      <c r="K34">
        <v>0.1025972366333008</v>
      </c>
    </row>
    <row r="35" spans="1:11" x14ac:dyDescent="0.25">
      <c r="A35">
        <v>33</v>
      </c>
      <c r="B35" t="s">
        <v>77</v>
      </c>
      <c r="C35">
        <v>393.80380000000002</v>
      </c>
      <c r="D35" t="s">
        <v>78</v>
      </c>
      <c r="E35">
        <v>397.75040000000001</v>
      </c>
      <c r="F35">
        <v>4</v>
      </c>
      <c r="G35">
        <v>0.36746954917907709</v>
      </c>
      <c r="H35">
        <v>9.6022844314575195E-2</v>
      </c>
      <c r="I35">
        <v>5.9672355651855469E-2</v>
      </c>
      <c r="J35">
        <v>0.104975700378418</v>
      </c>
      <c r="K35">
        <v>0.1047976016998291</v>
      </c>
    </row>
    <row r="36" spans="1:11" x14ac:dyDescent="0.25">
      <c r="A36">
        <v>34</v>
      </c>
      <c r="B36" t="s">
        <v>79</v>
      </c>
      <c r="C36">
        <v>683.74609999999996</v>
      </c>
      <c r="D36" t="s">
        <v>80</v>
      </c>
      <c r="E36">
        <v>688.85350000000005</v>
      </c>
      <c r="F36">
        <v>4</v>
      </c>
      <c r="G36">
        <v>0.36938977241516108</v>
      </c>
      <c r="H36">
        <v>0.1080498695373535</v>
      </c>
      <c r="I36">
        <v>6.3292980194091797E-2</v>
      </c>
      <c r="J36">
        <v>0.1009535789489746</v>
      </c>
      <c r="K36">
        <v>9.6088647842407227E-2</v>
      </c>
    </row>
    <row r="37" spans="1:11" x14ac:dyDescent="0.25">
      <c r="A37">
        <v>35</v>
      </c>
      <c r="B37" t="s">
        <v>81</v>
      </c>
      <c r="C37">
        <v>296.69</v>
      </c>
      <c r="D37" t="s">
        <v>82</v>
      </c>
      <c r="E37">
        <v>303.44799999999998</v>
      </c>
      <c r="F37">
        <v>4</v>
      </c>
      <c r="G37">
        <v>0.46451544761657709</v>
      </c>
      <c r="H37">
        <v>0.10511016845703119</v>
      </c>
      <c r="I37">
        <v>0.14351773262023931</v>
      </c>
      <c r="J37">
        <v>0.10949397087097169</v>
      </c>
      <c r="K37">
        <v>0.1053953170776367</v>
      </c>
    </row>
    <row r="38" spans="1:11" x14ac:dyDescent="0.25">
      <c r="A38">
        <v>36</v>
      </c>
      <c r="B38" t="s">
        <v>83</v>
      </c>
      <c r="C38">
        <v>570.90890000000002</v>
      </c>
      <c r="D38" t="s">
        <v>84</v>
      </c>
      <c r="E38">
        <v>587.23109999999997</v>
      </c>
      <c r="F38">
        <v>4</v>
      </c>
      <c r="G38">
        <v>0.38580012321472168</v>
      </c>
      <c r="H38">
        <v>0.1067261695861816</v>
      </c>
      <c r="I38">
        <v>7.9084157943725586E-2</v>
      </c>
      <c r="J38">
        <v>9.893345832824707E-2</v>
      </c>
      <c r="K38">
        <v>0.1010563373565674</v>
      </c>
    </row>
    <row r="39" spans="1:11" x14ac:dyDescent="0.25">
      <c r="A39">
        <v>37</v>
      </c>
      <c r="B39" t="s">
        <v>85</v>
      </c>
      <c r="C39">
        <v>570.96310000000005</v>
      </c>
      <c r="D39" t="s">
        <v>86</v>
      </c>
      <c r="E39">
        <v>591.98130000000003</v>
      </c>
      <c r="F39">
        <v>4</v>
      </c>
      <c r="G39">
        <v>0.37177419662475591</v>
      </c>
      <c r="H39">
        <v>0.1037533283233643</v>
      </c>
      <c r="I39">
        <v>5.8430910110473633E-2</v>
      </c>
      <c r="J39">
        <v>0.1023781299591064</v>
      </c>
      <c r="K39">
        <v>0.10620927810668949</v>
      </c>
    </row>
    <row r="40" spans="1:11" x14ac:dyDescent="0.25">
      <c r="A40">
        <v>38</v>
      </c>
      <c r="B40" t="s">
        <v>87</v>
      </c>
      <c r="C40">
        <v>527.83910000000003</v>
      </c>
      <c r="D40" t="s">
        <v>88</v>
      </c>
      <c r="E40">
        <v>527.83910000000003</v>
      </c>
      <c r="F40">
        <v>4</v>
      </c>
      <c r="G40">
        <v>0.36022496223449713</v>
      </c>
      <c r="H40">
        <v>0.107572078704834</v>
      </c>
      <c r="I40">
        <v>5.2259445190429688E-2</v>
      </c>
      <c r="J40">
        <v>0.1088893413543701</v>
      </c>
      <c r="K40">
        <v>9.0496063232421875E-2</v>
      </c>
    </row>
    <row r="41" spans="1:11" x14ac:dyDescent="0.25">
      <c r="A41">
        <v>39</v>
      </c>
      <c r="B41" t="s">
        <v>89</v>
      </c>
      <c r="C41">
        <v>626.35320000000002</v>
      </c>
      <c r="D41" t="s">
        <v>90</v>
      </c>
      <c r="E41">
        <v>640.92920000000004</v>
      </c>
      <c r="F41">
        <v>4</v>
      </c>
      <c r="G41">
        <v>0.36112022399902338</v>
      </c>
      <c r="H41">
        <v>9.6324443817138672E-2</v>
      </c>
      <c r="I41">
        <v>6.2510251998901367E-2</v>
      </c>
      <c r="J41">
        <v>0.11101508140563961</v>
      </c>
      <c r="K41">
        <v>9.026789665222168E-2</v>
      </c>
    </row>
    <row r="42" spans="1:11" x14ac:dyDescent="0.25">
      <c r="A42">
        <v>40</v>
      </c>
      <c r="B42" t="s">
        <v>91</v>
      </c>
      <c r="C42">
        <v>454.60789999999997</v>
      </c>
      <c r="D42" t="s">
        <v>228</v>
      </c>
      <c r="E42">
        <v>454.60789999999997</v>
      </c>
      <c r="F42">
        <v>4</v>
      </c>
      <c r="G42">
        <v>0.37414288520812988</v>
      </c>
      <c r="H42">
        <v>0.1023192405700684</v>
      </c>
      <c r="I42">
        <v>7.4951171875E-2</v>
      </c>
      <c r="J42">
        <v>0.1062788963317871</v>
      </c>
      <c r="K42">
        <v>9.0585231781005859E-2</v>
      </c>
    </row>
    <row r="43" spans="1:11" x14ac:dyDescent="0.25">
      <c r="A43">
        <v>41</v>
      </c>
      <c r="B43" t="s">
        <v>93</v>
      </c>
      <c r="C43">
        <v>570.21720000000005</v>
      </c>
      <c r="D43" t="s">
        <v>94</v>
      </c>
      <c r="E43">
        <v>570.21720000000005</v>
      </c>
      <c r="F43">
        <v>4</v>
      </c>
      <c r="G43">
        <v>0.37326741218566889</v>
      </c>
      <c r="H43">
        <v>0.1031498908996582</v>
      </c>
      <c r="I43">
        <v>6.6000699996948242E-2</v>
      </c>
      <c r="J43">
        <v>0.10315728187561039</v>
      </c>
      <c r="K43">
        <v>0.10095953941345211</v>
      </c>
    </row>
    <row r="44" spans="1:11" x14ac:dyDescent="0.25">
      <c r="A44">
        <v>42</v>
      </c>
      <c r="B44" t="s">
        <v>95</v>
      </c>
      <c r="C44">
        <v>518.7903</v>
      </c>
      <c r="D44" t="s">
        <v>96</v>
      </c>
      <c r="E44">
        <v>502.36259999999999</v>
      </c>
      <c r="F44">
        <v>4</v>
      </c>
      <c r="G44">
        <v>0.37725305557250982</v>
      </c>
      <c r="H44">
        <v>0.1057014465332031</v>
      </c>
      <c r="I44">
        <v>7.5774431228637695E-2</v>
      </c>
      <c r="J44">
        <v>9.4090461730957031E-2</v>
      </c>
      <c r="K44">
        <v>0.1016867160797119</v>
      </c>
    </row>
    <row r="45" spans="1:11" x14ac:dyDescent="0.25">
      <c r="A45">
        <v>43</v>
      </c>
      <c r="B45" t="s">
        <v>97</v>
      </c>
      <c r="C45">
        <v>432.14729999999997</v>
      </c>
      <c r="D45" t="s">
        <v>98</v>
      </c>
      <c r="E45">
        <v>432.14729999999997</v>
      </c>
      <c r="F45">
        <v>4</v>
      </c>
      <c r="G45">
        <v>0.37514233589172358</v>
      </c>
      <c r="H45">
        <v>0.1003556251525879</v>
      </c>
      <c r="I45">
        <v>7.3866844177246094E-2</v>
      </c>
      <c r="J45">
        <v>0.1033174991607666</v>
      </c>
      <c r="K45">
        <v>9.7602367401123047E-2</v>
      </c>
    </row>
    <row r="46" spans="1:11" x14ac:dyDescent="0.25">
      <c r="A46">
        <v>44</v>
      </c>
      <c r="B46" t="s">
        <v>99</v>
      </c>
      <c r="C46">
        <v>606.56240000000003</v>
      </c>
      <c r="D46" t="s">
        <v>229</v>
      </c>
      <c r="E46">
        <v>614.60990000000004</v>
      </c>
      <c r="F46">
        <v>4</v>
      </c>
      <c r="G46">
        <v>0.3702702522277832</v>
      </c>
      <c r="H46">
        <v>0.1025524139404297</v>
      </c>
      <c r="I46">
        <v>6.173396110534668E-2</v>
      </c>
      <c r="J46">
        <v>0.10571599006652831</v>
      </c>
      <c r="K46">
        <v>0.1002678871154785</v>
      </c>
    </row>
    <row r="47" spans="1:11" x14ac:dyDescent="0.25">
      <c r="A47">
        <v>45</v>
      </c>
      <c r="B47" t="s">
        <v>101</v>
      </c>
      <c r="C47">
        <v>458.10570000000001</v>
      </c>
      <c r="D47" t="s">
        <v>230</v>
      </c>
      <c r="E47">
        <v>458.10570000000001</v>
      </c>
      <c r="F47">
        <v>4</v>
      </c>
      <c r="G47">
        <v>0.37100696563720698</v>
      </c>
      <c r="H47">
        <v>9.1990947723388672E-2</v>
      </c>
      <c r="I47">
        <v>6.5324306488037109E-2</v>
      </c>
      <c r="J47">
        <v>0.118502140045166</v>
      </c>
      <c r="K47">
        <v>9.2168331146240234E-2</v>
      </c>
    </row>
    <row r="48" spans="1:11" x14ac:dyDescent="0.25">
      <c r="A48">
        <v>46</v>
      </c>
      <c r="B48" t="s">
        <v>103</v>
      </c>
      <c r="C48">
        <v>461.66930000000002</v>
      </c>
      <c r="D48" t="s">
        <v>104</v>
      </c>
      <c r="E48">
        <v>461.66930000000002</v>
      </c>
      <c r="F48">
        <v>4</v>
      </c>
      <c r="G48">
        <v>0.37497401237487787</v>
      </c>
      <c r="H48">
        <v>9.9798679351806641E-2</v>
      </c>
      <c r="I48">
        <v>6.9091558456420898E-2</v>
      </c>
      <c r="J48">
        <v>0.1044590473175049</v>
      </c>
      <c r="K48">
        <v>9.96246337890625E-2</v>
      </c>
    </row>
    <row r="49" spans="1:11" x14ac:dyDescent="0.25">
      <c r="A49">
        <v>47</v>
      </c>
      <c r="B49" t="s">
        <v>105</v>
      </c>
      <c r="C49">
        <v>504.69970000000001</v>
      </c>
      <c r="D49" t="s">
        <v>106</v>
      </c>
      <c r="E49">
        <v>522.63289999999995</v>
      </c>
      <c r="F49">
        <v>4</v>
      </c>
      <c r="G49">
        <v>0.37412023544311518</v>
      </c>
      <c r="H49">
        <v>0.11385130882263179</v>
      </c>
      <c r="I49">
        <v>6.7429780960083008E-2</v>
      </c>
      <c r="J49">
        <v>9.3817949295043945E-2</v>
      </c>
      <c r="K49">
        <v>9.7023487091064453E-2</v>
      </c>
    </row>
    <row r="50" spans="1:11" x14ac:dyDescent="0.25">
      <c r="A50">
        <v>48</v>
      </c>
      <c r="B50" t="s">
        <v>107</v>
      </c>
      <c r="C50">
        <v>743.24689999999998</v>
      </c>
      <c r="D50" t="s">
        <v>108</v>
      </c>
      <c r="E50">
        <v>774.07889999999998</v>
      </c>
      <c r="F50">
        <v>4</v>
      </c>
      <c r="G50">
        <v>0.45980095863342291</v>
      </c>
      <c r="H50">
        <v>0.1130983829498291</v>
      </c>
      <c r="I50">
        <v>0.14871120452880859</v>
      </c>
      <c r="J50">
        <v>0.10316967964172361</v>
      </c>
      <c r="K50">
        <v>9.3816518783569336E-2</v>
      </c>
    </row>
    <row r="51" spans="1:11" x14ac:dyDescent="0.25">
      <c r="A51">
        <v>49</v>
      </c>
      <c r="B51" t="s">
        <v>109</v>
      </c>
      <c r="C51">
        <v>499.77780000000001</v>
      </c>
      <c r="D51" t="s">
        <v>110</v>
      </c>
      <c r="E51">
        <v>519.98289999999997</v>
      </c>
      <c r="F51">
        <v>4</v>
      </c>
      <c r="G51">
        <v>0.37769699096679688</v>
      </c>
      <c r="H51">
        <v>9.6894741058349609E-2</v>
      </c>
      <c r="I51">
        <v>7.9067230224609375E-2</v>
      </c>
      <c r="J51">
        <v>9.8200082778930664E-2</v>
      </c>
      <c r="K51">
        <v>0.1005332469940186</v>
      </c>
    </row>
    <row r="52" spans="1:11" x14ac:dyDescent="0.25">
      <c r="A52">
        <v>50</v>
      </c>
      <c r="B52" t="s">
        <v>111</v>
      </c>
      <c r="C52">
        <v>679.59780000000001</v>
      </c>
      <c r="D52" t="s">
        <v>112</v>
      </c>
      <c r="E52">
        <v>691.6694</v>
      </c>
      <c r="F52">
        <v>4</v>
      </c>
      <c r="G52">
        <v>0.3658745288848877</v>
      </c>
      <c r="H52">
        <v>9.5988273620605469E-2</v>
      </c>
      <c r="I52">
        <v>5.9711456298828118E-2</v>
      </c>
      <c r="J52">
        <v>0.10991883277893071</v>
      </c>
      <c r="K52">
        <v>0.1002559661865234</v>
      </c>
    </row>
    <row r="53" spans="1:11" x14ac:dyDescent="0.25">
      <c r="A53">
        <v>51</v>
      </c>
      <c r="B53" t="s">
        <v>113</v>
      </c>
      <c r="C53">
        <v>721.62310000000002</v>
      </c>
      <c r="D53" t="s">
        <v>114</v>
      </c>
      <c r="E53">
        <v>731.19370000000004</v>
      </c>
      <c r="F53">
        <v>4</v>
      </c>
      <c r="G53">
        <v>0.37102127075195313</v>
      </c>
      <c r="H53">
        <v>0.10494446754455571</v>
      </c>
      <c r="I53">
        <v>6.4556121826171875E-2</v>
      </c>
      <c r="J53">
        <v>0.1021618843078613</v>
      </c>
      <c r="K53">
        <v>9.9358797073364258E-2</v>
      </c>
    </row>
    <row r="54" spans="1:11" x14ac:dyDescent="0.25">
      <c r="A54">
        <v>52</v>
      </c>
      <c r="B54" t="s">
        <v>115</v>
      </c>
      <c r="C54">
        <v>686.22040000000004</v>
      </c>
      <c r="D54" t="s">
        <v>116</v>
      </c>
      <c r="E54">
        <v>690.88919999999996</v>
      </c>
      <c r="F54">
        <v>4</v>
      </c>
      <c r="G54">
        <v>0.37792515754699713</v>
      </c>
      <c r="H54">
        <v>0.11417412757873539</v>
      </c>
      <c r="I54">
        <v>6.6933870315551758E-2</v>
      </c>
      <c r="J54">
        <v>9.8912954330444336E-2</v>
      </c>
      <c r="K54">
        <v>9.639286994934082E-2</v>
      </c>
    </row>
    <row r="55" spans="1:11" x14ac:dyDescent="0.25">
      <c r="A55">
        <v>53</v>
      </c>
      <c r="B55" t="s">
        <v>117</v>
      </c>
      <c r="C55">
        <v>447.76659999999998</v>
      </c>
      <c r="D55" t="s">
        <v>118</v>
      </c>
      <c r="E55">
        <v>525.68349999999998</v>
      </c>
      <c r="F55">
        <v>4</v>
      </c>
      <c r="G55">
        <v>0.36588096618652338</v>
      </c>
      <c r="H55">
        <v>0.1072871685028076</v>
      </c>
      <c r="I55">
        <v>6.0128927230834961E-2</v>
      </c>
      <c r="J55">
        <v>9.3026399612426758E-2</v>
      </c>
      <c r="K55">
        <v>0.1044356822967529</v>
      </c>
    </row>
    <row r="56" spans="1:11" x14ac:dyDescent="0.25">
      <c r="A56">
        <v>54</v>
      </c>
      <c r="B56" t="s">
        <v>119</v>
      </c>
      <c r="C56">
        <v>479.9898</v>
      </c>
      <c r="D56" t="s">
        <v>231</v>
      </c>
      <c r="E56">
        <v>497.02499999999998</v>
      </c>
      <c r="F56">
        <v>4</v>
      </c>
      <c r="G56">
        <v>0.36665201187133789</v>
      </c>
      <c r="H56">
        <v>8.5618257522583008E-2</v>
      </c>
      <c r="I56">
        <v>5.7978153228759773E-2</v>
      </c>
      <c r="J56">
        <v>0.1230461597442627</v>
      </c>
      <c r="K56">
        <v>9.9009275436401367E-2</v>
      </c>
    </row>
    <row r="57" spans="1:11" x14ac:dyDescent="0.25">
      <c r="A57">
        <v>55</v>
      </c>
      <c r="B57" t="s">
        <v>121</v>
      </c>
      <c r="C57">
        <v>636.66219999999998</v>
      </c>
      <c r="D57" t="s">
        <v>232</v>
      </c>
      <c r="E57">
        <v>644.29970000000003</v>
      </c>
      <c r="F57">
        <v>4</v>
      </c>
      <c r="G57">
        <v>0.36474990844726563</v>
      </c>
      <c r="H57">
        <v>0.1001725196838379</v>
      </c>
      <c r="I57">
        <v>5.4324150085449219E-2</v>
      </c>
      <c r="J57">
        <v>0.1106936931610107</v>
      </c>
      <c r="K57">
        <v>9.9559545516967773E-2</v>
      </c>
    </row>
    <row r="58" spans="1:11" x14ac:dyDescent="0.25">
      <c r="A58">
        <v>56</v>
      </c>
      <c r="B58" t="s">
        <v>123</v>
      </c>
      <c r="C58">
        <v>498.10199999999998</v>
      </c>
      <c r="D58" t="s">
        <v>233</v>
      </c>
      <c r="E58">
        <v>498.10199999999998</v>
      </c>
      <c r="F58">
        <v>4</v>
      </c>
      <c r="G58">
        <v>0.37656784057617188</v>
      </c>
      <c r="H58">
        <v>9.6521615982055664E-2</v>
      </c>
      <c r="I58">
        <v>6.8081855773925781E-2</v>
      </c>
      <c r="J58">
        <v>0.1109817028045654</v>
      </c>
      <c r="K58">
        <v>0.100982666015625</v>
      </c>
    </row>
    <row r="59" spans="1:11" x14ac:dyDescent="0.25">
      <c r="A59">
        <v>57</v>
      </c>
      <c r="B59" t="s">
        <v>125</v>
      </c>
      <c r="C59">
        <v>440.79750000000001</v>
      </c>
      <c r="D59" t="s">
        <v>234</v>
      </c>
      <c r="E59">
        <v>440.04450000000003</v>
      </c>
      <c r="F59">
        <v>4</v>
      </c>
      <c r="G59">
        <v>0.3967442512512207</v>
      </c>
      <c r="H59">
        <v>0.10519504547119141</v>
      </c>
      <c r="I59">
        <v>7.442164421081543E-2</v>
      </c>
      <c r="J59">
        <v>0.1183955669403076</v>
      </c>
      <c r="K59">
        <v>9.873199462890625E-2</v>
      </c>
    </row>
    <row r="60" spans="1:11" x14ac:dyDescent="0.25">
      <c r="A60">
        <v>58</v>
      </c>
      <c r="B60" t="s">
        <v>127</v>
      </c>
      <c r="C60">
        <v>479.13869999999997</v>
      </c>
      <c r="D60" t="s">
        <v>128</v>
      </c>
      <c r="E60">
        <v>479.13869999999997</v>
      </c>
      <c r="F60">
        <v>4</v>
      </c>
      <c r="G60">
        <v>0.37845635414123541</v>
      </c>
      <c r="H60">
        <v>9.1094255447387695E-2</v>
      </c>
      <c r="I60">
        <v>7.6632499694824219E-2</v>
      </c>
      <c r="J60">
        <v>0.1062145233154297</v>
      </c>
      <c r="K60">
        <v>0.1025152206420898</v>
      </c>
    </row>
    <row r="61" spans="1:11" x14ac:dyDescent="0.25">
      <c r="A61">
        <v>59</v>
      </c>
      <c r="B61" t="s">
        <v>129</v>
      </c>
      <c r="C61">
        <v>674.21280000000002</v>
      </c>
      <c r="D61" t="s">
        <v>130</v>
      </c>
      <c r="E61">
        <v>697.14279999999997</v>
      </c>
      <c r="F61">
        <v>4</v>
      </c>
      <c r="G61">
        <v>0.36506390571594238</v>
      </c>
      <c r="H61">
        <v>0.1070356369018555</v>
      </c>
      <c r="I61">
        <v>5.3445816040039063E-2</v>
      </c>
      <c r="J61">
        <v>0.104961633682251</v>
      </c>
      <c r="K61">
        <v>9.8622560501098633E-2</v>
      </c>
    </row>
    <row r="62" spans="1:11" x14ac:dyDescent="0.25">
      <c r="A62">
        <v>60</v>
      </c>
      <c r="B62" t="s">
        <v>131</v>
      </c>
      <c r="C62">
        <v>671.01409999999998</v>
      </c>
      <c r="D62" t="s">
        <v>132</v>
      </c>
      <c r="E62">
        <v>716.61419999999998</v>
      </c>
      <c r="F62">
        <v>4</v>
      </c>
      <c r="G62">
        <v>0.3948829174041748</v>
      </c>
      <c r="H62">
        <v>0.108036994934082</v>
      </c>
      <c r="I62">
        <v>6.3573122024536133E-2</v>
      </c>
      <c r="J62">
        <v>0.1198077201843262</v>
      </c>
      <c r="K62">
        <v>0.1024622917175293</v>
      </c>
    </row>
    <row r="63" spans="1:11" x14ac:dyDescent="0.25">
      <c r="A63">
        <v>61</v>
      </c>
      <c r="B63" t="s">
        <v>133</v>
      </c>
      <c r="C63">
        <v>446.476</v>
      </c>
      <c r="D63" t="s">
        <v>235</v>
      </c>
      <c r="E63">
        <v>450.41590000000002</v>
      </c>
      <c r="F63">
        <v>4</v>
      </c>
      <c r="G63">
        <v>0.48798966407775879</v>
      </c>
      <c r="H63">
        <v>0.11142492294311521</v>
      </c>
      <c r="I63">
        <v>0.1579854488372803</v>
      </c>
      <c r="J63">
        <v>0.1140899658203125</v>
      </c>
      <c r="K63">
        <v>0.10249018669128419</v>
      </c>
    </row>
    <row r="64" spans="1:11" x14ac:dyDescent="0.25">
      <c r="A64">
        <v>62</v>
      </c>
      <c r="B64" t="s">
        <v>135</v>
      </c>
      <c r="C64">
        <v>444.07029999999997</v>
      </c>
      <c r="D64" t="s">
        <v>136</v>
      </c>
      <c r="E64">
        <v>470.45139999999998</v>
      </c>
      <c r="F64">
        <v>4</v>
      </c>
      <c r="G64">
        <v>0.36928462982177729</v>
      </c>
      <c r="H64">
        <v>0.1081550121307373</v>
      </c>
      <c r="I64">
        <v>4.7521114349365227E-2</v>
      </c>
      <c r="J64">
        <v>0.11374020576477049</v>
      </c>
      <c r="K64">
        <v>9.7870349884033203E-2</v>
      </c>
    </row>
    <row r="65" spans="1:11" x14ac:dyDescent="0.25">
      <c r="A65">
        <v>63</v>
      </c>
      <c r="B65" t="s">
        <v>137</v>
      </c>
      <c r="C65">
        <v>443.19130000000001</v>
      </c>
      <c r="D65" t="s">
        <v>138</v>
      </c>
      <c r="E65">
        <v>443.19130000000001</v>
      </c>
      <c r="F65">
        <v>4</v>
      </c>
      <c r="G65">
        <v>0.37724041938781738</v>
      </c>
      <c r="H65">
        <v>0.1211984157562256</v>
      </c>
      <c r="I65">
        <v>5.6062936782836907E-2</v>
      </c>
      <c r="J65">
        <v>0.1111466884613037</v>
      </c>
      <c r="K65">
        <v>8.832550048828125E-2</v>
      </c>
    </row>
    <row r="66" spans="1:11" x14ac:dyDescent="0.25">
      <c r="A66">
        <v>64</v>
      </c>
      <c r="B66" t="s">
        <v>139</v>
      </c>
      <c r="C66">
        <v>561.29700000000003</v>
      </c>
      <c r="D66" t="s">
        <v>140</v>
      </c>
      <c r="E66">
        <v>569.14919999999995</v>
      </c>
      <c r="F66">
        <v>4</v>
      </c>
      <c r="G66">
        <v>0.37844681739807129</v>
      </c>
      <c r="H66">
        <v>0.1028773784637451</v>
      </c>
      <c r="I66">
        <v>7.0606708526611328E-2</v>
      </c>
      <c r="J66">
        <v>0.1085748672485352</v>
      </c>
      <c r="K66">
        <v>9.5388889312744141E-2</v>
      </c>
    </row>
    <row r="67" spans="1:11" x14ac:dyDescent="0.25">
      <c r="A67">
        <v>65</v>
      </c>
      <c r="B67" t="s">
        <v>141</v>
      </c>
      <c r="C67">
        <v>513.04070000000002</v>
      </c>
      <c r="D67" t="s">
        <v>142</v>
      </c>
      <c r="E67">
        <v>513.50400000000002</v>
      </c>
      <c r="F67">
        <v>4</v>
      </c>
      <c r="G67">
        <v>0.38910269737243652</v>
      </c>
      <c r="H67">
        <v>0.115229606628418</v>
      </c>
      <c r="I67">
        <v>6.9668292999267578E-2</v>
      </c>
      <c r="J67">
        <v>0.10522341728210451</v>
      </c>
      <c r="K67">
        <v>9.8981380462646484E-2</v>
      </c>
    </row>
    <row r="68" spans="1:11" x14ac:dyDescent="0.25">
      <c r="A68">
        <v>66</v>
      </c>
      <c r="B68" t="s">
        <v>143</v>
      </c>
      <c r="C68">
        <v>397.30290000000002</v>
      </c>
      <c r="D68" t="s">
        <v>144</v>
      </c>
      <c r="E68">
        <v>421.82920000000001</v>
      </c>
      <c r="F68">
        <v>4</v>
      </c>
      <c r="G68">
        <v>0.37241816520690918</v>
      </c>
      <c r="H68">
        <v>9.7157478332519531E-2</v>
      </c>
      <c r="I68">
        <v>7.5350046157836914E-2</v>
      </c>
      <c r="J68">
        <v>0.1081690788269043</v>
      </c>
      <c r="K68">
        <v>8.9740991592407227E-2</v>
      </c>
    </row>
    <row r="69" spans="1:11" x14ac:dyDescent="0.25">
      <c r="A69">
        <v>67</v>
      </c>
      <c r="B69" t="s">
        <v>145</v>
      </c>
      <c r="C69">
        <v>577.85090000000002</v>
      </c>
      <c r="D69" t="s">
        <v>146</v>
      </c>
      <c r="E69">
        <v>672.94569999999999</v>
      </c>
      <c r="F69">
        <v>4</v>
      </c>
      <c r="G69">
        <v>0.3786318302154541</v>
      </c>
      <c r="H69">
        <v>9.8989248275756836E-2</v>
      </c>
      <c r="I69">
        <v>7.0932388305664063E-2</v>
      </c>
      <c r="J69">
        <v>0.1038908958435059</v>
      </c>
      <c r="K69">
        <v>0.1048192977905273</v>
      </c>
    </row>
    <row r="70" spans="1:11" x14ac:dyDescent="0.25">
      <c r="A70">
        <v>68</v>
      </c>
      <c r="B70" t="s">
        <v>147</v>
      </c>
      <c r="C70">
        <v>685.39509999999996</v>
      </c>
      <c r="D70" t="s">
        <v>148</v>
      </c>
      <c r="E70">
        <v>689.12390000000005</v>
      </c>
      <c r="F70">
        <v>4</v>
      </c>
      <c r="G70">
        <v>0.37249135971069341</v>
      </c>
      <c r="H70">
        <v>0.1041545867919922</v>
      </c>
      <c r="I70">
        <v>6.2079429626464837E-2</v>
      </c>
      <c r="J70">
        <v>0.1008214950561523</v>
      </c>
      <c r="K70">
        <v>0.105435848236084</v>
      </c>
    </row>
    <row r="71" spans="1:11" x14ac:dyDescent="0.25">
      <c r="A71">
        <v>69</v>
      </c>
      <c r="B71" t="s">
        <v>149</v>
      </c>
      <c r="C71">
        <v>460.09</v>
      </c>
      <c r="D71" t="s">
        <v>236</v>
      </c>
      <c r="E71">
        <v>483.75630000000001</v>
      </c>
      <c r="F71">
        <v>4</v>
      </c>
      <c r="G71">
        <v>0.35604715347290039</v>
      </c>
      <c r="H71">
        <v>9.8283529281616211E-2</v>
      </c>
      <c r="I71">
        <v>4.3694257736206048E-2</v>
      </c>
      <c r="J71">
        <v>0.1090080738067627</v>
      </c>
      <c r="K71">
        <v>0.1050612926483154</v>
      </c>
    </row>
    <row r="72" spans="1:11" x14ac:dyDescent="0.25">
      <c r="A72">
        <v>70</v>
      </c>
      <c r="B72" t="s">
        <v>151</v>
      </c>
      <c r="C72">
        <v>464.26929999999999</v>
      </c>
      <c r="D72" t="s">
        <v>152</v>
      </c>
      <c r="E72">
        <v>476.92559999999997</v>
      </c>
      <c r="F72">
        <v>4</v>
      </c>
      <c r="G72">
        <v>0.37287116050720209</v>
      </c>
      <c r="H72">
        <v>9.7715616226196289E-2</v>
      </c>
      <c r="I72">
        <v>7.4113607406616211E-2</v>
      </c>
      <c r="J72">
        <v>0.1017391681671143</v>
      </c>
      <c r="K72">
        <v>9.9302768707275391E-2</v>
      </c>
    </row>
    <row r="73" spans="1:11" x14ac:dyDescent="0.25">
      <c r="A73">
        <v>71</v>
      </c>
      <c r="B73" t="s">
        <v>153</v>
      </c>
      <c r="C73">
        <v>614.67079999999999</v>
      </c>
      <c r="D73" t="s">
        <v>154</v>
      </c>
      <c r="E73">
        <v>614.67079999999999</v>
      </c>
      <c r="F73">
        <v>4</v>
      </c>
      <c r="G73">
        <v>0.37042760848999018</v>
      </c>
      <c r="H73">
        <v>0.1029355525970459</v>
      </c>
      <c r="I73">
        <v>6.7470073699951172E-2</v>
      </c>
      <c r="J73">
        <v>0.1045138835906982</v>
      </c>
      <c r="K73">
        <v>9.5508098602294922E-2</v>
      </c>
    </row>
    <row r="74" spans="1:11" x14ac:dyDescent="0.25">
      <c r="A74">
        <v>72</v>
      </c>
      <c r="B74" t="s">
        <v>155</v>
      </c>
      <c r="C74">
        <v>551.78060000000005</v>
      </c>
      <c r="D74" t="s">
        <v>237</v>
      </c>
      <c r="E74">
        <v>601.99680000000001</v>
      </c>
      <c r="F74">
        <v>4</v>
      </c>
      <c r="G74">
        <v>0.3599846363067627</v>
      </c>
      <c r="H74">
        <v>9.9632024765014648E-2</v>
      </c>
      <c r="I74">
        <v>6.7100048065185547E-2</v>
      </c>
      <c r="J74">
        <v>0.1021404266357422</v>
      </c>
      <c r="K74">
        <v>9.0112209320068359E-2</v>
      </c>
    </row>
    <row r="75" spans="1:11" x14ac:dyDescent="0.25">
      <c r="A75">
        <v>73</v>
      </c>
      <c r="B75" t="s">
        <v>157</v>
      </c>
      <c r="C75">
        <v>565.78489999999999</v>
      </c>
      <c r="D75" t="s">
        <v>158</v>
      </c>
      <c r="E75">
        <v>604.79769999999996</v>
      </c>
      <c r="F75">
        <v>4</v>
      </c>
      <c r="G75">
        <v>0.36507368087768549</v>
      </c>
      <c r="H75">
        <v>0.1055922508239746</v>
      </c>
      <c r="I75">
        <v>5.5368900299072273E-2</v>
      </c>
      <c r="J75">
        <v>0.1048688888549805</v>
      </c>
      <c r="K75">
        <v>9.8246097564697266E-2</v>
      </c>
    </row>
    <row r="76" spans="1:11" x14ac:dyDescent="0.25">
      <c r="A76">
        <v>74</v>
      </c>
      <c r="B76" t="s">
        <v>159</v>
      </c>
      <c r="C76">
        <v>628.64459999999997</v>
      </c>
      <c r="D76" t="s">
        <v>238</v>
      </c>
      <c r="E76">
        <v>655.17129999999997</v>
      </c>
      <c r="F76">
        <v>4</v>
      </c>
      <c r="G76">
        <v>0.36904406547546392</v>
      </c>
      <c r="H76">
        <v>0.10271477699279789</v>
      </c>
      <c r="I76">
        <v>6.3855886459350586E-2</v>
      </c>
      <c r="J76">
        <v>0.1075546741485596</v>
      </c>
      <c r="K76">
        <v>9.4918727874755859E-2</v>
      </c>
    </row>
    <row r="77" spans="1:11" x14ac:dyDescent="0.25">
      <c r="A77">
        <v>75</v>
      </c>
      <c r="B77" t="s">
        <v>161</v>
      </c>
      <c r="C77">
        <v>559.9606</v>
      </c>
      <c r="D77" t="s">
        <v>239</v>
      </c>
      <c r="E77">
        <v>569.7414</v>
      </c>
      <c r="F77">
        <v>4</v>
      </c>
      <c r="G77">
        <v>0.36740517616271973</v>
      </c>
      <c r="H77">
        <v>9.9831342697143555E-2</v>
      </c>
      <c r="I77">
        <v>7.0202350616455078E-2</v>
      </c>
      <c r="J77">
        <v>0.1039435863494873</v>
      </c>
      <c r="K77">
        <v>9.2425107955932617E-2</v>
      </c>
    </row>
    <row r="78" spans="1:11" x14ac:dyDescent="0.25">
      <c r="A78">
        <v>76</v>
      </c>
      <c r="B78" t="s">
        <v>163</v>
      </c>
      <c r="C78">
        <v>618.02970000000005</v>
      </c>
      <c r="D78" t="s">
        <v>164</v>
      </c>
      <c r="E78">
        <v>623.74199999999996</v>
      </c>
      <c r="F78">
        <v>4</v>
      </c>
      <c r="G78">
        <v>0.50515842437744141</v>
      </c>
      <c r="H78">
        <v>0.1238663196563721</v>
      </c>
      <c r="I78">
        <v>0.17374372482299799</v>
      </c>
      <c r="J78">
        <v>0.1118345260620117</v>
      </c>
      <c r="K78">
        <v>9.571385383605957E-2</v>
      </c>
    </row>
    <row r="79" spans="1:11" x14ac:dyDescent="0.25">
      <c r="A79">
        <v>77</v>
      </c>
      <c r="B79" t="s">
        <v>165</v>
      </c>
      <c r="C79">
        <v>670.28679999999997</v>
      </c>
      <c r="D79" t="s">
        <v>240</v>
      </c>
      <c r="E79">
        <v>678.76819999999998</v>
      </c>
      <c r="F79">
        <v>4</v>
      </c>
      <c r="G79">
        <v>0.42002415657043463</v>
      </c>
      <c r="H79">
        <v>0.110386848449707</v>
      </c>
      <c r="I79">
        <v>6.1829566955566413E-2</v>
      </c>
      <c r="J79">
        <v>0.12658905982971189</v>
      </c>
      <c r="K79">
        <v>0.1212186813354492</v>
      </c>
    </row>
    <row r="80" spans="1:11" x14ac:dyDescent="0.25">
      <c r="A80">
        <v>78</v>
      </c>
      <c r="B80" t="s">
        <v>167</v>
      </c>
      <c r="C80">
        <v>683.54430000000002</v>
      </c>
      <c r="D80" t="s">
        <v>241</v>
      </c>
      <c r="E80">
        <v>683.54430000000002</v>
      </c>
      <c r="F80">
        <v>4</v>
      </c>
      <c r="G80">
        <v>0.36181807518005371</v>
      </c>
      <c r="H80">
        <v>0.10412096977233889</v>
      </c>
      <c r="I80">
        <v>4.9057483673095703E-2</v>
      </c>
      <c r="J80">
        <v>0.1135728359222412</v>
      </c>
      <c r="K80">
        <v>9.506678581237793E-2</v>
      </c>
    </row>
    <row r="81" spans="1:11" x14ac:dyDescent="0.25">
      <c r="A81">
        <v>79</v>
      </c>
      <c r="B81" t="s">
        <v>169</v>
      </c>
      <c r="C81">
        <v>617.54769999999996</v>
      </c>
      <c r="D81" t="s">
        <v>170</v>
      </c>
      <c r="E81">
        <v>528.13499999999999</v>
      </c>
      <c r="F81">
        <v>4</v>
      </c>
      <c r="G81">
        <v>0.37259387969970698</v>
      </c>
      <c r="H81">
        <v>0.10382890701293949</v>
      </c>
      <c r="I81">
        <v>6.0556650161743157E-2</v>
      </c>
      <c r="J81">
        <v>0.100393533706665</v>
      </c>
      <c r="K81">
        <v>0.1078147888183594</v>
      </c>
    </row>
    <row r="82" spans="1:11" x14ac:dyDescent="0.25">
      <c r="A82">
        <v>80</v>
      </c>
      <c r="B82" t="s">
        <v>171</v>
      </c>
      <c r="C82">
        <v>766.1961</v>
      </c>
      <c r="D82" t="s">
        <v>172</v>
      </c>
      <c r="E82">
        <v>777.0068</v>
      </c>
      <c r="F82">
        <v>4</v>
      </c>
      <c r="G82">
        <v>0.38188672065734858</v>
      </c>
      <c r="H82">
        <v>0.1021122932434082</v>
      </c>
      <c r="I82">
        <v>6.9132328033447266E-2</v>
      </c>
      <c r="J82">
        <v>0.1114161014556885</v>
      </c>
      <c r="K82">
        <v>9.9225997924804688E-2</v>
      </c>
    </row>
    <row r="83" spans="1:11" x14ac:dyDescent="0.25">
      <c r="A83">
        <v>81</v>
      </c>
      <c r="B83" t="s">
        <v>173</v>
      </c>
      <c r="C83">
        <v>520.25890000000004</v>
      </c>
      <c r="D83" t="s">
        <v>174</v>
      </c>
      <c r="E83">
        <v>520.25890000000004</v>
      </c>
      <c r="F83">
        <v>4</v>
      </c>
      <c r="G83">
        <v>0.3819727897644043</v>
      </c>
      <c r="H83">
        <v>9.2112064361572266E-2</v>
      </c>
      <c r="I83">
        <v>8.0917596817016602E-2</v>
      </c>
      <c r="J83">
        <v>0.1032383441925049</v>
      </c>
      <c r="K83">
        <v>0.10370659828186039</v>
      </c>
    </row>
    <row r="84" spans="1:11" x14ac:dyDescent="0.25">
      <c r="A84">
        <v>82</v>
      </c>
      <c r="B84" t="s">
        <v>175</v>
      </c>
      <c r="C84">
        <v>416.98160000000001</v>
      </c>
      <c r="D84" t="s">
        <v>176</v>
      </c>
      <c r="E84">
        <v>421.15219999999999</v>
      </c>
      <c r="F84">
        <v>4</v>
      </c>
      <c r="G84">
        <v>0.3614199161529541</v>
      </c>
      <c r="H84">
        <v>0.1065800189971924</v>
      </c>
      <c r="I84">
        <v>5.6864500045776367E-2</v>
      </c>
      <c r="J84">
        <v>0.1023566722869873</v>
      </c>
      <c r="K84">
        <v>9.5618724822998047E-2</v>
      </c>
    </row>
    <row r="85" spans="1:11" x14ac:dyDescent="0.25">
      <c r="A85">
        <v>83</v>
      </c>
      <c r="B85" t="s">
        <v>177</v>
      </c>
      <c r="C85">
        <v>580.07420000000002</v>
      </c>
      <c r="D85" t="s">
        <v>242</v>
      </c>
      <c r="E85">
        <v>592.60950000000003</v>
      </c>
      <c r="F85">
        <v>4</v>
      </c>
      <c r="G85">
        <v>0.37246561050415039</v>
      </c>
      <c r="H85">
        <v>0.10261416435241701</v>
      </c>
      <c r="I85">
        <v>8.049774169921875E-2</v>
      </c>
      <c r="J85">
        <v>9.6867561340332031E-2</v>
      </c>
      <c r="K85">
        <v>9.2486143112182617E-2</v>
      </c>
    </row>
    <row r="86" spans="1:11" x14ac:dyDescent="0.25">
      <c r="A86">
        <v>84</v>
      </c>
      <c r="B86" t="s">
        <v>179</v>
      </c>
      <c r="C86">
        <v>576.84010000000001</v>
      </c>
      <c r="D86" t="s">
        <v>180</v>
      </c>
      <c r="E86">
        <v>585.06050000000005</v>
      </c>
      <c r="F86">
        <v>4</v>
      </c>
      <c r="G86">
        <v>0.37045025825500488</v>
      </c>
      <c r="H86">
        <v>0.1003727912902832</v>
      </c>
      <c r="I86">
        <v>5.94482421875E-2</v>
      </c>
      <c r="J86">
        <v>9.9664211273193359E-2</v>
      </c>
      <c r="K86">
        <v>0.1099677085876465</v>
      </c>
    </row>
    <row r="87" spans="1:11" x14ac:dyDescent="0.25">
      <c r="A87">
        <v>85</v>
      </c>
      <c r="B87" t="s">
        <v>181</v>
      </c>
      <c r="C87">
        <v>617.84299999999996</v>
      </c>
      <c r="D87" t="s">
        <v>182</v>
      </c>
      <c r="E87">
        <v>623.81579999999997</v>
      </c>
      <c r="F87">
        <v>4</v>
      </c>
      <c r="G87">
        <v>0.38208103179931641</v>
      </c>
      <c r="H87">
        <v>0.1137208938598633</v>
      </c>
      <c r="I87">
        <v>7.4496746063232422E-2</v>
      </c>
      <c r="J87">
        <v>9.6512794494628906E-2</v>
      </c>
      <c r="K87">
        <v>9.6347808837890625E-2</v>
      </c>
    </row>
    <row r="88" spans="1:11" x14ac:dyDescent="0.25">
      <c r="A88">
        <v>86</v>
      </c>
      <c r="B88" t="s">
        <v>183</v>
      </c>
      <c r="C88">
        <v>563.54949999999997</v>
      </c>
      <c r="D88" t="s">
        <v>184</v>
      </c>
      <c r="E88">
        <v>579.11210000000005</v>
      </c>
      <c r="F88">
        <v>4</v>
      </c>
      <c r="G88">
        <v>0.36715197563171392</v>
      </c>
      <c r="H88">
        <v>0.10796809196472169</v>
      </c>
      <c r="I88">
        <v>5.07659912109375E-2</v>
      </c>
      <c r="J88">
        <v>0.1066749095916748</v>
      </c>
      <c r="K88">
        <v>0.10074353218078611</v>
      </c>
    </row>
    <row r="89" spans="1:11" x14ac:dyDescent="0.25">
      <c r="A89">
        <v>87</v>
      </c>
      <c r="B89" t="s">
        <v>185</v>
      </c>
      <c r="C89">
        <v>496.26900000000001</v>
      </c>
      <c r="D89" t="s">
        <v>186</v>
      </c>
      <c r="E89">
        <v>487.21690000000001</v>
      </c>
      <c r="F89">
        <v>4</v>
      </c>
      <c r="G89">
        <v>0.47412824630737299</v>
      </c>
      <c r="H89">
        <v>0.1206638813018799</v>
      </c>
      <c r="I89">
        <v>6.0157060623168952E-2</v>
      </c>
      <c r="J89">
        <v>0.191706657409668</v>
      </c>
      <c r="K89">
        <v>0.1005990505218506</v>
      </c>
    </row>
    <row r="90" spans="1:11" x14ac:dyDescent="0.25">
      <c r="A90">
        <v>88</v>
      </c>
      <c r="B90" t="s">
        <v>187</v>
      </c>
      <c r="C90">
        <v>614.65509999999995</v>
      </c>
      <c r="D90" t="s">
        <v>243</v>
      </c>
      <c r="E90">
        <v>653.45140000000004</v>
      </c>
      <c r="F90">
        <v>4</v>
      </c>
      <c r="G90">
        <v>0.37328839302062988</v>
      </c>
      <c r="H90">
        <v>0.1015868186950684</v>
      </c>
      <c r="I90">
        <v>5.801844596862793E-2</v>
      </c>
      <c r="J90">
        <v>0.1127018928527832</v>
      </c>
      <c r="K90">
        <v>0.1009812355041504</v>
      </c>
    </row>
    <row r="91" spans="1:11" x14ac:dyDescent="0.25">
      <c r="A91">
        <v>89</v>
      </c>
      <c r="B91" t="s">
        <v>189</v>
      </c>
      <c r="C91">
        <v>539.78769999999997</v>
      </c>
      <c r="D91" t="s">
        <v>190</v>
      </c>
      <c r="E91">
        <v>539.78769999999997</v>
      </c>
      <c r="F91">
        <v>4</v>
      </c>
      <c r="G91">
        <v>0.36559343338012701</v>
      </c>
      <c r="H91">
        <v>9.6176862716674805E-2</v>
      </c>
      <c r="I91">
        <v>6.1114788055419922E-2</v>
      </c>
      <c r="J91">
        <v>0.11015224456787109</v>
      </c>
      <c r="K91">
        <v>9.8149538040161133E-2</v>
      </c>
    </row>
    <row r="92" spans="1:11" x14ac:dyDescent="0.25">
      <c r="A92">
        <v>90</v>
      </c>
      <c r="B92" t="s">
        <v>191</v>
      </c>
      <c r="C92">
        <v>466.36410000000001</v>
      </c>
      <c r="D92" t="s">
        <v>192</v>
      </c>
      <c r="E92">
        <v>467.71390000000002</v>
      </c>
      <c r="F92">
        <v>4</v>
      </c>
      <c r="G92">
        <v>0.37641167640686041</v>
      </c>
      <c r="H92">
        <v>9.5648765563964844E-2</v>
      </c>
      <c r="I92">
        <v>6.6449880599975586E-2</v>
      </c>
      <c r="J92">
        <v>0.1110081672668457</v>
      </c>
      <c r="K92">
        <v>0.1023075580596924</v>
      </c>
    </row>
    <row r="93" spans="1:11" x14ac:dyDescent="0.25">
      <c r="A93">
        <v>91</v>
      </c>
      <c r="B93" t="s">
        <v>193</v>
      </c>
      <c r="C93">
        <v>827.72550000000001</v>
      </c>
      <c r="D93" t="s">
        <v>194</v>
      </c>
      <c r="E93">
        <v>837.65200000000004</v>
      </c>
      <c r="F93">
        <v>4</v>
      </c>
      <c r="G93">
        <v>0.3775477409362793</v>
      </c>
      <c r="H93">
        <v>0.1110646724700928</v>
      </c>
      <c r="I93">
        <v>6.0107707977294922E-2</v>
      </c>
      <c r="J93">
        <v>0.1075375080108643</v>
      </c>
      <c r="K93">
        <v>9.8829269409179688E-2</v>
      </c>
    </row>
    <row r="94" spans="1:11" x14ac:dyDescent="0.25">
      <c r="A94">
        <v>92</v>
      </c>
      <c r="B94" t="s">
        <v>195</v>
      </c>
      <c r="C94">
        <v>530.83339999999998</v>
      </c>
      <c r="D94" t="s">
        <v>196</v>
      </c>
      <c r="E94">
        <v>536.84019999999998</v>
      </c>
      <c r="F94">
        <v>4</v>
      </c>
      <c r="G94">
        <v>0.38343501091003418</v>
      </c>
      <c r="H94">
        <v>0.1015775203704834</v>
      </c>
      <c r="I94">
        <v>7.9618215560913086E-2</v>
      </c>
      <c r="J94">
        <v>0.1005945205688477</v>
      </c>
      <c r="K94">
        <v>0.100644588470459</v>
      </c>
    </row>
    <row r="95" spans="1:11" x14ac:dyDescent="0.25">
      <c r="A95">
        <v>93</v>
      </c>
      <c r="B95" t="s">
        <v>197</v>
      </c>
      <c r="C95">
        <v>536.197</v>
      </c>
      <c r="D95" t="s">
        <v>198</v>
      </c>
      <c r="E95">
        <v>549.28700000000003</v>
      </c>
      <c r="F95">
        <v>4</v>
      </c>
      <c r="G95">
        <v>0.3674468994140625</v>
      </c>
      <c r="H95">
        <v>0.1088433265686035</v>
      </c>
      <c r="I95">
        <v>5.1063060760498047E-2</v>
      </c>
      <c r="J95">
        <v>0.11369228363037109</v>
      </c>
      <c r="K95">
        <v>9.3848228454589844E-2</v>
      </c>
    </row>
    <row r="96" spans="1:11" x14ac:dyDescent="0.25">
      <c r="A96">
        <v>94</v>
      </c>
      <c r="B96" t="s">
        <v>199</v>
      </c>
      <c r="C96">
        <v>612.81050000000005</v>
      </c>
      <c r="D96" t="s">
        <v>200</v>
      </c>
      <c r="E96">
        <v>680.7337</v>
      </c>
      <c r="F96">
        <v>4</v>
      </c>
      <c r="G96">
        <v>0.37377214431762701</v>
      </c>
      <c r="H96">
        <v>9.2273473739624023E-2</v>
      </c>
      <c r="I96">
        <v>6.6077470779418945E-2</v>
      </c>
      <c r="J96">
        <v>0.1070225238800049</v>
      </c>
      <c r="K96">
        <v>0.1063978672027588</v>
      </c>
    </row>
    <row r="97" spans="1:11" x14ac:dyDescent="0.25">
      <c r="A97">
        <v>95</v>
      </c>
      <c r="B97" t="s">
        <v>201</v>
      </c>
      <c r="C97">
        <v>776.17639999999994</v>
      </c>
      <c r="D97" t="s">
        <v>202</v>
      </c>
      <c r="E97">
        <v>784.71130000000005</v>
      </c>
      <c r="F97">
        <v>4</v>
      </c>
      <c r="G97">
        <v>0.35879278182983398</v>
      </c>
      <c r="H97">
        <v>9.8389863967895508E-2</v>
      </c>
      <c r="I97">
        <v>5.4785013198852539E-2</v>
      </c>
      <c r="J97">
        <v>0.1035964488983154</v>
      </c>
      <c r="K97">
        <v>0.10202145576477049</v>
      </c>
    </row>
    <row r="98" spans="1:11" x14ac:dyDescent="0.25">
      <c r="A98">
        <v>96</v>
      </c>
      <c r="B98" t="s">
        <v>203</v>
      </c>
      <c r="C98">
        <v>494.26170000000002</v>
      </c>
      <c r="D98" t="s">
        <v>204</v>
      </c>
      <c r="E98">
        <v>576.23969999999997</v>
      </c>
      <c r="F98">
        <v>4</v>
      </c>
      <c r="G98">
        <v>0.36019587516784668</v>
      </c>
      <c r="H98">
        <v>9.8255157470703125E-2</v>
      </c>
      <c r="I98">
        <v>5.6074142456054688E-2</v>
      </c>
      <c r="J98">
        <v>0.1115715503692627</v>
      </c>
      <c r="K98">
        <v>9.2288017272949219E-2</v>
      </c>
    </row>
    <row r="99" spans="1:11" x14ac:dyDescent="0.25">
      <c r="A99">
        <v>97</v>
      </c>
      <c r="B99" t="s">
        <v>205</v>
      </c>
      <c r="C99">
        <v>422.06470000000002</v>
      </c>
      <c r="D99" t="s">
        <v>206</v>
      </c>
      <c r="E99">
        <v>446.95159999999998</v>
      </c>
      <c r="F99">
        <v>4</v>
      </c>
      <c r="G99">
        <v>0.36836123466491699</v>
      </c>
      <c r="H99">
        <v>9.9072456359863281E-2</v>
      </c>
      <c r="I99">
        <v>6.1167001724243157E-2</v>
      </c>
      <c r="J99">
        <v>0.11121606826782229</v>
      </c>
      <c r="K99">
        <v>9.5906972885131836E-2</v>
      </c>
    </row>
    <row r="100" spans="1:11" x14ac:dyDescent="0.25">
      <c r="A100">
        <v>98</v>
      </c>
      <c r="B100" t="s">
        <v>207</v>
      </c>
      <c r="C100">
        <v>828.30589999999995</v>
      </c>
      <c r="D100" t="s">
        <v>244</v>
      </c>
      <c r="E100">
        <v>828.27650000000006</v>
      </c>
      <c r="F100">
        <v>4</v>
      </c>
      <c r="G100">
        <v>0.35996127128601069</v>
      </c>
      <c r="H100">
        <v>0.10910129547119141</v>
      </c>
      <c r="I100">
        <v>5.1048517227172852E-2</v>
      </c>
      <c r="J100">
        <v>0.1044814586639404</v>
      </c>
      <c r="K100">
        <v>9.5329999923706055E-2</v>
      </c>
    </row>
    <row r="101" spans="1:11" x14ac:dyDescent="0.25">
      <c r="A101">
        <v>99</v>
      </c>
      <c r="B101" t="s">
        <v>209</v>
      </c>
      <c r="C101">
        <v>589.17370000000005</v>
      </c>
      <c r="D101" t="s">
        <v>245</v>
      </c>
      <c r="E101">
        <v>639.58000000000004</v>
      </c>
      <c r="F101">
        <v>4</v>
      </c>
      <c r="G101">
        <v>0.48512864112853998</v>
      </c>
      <c r="H101">
        <v>0.1071410179138184</v>
      </c>
      <c r="I101">
        <v>7.8588724136352539E-2</v>
      </c>
      <c r="J101">
        <v>0.1990556716918945</v>
      </c>
      <c r="K101">
        <v>9.8343849182128906E-2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6FE3E-6214-4E9A-BEB9-B8D5DCE461F3}">
  <dimension ref="A1:K101"/>
  <sheetViews>
    <sheetView workbookViewId="0"/>
  </sheetViews>
  <sheetFormatPr defaultRowHeight="15" x14ac:dyDescent="0.25"/>
  <cols>
    <col min="1" max="1" width="11.140625" bestFit="1" customWidth="1"/>
    <col min="2" max="2" width="39.42578125" bestFit="1" customWidth="1"/>
    <col min="3" max="3" width="18.28515625" bestFit="1" customWidth="1"/>
    <col min="4" max="4" width="41.42578125" bestFit="1" customWidth="1"/>
    <col min="5" max="5" width="16.7109375" bestFit="1" customWidth="1"/>
    <col min="6" max="6" width="13.42578125" bestFit="1" customWidth="1"/>
    <col min="7" max="10" width="12" bestFit="1" customWidth="1"/>
    <col min="11" max="11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11</v>
      </c>
      <c r="C2">
        <v>505.09980000000002</v>
      </c>
      <c r="D2" t="s">
        <v>12</v>
      </c>
      <c r="E2">
        <v>535.73159999999996</v>
      </c>
      <c r="F2">
        <v>4</v>
      </c>
      <c r="G2">
        <v>0.3809964656829834</v>
      </c>
      <c r="H2">
        <v>9.3920469284057617E-2</v>
      </c>
      <c r="I2">
        <v>7.7004909515380859E-2</v>
      </c>
      <c r="J2">
        <v>0.10902953147888179</v>
      </c>
      <c r="K2">
        <v>0.1010415554046631</v>
      </c>
    </row>
    <row r="3" spans="1:11" x14ac:dyDescent="0.25">
      <c r="A3">
        <v>1</v>
      </c>
      <c r="B3" t="s">
        <v>13</v>
      </c>
      <c r="C3">
        <v>523.78510000000006</v>
      </c>
      <c r="D3" t="s">
        <v>14</v>
      </c>
      <c r="E3">
        <v>523.78510000000006</v>
      </c>
      <c r="F3">
        <v>4</v>
      </c>
      <c r="G3">
        <v>0.35365056991577148</v>
      </c>
      <c r="H3">
        <v>8.7558984756469727E-2</v>
      </c>
      <c r="I3">
        <v>6.7002534866333008E-2</v>
      </c>
      <c r="J3">
        <v>0.10159635543823239</v>
      </c>
      <c r="K3">
        <v>9.7492694854736328E-2</v>
      </c>
    </row>
    <row r="4" spans="1:11" x14ac:dyDescent="0.25">
      <c r="A4">
        <v>2</v>
      </c>
      <c r="B4" t="s">
        <v>15</v>
      </c>
      <c r="C4">
        <v>627.32299999999998</v>
      </c>
      <c r="D4" t="s">
        <v>16</v>
      </c>
      <c r="E4">
        <v>655.59659999999997</v>
      </c>
      <c r="F4">
        <v>4</v>
      </c>
      <c r="G4">
        <v>0.37160372734069819</v>
      </c>
      <c r="H4">
        <v>0.1059281826019287</v>
      </c>
      <c r="I4">
        <v>5.9060096740722663E-2</v>
      </c>
      <c r="J4">
        <v>9.9942207336425781E-2</v>
      </c>
      <c r="K4">
        <v>0.10367321968078611</v>
      </c>
    </row>
    <row r="5" spans="1:11" x14ac:dyDescent="0.25">
      <c r="A5">
        <v>3</v>
      </c>
      <c r="B5" t="s">
        <v>17</v>
      </c>
      <c r="C5">
        <v>524.95079999999996</v>
      </c>
      <c r="D5" t="s">
        <v>18</v>
      </c>
      <c r="E5">
        <v>531.86040000000003</v>
      </c>
      <c r="F5">
        <v>4</v>
      </c>
      <c r="G5">
        <v>0.37416505813598627</v>
      </c>
      <c r="H5">
        <v>0.108978271484375</v>
      </c>
      <c r="I5">
        <v>6.8669557571411133E-2</v>
      </c>
      <c r="J5">
        <v>9.6528291702270508E-2</v>
      </c>
      <c r="K5">
        <v>9.8989486694335938E-2</v>
      </c>
    </row>
    <row r="6" spans="1:11" x14ac:dyDescent="0.25">
      <c r="A6">
        <v>4</v>
      </c>
      <c r="B6" t="s">
        <v>19</v>
      </c>
      <c r="C6">
        <v>680.5299</v>
      </c>
      <c r="D6" t="s">
        <v>20</v>
      </c>
      <c r="E6">
        <v>783.88829999999996</v>
      </c>
      <c r="F6">
        <v>4</v>
      </c>
      <c r="G6">
        <v>0.35714197158813482</v>
      </c>
      <c r="H6">
        <v>9.552311897277832E-2</v>
      </c>
      <c r="I6">
        <v>5.8569431304931641E-2</v>
      </c>
      <c r="J6">
        <v>0.1050014495849609</v>
      </c>
      <c r="K6">
        <v>9.8047971725463867E-2</v>
      </c>
    </row>
    <row r="7" spans="1:11" x14ac:dyDescent="0.25">
      <c r="A7">
        <v>5</v>
      </c>
      <c r="B7" t="s">
        <v>21</v>
      </c>
      <c r="C7">
        <v>528.43060000000003</v>
      </c>
      <c r="D7" t="s">
        <v>22</v>
      </c>
      <c r="E7">
        <v>543.4846</v>
      </c>
      <c r="F7">
        <v>4</v>
      </c>
      <c r="G7">
        <v>0.36215376853942871</v>
      </c>
      <c r="H7">
        <v>9.1090679168701172E-2</v>
      </c>
      <c r="I7">
        <v>5.6082725524902337E-2</v>
      </c>
      <c r="J7">
        <v>0.1134510040283203</v>
      </c>
      <c r="K7">
        <v>9.8531246185302734E-2</v>
      </c>
    </row>
    <row r="8" spans="1:11" x14ac:dyDescent="0.25">
      <c r="A8">
        <v>6</v>
      </c>
      <c r="B8" t="s">
        <v>23</v>
      </c>
      <c r="C8">
        <v>447.22449999999998</v>
      </c>
      <c r="D8" t="s">
        <v>24</v>
      </c>
      <c r="E8">
        <v>461.49430000000001</v>
      </c>
      <c r="F8">
        <v>4</v>
      </c>
      <c r="G8">
        <v>0.35200262069702148</v>
      </c>
      <c r="H8">
        <v>9.0059280395507813E-2</v>
      </c>
      <c r="I8">
        <v>5.7998418807983398E-2</v>
      </c>
      <c r="J8">
        <v>0.1038837432861328</v>
      </c>
      <c r="K8">
        <v>0.1000611782073975</v>
      </c>
    </row>
    <row r="9" spans="1:11" x14ac:dyDescent="0.25">
      <c r="A9">
        <v>7</v>
      </c>
      <c r="B9" t="s">
        <v>25</v>
      </c>
      <c r="C9">
        <v>744.61490000000003</v>
      </c>
      <c r="D9" t="s">
        <v>26</v>
      </c>
      <c r="E9">
        <v>783.24400000000003</v>
      </c>
      <c r="F9">
        <v>4</v>
      </c>
      <c r="G9">
        <v>0.36380815505981451</v>
      </c>
      <c r="H9">
        <v>9.5948219299316406E-2</v>
      </c>
      <c r="I9">
        <v>5.6990146636962891E-2</v>
      </c>
      <c r="J9">
        <v>0.1088714599609375</v>
      </c>
      <c r="K9">
        <v>0.1009993553161621</v>
      </c>
    </row>
    <row r="10" spans="1:11" x14ac:dyDescent="0.25">
      <c r="A10">
        <v>8</v>
      </c>
      <c r="B10" t="s">
        <v>27</v>
      </c>
      <c r="C10">
        <v>619.3922</v>
      </c>
      <c r="D10" t="s">
        <v>28</v>
      </c>
      <c r="E10">
        <v>669.40959999999995</v>
      </c>
      <c r="F10">
        <v>4</v>
      </c>
      <c r="G10">
        <v>0.36300992965698242</v>
      </c>
      <c r="H10">
        <v>0.1080131530761719</v>
      </c>
      <c r="I10">
        <v>5.79833984375E-2</v>
      </c>
      <c r="J10">
        <v>0.10099697113037109</v>
      </c>
      <c r="K10">
        <v>9.5016241073608398E-2</v>
      </c>
    </row>
    <row r="11" spans="1:11" x14ac:dyDescent="0.25">
      <c r="A11">
        <v>9</v>
      </c>
      <c r="B11" t="s">
        <v>29</v>
      </c>
      <c r="C11">
        <v>484.29719999999998</v>
      </c>
      <c r="D11" t="s">
        <v>30</v>
      </c>
      <c r="E11">
        <v>504.13350000000003</v>
      </c>
      <c r="F11">
        <v>4</v>
      </c>
      <c r="G11">
        <v>0.36000204086303711</v>
      </c>
      <c r="H11">
        <v>0.1009695529937744</v>
      </c>
      <c r="I11">
        <v>5.9002399444580078E-2</v>
      </c>
      <c r="J11">
        <v>0.1008689403533936</v>
      </c>
      <c r="K11">
        <v>9.9161148071289063E-2</v>
      </c>
    </row>
    <row r="12" spans="1:11" x14ac:dyDescent="0.25">
      <c r="A12">
        <v>10</v>
      </c>
      <c r="B12" t="s">
        <v>31</v>
      </c>
      <c r="C12">
        <v>615.80880000000002</v>
      </c>
      <c r="D12" t="s">
        <v>32</v>
      </c>
      <c r="E12">
        <v>705.00429999999994</v>
      </c>
      <c r="F12">
        <v>4</v>
      </c>
      <c r="G12">
        <v>0.35884499549865723</v>
      </c>
      <c r="H12">
        <v>9.7978115081787109E-2</v>
      </c>
      <c r="I12">
        <v>5.3998470306396477E-2</v>
      </c>
      <c r="J12">
        <v>9.7779035568237305E-2</v>
      </c>
      <c r="K12">
        <v>0.10709118843078611</v>
      </c>
    </row>
    <row r="13" spans="1:11" x14ac:dyDescent="0.25">
      <c r="A13">
        <v>11</v>
      </c>
      <c r="B13" t="s">
        <v>33</v>
      </c>
      <c r="C13">
        <v>496.02249999999998</v>
      </c>
      <c r="D13" t="s">
        <v>34</v>
      </c>
      <c r="E13">
        <v>535.01580000000001</v>
      </c>
      <c r="F13">
        <v>4</v>
      </c>
      <c r="G13">
        <v>0.36701536178588873</v>
      </c>
      <c r="H13">
        <v>0.103994607925415</v>
      </c>
      <c r="I13">
        <v>6.5003156661987305E-2</v>
      </c>
      <c r="J13">
        <v>9.6027851104736328E-2</v>
      </c>
      <c r="K13">
        <v>0.10198974609375</v>
      </c>
    </row>
    <row r="14" spans="1:11" x14ac:dyDescent="0.25">
      <c r="A14">
        <v>12</v>
      </c>
      <c r="B14" t="s">
        <v>35</v>
      </c>
      <c r="C14">
        <v>641.30370000000005</v>
      </c>
      <c r="D14" t="s">
        <v>36</v>
      </c>
      <c r="E14">
        <v>662.28070000000002</v>
      </c>
      <c r="F14">
        <v>4</v>
      </c>
      <c r="G14">
        <v>0.36099934577941889</v>
      </c>
      <c r="H14">
        <v>9.7989320755004883E-2</v>
      </c>
      <c r="I14">
        <v>5.4998159408569343E-2</v>
      </c>
      <c r="J14">
        <v>0.10408115386962891</v>
      </c>
      <c r="K14">
        <v>0.10393071174621581</v>
      </c>
    </row>
    <row r="15" spans="1:11" x14ac:dyDescent="0.25">
      <c r="A15">
        <v>13</v>
      </c>
      <c r="B15" t="s">
        <v>37</v>
      </c>
      <c r="C15">
        <v>481.71469999999999</v>
      </c>
      <c r="D15" t="s">
        <v>246</v>
      </c>
      <c r="E15">
        <v>560.63480000000004</v>
      </c>
      <c r="F15">
        <v>4</v>
      </c>
      <c r="G15">
        <v>0.37404155731201172</v>
      </c>
      <c r="H15">
        <v>9.7673416137695313E-2</v>
      </c>
      <c r="I15">
        <v>6.6517829895019531E-2</v>
      </c>
      <c r="J15">
        <v>0.1099221706390381</v>
      </c>
      <c r="K15">
        <v>9.9928140640258789E-2</v>
      </c>
    </row>
    <row r="16" spans="1:11" x14ac:dyDescent="0.25">
      <c r="A16">
        <v>14</v>
      </c>
      <c r="B16" t="s">
        <v>39</v>
      </c>
      <c r="C16">
        <v>455.47489999999999</v>
      </c>
      <c r="D16" t="s">
        <v>40</v>
      </c>
      <c r="E16">
        <v>529.00080000000003</v>
      </c>
      <c r="F16">
        <v>4</v>
      </c>
      <c r="G16">
        <v>0.35969686508178711</v>
      </c>
      <c r="H16">
        <v>0.10656213760375979</v>
      </c>
      <c r="I16">
        <v>5.0293922424316413E-2</v>
      </c>
      <c r="J16">
        <v>0.10323786735534669</v>
      </c>
      <c r="K16">
        <v>9.9602937698364258E-2</v>
      </c>
    </row>
    <row r="17" spans="1:11" x14ac:dyDescent="0.25">
      <c r="A17">
        <v>15</v>
      </c>
      <c r="B17" t="s">
        <v>41</v>
      </c>
      <c r="C17">
        <v>534.83399999999995</v>
      </c>
      <c r="D17" t="s">
        <v>42</v>
      </c>
      <c r="E17">
        <v>611.30280000000005</v>
      </c>
      <c r="F17">
        <v>4</v>
      </c>
      <c r="G17">
        <v>0.36685490608215332</v>
      </c>
      <c r="H17">
        <v>9.5570802688598633E-2</v>
      </c>
      <c r="I17">
        <v>6.3005447387695313E-2</v>
      </c>
      <c r="J17">
        <v>0.10376071929931641</v>
      </c>
      <c r="K17">
        <v>0.104517936706543</v>
      </c>
    </row>
    <row r="18" spans="1:11" x14ac:dyDescent="0.25">
      <c r="A18">
        <v>16</v>
      </c>
      <c r="B18" t="s">
        <v>43</v>
      </c>
      <c r="C18">
        <v>788.2722</v>
      </c>
      <c r="D18" t="s">
        <v>44</v>
      </c>
      <c r="E18">
        <v>708.83370000000002</v>
      </c>
      <c r="F18">
        <v>4</v>
      </c>
      <c r="G18">
        <v>0.36614322662353521</v>
      </c>
      <c r="H18">
        <v>7.9496145248413086E-2</v>
      </c>
      <c r="I18">
        <v>5.6003093719482422E-2</v>
      </c>
      <c r="J18">
        <v>0.12197995185852049</v>
      </c>
      <c r="K18">
        <v>0.10766053199768071</v>
      </c>
    </row>
    <row r="19" spans="1:11" x14ac:dyDescent="0.25">
      <c r="A19">
        <v>17</v>
      </c>
      <c r="B19" t="s">
        <v>45</v>
      </c>
      <c r="C19">
        <v>567.34289999999999</v>
      </c>
      <c r="D19" t="s">
        <v>247</v>
      </c>
      <c r="E19">
        <v>567.34289999999999</v>
      </c>
      <c r="F19">
        <v>4</v>
      </c>
      <c r="G19">
        <v>0.36516380310058588</v>
      </c>
      <c r="H19">
        <v>9.9059581756591797E-2</v>
      </c>
      <c r="I19">
        <v>6.5993785858154297E-2</v>
      </c>
      <c r="J19">
        <v>9.9763393402099609E-2</v>
      </c>
      <c r="K19">
        <v>0.10034704208374021</v>
      </c>
    </row>
    <row r="20" spans="1:11" x14ac:dyDescent="0.25">
      <c r="A20">
        <v>18</v>
      </c>
      <c r="B20" t="s">
        <v>47</v>
      </c>
      <c r="C20">
        <v>518.24639999999999</v>
      </c>
      <c r="D20" t="s">
        <v>48</v>
      </c>
      <c r="E20">
        <v>518.19380000000001</v>
      </c>
      <c r="F20">
        <v>4</v>
      </c>
      <c r="G20">
        <v>0.36409091949462891</v>
      </c>
      <c r="H20">
        <v>9.2993974685668945E-2</v>
      </c>
      <c r="I20">
        <v>5.5006504058837891E-2</v>
      </c>
      <c r="J20">
        <v>0.11100220680236821</v>
      </c>
      <c r="K20">
        <v>0.10408830642700199</v>
      </c>
    </row>
    <row r="21" spans="1:11" x14ac:dyDescent="0.25">
      <c r="A21">
        <v>19</v>
      </c>
      <c r="B21" t="s">
        <v>49</v>
      </c>
      <c r="C21">
        <v>453.82929999999999</v>
      </c>
      <c r="D21" t="s">
        <v>50</v>
      </c>
      <c r="E21">
        <v>453.82929999999999</v>
      </c>
      <c r="F21">
        <v>4</v>
      </c>
      <c r="G21">
        <v>0.3712465763092041</v>
      </c>
      <c r="H21">
        <v>9.3091726303100586E-2</v>
      </c>
      <c r="I21">
        <v>6.2022924423217773E-2</v>
      </c>
      <c r="J21">
        <v>0.10401582717895511</v>
      </c>
      <c r="K21">
        <v>0.1089539527893066</v>
      </c>
    </row>
    <row r="22" spans="1:11" x14ac:dyDescent="0.25">
      <c r="A22">
        <v>20</v>
      </c>
      <c r="B22" t="s">
        <v>51</v>
      </c>
      <c r="C22">
        <v>385.60019999999997</v>
      </c>
      <c r="D22" t="s">
        <v>248</v>
      </c>
      <c r="E22">
        <v>423.42169999999999</v>
      </c>
      <c r="F22">
        <v>4</v>
      </c>
      <c r="G22">
        <v>0.35564756393432623</v>
      </c>
      <c r="H22">
        <v>8.904719352722168E-2</v>
      </c>
      <c r="I22">
        <v>6.2067031860351563E-2</v>
      </c>
      <c r="J22">
        <v>0.11049675941467289</v>
      </c>
      <c r="K22">
        <v>9.3041419982910156E-2</v>
      </c>
    </row>
    <row r="23" spans="1:11" x14ac:dyDescent="0.25">
      <c r="A23">
        <v>21</v>
      </c>
      <c r="B23" t="s">
        <v>53</v>
      </c>
      <c r="C23">
        <v>615.8614</v>
      </c>
      <c r="D23" t="s">
        <v>54</v>
      </c>
      <c r="E23">
        <v>625.6404</v>
      </c>
      <c r="F23">
        <v>4</v>
      </c>
      <c r="G23">
        <v>0.38267850875854492</v>
      </c>
      <c r="H23">
        <v>0.1070377826690674</v>
      </c>
      <c r="I23">
        <v>4.8038959503173828E-2</v>
      </c>
      <c r="J23">
        <v>0.12100982666015619</v>
      </c>
      <c r="K23">
        <v>0.1065919399261475</v>
      </c>
    </row>
    <row r="24" spans="1:11" x14ac:dyDescent="0.25">
      <c r="A24">
        <v>22</v>
      </c>
      <c r="B24" t="s">
        <v>55</v>
      </c>
      <c r="C24">
        <v>424.05970000000002</v>
      </c>
      <c r="D24" t="s">
        <v>56</v>
      </c>
      <c r="E24">
        <v>423.83699999999999</v>
      </c>
      <c r="F24">
        <v>4</v>
      </c>
      <c r="G24">
        <v>0.39938640594482422</v>
      </c>
      <c r="H24">
        <v>9.9272251129150391E-2</v>
      </c>
      <c r="I24">
        <v>8.2382440567016602E-2</v>
      </c>
      <c r="J24">
        <v>0.11061906814575199</v>
      </c>
      <c r="K24">
        <v>0.1061134338378906</v>
      </c>
    </row>
    <row r="25" spans="1:11" x14ac:dyDescent="0.25">
      <c r="A25">
        <v>23</v>
      </c>
      <c r="B25" t="s">
        <v>57</v>
      </c>
      <c r="C25">
        <v>650.0308</v>
      </c>
      <c r="D25" t="s">
        <v>58</v>
      </c>
      <c r="E25">
        <v>687.26149999999996</v>
      </c>
      <c r="F25">
        <v>4</v>
      </c>
      <c r="G25">
        <v>0.42105937004089361</v>
      </c>
      <c r="H25">
        <v>0.1230559349060059</v>
      </c>
      <c r="I25">
        <v>5.779719352722168E-2</v>
      </c>
      <c r="J25">
        <v>0.11463594436645511</v>
      </c>
      <c r="K25">
        <v>0.12549448013305661</v>
      </c>
    </row>
    <row r="26" spans="1:11" x14ac:dyDescent="0.25">
      <c r="A26">
        <v>24</v>
      </c>
      <c r="B26" t="s">
        <v>59</v>
      </c>
      <c r="C26">
        <v>506.89850000000001</v>
      </c>
      <c r="D26" t="s">
        <v>249</v>
      </c>
      <c r="E26">
        <v>528.87869999999998</v>
      </c>
      <c r="F26">
        <v>4</v>
      </c>
      <c r="G26">
        <v>0.39008760452270508</v>
      </c>
      <c r="H26">
        <v>9.9294185638427734E-2</v>
      </c>
      <c r="I26">
        <v>7.3097705841064453E-2</v>
      </c>
      <c r="J26">
        <v>0.1131229400634766</v>
      </c>
      <c r="K26">
        <v>0.1045727729797363</v>
      </c>
    </row>
    <row r="27" spans="1:11" x14ac:dyDescent="0.25">
      <c r="A27">
        <v>25</v>
      </c>
      <c r="B27" t="s">
        <v>61</v>
      </c>
      <c r="C27">
        <v>591.67560000000003</v>
      </c>
      <c r="D27" t="s">
        <v>62</v>
      </c>
      <c r="E27">
        <v>627.51369999999997</v>
      </c>
      <c r="F27">
        <v>4</v>
      </c>
      <c r="G27">
        <v>0.36106538772583008</v>
      </c>
      <c r="H27">
        <v>8.228754997253418E-2</v>
      </c>
      <c r="I27">
        <v>7.4257373809814453E-2</v>
      </c>
      <c r="J27">
        <v>0.10603666305541989</v>
      </c>
      <c r="K27">
        <v>9.8483800888061523E-2</v>
      </c>
    </row>
    <row r="28" spans="1:11" x14ac:dyDescent="0.25">
      <c r="A28">
        <v>26</v>
      </c>
      <c r="B28" t="s">
        <v>63</v>
      </c>
      <c r="C28">
        <v>554.38210000000004</v>
      </c>
      <c r="D28" t="s">
        <v>64</v>
      </c>
      <c r="E28">
        <v>592.44590000000005</v>
      </c>
      <c r="F28">
        <v>4</v>
      </c>
      <c r="G28">
        <v>0.35935497283935552</v>
      </c>
      <c r="H28">
        <v>0.1008009910583496</v>
      </c>
      <c r="I28">
        <v>6.0206890106201172E-2</v>
      </c>
      <c r="J28">
        <v>0.1017351150512695</v>
      </c>
      <c r="K28">
        <v>9.5611095428466797E-2</v>
      </c>
    </row>
    <row r="29" spans="1:11" x14ac:dyDescent="0.25">
      <c r="A29">
        <v>27</v>
      </c>
      <c r="B29" t="s">
        <v>65</v>
      </c>
      <c r="C29">
        <v>616.27729999999997</v>
      </c>
      <c r="D29" t="s">
        <v>66</v>
      </c>
      <c r="E29">
        <v>616.08619999999996</v>
      </c>
      <c r="F29">
        <v>4</v>
      </c>
      <c r="G29">
        <v>0.37114334106445313</v>
      </c>
      <c r="H29">
        <v>0.1000146865844727</v>
      </c>
      <c r="I29">
        <v>6.8001508712768555E-2</v>
      </c>
      <c r="J29">
        <v>0.1010890007019043</v>
      </c>
      <c r="K29">
        <v>0.101038932800293</v>
      </c>
    </row>
    <row r="30" spans="1:11" x14ac:dyDescent="0.25">
      <c r="A30">
        <v>28</v>
      </c>
      <c r="B30" t="s">
        <v>67</v>
      </c>
      <c r="C30">
        <v>603.74580000000003</v>
      </c>
      <c r="D30" t="s">
        <v>68</v>
      </c>
      <c r="E30">
        <v>644.63480000000004</v>
      </c>
      <c r="F30">
        <v>4</v>
      </c>
      <c r="G30">
        <v>0.36257386207580572</v>
      </c>
      <c r="H30">
        <v>0.1019902229309082</v>
      </c>
      <c r="I30">
        <v>5.7991981506347663E-2</v>
      </c>
      <c r="J30">
        <v>0.10406160354614261</v>
      </c>
      <c r="K30">
        <v>9.752655029296875E-2</v>
      </c>
    </row>
    <row r="31" spans="1:11" x14ac:dyDescent="0.25">
      <c r="A31">
        <v>29</v>
      </c>
      <c r="B31" t="s">
        <v>69</v>
      </c>
      <c r="C31">
        <v>393.26220000000001</v>
      </c>
      <c r="D31" t="s">
        <v>70</v>
      </c>
      <c r="E31">
        <v>393.26220000000001</v>
      </c>
      <c r="F31">
        <v>4</v>
      </c>
      <c r="G31">
        <v>0.35218167304992681</v>
      </c>
      <c r="H31">
        <v>9.6522331237792969E-2</v>
      </c>
      <c r="I31">
        <v>5.3590774536132813E-2</v>
      </c>
      <c r="J31">
        <v>0.1040797233581543</v>
      </c>
      <c r="K31">
        <v>9.798884391784668E-2</v>
      </c>
    </row>
    <row r="32" spans="1:11" x14ac:dyDescent="0.25">
      <c r="A32">
        <v>30</v>
      </c>
      <c r="B32" t="s">
        <v>71</v>
      </c>
      <c r="C32">
        <v>492.72399999999999</v>
      </c>
      <c r="D32" t="s">
        <v>72</v>
      </c>
      <c r="E32">
        <v>513.00300000000004</v>
      </c>
      <c r="F32">
        <v>4</v>
      </c>
      <c r="G32">
        <v>0.36157751083374018</v>
      </c>
      <c r="H32">
        <v>9.35821533203125E-2</v>
      </c>
      <c r="I32">
        <v>6.2010288238525391E-2</v>
      </c>
      <c r="J32">
        <v>0.1049289703369141</v>
      </c>
      <c r="K32">
        <v>0.1010560989379883</v>
      </c>
    </row>
    <row r="33" spans="1:11" x14ac:dyDescent="0.25">
      <c r="A33">
        <v>31</v>
      </c>
      <c r="B33" t="s">
        <v>73</v>
      </c>
      <c r="C33">
        <v>475.25299999999999</v>
      </c>
      <c r="D33" t="s">
        <v>250</v>
      </c>
      <c r="E33">
        <v>515.09709999999995</v>
      </c>
      <c r="F33">
        <v>4</v>
      </c>
      <c r="G33">
        <v>0.36456084251403809</v>
      </c>
      <c r="H33">
        <v>9.6978664398193359E-2</v>
      </c>
      <c r="I33">
        <v>6.2003850936889648E-2</v>
      </c>
      <c r="J33">
        <v>0.11056637763977049</v>
      </c>
      <c r="K33">
        <v>9.4013690948486328E-2</v>
      </c>
    </row>
    <row r="34" spans="1:11" x14ac:dyDescent="0.25">
      <c r="A34">
        <v>32</v>
      </c>
      <c r="B34" t="s">
        <v>75</v>
      </c>
      <c r="C34">
        <v>584.71889999999996</v>
      </c>
      <c r="D34" t="s">
        <v>76</v>
      </c>
      <c r="E34">
        <v>588.49210000000005</v>
      </c>
      <c r="F34">
        <v>4</v>
      </c>
      <c r="G34">
        <v>0.35612726211547852</v>
      </c>
      <c r="H34">
        <v>9.6570491790771484E-2</v>
      </c>
      <c r="I34">
        <v>5.599522590637207E-2</v>
      </c>
      <c r="J34">
        <v>0.10356879234313961</v>
      </c>
      <c r="K34">
        <v>9.9992752075195313E-2</v>
      </c>
    </row>
    <row r="35" spans="1:11" x14ac:dyDescent="0.25">
      <c r="A35">
        <v>33</v>
      </c>
      <c r="B35" t="s">
        <v>77</v>
      </c>
      <c r="C35">
        <v>393.80380000000002</v>
      </c>
      <c r="D35" t="s">
        <v>78</v>
      </c>
      <c r="E35">
        <v>397.75040000000001</v>
      </c>
      <c r="F35">
        <v>4</v>
      </c>
      <c r="G35">
        <v>0.35156774520874018</v>
      </c>
      <c r="H35">
        <v>9.6497297286987305E-2</v>
      </c>
      <c r="I35">
        <v>4.5994758605957031E-2</v>
      </c>
      <c r="J35">
        <v>0.10797858238220211</v>
      </c>
      <c r="K35">
        <v>9.9101066589355469E-2</v>
      </c>
    </row>
    <row r="36" spans="1:11" x14ac:dyDescent="0.25">
      <c r="A36">
        <v>34</v>
      </c>
      <c r="B36" t="s">
        <v>79</v>
      </c>
      <c r="C36">
        <v>683.74609999999996</v>
      </c>
      <c r="D36" t="s">
        <v>80</v>
      </c>
      <c r="E36">
        <v>688.85350000000005</v>
      </c>
      <c r="F36">
        <v>4</v>
      </c>
      <c r="G36">
        <v>0.36112022399902338</v>
      </c>
      <c r="H36">
        <v>9.3995571136474609E-2</v>
      </c>
      <c r="I36">
        <v>5.557703971862793E-2</v>
      </c>
      <c r="J36">
        <v>0.11455798149108889</v>
      </c>
      <c r="K36">
        <v>9.6989631652832031E-2</v>
      </c>
    </row>
    <row r="37" spans="1:11" x14ac:dyDescent="0.25">
      <c r="A37">
        <v>35</v>
      </c>
      <c r="B37" t="s">
        <v>81</v>
      </c>
      <c r="C37">
        <v>296.69</v>
      </c>
      <c r="D37" t="s">
        <v>82</v>
      </c>
      <c r="E37">
        <v>303.44799999999998</v>
      </c>
      <c r="F37">
        <v>4</v>
      </c>
      <c r="G37">
        <v>0.3491361141204834</v>
      </c>
      <c r="H37">
        <v>8.8614463806152344E-2</v>
      </c>
      <c r="I37">
        <v>6.0996770858764648E-2</v>
      </c>
      <c r="J37">
        <v>0.1005375385284424</v>
      </c>
      <c r="K37">
        <v>9.8987340927124023E-2</v>
      </c>
    </row>
    <row r="38" spans="1:11" x14ac:dyDescent="0.25">
      <c r="A38">
        <v>36</v>
      </c>
      <c r="B38" t="s">
        <v>83</v>
      </c>
      <c r="C38">
        <v>570.90890000000002</v>
      </c>
      <c r="D38" t="s">
        <v>251</v>
      </c>
      <c r="E38">
        <v>658.4443</v>
      </c>
      <c r="F38">
        <v>4</v>
      </c>
      <c r="G38">
        <v>0.38564586639404302</v>
      </c>
      <c r="H38">
        <v>9.9703073501586914E-2</v>
      </c>
      <c r="I38">
        <v>7.6004981994628906E-2</v>
      </c>
      <c r="J38">
        <v>0.1084263324737549</v>
      </c>
      <c r="K38">
        <v>0.1005117893218994</v>
      </c>
    </row>
    <row r="39" spans="1:11" x14ac:dyDescent="0.25">
      <c r="A39">
        <v>37</v>
      </c>
      <c r="B39" t="s">
        <v>85</v>
      </c>
      <c r="C39">
        <v>570.96310000000005</v>
      </c>
      <c r="D39" t="s">
        <v>86</v>
      </c>
      <c r="E39">
        <v>591.98130000000003</v>
      </c>
      <c r="F39">
        <v>4</v>
      </c>
      <c r="G39">
        <v>0.35856485366821289</v>
      </c>
      <c r="H39">
        <v>0.10298967361450199</v>
      </c>
      <c r="I39">
        <v>5.3995370864868157E-2</v>
      </c>
      <c r="J39">
        <v>0.10001587867736821</v>
      </c>
      <c r="K39">
        <v>0.1015639305114746</v>
      </c>
    </row>
    <row r="40" spans="1:11" x14ac:dyDescent="0.25">
      <c r="A40">
        <v>38</v>
      </c>
      <c r="B40" t="s">
        <v>87</v>
      </c>
      <c r="C40">
        <v>527.83910000000003</v>
      </c>
      <c r="D40" t="s">
        <v>88</v>
      </c>
      <c r="E40">
        <v>527.83910000000003</v>
      </c>
      <c r="F40">
        <v>4</v>
      </c>
      <c r="G40">
        <v>0.35011792182922358</v>
      </c>
      <c r="H40">
        <v>0.10402226448059081</v>
      </c>
      <c r="I40">
        <v>4.9971580505371087E-2</v>
      </c>
      <c r="J40">
        <v>9.7079753875732422E-2</v>
      </c>
      <c r="K40">
        <v>9.9044322967529297E-2</v>
      </c>
    </row>
    <row r="41" spans="1:11" x14ac:dyDescent="0.25">
      <c r="A41">
        <v>39</v>
      </c>
      <c r="B41" t="s">
        <v>89</v>
      </c>
      <c r="C41">
        <v>626.35320000000002</v>
      </c>
      <c r="D41" t="s">
        <v>90</v>
      </c>
      <c r="E41">
        <v>640.92920000000004</v>
      </c>
      <c r="F41">
        <v>4</v>
      </c>
      <c r="G41">
        <v>0.44066429138183588</v>
      </c>
      <c r="H41">
        <v>8.8998794555664063E-2</v>
      </c>
      <c r="I41">
        <v>0.1440541744232178</v>
      </c>
      <c r="J41">
        <v>0.11266112327575679</v>
      </c>
      <c r="K41">
        <v>9.39483642578125E-2</v>
      </c>
    </row>
    <row r="42" spans="1:11" x14ac:dyDescent="0.25">
      <c r="A42">
        <v>40</v>
      </c>
      <c r="B42" t="s">
        <v>91</v>
      </c>
      <c r="C42">
        <v>454.60789999999997</v>
      </c>
      <c r="D42" t="s">
        <v>92</v>
      </c>
      <c r="E42">
        <v>501.35039999999998</v>
      </c>
      <c r="F42">
        <v>4</v>
      </c>
      <c r="G42">
        <v>0.35758304595947271</v>
      </c>
      <c r="H42">
        <v>8.6992263793945313E-2</v>
      </c>
      <c r="I42">
        <v>6.6009998321533203E-2</v>
      </c>
      <c r="J42">
        <v>0.1055014133453369</v>
      </c>
      <c r="K42">
        <v>9.9079370498657227E-2</v>
      </c>
    </row>
    <row r="43" spans="1:11" x14ac:dyDescent="0.25">
      <c r="A43">
        <v>41</v>
      </c>
      <c r="B43" t="s">
        <v>93</v>
      </c>
      <c r="C43">
        <v>570.21720000000005</v>
      </c>
      <c r="D43" t="s">
        <v>94</v>
      </c>
      <c r="E43">
        <v>570.21720000000005</v>
      </c>
      <c r="F43">
        <v>4</v>
      </c>
      <c r="G43">
        <v>0.35713648796081537</v>
      </c>
      <c r="H43">
        <v>9.2941999435424805E-2</v>
      </c>
      <c r="I43">
        <v>6.6570520401000977E-2</v>
      </c>
      <c r="J43">
        <v>0.1060752868652344</v>
      </c>
      <c r="K43">
        <v>9.0548038482666016E-2</v>
      </c>
    </row>
    <row r="44" spans="1:11" x14ac:dyDescent="0.25">
      <c r="A44">
        <v>42</v>
      </c>
      <c r="B44" t="s">
        <v>95</v>
      </c>
      <c r="C44">
        <v>518.7903</v>
      </c>
      <c r="D44" t="s">
        <v>252</v>
      </c>
      <c r="E44">
        <v>502.36259999999999</v>
      </c>
      <c r="F44">
        <v>4</v>
      </c>
      <c r="G44">
        <v>0.36759638786315918</v>
      </c>
      <c r="H44">
        <v>9.5013618469238281E-2</v>
      </c>
      <c r="I44">
        <v>6.0600042343139648E-2</v>
      </c>
      <c r="J44">
        <v>0.10401201248168949</v>
      </c>
      <c r="K44">
        <v>0.10596895217895511</v>
      </c>
    </row>
    <row r="45" spans="1:11" x14ac:dyDescent="0.25">
      <c r="A45">
        <v>43</v>
      </c>
      <c r="B45" t="s">
        <v>97</v>
      </c>
      <c r="C45">
        <v>432.14729999999997</v>
      </c>
      <c r="D45" t="s">
        <v>98</v>
      </c>
      <c r="E45">
        <v>432.14729999999997</v>
      </c>
      <c r="F45">
        <v>4</v>
      </c>
      <c r="G45">
        <v>0.35500073432922358</v>
      </c>
      <c r="H45">
        <v>9.3964338302612305E-2</v>
      </c>
      <c r="I45">
        <v>6.5996885299682617E-2</v>
      </c>
      <c r="J45">
        <v>9.8838090896606445E-2</v>
      </c>
      <c r="K45">
        <v>9.6201419830322266E-2</v>
      </c>
    </row>
    <row r="46" spans="1:11" x14ac:dyDescent="0.25">
      <c r="A46">
        <v>44</v>
      </c>
      <c r="B46" t="s">
        <v>99</v>
      </c>
      <c r="C46">
        <v>606.56240000000003</v>
      </c>
      <c r="D46" t="s">
        <v>100</v>
      </c>
      <c r="E46">
        <v>637.74590000000001</v>
      </c>
      <c r="F46">
        <v>4</v>
      </c>
      <c r="G46">
        <v>0.35699987411499018</v>
      </c>
      <c r="H46">
        <v>9.5983982086181641E-2</v>
      </c>
      <c r="I46">
        <v>5.3999900817871087E-2</v>
      </c>
      <c r="J46">
        <v>0.1029911041259766</v>
      </c>
      <c r="K46">
        <v>0.1040248870849609</v>
      </c>
    </row>
    <row r="47" spans="1:11" x14ac:dyDescent="0.25">
      <c r="A47">
        <v>45</v>
      </c>
      <c r="B47" t="s">
        <v>101</v>
      </c>
      <c r="C47">
        <v>458.10570000000001</v>
      </c>
      <c r="D47" t="s">
        <v>102</v>
      </c>
      <c r="E47">
        <v>508.28149999999999</v>
      </c>
      <c r="F47">
        <v>4</v>
      </c>
      <c r="G47">
        <v>0.36676955223083502</v>
      </c>
      <c r="H47">
        <v>9.1982603073120117E-2</v>
      </c>
      <c r="I47">
        <v>6.4001560211181641E-2</v>
      </c>
      <c r="J47">
        <v>0.1080431938171387</v>
      </c>
      <c r="K47">
        <v>0.1027421951293945</v>
      </c>
    </row>
    <row r="48" spans="1:11" x14ac:dyDescent="0.25">
      <c r="A48">
        <v>46</v>
      </c>
      <c r="B48" t="s">
        <v>103</v>
      </c>
      <c r="C48">
        <v>461.66930000000002</v>
      </c>
      <c r="D48" t="s">
        <v>104</v>
      </c>
      <c r="E48">
        <v>461.66930000000002</v>
      </c>
      <c r="F48">
        <v>4</v>
      </c>
      <c r="G48">
        <v>0.38966584205627441</v>
      </c>
      <c r="H48">
        <v>0.10123467445373539</v>
      </c>
      <c r="I48">
        <v>6.4996480941772461E-2</v>
      </c>
      <c r="J48">
        <v>0.1148209571838379</v>
      </c>
      <c r="K48">
        <v>0.1076135635375977</v>
      </c>
    </row>
    <row r="49" spans="1:11" x14ac:dyDescent="0.25">
      <c r="A49">
        <v>47</v>
      </c>
      <c r="B49" t="s">
        <v>105</v>
      </c>
      <c r="C49">
        <v>504.69970000000001</v>
      </c>
      <c r="D49" t="s">
        <v>106</v>
      </c>
      <c r="E49">
        <v>522.63289999999995</v>
      </c>
      <c r="F49">
        <v>4</v>
      </c>
      <c r="G49">
        <v>0.35900139808654791</v>
      </c>
      <c r="H49">
        <v>0.10202741622924801</v>
      </c>
      <c r="I49">
        <v>5.0001144409179688E-2</v>
      </c>
      <c r="J49">
        <v>0.1079444885253906</v>
      </c>
      <c r="K49">
        <v>9.9028348922729492E-2</v>
      </c>
    </row>
    <row r="50" spans="1:11" x14ac:dyDescent="0.25">
      <c r="A50">
        <v>48</v>
      </c>
      <c r="B50" t="s">
        <v>107</v>
      </c>
      <c r="C50">
        <v>743.24689999999998</v>
      </c>
      <c r="D50" t="s">
        <v>108</v>
      </c>
      <c r="E50">
        <v>774.07889999999998</v>
      </c>
      <c r="F50">
        <v>4</v>
      </c>
      <c r="G50">
        <v>0.35899877548217768</v>
      </c>
      <c r="H50">
        <v>9.7040891647338867E-2</v>
      </c>
      <c r="I50">
        <v>5.5005311965942383E-2</v>
      </c>
      <c r="J50">
        <v>0.10797905921936039</v>
      </c>
      <c r="K50">
        <v>9.8973512649536133E-2</v>
      </c>
    </row>
    <row r="51" spans="1:11" x14ac:dyDescent="0.25">
      <c r="A51">
        <v>49</v>
      </c>
      <c r="B51" t="s">
        <v>109</v>
      </c>
      <c r="C51">
        <v>499.77780000000001</v>
      </c>
      <c r="D51" t="s">
        <v>110</v>
      </c>
      <c r="E51">
        <v>519.98289999999997</v>
      </c>
      <c r="F51">
        <v>4</v>
      </c>
      <c r="G51">
        <v>0.36351537704467768</v>
      </c>
      <c r="H51">
        <v>9.2045068740844727E-2</v>
      </c>
      <c r="I51">
        <v>7.1004390716552734E-2</v>
      </c>
      <c r="J51">
        <v>0.1030027866363525</v>
      </c>
      <c r="K51">
        <v>9.6463203430175781E-2</v>
      </c>
    </row>
    <row r="52" spans="1:11" x14ac:dyDescent="0.25">
      <c r="A52">
        <v>50</v>
      </c>
      <c r="B52" t="s">
        <v>111</v>
      </c>
      <c r="C52">
        <v>679.59780000000001</v>
      </c>
      <c r="D52" t="s">
        <v>112</v>
      </c>
      <c r="E52">
        <v>691.6694</v>
      </c>
      <c r="F52">
        <v>4</v>
      </c>
      <c r="G52">
        <v>0.36059737205505371</v>
      </c>
      <c r="H52">
        <v>9.6526145935058594E-2</v>
      </c>
      <c r="I52">
        <v>5.1005125045776367E-2</v>
      </c>
      <c r="J52">
        <v>0.10996508598327639</v>
      </c>
      <c r="K52">
        <v>0.1031010150909424</v>
      </c>
    </row>
    <row r="53" spans="1:11" x14ac:dyDescent="0.25">
      <c r="A53">
        <v>51</v>
      </c>
      <c r="B53" t="s">
        <v>113</v>
      </c>
      <c r="C53">
        <v>721.62310000000002</v>
      </c>
      <c r="D53" t="s">
        <v>114</v>
      </c>
      <c r="E53">
        <v>731.19370000000004</v>
      </c>
      <c r="F53">
        <v>4</v>
      </c>
      <c r="G53">
        <v>0.361358642578125</v>
      </c>
      <c r="H53">
        <v>9.0983867645263672E-2</v>
      </c>
      <c r="I53">
        <v>6.2002658843994141E-2</v>
      </c>
      <c r="J53">
        <v>0.1073179244995117</v>
      </c>
      <c r="K53">
        <v>0.1000542640686035</v>
      </c>
    </row>
    <row r="54" spans="1:11" x14ac:dyDescent="0.25">
      <c r="A54">
        <v>52</v>
      </c>
      <c r="B54" t="s">
        <v>115</v>
      </c>
      <c r="C54">
        <v>686.22040000000004</v>
      </c>
      <c r="D54" t="s">
        <v>116</v>
      </c>
      <c r="E54">
        <v>690.88919999999996</v>
      </c>
      <c r="F54">
        <v>4</v>
      </c>
      <c r="G54">
        <v>0.36199855804443359</v>
      </c>
      <c r="H54">
        <v>9.1942548751831055E-2</v>
      </c>
      <c r="I54">
        <v>6.0013055801391602E-2</v>
      </c>
      <c r="J54">
        <v>0.1109657287597656</v>
      </c>
      <c r="K54">
        <v>9.8078012466430664E-2</v>
      </c>
    </row>
    <row r="55" spans="1:11" x14ac:dyDescent="0.25">
      <c r="A55">
        <v>53</v>
      </c>
      <c r="B55" t="s">
        <v>117</v>
      </c>
      <c r="C55">
        <v>447.76659999999998</v>
      </c>
      <c r="D55" t="s">
        <v>118</v>
      </c>
      <c r="E55">
        <v>525.68349999999998</v>
      </c>
      <c r="F55">
        <v>4</v>
      </c>
      <c r="G55">
        <v>0.35399985313415527</v>
      </c>
      <c r="H55">
        <v>9.5009565353393555E-2</v>
      </c>
      <c r="I55">
        <v>5.2997827529907227E-2</v>
      </c>
      <c r="J55">
        <v>0.1031551361083984</v>
      </c>
      <c r="K55">
        <v>0.1028373241424561</v>
      </c>
    </row>
    <row r="56" spans="1:11" x14ac:dyDescent="0.25">
      <c r="A56">
        <v>54</v>
      </c>
      <c r="B56" t="s">
        <v>119</v>
      </c>
      <c r="C56">
        <v>479.9898</v>
      </c>
      <c r="D56" t="s">
        <v>120</v>
      </c>
      <c r="E56">
        <v>499.85070000000002</v>
      </c>
      <c r="F56">
        <v>4</v>
      </c>
      <c r="G56">
        <v>0.35000419616699219</v>
      </c>
      <c r="H56">
        <v>9.6001148223876953E-2</v>
      </c>
      <c r="I56">
        <v>5.7000637054443359E-2</v>
      </c>
      <c r="J56">
        <v>0.1009931564331055</v>
      </c>
      <c r="K56">
        <v>9.6009254455566406E-2</v>
      </c>
    </row>
    <row r="57" spans="1:11" x14ac:dyDescent="0.25">
      <c r="A57">
        <v>55</v>
      </c>
      <c r="B57" t="s">
        <v>121</v>
      </c>
      <c r="C57">
        <v>636.66219999999998</v>
      </c>
      <c r="D57" t="s">
        <v>122</v>
      </c>
      <c r="E57">
        <v>648.33789999999999</v>
      </c>
      <c r="F57">
        <v>4</v>
      </c>
      <c r="G57">
        <v>0.36099958419799799</v>
      </c>
      <c r="H57">
        <v>9.400486946105957E-2</v>
      </c>
      <c r="I57">
        <v>5.4991960525512702E-2</v>
      </c>
      <c r="J57">
        <v>0.1080758571624756</v>
      </c>
      <c r="K57">
        <v>0.10292816162109381</v>
      </c>
    </row>
    <row r="58" spans="1:11" x14ac:dyDescent="0.25">
      <c r="A58">
        <v>56</v>
      </c>
      <c r="B58" t="s">
        <v>123</v>
      </c>
      <c r="C58">
        <v>498.10199999999998</v>
      </c>
      <c r="D58" t="s">
        <v>124</v>
      </c>
      <c r="E58">
        <v>568.76070000000004</v>
      </c>
      <c r="F58">
        <v>4</v>
      </c>
      <c r="G58">
        <v>0.36759424209594732</v>
      </c>
      <c r="H58">
        <v>9.8007678985595703E-2</v>
      </c>
      <c r="I58">
        <v>6.0595273971557617E-2</v>
      </c>
      <c r="J58">
        <v>0.104992151260376</v>
      </c>
      <c r="K58">
        <v>0.1029961109161377</v>
      </c>
    </row>
    <row r="59" spans="1:11" x14ac:dyDescent="0.25">
      <c r="A59">
        <v>57</v>
      </c>
      <c r="B59" t="s">
        <v>125</v>
      </c>
      <c r="C59">
        <v>440.79750000000001</v>
      </c>
      <c r="D59" t="s">
        <v>126</v>
      </c>
      <c r="E59">
        <v>457.42160000000001</v>
      </c>
      <c r="F59">
        <v>4</v>
      </c>
      <c r="G59">
        <v>0.40499639511108398</v>
      </c>
      <c r="H59">
        <v>0.1240148544311523</v>
      </c>
      <c r="I59">
        <v>9.7939491271972656E-2</v>
      </c>
      <c r="J59">
        <v>9.506988525390625E-2</v>
      </c>
      <c r="K59">
        <v>8.7972164154052734E-2</v>
      </c>
    </row>
    <row r="60" spans="1:11" x14ac:dyDescent="0.25">
      <c r="A60">
        <v>58</v>
      </c>
      <c r="B60" t="s">
        <v>127</v>
      </c>
      <c r="C60">
        <v>479.13869999999997</v>
      </c>
      <c r="D60" t="s">
        <v>128</v>
      </c>
      <c r="E60">
        <v>479.13869999999997</v>
      </c>
      <c r="F60">
        <v>4</v>
      </c>
      <c r="G60">
        <v>0.36500000953674322</v>
      </c>
      <c r="H60">
        <v>9.7960472106933594E-2</v>
      </c>
      <c r="I60">
        <v>5.8967828750610352E-2</v>
      </c>
      <c r="J60">
        <v>0.1090457439422607</v>
      </c>
      <c r="K60">
        <v>9.9025964736938477E-2</v>
      </c>
    </row>
    <row r="61" spans="1:11" x14ac:dyDescent="0.25">
      <c r="A61">
        <v>59</v>
      </c>
      <c r="B61" t="s">
        <v>129</v>
      </c>
      <c r="C61">
        <v>674.21280000000002</v>
      </c>
      <c r="D61" t="s">
        <v>130</v>
      </c>
      <c r="E61">
        <v>697.14279999999997</v>
      </c>
      <c r="F61">
        <v>4</v>
      </c>
      <c r="G61">
        <v>0.3545234203338623</v>
      </c>
      <c r="H61">
        <v>9.897160530090332E-2</v>
      </c>
      <c r="I61">
        <v>5.1003932952880859E-2</v>
      </c>
      <c r="J61">
        <v>0.1070077419281006</v>
      </c>
      <c r="K61">
        <v>9.7540140151977539E-2</v>
      </c>
    </row>
    <row r="62" spans="1:11" x14ac:dyDescent="0.25">
      <c r="A62">
        <v>60</v>
      </c>
      <c r="B62" t="s">
        <v>131</v>
      </c>
      <c r="C62">
        <v>671.01409999999998</v>
      </c>
      <c r="D62" t="s">
        <v>132</v>
      </c>
      <c r="E62">
        <v>716.61419999999998</v>
      </c>
      <c r="F62">
        <v>4</v>
      </c>
      <c r="G62">
        <v>0.36000227928161621</v>
      </c>
      <c r="H62">
        <v>9.3080997467041016E-2</v>
      </c>
      <c r="I62">
        <v>5.7009458541870117E-2</v>
      </c>
      <c r="J62">
        <v>0.1039037704467773</v>
      </c>
      <c r="K62">
        <v>0.10600805282592771</v>
      </c>
    </row>
    <row r="63" spans="1:11" x14ac:dyDescent="0.25">
      <c r="A63">
        <v>61</v>
      </c>
      <c r="B63" t="s">
        <v>133</v>
      </c>
      <c r="C63">
        <v>446.476</v>
      </c>
      <c r="D63" t="s">
        <v>134</v>
      </c>
      <c r="E63">
        <v>458.23020000000002</v>
      </c>
      <c r="F63">
        <v>4</v>
      </c>
      <c r="G63">
        <v>0.35599923133850098</v>
      </c>
      <c r="H63">
        <v>9.8069429397583008E-2</v>
      </c>
      <c r="I63">
        <v>6.0994148254394531E-2</v>
      </c>
      <c r="J63">
        <v>0.10194993019104</v>
      </c>
      <c r="K63">
        <v>9.3988895416259766E-2</v>
      </c>
    </row>
    <row r="64" spans="1:11" x14ac:dyDescent="0.25">
      <c r="A64">
        <v>62</v>
      </c>
      <c r="B64" t="s">
        <v>135</v>
      </c>
      <c r="C64">
        <v>444.07029999999997</v>
      </c>
      <c r="D64" t="s">
        <v>136</v>
      </c>
      <c r="E64">
        <v>470.45139999999998</v>
      </c>
      <c r="F64">
        <v>4</v>
      </c>
      <c r="G64">
        <v>0.35299825668334961</v>
      </c>
      <c r="H64">
        <v>9.294891357421875E-2</v>
      </c>
      <c r="I64">
        <v>5.198359489440918E-2</v>
      </c>
      <c r="J64">
        <v>0.1010582447052002</v>
      </c>
      <c r="K64">
        <v>0.1050095558166504</v>
      </c>
    </row>
    <row r="65" spans="1:11" x14ac:dyDescent="0.25">
      <c r="A65">
        <v>63</v>
      </c>
      <c r="B65" t="s">
        <v>137</v>
      </c>
      <c r="C65">
        <v>443.19130000000001</v>
      </c>
      <c r="D65" t="s">
        <v>253</v>
      </c>
      <c r="E65">
        <v>444.54270000000002</v>
      </c>
      <c r="F65">
        <v>4</v>
      </c>
      <c r="G65">
        <v>0.35499978065490723</v>
      </c>
      <c r="H65">
        <v>9.6902608871459961E-2</v>
      </c>
      <c r="I65">
        <v>4.8004865646362298E-2</v>
      </c>
      <c r="J65">
        <v>0.1070387363433838</v>
      </c>
      <c r="K65">
        <v>0.1010551452636719</v>
      </c>
    </row>
    <row r="66" spans="1:11" x14ac:dyDescent="0.25">
      <c r="A66">
        <v>64</v>
      </c>
      <c r="B66" t="s">
        <v>139</v>
      </c>
      <c r="C66">
        <v>561.29700000000003</v>
      </c>
      <c r="D66" t="s">
        <v>140</v>
      </c>
      <c r="E66">
        <v>569.14919999999995</v>
      </c>
      <c r="F66">
        <v>4</v>
      </c>
      <c r="G66">
        <v>0.36400032043457031</v>
      </c>
      <c r="H66">
        <v>9.4931125640869141E-2</v>
      </c>
      <c r="I66">
        <v>6.5030813217163086E-2</v>
      </c>
      <c r="J66">
        <v>9.9994659423828125E-2</v>
      </c>
      <c r="K66">
        <v>0.10404372215271</v>
      </c>
    </row>
    <row r="67" spans="1:11" x14ac:dyDescent="0.25">
      <c r="A67">
        <v>65</v>
      </c>
      <c r="B67" t="s">
        <v>141</v>
      </c>
      <c r="C67">
        <v>513.04070000000002</v>
      </c>
      <c r="D67" t="s">
        <v>142</v>
      </c>
      <c r="E67">
        <v>513.50400000000002</v>
      </c>
      <c r="F67">
        <v>4</v>
      </c>
      <c r="G67">
        <v>0.36700057983398438</v>
      </c>
      <c r="H67">
        <v>9.3949079513549805E-2</v>
      </c>
      <c r="I67">
        <v>7.7001810073852539E-2</v>
      </c>
      <c r="J67">
        <v>9.8001003265380859E-2</v>
      </c>
      <c r="K67">
        <v>9.8048686981201172E-2</v>
      </c>
    </row>
    <row r="68" spans="1:11" x14ac:dyDescent="0.25">
      <c r="A68">
        <v>66</v>
      </c>
      <c r="B68" t="s">
        <v>143</v>
      </c>
      <c r="C68">
        <v>397.30290000000002</v>
      </c>
      <c r="D68" t="s">
        <v>144</v>
      </c>
      <c r="E68">
        <v>421.82920000000001</v>
      </c>
      <c r="F68">
        <v>4</v>
      </c>
      <c r="G68">
        <v>0.3580021858215332</v>
      </c>
      <c r="H68">
        <v>8.898615837097168E-2</v>
      </c>
      <c r="I68">
        <v>7.0001602172851563E-2</v>
      </c>
      <c r="J68">
        <v>0.1020393371582031</v>
      </c>
      <c r="K68">
        <v>9.6975088119506836E-2</v>
      </c>
    </row>
    <row r="69" spans="1:11" x14ac:dyDescent="0.25">
      <c r="A69">
        <v>67</v>
      </c>
      <c r="B69" t="s">
        <v>145</v>
      </c>
      <c r="C69">
        <v>577.85090000000002</v>
      </c>
      <c r="D69" t="s">
        <v>146</v>
      </c>
      <c r="E69">
        <v>672.94569999999999</v>
      </c>
      <c r="F69">
        <v>4</v>
      </c>
      <c r="G69">
        <v>0.36568641662597662</v>
      </c>
      <c r="H69">
        <v>8.9954853057861328E-2</v>
      </c>
      <c r="I69">
        <v>6.7007303237915039E-2</v>
      </c>
      <c r="J69">
        <v>0.1120405197143555</v>
      </c>
      <c r="K69">
        <v>9.6683740615844727E-2</v>
      </c>
    </row>
    <row r="70" spans="1:11" x14ac:dyDescent="0.25">
      <c r="A70">
        <v>68</v>
      </c>
      <c r="B70" t="s">
        <v>147</v>
      </c>
      <c r="C70">
        <v>685.39509999999996</v>
      </c>
      <c r="D70" t="s">
        <v>254</v>
      </c>
      <c r="E70">
        <v>685.39509999999996</v>
      </c>
      <c r="F70">
        <v>4</v>
      </c>
      <c r="G70">
        <v>0.3549957275390625</v>
      </c>
      <c r="H70">
        <v>0.10298895835876461</v>
      </c>
      <c r="I70">
        <v>4.8013687133789063E-2</v>
      </c>
      <c r="J70">
        <v>0.1070058345794678</v>
      </c>
      <c r="K70">
        <v>9.6987247467041016E-2</v>
      </c>
    </row>
    <row r="71" spans="1:11" x14ac:dyDescent="0.25">
      <c r="A71">
        <v>69</v>
      </c>
      <c r="B71" t="s">
        <v>149</v>
      </c>
      <c r="C71">
        <v>460.09</v>
      </c>
      <c r="D71" t="s">
        <v>150</v>
      </c>
      <c r="E71">
        <v>494.2373</v>
      </c>
      <c r="F71">
        <v>4</v>
      </c>
      <c r="G71">
        <v>0.35051703453063959</v>
      </c>
      <c r="H71">
        <v>9.4959497451782227E-2</v>
      </c>
      <c r="I71">
        <v>4.9062967300415039E-2</v>
      </c>
      <c r="J71">
        <v>9.8974227905273438E-2</v>
      </c>
      <c r="K71">
        <v>0.10652065277099609</v>
      </c>
    </row>
    <row r="72" spans="1:11" x14ac:dyDescent="0.25">
      <c r="A72">
        <v>70</v>
      </c>
      <c r="B72" t="s">
        <v>151</v>
      </c>
      <c r="C72">
        <v>464.26929999999999</v>
      </c>
      <c r="D72" t="s">
        <v>152</v>
      </c>
      <c r="E72">
        <v>476.92559999999997</v>
      </c>
      <c r="F72">
        <v>4</v>
      </c>
      <c r="G72">
        <v>0.35500288009643549</v>
      </c>
      <c r="H72">
        <v>8.5991621017456055E-2</v>
      </c>
      <c r="I72">
        <v>7.1067094802856445E-2</v>
      </c>
      <c r="J72">
        <v>0.1008777618408203</v>
      </c>
      <c r="K72">
        <v>9.7066402435302734E-2</v>
      </c>
    </row>
    <row r="73" spans="1:11" x14ac:dyDescent="0.25">
      <c r="A73">
        <v>71</v>
      </c>
      <c r="B73" t="s">
        <v>153</v>
      </c>
      <c r="C73">
        <v>614.67079999999999</v>
      </c>
      <c r="D73" t="s">
        <v>255</v>
      </c>
      <c r="E73">
        <v>614.67079999999999</v>
      </c>
      <c r="F73">
        <v>4</v>
      </c>
      <c r="G73">
        <v>0.35599875450134277</v>
      </c>
      <c r="H73">
        <v>9.7052335739135742E-2</v>
      </c>
      <c r="I73">
        <v>5.9991121292114258E-2</v>
      </c>
      <c r="J73">
        <v>0.1019456386566162</v>
      </c>
      <c r="K73">
        <v>9.7009658813476563E-2</v>
      </c>
    </row>
    <row r="74" spans="1:11" x14ac:dyDescent="0.25">
      <c r="A74">
        <v>72</v>
      </c>
      <c r="B74" t="s">
        <v>155</v>
      </c>
      <c r="C74">
        <v>551.78060000000005</v>
      </c>
      <c r="D74" t="s">
        <v>156</v>
      </c>
      <c r="E74">
        <v>598.52660000000003</v>
      </c>
      <c r="F74">
        <v>4</v>
      </c>
      <c r="G74">
        <v>0.34901142120361328</v>
      </c>
      <c r="H74">
        <v>8.7044000625610352E-2</v>
      </c>
      <c r="I74">
        <v>5.8947324752807617E-2</v>
      </c>
      <c r="J74">
        <v>0.1110143661499023</v>
      </c>
      <c r="K74">
        <v>9.1005325317382813E-2</v>
      </c>
    </row>
    <row r="75" spans="1:11" x14ac:dyDescent="0.25">
      <c r="A75">
        <v>73</v>
      </c>
      <c r="B75" t="s">
        <v>157</v>
      </c>
      <c r="C75">
        <v>565.78489999999999</v>
      </c>
      <c r="D75" t="s">
        <v>158</v>
      </c>
      <c r="E75">
        <v>604.79769999999996</v>
      </c>
      <c r="F75">
        <v>4</v>
      </c>
      <c r="G75">
        <v>0.35199952125549322</v>
      </c>
      <c r="H75">
        <v>0.1020119190216064</v>
      </c>
      <c r="I75">
        <v>4.909515380859375E-2</v>
      </c>
      <c r="J75">
        <v>0.1058633327484131</v>
      </c>
      <c r="K75">
        <v>9.4029426574707031E-2</v>
      </c>
    </row>
    <row r="76" spans="1:11" x14ac:dyDescent="0.25">
      <c r="A76">
        <v>74</v>
      </c>
      <c r="B76" t="s">
        <v>159</v>
      </c>
      <c r="C76">
        <v>628.64459999999997</v>
      </c>
      <c r="D76" t="s">
        <v>160</v>
      </c>
      <c r="E76">
        <v>655.35640000000001</v>
      </c>
      <c r="F76">
        <v>4</v>
      </c>
      <c r="G76">
        <v>0.3600003719329834</v>
      </c>
      <c r="H76">
        <v>9.199213981628418E-2</v>
      </c>
      <c r="I76">
        <v>5.9997797012329102E-2</v>
      </c>
      <c r="J76">
        <v>0.10605573654174801</v>
      </c>
      <c r="K76">
        <v>0.1019546985626221</v>
      </c>
    </row>
    <row r="77" spans="1:11" x14ac:dyDescent="0.25">
      <c r="A77">
        <v>75</v>
      </c>
      <c r="B77" t="s">
        <v>161</v>
      </c>
      <c r="C77">
        <v>559.9606</v>
      </c>
      <c r="D77" t="s">
        <v>162</v>
      </c>
      <c r="E77">
        <v>574.96540000000005</v>
      </c>
      <c r="F77">
        <v>4</v>
      </c>
      <c r="G77">
        <v>0.43399810791015619</v>
      </c>
      <c r="H77">
        <v>9.0970993041992188E-2</v>
      </c>
      <c r="I77">
        <v>6.2016010284423828E-2</v>
      </c>
      <c r="J77">
        <v>0.19095110893249509</v>
      </c>
      <c r="K77">
        <v>9.0059995651245117E-2</v>
      </c>
    </row>
    <row r="78" spans="1:11" x14ac:dyDescent="0.25">
      <c r="A78">
        <v>76</v>
      </c>
      <c r="B78" t="s">
        <v>163</v>
      </c>
      <c r="C78">
        <v>618.02970000000005</v>
      </c>
      <c r="D78" t="s">
        <v>164</v>
      </c>
      <c r="E78">
        <v>623.74199999999996</v>
      </c>
      <c r="F78">
        <v>4</v>
      </c>
      <c r="G78">
        <v>0.35401153564453119</v>
      </c>
      <c r="H78">
        <v>9.5993280410766602E-2</v>
      </c>
      <c r="I78">
        <v>5.6993007659912109E-2</v>
      </c>
      <c r="J78">
        <v>9.7017765045166016E-2</v>
      </c>
      <c r="K78">
        <v>0.1040074825286865</v>
      </c>
    </row>
    <row r="79" spans="1:11" x14ac:dyDescent="0.25">
      <c r="A79">
        <v>77</v>
      </c>
      <c r="B79" t="s">
        <v>165</v>
      </c>
      <c r="C79">
        <v>670.28679999999997</v>
      </c>
      <c r="D79" t="s">
        <v>166</v>
      </c>
      <c r="E79">
        <v>685.17420000000004</v>
      </c>
      <c r="F79">
        <v>4</v>
      </c>
      <c r="G79">
        <v>0.36100029945373541</v>
      </c>
      <c r="H79">
        <v>8.9886903762817383E-2</v>
      </c>
      <c r="I79">
        <v>6.2016010284423828E-2</v>
      </c>
      <c r="J79">
        <v>0.1090152263641357</v>
      </c>
      <c r="K79">
        <v>9.8080873489379883E-2</v>
      </c>
    </row>
    <row r="80" spans="1:11" x14ac:dyDescent="0.25">
      <c r="A80">
        <v>78</v>
      </c>
      <c r="B80" t="s">
        <v>167</v>
      </c>
      <c r="C80">
        <v>683.54430000000002</v>
      </c>
      <c r="D80" t="s">
        <v>168</v>
      </c>
      <c r="E80">
        <v>687.2568</v>
      </c>
      <c r="F80">
        <v>4</v>
      </c>
      <c r="G80">
        <v>0.35401630401611328</v>
      </c>
      <c r="H80">
        <v>9.2983245849609375E-2</v>
      </c>
      <c r="I80">
        <v>4.9879789352416992E-2</v>
      </c>
      <c r="J80">
        <v>0.1091465950012207</v>
      </c>
      <c r="K80">
        <v>0.1010067462921143</v>
      </c>
    </row>
    <row r="81" spans="1:11" x14ac:dyDescent="0.25">
      <c r="A81">
        <v>79</v>
      </c>
      <c r="B81" t="s">
        <v>169</v>
      </c>
      <c r="C81">
        <v>617.54769999999996</v>
      </c>
      <c r="D81" t="s">
        <v>170</v>
      </c>
      <c r="E81">
        <v>528.13499999999999</v>
      </c>
      <c r="F81">
        <v>4</v>
      </c>
      <c r="G81">
        <v>0.36400723457336431</v>
      </c>
      <c r="H81">
        <v>0.1009972095489502</v>
      </c>
      <c r="I81">
        <v>5.2066564559936523E-2</v>
      </c>
      <c r="J81">
        <v>0.1049649715423584</v>
      </c>
      <c r="K81">
        <v>0.1059784889221191</v>
      </c>
    </row>
    <row r="82" spans="1:11" x14ac:dyDescent="0.25">
      <c r="A82">
        <v>80</v>
      </c>
      <c r="B82" t="s">
        <v>171</v>
      </c>
      <c r="C82">
        <v>766.1961</v>
      </c>
      <c r="D82" t="s">
        <v>172</v>
      </c>
      <c r="E82">
        <v>777.0068</v>
      </c>
      <c r="F82">
        <v>4</v>
      </c>
      <c r="G82">
        <v>0.36509275436401373</v>
      </c>
      <c r="H82">
        <v>0.1015758514404297</v>
      </c>
      <c r="I82">
        <v>4.655909538269043E-2</v>
      </c>
      <c r="J82">
        <v>0.1159012317657471</v>
      </c>
      <c r="K82">
        <v>0.1010565757751465</v>
      </c>
    </row>
    <row r="83" spans="1:11" x14ac:dyDescent="0.25">
      <c r="A83">
        <v>81</v>
      </c>
      <c r="B83" t="s">
        <v>173</v>
      </c>
      <c r="C83">
        <v>520.25890000000004</v>
      </c>
      <c r="D83" t="s">
        <v>174</v>
      </c>
      <c r="E83">
        <v>520.25890000000004</v>
      </c>
      <c r="F83">
        <v>4</v>
      </c>
      <c r="G83">
        <v>0.37300229072570801</v>
      </c>
      <c r="H83">
        <v>0.1069819927215576</v>
      </c>
      <c r="I83">
        <v>5.8995246887207031E-2</v>
      </c>
      <c r="J83">
        <v>0.1050255298614502</v>
      </c>
      <c r="K83">
        <v>0.1010022163391113</v>
      </c>
    </row>
    <row r="84" spans="1:11" x14ac:dyDescent="0.25">
      <c r="A84">
        <v>82</v>
      </c>
      <c r="B84" t="s">
        <v>175</v>
      </c>
      <c r="C84">
        <v>416.98160000000001</v>
      </c>
      <c r="D84" t="s">
        <v>176</v>
      </c>
      <c r="E84">
        <v>421.15219999999999</v>
      </c>
      <c r="F84">
        <v>4</v>
      </c>
      <c r="G84">
        <v>0.34700798988342291</v>
      </c>
      <c r="H84">
        <v>9.0048789978027344E-2</v>
      </c>
      <c r="I84">
        <v>6.0994386672973633E-2</v>
      </c>
      <c r="J84">
        <v>0.1009702682495117</v>
      </c>
      <c r="K84">
        <v>9.3995094299316406E-2</v>
      </c>
    </row>
    <row r="85" spans="1:11" x14ac:dyDescent="0.25">
      <c r="A85">
        <v>83</v>
      </c>
      <c r="B85" t="s">
        <v>177</v>
      </c>
      <c r="C85">
        <v>580.07420000000002</v>
      </c>
      <c r="D85" t="s">
        <v>178</v>
      </c>
      <c r="E85">
        <v>605.80700000000002</v>
      </c>
      <c r="F85">
        <v>4</v>
      </c>
      <c r="G85">
        <v>0.35401082038879389</v>
      </c>
      <c r="H85">
        <v>8.8999509811401367E-2</v>
      </c>
      <c r="I85">
        <v>6.2999486923217773E-2</v>
      </c>
      <c r="J85">
        <v>0.1089386940002441</v>
      </c>
      <c r="K85">
        <v>9.1074943542480469E-2</v>
      </c>
    </row>
    <row r="86" spans="1:11" x14ac:dyDescent="0.25">
      <c r="A86">
        <v>84</v>
      </c>
      <c r="B86" t="s">
        <v>179</v>
      </c>
      <c r="C86">
        <v>576.84010000000001</v>
      </c>
      <c r="D86" t="s">
        <v>180</v>
      </c>
      <c r="E86">
        <v>585.06050000000005</v>
      </c>
      <c r="F86">
        <v>4</v>
      </c>
      <c r="G86">
        <v>0.35455822944641108</v>
      </c>
      <c r="H86">
        <v>9.9098682403564453E-2</v>
      </c>
      <c r="I86">
        <v>5.3566455841064453E-2</v>
      </c>
      <c r="J86">
        <v>0.1058850288391113</v>
      </c>
      <c r="K86">
        <v>9.6008062362670898E-2</v>
      </c>
    </row>
    <row r="87" spans="1:11" x14ac:dyDescent="0.25">
      <c r="A87">
        <v>85</v>
      </c>
      <c r="B87" t="s">
        <v>181</v>
      </c>
      <c r="C87">
        <v>617.84299999999996</v>
      </c>
      <c r="D87" t="s">
        <v>256</v>
      </c>
      <c r="E87">
        <v>690.10339999999997</v>
      </c>
      <c r="F87">
        <v>4</v>
      </c>
      <c r="G87">
        <v>0.37299847602844238</v>
      </c>
      <c r="H87">
        <v>0.1010134220123291</v>
      </c>
      <c r="I87">
        <v>7.8017711639404297E-2</v>
      </c>
      <c r="J87">
        <v>9.8975658416748047E-2</v>
      </c>
      <c r="K87">
        <v>9.4991683959960938E-2</v>
      </c>
    </row>
    <row r="88" spans="1:11" x14ac:dyDescent="0.25">
      <c r="A88">
        <v>86</v>
      </c>
      <c r="B88" t="s">
        <v>183</v>
      </c>
      <c r="C88">
        <v>563.54949999999997</v>
      </c>
      <c r="D88" t="s">
        <v>184</v>
      </c>
      <c r="E88">
        <v>579.11210000000005</v>
      </c>
      <c r="F88">
        <v>4</v>
      </c>
      <c r="G88">
        <v>0.3580024242401123</v>
      </c>
      <c r="H88">
        <v>9.4963550567626953E-2</v>
      </c>
      <c r="I88">
        <v>5.3004264831542969E-2</v>
      </c>
      <c r="J88">
        <v>0.1080684661865234</v>
      </c>
      <c r="K88">
        <v>0.1019661426544189</v>
      </c>
    </row>
    <row r="89" spans="1:11" x14ac:dyDescent="0.25">
      <c r="A89">
        <v>87</v>
      </c>
      <c r="B89" t="s">
        <v>185</v>
      </c>
      <c r="C89">
        <v>496.26900000000001</v>
      </c>
      <c r="D89" t="s">
        <v>186</v>
      </c>
      <c r="E89">
        <v>487.21690000000001</v>
      </c>
      <c r="F89">
        <v>4</v>
      </c>
      <c r="G89">
        <v>0.36999797821044922</v>
      </c>
      <c r="H89">
        <v>0.10103154182434081</v>
      </c>
      <c r="I89">
        <v>5.0987720489501953E-2</v>
      </c>
      <c r="J89">
        <v>0.10596919059753419</v>
      </c>
      <c r="K89">
        <v>0.1110093593597412</v>
      </c>
    </row>
    <row r="90" spans="1:11" x14ac:dyDescent="0.25">
      <c r="A90">
        <v>88</v>
      </c>
      <c r="B90" t="s">
        <v>187</v>
      </c>
      <c r="C90">
        <v>614.65509999999995</v>
      </c>
      <c r="D90" t="s">
        <v>188</v>
      </c>
      <c r="E90">
        <v>658.90160000000003</v>
      </c>
      <c r="F90">
        <v>4</v>
      </c>
      <c r="G90">
        <v>0.36701107025146479</v>
      </c>
      <c r="H90">
        <v>0.1090738773345947</v>
      </c>
      <c r="I90">
        <v>5.3011178970336907E-2</v>
      </c>
      <c r="J90">
        <v>0.1009089946746826</v>
      </c>
      <c r="K90">
        <v>0.1040170192718506</v>
      </c>
    </row>
    <row r="91" spans="1:11" x14ac:dyDescent="0.25">
      <c r="A91">
        <v>89</v>
      </c>
      <c r="B91" t="s">
        <v>189</v>
      </c>
      <c r="C91">
        <v>539.78769999999997</v>
      </c>
      <c r="D91" t="s">
        <v>190</v>
      </c>
      <c r="E91">
        <v>539.78769999999997</v>
      </c>
      <c r="F91">
        <v>4</v>
      </c>
      <c r="G91">
        <v>0.3490142822265625</v>
      </c>
      <c r="H91">
        <v>0.10201907157897951</v>
      </c>
      <c r="I91">
        <v>5.1020145416259773E-2</v>
      </c>
      <c r="J91">
        <v>9.6968173980712891E-2</v>
      </c>
      <c r="K91">
        <v>9.9006891250610352E-2</v>
      </c>
    </row>
    <row r="92" spans="1:11" x14ac:dyDescent="0.25">
      <c r="A92">
        <v>90</v>
      </c>
      <c r="B92" t="s">
        <v>191</v>
      </c>
      <c r="C92">
        <v>466.36410000000001</v>
      </c>
      <c r="D92" t="s">
        <v>192</v>
      </c>
      <c r="E92">
        <v>467.71390000000002</v>
      </c>
      <c r="F92">
        <v>4</v>
      </c>
      <c r="G92">
        <v>0.36499977111816412</v>
      </c>
      <c r="H92">
        <v>0.1000063419342041</v>
      </c>
      <c r="I92">
        <v>6.1016559600830078E-2</v>
      </c>
      <c r="J92">
        <v>0.1029973030090332</v>
      </c>
      <c r="K92">
        <v>0.10097956657409669</v>
      </c>
    </row>
    <row r="93" spans="1:11" x14ac:dyDescent="0.25">
      <c r="A93">
        <v>91</v>
      </c>
      <c r="B93" t="s">
        <v>193</v>
      </c>
      <c r="C93">
        <v>827.72550000000001</v>
      </c>
      <c r="D93" t="s">
        <v>194</v>
      </c>
      <c r="E93">
        <v>837.65200000000004</v>
      </c>
      <c r="F93">
        <v>4</v>
      </c>
      <c r="G93">
        <v>0.35800051689147949</v>
      </c>
      <c r="H93">
        <v>9.4007015228271484E-2</v>
      </c>
      <c r="I93">
        <v>6.2989234924316406E-2</v>
      </c>
      <c r="J93">
        <v>0.104034423828125</v>
      </c>
      <c r="K93">
        <v>9.5970392227172852E-2</v>
      </c>
    </row>
    <row r="94" spans="1:11" x14ac:dyDescent="0.25">
      <c r="A94">
        <v>92</v>
      </c>
      <c r="B94" t="s">
        <v>195</v>
      </c>
      <c r="C94">
        <v>530.83339999999998</v>
      </c>
      <c r="D94" t="s">
        <v>196</v>
      </c>
      <c r="E94">
        <v>536.84019999999998</v>
      </c>
      <c r="F94">
        <v>4</v>
      </c>
      <c r="G94">
        <v>0.36986684799194341</v>
      </c>
      <c r="H94">
        <v>9.3428373336791992E-2</v>
      </c>
      <c r="I94">
        <v>6.9008350372314453E-2</v>
      </c>
      <c r="J94">
        <v>0.1084175109863281</v>
      </c>
      <c r="K94">
        <v>9.9012613296508789E-2</v>
      </c>
    </row>
    <row r="95" spans="1:11" x14ac:dyDescent="0.25">
      <c r="A95">
        <v>93</v>
      </c>
      <c r="B95" t="s">
        <v>197</v>
      </c>
      <c r="C95">
        <v>536.197</v>
      </c>
      <c r="D95" t="s">
        <v>198</v>
      </c>
      <c r="E95">
        <v>549.28700000000003</v>
      </c>
      <c r="F95">
        <v>4</v>
      </c>
      <c r="G95">
        <v>0.35456180572509771</v>
      </c>
      <c r="H95">
        <v>9.4071626663208008E-2</v>
      </c>
      <c r="I95">
        <v>5.2990436553955078E-2</v>
      </c>
      <c r="J95">
        <v>0.109461784362793</v>
      </c>
      <c r="K95">
        <v>9.8037958145141602E-2</v>
      </c>
    </row>
    <row r="96" spans="1:11" x14ac:dyDescent="0.25">
      <c r="A96">
        <v>94</v>
      </c>
      <c r="B96" t="s">
        <v>199</v>
      </c>
      <c r="C96">
        <v>612.81050000000005</v>
      </c>
      <c r="D96" t="s">
        <v>200</v>
      </c>
      <c r="E96">
        <v>680.7337</v>
      </c>
      <c r="F96">
        <v>4</v>
      </c>
      <c r="G96">
        <v>0.36209869384765619</v>
      </c>
      <c r="H96">
        <v>0.1080057621002197</v>
      </c>
      <c r="I96">
        <v>5.7995319366455078E-2</v>
      </c>
      <c r="J96">
        <v>9.8108053207397461E-2</v>
      </c>
      <c r="K96">
        <v>9.7989559173583984E-2</v>
      </c>
    </row>
    <row r="97" spans="1:11" x14ac:dyDescent="0.25">
      <c r="A97">
        <v>95</v>
      </c>
      <c r="B97" t="s">
        <v>201</v>
      </c>
      <c r="C97">
        <v>776.17639999999994</v>
      </c>
      <c r="D97" t="s">
        <v>202</v>
      </c>
      <c r="E97">
        <v>784.71130000000005</v>
      </c>
      <c r="F97">
        <v>4</v>
      </c>
      <c r="G97">
        <v>0.3469996452331543</v>
      </c>
      <c r="H97">
        <v>9.2018604278564453E-2</v>
      </c>
      <c r="I97">
        <v>4.6996116638183587E-2</v>
      </c>
      <c r="J97">
        <v>0.1049237251281738</v>
      </c>
      <c r="K97">
        <v>0.10306119918823239</v>
      </c>
    </row>
    <row r="98" spans="1:11" x14ac:dyDescent="0.25">
      <c r="A98">
        <v>96</v>
      </c>
      <c r="B98" t="s">
        <v>203</v>
      </c>
      <c r="C98">
        <v>494.26170000000002</v>
      </c>
      <c r="D98" t="s">
        <v>204</v>
      </c>
      <c r="E98">
        <v>576.23969999999997</v>
      </c>
      <c r="F98">
        <v>4</v>
      </c>
      <c r="G98">
        <v>0.34300017356872559</v>
      </c>
      <c r="H98">
        <v>9.0017795562744141E-2</v>
      </c>
      <c r="I98">
        <v>5.0999641418457031E-2</v>
      </c>
      <c r="J98">
        <v>0.1038966178894043</v>
      </c>
      <c r="K98">
        <v>9.8086118698120117E-2</v>
      </c>
    </row>
    <row r="99" spans="1:11" x14ac:dyDescent="0.25">
      <c r="A99">
        <v>97</v>
      </c>
      <c r="B99" t="s">
        <v>205</v>
      </c>
      <c r="C99">
        <v>422.06470000000002</v>
      </c>
      <c r="D99" t="s">
        <v>206</v>
      </c>
      <c r="E99">
        <v>446.95159999999998</v>
      </c>
      <c r="F99">
        <v>4</v>
      </c>
      <c r="G99">
        <v>0.35500121116638178</v>
      </c>
      <c r="H99">
        <v>9.3998908996582031E-2</v>
      </c>
      <c r="I99">
        <v>5.1997661590576172E-2</v>
      </c>
      <c r="J99">
        <v>0.10693693161010739</v>
      </c>
      <c r="K99">
        <v>0.1020677089691162</v>
      </c>
    </row>
    <row r="100" spans="1:11" x14ac:dyDescent="0.25">
      <c r="A100">
        <v>98</v>
      </c>
      <c r="B100" t="s">
        <v>207</v>
      </c>
      <c r="C100">
        <v>828.30589999999995</v>
      </c>
      <c r="D100" t="s">
        <v>208</v>
      </c>
      <c r="E100">
        <v>873.48220000000003</v>
      </c>
      <c r="F100">
        <v>4</v>
      </c>
      <c r="G100">
        <v>0.35151243209838873</v>
      </c>
      <c r="H100">
        <v>9.8959684371948242E-2</v>
      </c>
      <c r="I100">
        <v>4.9989223480224609E-2</v>
      </c>
      <c r="J100">
        <v>0.10394787788391111</v>
      </c>
      <c r="K100">
        <v>9.7616434097290039E-2</v>
      </c>
    </row>
    <row r="101" spans="1:11" x14ac:dyDescent="0.25">
      <c r="A101">
        <v>99</v>
      </c>
      <c r="B101" t="s">
        <v>209</v>
      </c>
      <c r="C101">
        <v>589.17370000000005</v>
      </c>
      <c r="D101" t="s">
        <v>257</v>
      </c>
      <c r="E101">
        <v>638.72329999999999</v>
      </c>
      <c r="F101">
        <v>4</v>
      </c>
      <c r="G101">
        <v>0.36900162696838379</v>
      </c>
      <c r="H101">
        <v>0.1020529270172119</v>
      </c>
      <c r="I101">
        <v>5.6001663208007813E-2</v>
      </c>
      <c r="J101">
        <v>0.1070642471313477</v>
      </c>
      <c r="K101">
        <v>0.10388278961181641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368B2-BF01-40B0-898F-A3B8BF22ADFB}">
  <dimension ref="A1:K101"/>
  <sheetViews>
    <sheetView workbookViewId="0"/>
  </sheetViews>
  <sheetFormatPr defaultRowHeight="15" x14ac:dyDescent="0.25"/>
  <cols>
    <col min="1" max="1" width="11.140625" bestFit="1" customWidth="1"/>
    <col min="2" max="2" width="39.42578125" bestFit="1" customWidth="1"/>
    <col min="3" max="3" width="18.28515625" bestFit="1" customWidth="1"/>
    <col min="4" max="4" width="41.42578125" bestFit="1" customWidth="1"/>
    <col min="5" max="5" width="16.7109375" bestFit="1" customWidth="1"/>
    <col min="6" max="6" width="13.42578125" bestFit="1" customWidth="1"/>
    <col min="7" max="10" width="12" bestFit="1" customWidth="1"/>
    <col min="11" max="11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11</v>
      </c>
      <c r="C2">
        <v>505.09980000000002</v>
      </c>
      <c r="D2" t="s">
        <v>211</v>
      </c>
      <c r="E2">
        <v>535.73159999999996</v>
      </c>
      <c r="F2">
        <v>1</v>
      </c>
      <c r="G2">
        <v>0.40871500968933111</v>
      </c>
      <c r="H2">
        <v>0.11964082717895511</v>
      </c>
      <c r="I2">
        <v>9.1607809066772461E-2</v>
      </c>
      <c r="J2">
        <v>0.1063172817230225</v>
      </c>
      <c r="K2">
        <v>9.1149091720581055E-2</v>
      </c>
    </row>
    <row r="3" spans="1:11" x14ac:dyDescent="0.25">
      <c r="A3">
        <v>1</v>
      </c>
      <c r="B3" t="s">
        <v>13</v>
      </c>
      <c r="C3">
        <v>523.78510000000006</v>
      </c>
      <c r="D3" t="s">
        <v>212</v>
      </c>
      <c r="E3">
        <v>523.78510000000006</v>
      </c>
      <c r="F3">
        <v>1</v>
      </c>
      <c r="G3">
        <v>0.35498261451721191</v>
      </c>
      <c r="H3">
        <v>9.3646049499511719E-2</v>
      </c>
      <c r="I3">
        <v>6.1140775680541992E-2</v>
      </c>
      <c r="J3">
        <v>0.1060144901275635</v>
      </c>
      <c r="K3">
        <v>9.2673063278198242E-2</v>
      </c>
    </row>
    <row r="4" spans="1:11" x14ac:dyDescent="0.25">
      <c r="A4">
        <v>2</v>
      </c>
      <c r="B4" t="s">
        <v>15</v>
      </c>
      <c r="C4">
        <v>627.32299999999998</v>
      </c>
      <c r="D4" t="s">
        <v>213</v>
      </c>
      <c r="E4">
        <v>656.01369999999997</v>
      </c>
      <c r="F4">
        <v>1</v>
      </c>
      <c r="G4">
        <v>0.3739473819732666</v>
      </c>
      <c r="H4">
        <v>0.11858820915222169</v>
      </c>
      <c r="I4">
        <v>5.8042287826538093E-2</v>
      </c>
      <c r="J4">
        <v>9.6091747283935547E-2</v>
      </c>
      <c r="K4">
        <v>0.1012251377105713</v>
      </c>
    </row>
    <row r="5" spans="1:11" x14ac:dyDescent="0.25">
      <c r="A5">
        <v>3</v>
      </c>
      <c r="B5" t="s">
        <v>17</v>
      </c>
      <c r="C5">
        <v>524.95079999999996</v>
      </c>
      <c r="D5" t="s">
        <v>18</v>
      </c>
      <c r="E5">
        <v>531.86040000000003</v>
      </c>
      <c r="F5">
        <v>1</v>
      </c>
      <c r="G5">
        <v>0.39348769187927252</v>
      </c>
      <c r="H5">
        <v>0.1165459156036377</v>
      </c>
      <c r="I5">
        <v>7.7995538711547852E-2</v>
      </c>
      <c r="J5">
        <v>0.1055424213409424</v>
      </c>
      <c r="K5">
        <v>9.1404914855957031E-2</v>
      </c>
    </row>
    <row r="6" spans="1:11" x14ac:dyDescent="0.25">
      <c r="A6">
        <v>4</v>
      </c>
      <c r="B6" t="s">
        <v>19</v>
      </c>
      <c r="C6">
        <v>680.5299</v>
      </c>
      <c r="D6" t="s">
        <v>214</v>
      </c>
      <c r="E6">
        <v>732.14359999999999</v>
      </c>
      <c r="F6">
        <v>1</v>
      </c>
      <c r="G6">
        <v>0.39606165885925287</v>
      </c>
      <c r="H6">
        <v>0.1193630695343018</v>
      </c>
      <c r="I6">
        <v>8.1466436386108398E-2</v>
      </c>
      <c r="J6">
        <v>0.1008455753326416</v>
      </c>
      <c r="K6">
        <v>9.4386577606201172E-2</v>
      </c>
    </row>
    <row r="7" spans="1:11" x14ac:dyDescent="0.25">
      <c r="A7">
        <v>5</v>
      </c>
      <c r="B7" t="s">
        <v>21</v>
      </c>
      <c r="C7">
        <v>528.43060000000003</v>
      </c>
      <c r="D7" t="s">
        <v>22</v>
      </c>
      <c r="E7">
        <v>543.4846</v>
      </c>
      <c r="F7">
        <v>1</v>
      </c>
      <c r="G7">
        <v>0.37579059600830078</v>
      </c>
      <c r="H7">
        <v>0.1178038120269775</v>
      </c>
      <c r="I7">
        <v>6.44683837890625E-2</v>
      </c>
      <c r="J7">
        <v>0.10254430770874021</v>
      </c>
      <c r="K7">
        <v>9.0974092483520508E-2</v>
      </c>
    </row>
    <row r="8" spans="1:11" x14ac:dyDescent="0.25">
      <c r="A8">
        <v>6</v>
      </c>
      <c r="B8" t="s">
        <v>23</v>
      </c>
      <c r="C8">
        <v>447.22449999999998</v>
      </c>
      <c r="D8" t="s">
        <v>215</v>
      </c>
      <c r="E8">
        <v>446.39269999999999</v>
      </c>
      <c r="F8">
        <v>1</v>
      </c>
      <c r="G8">
        <v>0.36962056159973139</v>
      </c>
      <c r="H8">
        <v>0.11252617835998539</v>
      </c>
      <c r="I8">
        <v>6.3154220581054688E-2</v>
      </c>
      <c r="J8">
        <v>0.1054375171661377</v>
      </c>
      <c r="K8">
        <v>8.7497711181640625E-2</v>
      </c>
    </row>
    <row r="9" spans="1:11" x14ac:dyDescent="0.25">
      <c r="A9">
        <v>7</v>
      </c>
      <c r="B9" t="s">
        <v>25</v>
      </c>
      <c r="C9">
        <v>744.61490000000003</v>
      </c>
      <c r="D9" t="s">
        <v>216</v>
      </c>
      <c r="E9">
        <v>772.59939999999995</v>
      </c>
      <c r="F9">
        <v>1</v>
      </c>
      <c r="G9">
        <v>0.38929271697998052</v>
      </c>
      <c r="H9">
        <v>0.1110055446624756</v>
      </c>
      <c r="I9">
        <v>6.0082197189331048E-2</v>
      </c>
      <c r="J9">
        <v>0.11234450340271</v>
      </c>
      <c r="K9">
        <v>0.1028597354888916</v>
      </c>
    </row>
    <row r="10" spans="1:11" x14ac:dyDescent="0.25">
      <c r="A10">
        <v>8</v>
      </c>
      <c r="B10" t="s">
        <v>27</v>
      </c>
      <c r="C10">
        <v>619.3922</v>
      </c>
      <c r="D10" t="s">
        <v>28</v>
      </c>
      <c r="E10">
        <v>669.40959999999995</v>
      </c>
      <c r="F10">
        <v>1</v>
      </c>
      <c r="G10">
        <v>0.4792778491973877</v>
      </c>
      <c r="H10">
        <v>0.1182804107666016</v>
      </c>
      <c r="I10">
        <v>0.15525722503662109</v>
      </c>
      <c r="J10">
        <v>0.10105109214782711</v>
      </c>
      <c r="K10">
        <v>0.1026887893676758</v>
      </c>
    </row>
    <row r="11" spans="1:11" x14ac:dyDescent="0.25">
      <c r="A11">
        <v>9</v>
      </c>
      <c r="B11" t="s">
        <v>29</v>
      </c>
      <c r="C11">
        <v>484.29719999999998</v>
      </c>
      <c r="D11" t="s">
        <v>217</v>
      </c>
      <c r="E11">
        <v>488.31619999999998</v>
      </c>
      <c r="F11">
        <v>1</v>
      </c>
      <c r="G11">
        <v>0.37589263916015619</v>
      </c>
      <c r="H11">
        <v>0.13654112815856931</v>
      </c>
      <c r="I11">
        <v>5.2369832992553711E-2</v>
      </c>
      <c r="J11">
        <v>9.4921350479125977E-2</v>
      </c>
      <c r="K11">
        <v>9.1062545776367188E-2</v>
      </c>
    </row>
    <row r="12" spans="1:11" x14ac:dyDescent="0.25">
      <c r="A12">
        <v>10</v>
      </c>
      <c r="B12" t="s">
        <v>31</v>
      </c>
      <c r="C12">
        <v>615.80880000000002</v>
      </c>
      <c r="D12" t="s">
        <v>218</v>
      </c>
      <c r="E12">
        <v>689.28060000000005</v>
      </c>
      <c r="F12">
        <v>1</v>
      </c>
      <c r="G12">
        <v>0.36903595924377441</v>
      </c>
      <c r="H12">
        <v>0.11050534248352049</v>
      </c>
      <c r="I12">
        <v>6.0551166534423828E-2</v>
      </c>
      <c r="J12">
        <v>0.1033134460449219</v>
      </c>
      <c r="K12">
        <v>9.4666004180908203E-2</v>
      </c>
    </row>
    <row r="13" spans="1:11" x14ac:dyDescent="0.25">
      <c r="A13">
        <v>11</v>
      </c>
      <c r="B13" t="s">
        <v>33</v>
      </c>
      <c r="C13">
        <v>496.02249999999998</v>
      </c>
      <c r="D13" t="s">
        <v>219</v>
      </c>
      <c r="E13">
        <v>538.47190000000001</v>
      </c>
      <c r="F13">
        <v>1</v>
      </c>
      <c r="G13">
        <v>0.39511895179748541</v>
      </c>
      <c r="H13">
        <v>0.12024235725402831</v>
      </c>
      <c r="I13">
        <v>7.5406312942504883E-2</v>
      </c>
      <c r="J13">
        <v>0.1075222492218018</v>
      </c>
      <c r="K13">
        <v>9.095001220703125E-2</v>
      </c>
    </row>
    <row r="14" spans="1:11" x14ac:dyDescent="0.25">
      <c r="A14">
        <v>12</v>
      </c>
      <c r="B14" t="s">
        <v>35</v>
      </c>
      <c r="C14">
        <v>641.30370000000005</v>
      </c>
      <c r="D14" t="s">
        <v>220</v>
      </c>
      <c r="E14">
        <v>659.49480000000005</v>
      </c>
      <c r="F14">
        <v>1</v>
      </c>
      <c r="G14">
        <v>0.38743972778320313</v>
      </c>
      <c r="H14">
        <v>0.1183376312255859</v>
      </c>
      <c r="I14">
        <v>6.1394929885864258E-2</v>
      </c>
      <c r="J14">
        <v>0.10832762718200679</v>
      </c>
      <c r="K14">
        <v>9.8379373550415039E-2</v>
      </c>
    </row>
    <row r="15" spans="1:11" x14ac:dyDescent="0.25">
      <c r="A15">
        <v>13</v>
      </c>
      <c r="B15" t="s">
        <v>37</v>
      </c>
      <c r="C15">
        <v>481.71469999999999</v>
      </c>
      <c r="D15" t="s">
        <v>38</v>
      </c>
      <c r="E15">
        <v>560.63480000000004</v>
      </c>
      <c r="F15">
        <v>1</v>
      </c>
      <c r="G15">
        <v>0.38561868667602539</v>
      </c>
      <c r="H15">
        <v>0.11649990081787109</v>
      </c>
      <c r="I15">
        <v>7.3760986328125E-2</v>
      </c>
      <c r="J15">
        <v>9.9325895309448242E-2</v>
      </c>
      <c r="K15">
        <v>9.5029115676879883E-2</v>
      </c>
    </row>
    <row r="16" spans="1:11" x14ac:dyDescent="0.25">
      <c r="A16">
        <v>14</v>
      </c>
      <c r="B16" t="s">
        <v>39</v>
      </c>
      <c r="C16">
        <v>455.47489999999999</v>
      </c>
      <c r="D16" t="s">
        <v>221</v>
      </c>
      <c r="E16">
        <v>455.47489999999999</v>
      </c>
      <c r="F16">
        <v>1</v>
      </c>
      <c r="G16">
        <v>0.3722841739654541</v>
      </c>
      <c r="H16">
        <v>0.11255669593811039</v>
      </c>
      <c r="I16">
        <v>5.0340652465820313E-2</v>
      </c>
      <c r="J16">
        <v>0.11454176902771</v>
      </c>
      <c r="K16">
        <v>9.4845056533813477E-2</v>
      </c>
    </row>
    <row r="17" spans="1:11" x14ac:dyDescent="0.25">
      <c r="A17">
        <v>15</v>
      </c>
      <c r="B17" t="s">
        <v>41</v>
      </c>
      <c r="C17">
        <v>534.83399999999995</v>
      </c>
      <c r="D17" t="s">
        <v>222</v>
      </c>
      <c r="E17">
        <v>609.52449999999999</v>
      </c>
      <c r="F17">
        <v>1</v>
      </c>
      <c r="G17">
        <v>0.37960219383239752</v>
      </c>
      <c r="H17">
        <v>0.1237058639526367</v>
      </c>
      <c r="I17">
        <v>6.0450553894042969E-2</v>
      </c>
      <c r="J17">
        <v>0.1023344993591309</v>
      </c>
      <c r="K17">
        <v>9.0111255645751953E-2</v>
      </c>
    </row>
    <row r="18" spans="1:11" x14ac:dyDescent="0.25">
      <c r="A18">
        <v>16</v>
      </c>
      <c r="B18" t="s">
        <v>43</v>
      </c>
      <c r="C18">
        <v>788.2722</v>
      </c>
      <c r="D18" t="s">
        <v>44</v>
      </c>
      <c r="E18">
        <v>708.83370000000002</v>
      </c>
      <c r="F18">
        <v>1</v>
      </c>
      <c r="G18">
        <v>0.38675737380981451</v>
      </c>
      <c r="H18">
        <v>0.125554084777832</v>
      </c>
      <c r="I18">
        <v>5.9641599655151367E-2</v>
      </c>
      <c r="J18">
        <v>0.1048872470855713</v>
      </c>
      <c r="K18">
        <v>9.5672369003295898E-2</v>
      </c>
    </row>
    <row r="19" spans="1:11" x14ac:dyDescent="0.25">
      <c r="A19">
        <v>17</v>
      </c>
      <c r="B19" t="s">
        <v>45</v>
      </c>
      <c r="C19">
        <v>567.34289999999999</v>
      </c>
      <c r="D19" t="s">
        <v>46</v>
      </c>
      <c r="E19">
        <v>567.34289999999999</v>
      </c>
      <c r="F19">
        <v>1</v>
      </c>
      <c r="G19">
        <v>0.37602710723876948</v>
      </c>
      <c r="H19">
        <v>0.1176841259002686</v>
      </c>
      <c r="I19">
        <v>6.2590122222900391E-2</v>
      </c>
      <c r="J19">
        <v>0.1017582416534424</v>
      </c>
      <c r="K19">
        <v>9.2987298965454102E-2</v>
      </c>
    </row>
    <row r="20" spans="1:11" x14ac:dyDescent="0.25">
      <c r="A20">
        <v>18</v>
      </c>
      <c r="B20" t="s">
        <v>47</v>
      </c>
      <c r="C20">
        <v>518.24639999999999</v>
      </c>
      <c r="D20" t="s">
        <v>48</v>
      </c>
      <c r="E20">
        <v>518.19380000000001</v>
      </c>
      <c r="F20">
        <v>1</v>
      </c>
      <c r="G20">
        <v>0.38460588455200201</v>
      </c>
      <c r="H20">
        <v>0.13080072402954099</v>
      </c>
      <c r="I20">
        <v>5.9096574783325202E-2</v>
      </c>
      <c r="J20">
        <v>0.1034853458404541</v>
      </c>
      <c r="K20">
        <v>9.1223239898681641E-2</v>
      </c>
    </row>
    <row r="21" spans="1:11" x14ac:dyDescent="0.25">
      <c r="A21">
        <v>19</v>
      </c>
      <c r="B21" t="s">
        <v>49</v>
      </c>
      <c r="C21">
        <v>453.82929999999999</v>
      </c>
      <c r="D21" t="s">
        <v>50</v>
      </c>
      <c r="E21">
        <v>453.82929999999999</v>
      </c>
      <c r="F21">
        <v>1</v>
      </c>
      <c r="G21">
        <v>0.38051152229309082</v>
      </c>
      <c r="H21">
        <v>0.12468767166137699</v>
      </c>
      <c r="I21">
        <v>6.5897464752197266E-2</v>
      </c>
      <c r="J21">
        <v>0.1003751754760742</v>
      </c>
      <c r="K21">
        <v>8.8551044464111328E-2</v>
      </c>
    </row>
    <row r="22" spans="1:11" x14ac:dyDescent="0.25">
      <c r="A22">
        <v>20</v>
      </c>
      <c r="B22" t="s">
        <v>51</v>
      </c>
      <c r="C22">
        <v>385.60019999999997</v>
      </c>
      <c r="D22" t="s">
        <v>52</v>
      </c>
      <c r="E22">
        <v>385.60019999999997</v>
      </c>
      <c r="F22">
        <v>1</v>
      </c>
      <c r="G22">
        <v>0.38039159774780268</v>
      </c>
      <c r="H22">
        <v>9.9057912826538086E-2</v>
      </c>
      <c r="I22">
        <v>7.3187351226806641E-2</v>
      </c>
      <c r="J22">
        <v>0.12804436683654791</v>
      </c>
      <c r="K22">
        <v>7.7100753784179688E-2</v>
      </c>
    </row>
    <row r="23" spans="1:11" x14ac:dyDescent="0.25">
      <c r="A23">
        <v>21</v>
      </c>
      <c r="B23" t="s">
        <v>53</v>
      </c>
      <c r="C23">
        <v>615.8614</v>
      </c>
      <c r="D23" t="s">
        <v>223</v>
      </c>
      <c r="E23">
        <v>615.8614</v>
      </c>
      <c r="F23">
        <v>1</v>
      </c>
      <c r="G23">
        <v>0.46948027610778809</v>
      </c>
      <c r="H23">
        <v>0.1242783069610596</v>
      </c>
      <c r="I23">
        <v>6.1142206192016602E-2</v>
      </c>
      <c r="J23">
        <v>0.1925048828125</v>
      </c>
      <c r="K23">
        <v>9.1547012329101563E-2</v>
      </c>
    </row>
    <row r="24" spans="1:11" x14ac:dyDescent="0.25">
      <c r="A24">
        <v>22</v>
      </c>
      <c r="B24" t="s">
        <v>55</v>
      </c>
      <c r="C24">
        <v>424.05970000000002</v>
      </c>
      <c r="D24" t="s">
        <v>56</v>
      </c>
      <c r="E24">
        <v>423.83699999999999</v>
      </c>
      <c r="F24">
        <v>1</v>
      </c>
      <c r="G24">
        <v>0.41504478454589838</v>
      </c>
      <c r="H24">
        <v>0.13349246978759771</v>
      </c>
      <c r="I24">
        <v>8.1491708755493164E-2</v>
      </c>
      <c r="J24">
        <v>0.1114566326141357</v>
      </c>
      <c r="K24">
        <v>8.8603973388671875E-2</v>
      </c>
    </row>
    <row r="25" spans="1:11" x14ac:dyDescent="0.25">
      <c r="A25">
        <v>23</v>
      </c>
      <c r="B25" t="s">
        <v>57</v>
      </c>
      <c r="C25">
        <v>650.0308</v>
      </c>
      <c r="D25" t="s">
        <v>224</v>
      </c>
      <c r="E25">
        <v>653.18240000000003</v>
      </c>
      <c r="F25">
        <v>1</v>
      </c>
      <c r="G25">
        <v>0.38253998756408691</v>
      </c>
      <c r="H25">
        <v>0.1045949459075928</v>
      </c>
      <c r="I25">
        <v>6.2471628189086907E-2</v>
      </c>
      <c r="J25">
        <v>0.12432551383972169</v>
      </c>
      <c r="K25">
        <v>8.9148044586181641E-2</v>
      </c>
    </row>
    <row r="26" spans="1:11" x14ac:dyDescent="0.25">
      <c r="A26">
        <v>24</v>
      </c>
      <c r="B26" t="s">
        <v>59</v>
      </c>
      <c r="C26">
        <v>506.89850000000001</v>
      </c>
      <c r="D26" t="s">
        <v>60</v>
      </c>
      <c r="E26">
        <v>528.87869999999998</v>
      </c>
      <c r="F26">
        <v>1</v>
      </c>
      <c r="G26">
        <v>0.38402199745178223</v>
      </c>
      <c r="H26">
        <v>0.1059980392456055</v>
      </c>
      <c r="I26">
        <v>6.2664031982421875E-2</v>
      </c>
      <c r="J26">
        <v>0.1110875606536865</v>
      </c>
      <c r="K26">
        <v>0.1042723655700684</v>
      </c>
    </row>
    <row r="27" spans="1:11" x14ac:dyDescent="0.25">
      <c r="A27">
        <v>25</v>
      </c>
      <c r="B27" t="s">
        <v>61</v>
      </c>
      <c r="C27">
        <v>591.67560000000003</v>
      </c>
      <c r="D27" t="s">
        <v>225</v>
      </c>
      <c r="E27">
        <v>627.13199999999995</v>
      </c>
      <c r="F27">
        <v>1</v>
      </c>
      <c r="G27">
        <v>0.40411496162414551</v>
      </c>
      <c r="H27">
        <v>0.1215846538543701</v>
      </c>
      <c r="I27">
        <v>8.2623958587646484E-2</v>
      </c>
      <c r="J27">
        <v>0.1073801517486572</v>
      </c>
      <c r="K27">
        <v>9.252619743347168E-2</v>
      </c>
    </row>
    <row r="28" spans="1:11" x14ac:dyDescent="0.25">
      <c r="A28">
        <v>26</v>
      </c>
      <c r="B28" t="s">
        <v>63</v>
      </c>
      <c r="C28">
        <v>554.38210000000004</v>
      </c>
      <c r="D28" t="s">
        <v>64</v>
      </c>
      <c r="E28">
        <v>592.44590000000005</v>
      </c>
      <c r="F28">
        <v>1</v>
      </c>
      <c r="G28">
        <v>0.42781949043273931</v>
      </c>
      <c r="H28">
        <v>0.1248404979705811</v>
      </c>
      <c r="I28">
        <v>7.1206808090209961E-2</v>
      </c>
      <c r="J28">
        <v>0.1287226676940918</v>
      </c>
      <c r="K28">
        <v>0.1030495166778564</v>
      </c>
    </row>
    <row r="29" spans="1:11" x14ac:dyDescent="0.25">
      <c r="A29">
        <v>27</v>
      </c>
      <c r="B29" t="s">
        <v>65</v>
      </c>
      <c r="C29">
        <v>616.27729999999997</v>
      </c>
      <c r="D29" t="s">
        <v>66</v>
      </c>
      <c r="E29">
        <v>616.08619999999996</v>
      </c>
      <c r="F29">
        <v>1</v>
      </c>
      <c r="G29">
        <v>0.39492011070251459</v>
      </c>
      <c r="H29">
        <v>0.1213691234588623</v>
      </c>
      <c r="I29">
        <v>7.4512243270874023E-2</v>
      </c>
      <c r="J29">
        <v>0.1062600612640381</v>
      </c>
      <c r="K29">
        <v>9.2778682708740234E-2</v>
      </c>
    </row>
    <row r="30" spans="1:11" x14ac:dyDescent="0.25">
      <c r="A30">
        <v>28</v>
      </c>
      <c r="B30" t="s">
        <v>67</v>
      </c>
      <c r="C30">
        <v>603.74580000000003</v>
      </c>
      <c r="D30" t="s">
        <v>68</v>
      </c>
      <c r="E30">
        <v>644.63480000000004</v>
      </c>
      <c r="F30">
        <v>1</v>
      </c>
      <c r="G30">
        <v>0.38113045692443848</v>
      </c>
      <c r="H30">
        <v>0.1181900501251221</v>
      </c>
      <c r="I30">
        <v>6.9194555282592773E-2</v>
      </c>
      <c r="J30">
        <v>0.1025996208190918</v>
      </c>
      <c r="K30">
        <v>9.0143680572509766E-2</v>
      </c>
    </row>
    <row r="31" spans="1:11" x14ac:dyDescent="0.25">
      <c r="A31">
        <v>29</v>
      </c>
      <c r="B31" t="s">
        <v>69</v>
      </c>
      <c r="C31">
        <v>393.26220000000001</v>
      </c>
      <c r="D31" t="s">
        <v>70</v>
      </c>
      <c r="E31">
        <v>393.26220000000001</v>
      </c>
      <c r="F31">
        <v>1</v>
      </c>
      <c r="G31">
        <v>0.37594747543334961</v>
      </c>
      <c r="H31">
        <v>0.13576579093933111</v>
      </c>
      <c r="I31">
        <v>5.8858871459960938E-2</v>
      </c>
      <c r="J31">
        <v>0.1035525798797607</v>
      </c>
      <c r="K31">
        <v>7.6746702194213867E-2</v>
      </c>
    </row>
    <row r="32" spans="1:11" x14ac:dyDescent="0.25">
      <c r="A32">
        <v>30</v>
      </c>
      <c r="B32" t="s">
        <v>71</v>
      </c>
      <c r="C32">
        <v>492.72399999999999</v>
      </c>
      <c r="D32" t="s">
        <v>226</v>
      </c>
      <c r="E32">
        <v>502.28559999999999</v>
      </c>
      <c r="F32">
        <v>1</v>
      </c>
      <c r="G32">
        <v>0.38357710838317871</v>
      </c>
      <c r="H32">
        <v>0.1031599044799805</v>
      </c>
      <c r="I32">
        <v>6.2496662139892578E-2</v>
      </c>
      <c r="J32">
        <v>0.11737060546875</v>
      </c>
      <c r="K32">
        <v>9.8550319671630859E-2</v>
      </c>
    </row>
    <row r="33" spans="1:11" x14ac:dyDescent="0.25">
      <c r="A33">
        <v>31</v>
      </c>
      <c r="B33" t="s">
        <v>73</v>
      </c>
      <c r="C33">
        <v>475.25299999999999</v>
      </c>
      <c r="D33" t="s">
        <v>74</v>
      </c>
      <c r="E33">
        <v>515.09709999999995</v>
      </c>
      <c r="F33">
        <v>1</v>
      </c>
      <c r="G33">
        <v>0.39986801147460938</v>
      </c>
      <c r="H33">
        <v>0.1225976943969727</v>
      </c>
      <c r="I33">
        <v>8.1630468368530273E-2</v>
      </c>
      <c r="J33">
        <v>0.1078011989593506</v>
      </c>
      <c r="K33">
        <v>8.7838649749755859E-2</v>
      </c>
    </row>
    <row r="34" spans="1:11" x14ac:dyDescent="0.25">
      <c r="A34">
        <v>32</v>
      </c>
      <c r="B34" t="s">
        <v>75</v>
      </c>
      <c r="C34">
        <v>584.71889999999996</v>
      </c>
      <c r="D34" t="s">
        <v>227</v>
      </c>
      <c r="E34">
        <v>584.71889999999996</v>
      </c>
      <c r="F34">
        <v>1</v>
      </c>
      <c r="G34">
        <v>0.37494063377380371</v>
      </c>
      <c r="H34">
        <v>0.1031754016876221</v>
      </c>
      <c r="I34">
        <v>6.0044288635253913E-2</v>
      </c>
      <c r="J34">
        <v>0.1054012775421143</v>
      </c>
      <c r="K34">
        <v>0.105318546295166</v>
      </c>
    </row>
    <row r="35" spans="1:11" x14ac:dyDescent="0.25">
      <c r="A35">
        <v>33</v>
      </c>
      <c r="B35" t="s">
        <v>77</v>
      </c>
      <c r="C35">
        <v>393.80380000000002</v>
      </c>
      <c r="D35" t="s">
        <v>78</v>
      </c>
      <c r="E35">
        <v>397.75040000000001</v>
      </c>
      <c r="F35">
        <v>1</v>
      </c>
      <c r="G35">
        <v>0.37663912773132319</v>
      </c>
      <c r="H35">
        <v>0.109119176864624</v>
      </c>
      <c r="I35">
        <v>5.9194326400756843E-2</v>
      </c>
      <c r="J35">
        <v>0.1145110130310059</v>
      </c>
      <c r="K35">
        <v>9.2816829681396484E-2</v>
      </c>
    </row>
    <row r="36" spans="1:11" x14ac:dyDescent="0.25">
      <c r="A36">
        <v>34</v>
      </c>
      <c r="B36" t="s">
        <v>79</v>
      </c>
      <c r="C36">
        <v>683.74609999999996</v>
      </c>
      <c r="D36" t="s">
        <v>80</v>
      </c>
      <c r="E36">
        <v>688.85350000000005</v>
      </c>
      <c r="F36">
        <v>1</v>
      </c>
      <c r="G36">
        <v>0.46771669387817377</v>
      </c>
      <c r="H36">
        <v>0.1153011322021484</v>
      </c>
      <c r="I36">
        <v>0.1535074710845947</v>
      </c>
      <c r="J36">
        <v>9.893035888671875E-2</v>
      </c>
      <c r="K36">
        <v>9.8977804183959961E-2</v>
      </c>
    </row>
    <row r="37" spans="1:11" x14ac:dyDescent="0.25">
      <c r="A37">
        <v>35</v>
      </c>
      <c r="B37" t="s">
        <v>81</v>
      </c>
      <c r="C37">
        <v>296.69</v>
      </c>
      <c r="D37" t="s">
        <v>82</v>
      </c>
      <c r="E37">
        <v>303.44799999999998</v>
      </c>
      <c r="F37">
        <v>1</v>
      </c>
      <c r="G37">
        <v>0.37206220626831049</v>
      </c>
      <c r="H37">
        <v>0.1249091625213623</v>
      </c>
      <c r="I37">
        <v>5.7772397994995117E-2</v>
      </c>
      <c r="J37">
        <v>0.1074550151824951</v>
      </c>
      <c r="K37">
        <v>8.1925630569458008E-2</v>
      </c>
    </row>
    <row r="38" spans="1:11" x14ac:dyDescent="0.25">
      <c r="A38">
        <v>36</v>
      </c>
      <c r="B38" t="s">
        <v>83</v>
      </c>
      <c r="C38">
        <v>570.90890000000002</v>
      </c>
      <c r="D38" t="s">
        <v>84</v>
      </c>
      <c r="E38">
        <v>587.23109999999997</v>
      </c>
      <c r="F38">
        <v>1</v>
      </c>
      <c r="G38">
        <v>0.39833450317382813</v>
      </c>
      <c r="H38">
        <v>0.11173272132873539</v>
      </c>
      <c r="I38">
        <v>7.6525449752807617E-2</v>
      </c>
      <c r="J38">
        <v>0.1125702857971191</v>
      </c>
      <c r="K38">
        <v>9.7506046295166016E-2</v>
      </c>
    </row>
    <row r="39" spans="1:11" x14ac:dyDescent="0.25">
      <c r="A39">
        <v>37</v>
      </c>
      <c r="B39" t="s">
        <v>85</v>
      </c>
      <c r="C39">
        <v>570.96310000000005</v>
      </c>
      <c r="D39" t="s">
        <v>86</v>
      </c>
      <c r="E39">
        <v>591.98130000000003</v>
      </c>
      <c r="F39">
        <v>1</v>
      </c>
      <c r="G39">
        <v>0.38145899772644037</v>
      </c>
      <c r="H39">
        <v>0.1191825866699219</v>
      </c>
      <c r="I39">
        <v>6.3927650451660156E-2</v>
      </c>
      <c r="J39">
        <v>0.107844352722168</v>
      </c>
      <c r="K39">
        <v>8.9502573013305664E-2</v>
      </c>
    </row>
    <row r="40" spans="1:11" x14ac:dyDescent="0.25">
      <c r="A40">
        <v>38</v>
      </c>
      <c r="B40" t="s">
        <v>87</v>
      </c>
      <c r="C40">
        <v>527.83910000000003</v>
      </c>
      <c r="D40" t="s">
        <v>88</v>
      </c>
      <c r="E40">
        <v>527.83910000000003</v>
      </c>
      <c r="F40">
        <v>1</v>
      </c>
      <c r="G40">
        <v>0.36745142936706537</v>
      </c>
      <c r="H40">
        <v>0.1208536624908447</v>
      </c>
      <c r="I40">
        <v>5.3521633148193359E-2</v>
      </c>
      <c r="J40">
        <v>9.3312263488769531E-2</v>
      </c>
      <c r="K40">
        <v>9.9763870239257813E-2</v>
      </c>
    </row>
    <row r="41" spans="1:11" x14ac:dyDescent="0.25">
      <c r="A41">
        <v>39</v>
      </c>
      <c r="B41" t="s">
        <v>89</v>
      </c>
      <c r="C41">
        <v>626.35320000000002</v>
      </c>
      <c r="D41" t="s">
        <v>90</v>
      </c>
      <c r="E41">
        <v>640.92920000000004</v>
      </c>
      <c r="F41">
        <v>1</v>
      </c>
      <c r="G41">
        <v>0.36668729782104492</v>
      </c>
      <c r="H41">
        <v>0.112584114074707</v>
      </c>
      <c r="I41">
        <v>6.1515092849731452E-2</v>
      </c>
      <c r="J41">
        <v>0.1038956642150879</v>
      </c>
      <c r="K41">
        <v>8.8692426681518555E-2</v>
      </c>
    </row>
    <row r="42" spans="1:11" x14ac:dyDescent="0.25">
      <c r="A42">
        <v>40</v>
      </c>
      <c r="B42" t="s">
        <v>91</v>
      </c>
      <c r="C42">
        <v>454.60789999999997</v>
      </c>
      <c r="D42" t="s">
        <v>228</v>
      </c>
      <c r="E42">
        <v>454.60789999999997</v>
      </c>
      <c r="F42">
        <v>1</v>
      </c>
      <c r="G42">
        <v>0.38035225868225098</v>
      </c>
      <c r="H42">
        <v>0.1220526695251465</v>
      </c>
      <c r="I42">
        <v>7.6735496520996094E-2</v>
      </c>
      <c r="J42">
        <v>9.4337224960327148E-2</v>
      </c>
      <c r="K42">
        <v>8.5231542587280273E-2</v>
      </c>
    </row>
    <row r="43" spans="1:11" x14ac:dyDescent="0.25">
      <c r="A43">
        <v>41</v>
      </c>
      <c r="B43" t="s">
        <v>93</v>
      </c>
      <c r="C43">
        <v>570.21720000000005</v>
      </c>
      <c r="D43" t="s">
        <v>94</v>
      </c>
      <c r="E43">
        <v>570.21720000000005</v>
      </c>
      <c r="F43">
        <v>1</v>
      </c>
      <c r="G43">
        <v>0.38339591026306152</v>
      </c>
      <c r="H43">
        <v>0.1070585250854492</v>
      </c>
      <c r="I43">
        <v>7.290196418762207E-2</v>
      </c>
      <c r="J43">
        <v>0.116114616394043</v>
      </c>
      <c r="K43">
        <v>8.6321830749511719E-2</v>
      </c>
    </row>
    <row r="44" spans="1:11" x14ac:dyDescent="0.25">
      <c r="A44">
        <v>42</v>
      </c>
      <c r="B44" t="s">
        <v>95</v>
      </c>
      <c r="C44">
        <v>518.7903</v>
      </c>
      <c r="D44" t="s">
        <v>96</v>
      </c>
      <c r="E44">
        <v>502.36259999999999</v>
      </c>
      <c r="F44">
        <v>1</v>
      </c>
      <c r="G44">
        <v>0.38295817375183111</v>
      </c>
      <c r="H44">
        <v>0.1153938770294189</v>
      </c>
      <c r="I44">
        <v>6.1779260635375977E-2</v>
      </c>
      <c r="J44">
        <v>0.1132481098175049</v>
      </c>
      <c r="K44">
        <v>9.253692626953125E-2</v>
      </c>
    </row>
    <row r="45" spans="1:11" x14ac:dyDescent="0.25">
      <c r="A45">
        <v>43</v>
      </c>
      <c r="B45" t="s">
        <v>97</v>
      </c>
      <c r="C45">
        <v>432.14729999999997</v>
      </c>
      <c r="D45" t="s">
        <v>98</v>
      </c>
      <c r="E45">
        <v>432.14729999999997</v>
      </c>
      <c r="F45">
        <v>1</v>
      </c>
      <c r="G45">
        <v>0.38647222518920898</v>
      </c>
      <c r="H45">
        <v>0.11214208602905271</v>
      </c>
      <c r="I45">
        <v>7.6574563980102539E-2</v>
      </c>
      <c r="J45">
        <v>0.1027927398681641</v>
      </c>
      <c r="K45">
        <v>9.3960046768188477E-2</v>
      </c>
    </row>
    <row r="46" spans="1:11" x14ac:dyDescent="0.25">
      <c r="A46">
        <v>44</v>
      </c>
      <c r="B46" t="s">
        <v>99</v>
      </c>
      <c r="C46">
        <v>606.56240000000003</v>
      </c>
      <c r="D46" t="s">
        <v>229</v>
      </c>
      <c r="E46">
        <v>614.60990000000004</v>
      </c>
      <c r="F46">
        <v>1</v>
      </c>
      <c r="G46">
        <v>0.38650226593017578</v>
      </c>
      <c r="H46">
        <v>0.1126036643981934</v>
      </c>
      <c r="I46">
        <v>6.609344482421875E-2</v>
      </c>
      <c r="J46">
        <v>0.1050138473510742</v>
      </c>
      <c r="K46">
        <v>0.1017920970916748</v>
      </c>
    </row>
    <row r="47" spans="1:11" x14ac:dyDescent="0.25">
      <c r="A47">
        <v>45</v>
      </c>
      <c r="B47" t="s">
        <v>101</v>
      </c>
      <c r="C47">
        <v>458.10570000000001</v>
      </c>
      <c r="D47" t="s">
        <v>230</v>
      </c>
      <c r="E47">
        <v>458.10570000000001</v>
      </c>
      <c r="F47">
        <v>1</v>
      </c>
      <c r="G47">
        <v>0.47016024589538569</v>
      </c>
      <c r="H47">
        <v>0.11308622360229489</v>
      </c>
      <c r="I47">
        <v>0.1581385135650635</v>
      </c>
      <c r="J47">
        <v>0.1035134792327881</v>
      </c>
      <c r="K47">
        <v>9.5422029495239258E-2</v>
      </c>
    </row>
    <row r="48" spans="1:11" x14ac:dyDescent="0.25">
      <c r="A48">
        <v>46</v>
      </c>
      <c r="B48" t="s">
        <v>103</v>
      </c>
      <c r="C48">
        <v>461.66930000000002</v>
      </c>
      <c r="D48" t="s">
        <v>104</v>
      </c>
      <c r="E48">
        <v>461.66930000000002</v>
      </c>
      <c r="F48">
        <v>1</v>
      </c>
      <c r="G48">
        <v>0.38650107383728027</v>
      </c>
      <c r="H48">
        <v>0.124462366104126</v>
      </c>
      <c r="I48">
        <v>6.4588308334350586E-2</v>
      </c>
      <c r="J48">
        <v>9.7688198089599609E-2</v>
      </c>
      <c r="K48">
        <v>9.775996208190918E-2</v>
      </c>
    </row>
    <row r="49" spans="1:11" x14ac:dyDescent="0.25">
      <c r="A49">
        <v>47</v>
      </c>
      <c r="B49" t="s">
        <v>105</v>
      </c>
      <c r="C49">
        <v>504.69970000000001</v>
      </c>
      <c r="D49" t="s">
        <v>106</v>
      </c>
      <c r="E49">
        <v>522.63289999999995</v>
      </c>
      <c r="F49">
        <v>1</v>
      </c>
      <c r="G49">
        <v>0.38205289840698242</v>
      </c>
      <c r="H49">
        <v>0.11796689033508299</v>
      </c>
      <c r="I49">
        <v>6.0227394104003913E-2</v>
      </c>
      <c r="J49">
        <v>0.1125857830047607</v>
      </c>
      <c r="K49">
        <v>9.1272830963134766E-2</v>
      </c>
    </row>
    <row r="50" spans="1:11" x14ac:dyDescent="0.25">
      <c r="A50">
        <v>48</v>
      </c>
      <c r="B50" t="s">
        <v>107</v>
      </c>
      <c r="C50">
        <v>743.24689999999998</v>
      </c>
      <c r="D50" t="s">
        <v>108</v>
      </c>
      <c r="E50">
        <v>774.07889999999998</v>
      </c>
      <c r="F50">
        <v>1</v>
      </c>
      <c r="G50">
        <v>0.38390851020812988</v>
      </c>
      <c r="H50">
        <v>0.1113123893737793</v>
      </c>
      <c r="I50">
        <v>6.0338735580444343E-2</v>
      </c>
      <c r="J50">
        <v>0.11201572418212891</v>
      </c>
      <c r="K50">
        <v>9.9241018295288086E-2</v>
      </c>
    </row>
    <row r="51" spans="1:11" x14ac:dyDescent="0.25">
      <c r="A51">
        <v>49</v>
      </c>
      <c r="B51" t="s">
        <v>109</v>
      </c>
      <c r="C51">
        <v>499.77780000000001</v>
      </c>
      <c r="D51" t="s">
        <v>110</v>
      </c>
      <c r="E51">
        <v>519.98289999999997</v>
      </c>
      <c r="F51">
        <v>1</v>
      </c>
      <c r="G51">
        <v>0.38642549514770508</v>
      </c>
      <c r="H51">
        <v>0.10391759872436521</v>
      </c>
      <c r="I51">
        <v>7.7342748641967773E-2</v>
      </c>
      <c r="J51">
        <v>0.11139941215515139</v>
      </c>
      <c r="K51">
        <v>9.3765735626220703E-2</v>
      </c>
    </row>
    <row r="52" spans="1:11" x14ac:dyDescent="0.25">
      <c r="A52">
        <v>50</v>
      </c>
      <c r="B52" t="s">
        <v>111</v>
      </c>
      <c r="C52">
        <v>679.59780000000001</v>
      </c>
      <c r="D52" t="s">
        <v>112</v>
      </c>
      <c r="E52">
        <v>691.6694</v>
      </c>
      <c r="F52">
        <v>1</v>
      </c>
      <c r="G52">
        <v>0.3692314624786377</v>
      </c>
      <c r="H52">
        <v>0.11952757835388179</v>
      </c>
      <c r="I52">
        <v>5.8020353317260742E-2</v>
      </c>
      <c r="J52">
        <v>0.1061315536499023</v>
      </c>
      <c r="K52">
        <v>8.5551977157592773E-2</v>
      </c>
    </row>
    <row r="53" spans="1:11" x14ac:dyDescent="0.25">
      <c r="A53">
        <v>51</v>
      </c>
      <c r="B53" t="s">
        <v>113</v>
      </c>
      <c r="C53">
        <v>721.62310000000002</v>
      </c>
      <c r="D53" t="s">
        <v>114</v>
      </c>
      <c r="E53">
        <v>731.19370000000004</v>
      </c>
      <c r="F53">
        <v>1</v>
      </c>
      <c r="G53">
        <v>0.37977981567382813</v>
      </c>
      <c r="H53">
        <v>0.1115207672119141</v>
      </c>
      <c r="I53">
        <v>6.2078952789306641E-2</v>
      </c>
      <c r="J53">
        <v>0.11158013343811039</v>
      </c>
      <c r="K53">
        <v>9.3603134155273438E-2</v>
      </c>
    </row>
    <row r="54" spans="1:11" x14ac:dyDescent="0.25">
      <c r="A54">
        <v>52</v>
      </c>
      <c r="B54" t="s">
        <v>115</v>
      </c>
      <c r="C54">
        <v>686.22040000000004</v>
      </c>
      <c r="D54" t="s">
        <v>116</v>
      </c>
      <c r="E54">
        <v>690.88919999999996</v>
      </c>
      <c r="F54">
        <v>1</v>
      </c>
      <c r="G54">
        <v>0.38307762145996088</v>
      </c>
      <c r="H54">
        <v>0.1229579448699951</v>
      </c>
      <c r="I54">
        <v>6.2153100967407227E-2</v>
      </c>
      <c r="J54">
        <v>9.9392175674438477E-2</v>
      </c>
      <c r="K54">
        <v>9.8574399948120117E-2</v>
      </c>
    </row>
    <row r="55" spans="1:11" x14ac:dyDescent="0.25">
      <c r="A55">
        <v>53</v>
      </c>
      <c r="B55" t="s">
        <v>117</v>
      </c>
      <c r="C55">
        <v>447.76659999999998</v>
      </c>
      <c r="D55" t="s">
        <v>118</v>
      </c>
      <c r="E55">
        <v>525.68349999999998</v>
      </c>
      <c r="F55">
        <v>1</v>
      </c>
      <c r="G55">
        <v>0.37386274337768549</v>
      </c>
      <c r="H55">
        <v>0.1200895309448242</v>
      </c>
      <c r="I55">
        <v>5.9656143188476563E-2</v>
      </c>
      <c r="J55">
        <v>9.6563100814819336E-2</v>
      </c>
      <c r="K55">
        <v>9.7045183181762695E-2</v>
      </c>
    </row>
    <row r="56" spans="1:11" x14ac:dyDescent="0.25">
      <c r="A56">
        <v>54</v>
      </c>
      <c r="B56" t="s">
        <v>119</v>
      </c>
      <c r="C56">
        <v>479.9898</v>
      </c>
      <c r="D56" t="s">
        <v>231</v>
      </c>
      <c r="E56">
        <v>497.02499999999998</v>
      </c>
      <c r="F56">
        <v>1</v>
      </c>
      <c r="G56">
        <v>0.36790609359741211</v>
      </c>
      <c r="H56">
        <v>0.10617184638977049</v>
      </c>
      <c r="I56">
        <v>6.4622879028320313E-2</v>
      </c>
      <c r="J56">
        <v>0.1074762344360352</v>
      </c>
      <c r="K56">
        <v>8.9635133743286133E-2</v>
      </c>
    </row>
    <row r="57" spans="1:11" x14ac:dyDescent="0.25">
      <c r="A57">
        <v>55</v>
      </c>
      <c r="B57" t="s">
        <v>121</v>
      </c>
      <c r="C57">
        <v>636.66219999999998</v>
      </c>
      <c r="D57" t="s">
        <v>232</v>
      </c>
      <c r="E57">
        <v>644.29970000000003</v>
      </c>
      <c r="F57">
        <v>1</v>
      </c>
      <c r="G57">
        <v>0.37014889717102051</v>
      </c>
      <c r="H57">
        <v>0.1125266551971436</v>
      </c>
      <c r="I57">
        <v>6.1203479766845703E-2</v>
      </c>
      <c r="J57">
        <v>0.101923942565918</v>
      </c>
      <c r="K57">
        <v>9.3496322631835938E-2</v>
      </c>
    </row>
    <row r="58" spans="1:11" x14ac:dyDescent="0.25">
      <c r="A58">
        <v>56</v>
      </c>
      <c r="B58" t="s">
        <v>123</v>
      </c>
      <c r="C58">
        <v>498.10199999999998</v>
      </c>
      <c r="D58" t="s">
        <v>233</v>
      </c>
      <c r="E58">
        <v>498.10199999999998</v>
      </c>
      <c r="F58">
        <v>1</v>
      </c>
      <c r="G58">
        <v>0.37990498542785639</v>
      </c>
      <c r="H58">
        <v>0.1148514747619629</v>
      </c>
      <c r="I58">
        <v>6.6712617874145508E-2</v>
      </c>
      <c r="J58">
        <v>0.1013333797454834</v>
      </c>
      <c r="K58">
        <v>9.6008777618408203E-2</v>
      </c>
    </row>
    <row r="59" spans="1:11" x14ac:dyDescent="0.25">
      <c r="A59">
        <v>57</v>
      </c>
      <c r="B59" t="s">
        <v>125</v>
      </c>
      <c r="C59">
        <v>440.79750000000001</v>
      </c>
      <c r="D59" t="s">
        <v>234</v>
      </c>
      <c r="E59">
        <v>440.04450000000003</v>
      </c>
      <c r="F59">
        <v>1</v>
      </c>
      <c r="G59">
        <v>0.3982548713684082</v>
      </c>
      <c r="H59">
        <v>0.12668132781982419</v>
      </c>
      <c r="I59">
        <v>6.7936420440673828E-2</v>
      </c>
      <c r="J59">
        <v>0.1116971969604492</v>
      </c>
      <c r="K59">
        <v>9.0948104858398438E-2</v>
      </c>
    </row>
    <row r="60" spans="1:11" x14ac:dyDescent="0.25">
      <c r="A60">
        <v>58</v>
      </c>
      <c r="B60" t="s">
        <v>127</v>
      </c>
      <c r="C60">
        <v>479.13869999999997</v>
      </c>
      <c r="D60" t="s">
        <v>128</v>
      </c>
      <c r="E60">
        <v>479.13869999999997</v>
      </c>
      <c r="F60">
        <v>1</v>
      </c>
      <c r="G60">
        <v>0.38877272605896002</v>
      </c>
      <c r="H60">
        <v>0.1108334064483643</v>
      </c>
      <c r="I60">
        <v>7.2258710861206055E-2</v>
      </c>
      <c r="J60">
        <v>0.1082344055175781</v>
      </c>
      <c r="K60">
        <v>9.5446348190307617E-2</v>
      </c>
    </row>
    <row r="61" spans="1:11" x14ac:dyDescent="0.25">
      <c r="A61">
        <v>59</v>
      </c>
      <c r="B61" t="s">
        <v>129</v>
      </c>
      <c r="C61">
        <v>674.21280000000002</v>
      </c>
      <c r="D61" t="s">
        <v>130</v>
      </c>
      <c r="E61">
        <v>697.14279999999997</v>
      </c>
      <c r="F61">
        <v>1</v>
      </c>
      <c r="G61">
        <v>0.4554903507232666</v>
      </c>
      <c r="H61">
        <v>0.11158037185668949</v>
      </c>
      <c r="I61">
        <v>0.14306449890136719</v>
      </c>
      <c r="J61">
        <v>0.1125180721282959</v>
      </c>
      <c r="K61">
        <v>8.8327407836914063E-2</v>
      </c>
    </row>
    <row r="62" spans="1:11" x14ac:dyDescent="0.25">
      <c r="A62">
        <v>60</v>
      </c>
      <c r="B62" t="s">
        <v>131</v>
      </c>
      <c r="C62">
        <v>671.01409999999998</v>
      </c>
      <c r="D62" t="s">
        <v>132</v>
      </c>
      <c r="E62">
        <v>716.61419999999998</v>
      </c>
      <c r="F62">
        <v>1</v>
      </c>
      <c r="G62">
        <v>0.37663888931274409</v>
      </c>
      <c r="H62">
        <v>0.1037147045135498</v>
      </c>
      <c r="I62">
        <v>6.4512968063354492E-2</v>
      </c>
      <c r="J62">
        <v>0.1123266220092773</v>
      </c>
      <c r="K62">
        <v>9.60845947265625E-2</v>
      </c>
    </row>
    <row r="63" spans="1:11" x14ac:dyDescent="0.25">
      <c r="A63">
        <v>61</v>
      </c>
      <c r="B63" t="s">
        <v>133</v>
      </c>
      <c r="C63">
        <v>446.476</v>
      </c>
      <c r="D63" t="s">
        <v>235</v>
      </c>
      <c r="E63">
        <v>450.41590000000002</v>
      </c>
      <c r="F63">
        <v>1</v>
      </c>
      <c r="G63">
        <v>0.38309144973754877</v>
      </c>
      <c r="H63">
        <v>0.11516141891479489</v>
      </c>
      <c r="I63">
        <v>6.5083742141723633E-2</v>
      </c>
      <c r="J63">
        <v>0.10676074028015139</v>
      </c>
      <c r="K63">
        <v>9.6085548400878906E-2</v>
      </c>
    </row>
    <row r="64" spans="1:11" x14ac:dyDescent="0.25">
      <c r="A64">
        <v>62</v>
      </c>
      <c r="B64" t="s">
        <v>135</v>
      </c>
      <c r="C64">
        <v>444.07029999999997</v>
      </c>
      <c r="D64" t="s">
        <v>136</v>
      </c>
      <c r="E64">
        <v>470.45139999999998</v>
      </c>
      <c r="F64">
        <v>1</v>
      </c>
      <c r="G64">
        <v>0.36911749839782709</v>
      </c>
      <c r="H64">
        <v>0.1166276931762695</v>
      </c>
      <c r="I64">
        <v>5.7816982269287109E-2</v>
      </c>
      <c r="J64">
        <v>0.10470056533813479</v>
      </c>
      <c r="K64">
        <v>8.8972330093383789E-2</v>
      </c>
    </row>
    <row r="65" spans="1:11" x14ac:dyDescent="0.25">
      <c r="A65">
        <v>63</v>
      </c>
      <c r="B65" t="s">
        <v>137</v>
      </c>
      <c r="C65">
        <v>443.19130000000001</v>
      </c>
      <c r="D65" t="s">
        <v>138</v>
      </c>
      <c r="E65">
        <v>443.19130000000001</v>
      </c>
      <c r="F65">
        <v>1</v>
      </c>
      <c r="G65">
        <v>0.36743307113647461</v>
      </c>
      <c r="H65">
        <v>0.1135902404785156</v>
      </c>
      <c r="I65">
        <v>5.6135654449462891E-2</v>
      </c>
      <c r="J65">
        <v>0.11295056343078611</v>
      </c>
      <c r="K65">
        <v>8.4756612777709961E-2</v>
      </c>
    </row>
    <row r="66" spans="1:11" x14ac:dyDescent="0.25">
      <c r="A66">
        <v>64</v>
      </c>
      <c r="B66" t="s">
        <v>139</v>
      </c>
      <c r="C66">
        <v>561.29700000000003</v>
      </c>
      <c r="D66" t="s">
        <v>140</v>
      </c>
      <c r="E66">
        <v>569.14919999999995</v>
      </c>
      <c r="F66">
        <v>1</v>
      </c>
      <c r="G66">
        <v>0.38238906860351563</v>
      </c>
      <c r="H66">
        <v>9.8026037216186523E-2</v>
      </c>
      <c r="I66">
        <v>7.0969820022583008E-2</v>
      </c>
      <c r="J66">
        <v>8.9372634887695313E-2</v>
      </c>
      <c r="K66">
        <v>0.1230208873748779</v>
      </c>
    </row>
    <row r="67" spans="1:11" x14ac:dyDescent="0.25">
      <c r="A67">
        <v>65</v>
      </c>
      <c r="B67" t="s">
        <v>141</v>
      </c>
      <c r="C67">
        <v>513.04070000000002</v>
      </c>
      <c r="D67" t="s">
        <v>142</v>
      </c>
      <c r="E67">
        <v>513.50400000000002</v>
      </c>
      <c r="F67">
        <v>1</v>
      </c>
      <c r="G67">
        <v>0.39086723327636719</v>
      </c>
      <c r="H67">
        <v>0.11419582366943359</v>
      </c>
      <c r="I67">
        <v>7.6878547668457031E-2</v>
      </c>
      <c r="J67">
        <v>0.10546755790710451</v>
      </c>
      <c r="K67">
        <v>9.432530403137207E-2</v>
      </c>
    </row>
    <row r="68" spans="1:11" x14ac:dyDescent="0.25">
      <c r="A68">
        <v>66</v>
      </c>
      <c r="B68" t="s">
        <v>143</v>
      </c>
      <c r="C68">
        <v>397.30290000000002</v>
      </c>
      <c r="D68" t="s">
        <v>144</v>
      </c>
      <c r="E68">
        <v>421.82920000000001</v>
      </c>
      <c r="F68">
        <v>1</v>
      </c>
      <c r="G68">
        <v>0.37817668914794922</v>
      </c>
      <c r="H68">
        <v>0.1169497966766357</v>
      </c>
      <c r="I68">
        <v>7.9089879989624023E-2</v>
      </c>
      <c r="J68">
        <v>9.4687223434448242E-2</v>
      </c>
      <c r="K68">
        <v>8.7449789047241211E-2</v>
      </c>
    </row>
    <row r="69" spans="1:11" x14ac:dyDescent="0.25">
      <c r="A69">
        <v>67</v>
      </c>
      <c r="B69" t="s">
        <v>145</v>
      </c>
      <c r="C69">
        <v>577.85090000000002</v>
      </c>
      <c r="D69" t="s">
        <v>146</v>
      </c>
      <c r="E69">
        <v>672.94569999999999</v>
      </c>
      <c r="F69">
        <v>1</v>
      </c>
      <c r="G69">
        <v>0.38634991645812988</v>
      </c>
      <c r="H69">
        <v>0.12679886817932129</v>
      </c>
      <c r="I69">
        <v>6.306767463684082E-2</v>
      </c>
      <c r="J69">
        <v>0.1062233448028564</v>
      </c>
      <c r="K69">
        <v>8.9259862899780273E-2</v>
      </c>
    </row>
    <row r="70" spans="1:11" x14ac:dyDescent="0.25">
      <c r="A70">
        <v>68</v>
      </c>
      <c r="B70" t="s">
        <v>147</v>
      </c>
      <c r="C70">
        <v>685.39509999999996</v>
      </c>
      <c r="D70" t="s">
        <v>148</v>
      </c>
      <c r="E70">
        <v>689.12390000000005</v>
      </c>
      <c r="F70">
        <v>1</v>
      </c>
      <c r="G70">
        <v>0.37443017959594732</v>
      </c>
      <c r="H70">
        <v>0.11898303031921389</v>
      </c>
      <c r="I70">
        <v>5.5696725845336907E-2</v>
      </c>
      <c r="J70">
        <v>0.10424685478210451</v>
      </c>
      <c r="K70">
        <v>9.3498706817626953E-2</v>
      </c>
    </row>
    <row r="71" spans="1:11" x14ac:dyDescent="0.25">
      <c r="A71">
        <v>69</v>
      </c>
      <c r="B71" t="s">
        <v>149</v>
      </c>
      <c r="C71">
        <v>460.09</v>
      </c>
      <c r="D71" t="s">
        <v>236</v>
      </c>
      <c r="E71">
        <v>483.75630000000001</v>
      </c>
      <c r="F71">
        <v>1</v>
      </c>
      <c r="G71">
        <v>0.3615562915802002</v>
      </c>
      <c r="H71">
        <v>0.11168217658996581</v>
      </c>
      <c r="I71">
        <v>4.8562526702880859E-2</v>
      </c>
      <c r="J71">
        <v>0.1023099422454834</v>
      </c>
      <c r="K71">
        <v>9.9001646041870117E-2</v>
      </c>
    </row>
    <row r="72" spans="1:11" x14ac:dyDescent="0.25">
      <c r="A72">
        <v>70</v>
      </c>
      <c r="B72" t="s">
        <v>151</v>
      </c>
      <c r="C72">
        <v>464.26929999999999</v>
      </c>
      <c r="D72" t="s">
        <v>152</v>
      </c>
      <c r="E72">
        <v>476.92559999999997</v>
      </c>
      <c r="F72">
        <v>1</v>
      </c>
      <c r="G72">
        <v>0.46989583969116211</v>
      </c>
      <c r="H72">
        <v>9.8191022872924805E-2</v>
      </c>
      <c r="I72">
        <v>0.16795921325683591</v>
      </c>
      <c r="J72">
        <v>0.11422014236450199</v>
      </c>
      <c r="K72">
        <v>8.8525295257568359E-2</v>
      </c>
    </row>
    <row r="73" spans="1:11" x14ac:dyDescent="0.25">
      <c r="A73">
        <v>71</v>
      </c>
      <c r="B73" t="s">
        <v>153</v>
      </c>
      <c r="C73">
        <v>614.67079999999999</v>
      </c>
      <c r="D73" t="s">
        <v>154</v>
      </c>
      <c r="E73">
        <v>614.67079999999999</v>
      </c>
      <c r="F73">
        <v>1</v>
      </c>
      <c r="G73">
        <v>0.37529611587524409</v>
      </c>
      <c r="H73">
        <v>9.6297025680541992E-2</v>
      </c>
      <c r="I73">
        <v>5.5096626281738281E-2</v>
      </c>
      <c r="J73">
        <v>0.1224186420440674</v>
      </c>
      <c r="K73">
        <v>0.1014838218688965</v>
      </c>
    </row>
    <row r="74" spans="1:11" x14ac:dyDescent="0.25">
      <c r="A74">
        <v>72</v>
      </c>
      <c r="B74" t="s">
        <v>155</v>
      </c>
      <c r="C74">
        <v>551.78060000000005</v>
      </c>
      <c r="D74" t="s">
        <v>237</v>
      </c>
      <c r="E74">
        <v>601.99680000000001</v>
      </c>
      <c r="F74">
        <v>1</v>
      </c>
      <c r="G74">
        <v>0.3657686710357666</v>
      </c>
      <c r="H74">
        <v>0.10807895660400391</v>
      </c>
      <c r="I74">
        <v>6.0589075088500977E-2</v>
      </c>
      <c r="J74">
        <v>0.1056842803955078</v>
      </c>
      <c r="K74">
        <v>9.1416358947753906E-2</v>
      </c>
    </row>
    <row r="75" spans="1:11" x14ac:dyDescent="0.25">
      <c r="A75">
        <v>73</v>
      </c>
      <c r="B75" t="s">
        <v>157</v>
      </c>
      <c r="C75">
        <v>565.78489999999999</v>
      </c>
      <c r="D75" t="s">
        <v>158</v>
      </c>
      <c r="E75">
        <v>604.79769999999996</v>
      </c>
      <c r="F75">
        <v>1</v>
      </c>
      <c r="G75">
        <v>0.36857175827026373</v>
      </c>
      <c r="H75">
        <v>0.1152482032775879</v>
      </c>
      <c r="I75">
        <v>5.2686214447021477E-2</v>
      </c>
      <c r="J75">
        <v>0.1071641445159912</v>
      </c>
      <c r="K75">
        <v>9.3473196029663086E-2</v>
      </c>
    </row>
    <row r="76" spans="1:11" x14ac:dyDescent="0.25">
      <c r="A76">
        <v>74</v>
      </c>
      <c r="B76" t="s">
        <v>159</v>
      </c>
      <c r="C76">
        <v>628.64459999999997</v>
      </c>
      <c r="D76" t="s">
        <v>238</v>
      </c>
      <c r="E76">
        <v>655.17129999999997</v>
      </c>
      <c r="F76">
        <v>1</v>
      </c>
      <c r="G76">
        <v>0.37388348579406738</v>
      </c>
      <c r="H76">
        <v>0.1194570064544678</v>
      </c>
      <c r="I76">
        <v>6.1530590057373047E-2</v>
      </c>
      <c r="J76">
        <v>0.1047511100769043</v>
      </c>
      <c r="K76">
        <v>8.7141990661621094E-2</v>
      </c>
    </row>
    <row r="77" spans="1:11" x14ac:dyDescent="0.25">
      <c r="A77">
        <v>75</v>
      </c>
      <c r="B77" t="s">
        <v>161</v>
      </c>
      <c r="C77">
        <v>559.9606</v>
      </c>
      <c r="D77" t="s">
        <v>239</v>
      </c>
      <c r="E77">
        <v>569.7414</v>
      </c>
      <c r="F77">
        <v>1</v>
      </c>
      <c r="G77">
        <v>0.37192106246948242</v>
      </c>
      <c r="H77">
        <v>0.1091897487640381</v>
      </c>
      <c r="I77">
        <v>6.2122583389282227E-2</v>
      </c>
      <c r="J77">
        <v>0.1060154438018799</v>
      </c>
      <c r="K77">
        <v>9.3593597412109375E-2</v>
      </c>
    </row>
    <row r="78" spans="1:11" x14ac:dyDescent="0.25">
      <c r="A78">
        <v>76</v>
      </c>
      <c r="B78" t="s">
        <v>163</v>
      </c>
      <c r="C78">
        <v>618.02970000000005</v>
      </c>
      <c r="D78" t="s">
        <v>164</v>
      </c>
      <c r="E78">
        <v>623.74199999999996</v>
      </c>
      <c r="F78">
        <v>1</v>
      </c>
      <c r="G78">
        <v>0.37808084487915039</v>
      </c>
      <c r="H78">
        <v>0.11484313011169429</v>
      </c>
      <c r="I78">
        <v>6.5103769302368164E-2</v>
      </c>
      <c r="J78">
        <v>0.1075701713562012</v>
      </c>
      <c r="K78">
        <v>8.9561223983764648E-2</v>
      </c>
    </row>
    <row r="79" spans="1:11" x14ac:dyDescent="0.25">
      <c r="A79">
        <v>77</v>
      </c>
      <c r="B79" t="s">
        <v>165</v>
      </c>
      <c r="C79">
        <v>670.28679999999997</v>
      </c>
      <c r="D79" t="s">
        <v>240</v>
      </c>
      <c r="E79">
        <v>678.76819999999998</v>
      </c>
      <c r="F79">
        <v>1</v>
      </c>
      <c r="G79">
        <v>0.37620949745178223</v>
      </c>
      <c r="H79">
        <v>0.1212813854217529</v>
      </c>
      <c r="I79">
        <v>5.4490804672241211E-2</v>
      </c>
      <c r="J79">
        <v>0.10323119163513179</v>
      </c>
      <c r="K79">
        <v>9.720611572265625E-2</v>
      </c>
    </row>
    <row r="80" spans="1:11" x14ac:dyDescent="0.25">
      <c r="A80">
        <v>78</v>
      </c>
      <c r="B80" t="s">
        <v>167</v>
      </c>
      <c r="C80">
        <v>683.54430000000002</v>
      </c>
      <c r="D80" t="s">
        <v>241</v>
      </c>
      <c r="E80">
        <v>683.54430000000002</v>
      </c>
      <c r="F80">
        <v>1</v>
      </c>
      <c r="G80">
        <v>0.36475491523742681</v>
      </c>
      <c r="H80">
        <v>0.1114671230316162</v>
      </c>
      <c r="I80">
        <v>5.0140619277954102E-2</v>
      </c>
      <c r="J80">
        <v>0.1075980663299561</v>
      </c>
      <c r="K80">
        <v>9.5549106597900391E-2</v>
      </c>
    </row>
    <row r="81" spans="1:11" x14ac:dyDescent="0.25">
      <c r="A81">
        <v>79</v>
      </c>
      <c r="B81" t="s">
        <v>169</v>
      </c>
      <c r="C81">
        <v>617.54769999999996</v>
      </c>
      <c r="D81" t="s">
        <v>170</v>
      </c>
      <c r="E81">
        <v>528.13499999999999</v>
      </c>
      <c r="F81">
        <v>1</v>
      </c>
      <c r="G81">
        <v>0.37827205657958979</v>
      </c>
      <c r="H81">
        <v>0.1202945709228516</v>
      </c>
      <c r="I81">
        <v>5.5036067962646477E-2</v>
      </c>
      <c r="J81">
        <v>0.1112961769104004</v>
      </c>
      <c r="K81">
        <v>9.1645240783691406E-2</v>
      </c>
    </row>
    <row r="82" spans="1:11" x14ac:dyDescent="0.25">
      <c r="A82">
        <v>80</v>
      </c>
      <c r="B82" t="s">
        <v>171</v>
      </c>
      <c r="C82">
        <v>766.1961</v>
      </c>
      <c r="D82" t="s">
        <v>172</v>
      </c>
      <c r="E82">
        <v>777.0068</v>
      </c>
      <c r="F82">
        <v>1</v>
      </c>
      <c r="G82">
        <v>0.38468313217163091</v>
      </c>
      <c r="H82">
        <v>0.1121957302093506</v>
      </c>
      <c r="I82">
        <v>7.0788860321044922E-2</v>
      </c>
      <c r="J82">
        <v>0.1083977222442627</v>
      </c>
      <c r="K82">
        <v>9.3300819396972656E-2</v>
      </c>
    </row>
    <row r="83" spans="1:11" x14ac:dyDescent="0.25">
      <c r="A83">
        <v>81</v>
      </c>
      <c r="B83" t="s">
        <v>173</v>
      </c>
      <c r="C83">
        <v>520.25890000000004</v>
      </c>
      <c r="D83" t="s">
        <v>174</v>
      </c>
      <c r="E83">
        <v>520.25890000000004</v>
      </c>
      <c r="F83">
        <v>1</v>
      </c>
      <c r="G83">
        <v>0.38759541511535639</v>
      </c>
      <c r="H83">
        <v>0.1217536926269531</v>
      </c>
      <c r="I83">
        <v>7.1572303771972656E-2</v>
      </c>
      <c r="J83">
        <v>0.1020174026489258</v>
      </c>
      <c r="K83">
        <v>9.2252016067504883E-2</v>
      </c>
    </row>
    <row r="84" spans="1:11" x14ac:dyDescent="0.25">
      <c r="A84">
        <v>82</v>
      </c>
      <c r="B84" t="s">
        <v>175</v>
      </c>
      <c r="C84">
        <v>416.98160000000001</v>
      </c>
      <c r="D84" t="s">
        <v>176</v>
      </c>
      <c r="E84">
        <v>421.15219999999999</v>
      </c>
      <c r="F84">
        <v>1</v>
      </c>
      <c r="G84">
        <v>0.36257457733154302</v>
      </c>
      <c r="H84">
        <v>0.1164088249206543</v>
      </c>
      <c r="I84">
        <v>5.3560972213745117E-2</v>
      </c>
      <c r="J84">
        <v>0.106365442276001</v>
      </c>
      <c r="K84">
        <v>8.6239337921142578E-2</v>
      </c>
    </row>
    <row r="85" spans="1:11" x14ac:dyDescent="0.25">
      <c r="A85">
        <v>83</v>
      </c>
      <c r="B85" t="s">
        <v>177</v>
      </c>
      <c r="C85">
        <v>580.07420000000002</v>
      </c>
      <c r="D85" t="s">
        <v>242</v>
      </c>
      <c r="E85">
        <v>592.60950000000003</v>
      </c>
      <c r="F85">
        <v>1</v>
      </c>
      <c r="G85">
        <v>0.37992095947265619</v>
      </c>
      <c r="H85">
        <v>0.1132850646972656</v>
      </c>
      <c r="I85">
        <v>7.3038578033447266E-2</v>
      </c>
      <c r="J85">
        <v>0.1094684600830078</v>
      </c>
      <c r="K85">
        <v>8.4128856658935547E-2</v>
      </c>
    </row>
    <row r="86" spans="1:11" x14ac:dyDescent="0.25">
      <c r="A86">
        <v>84</v>
      </c>
      <c r="B86" t="s">
        <v>179</v>
      </c>
      <c r="C86">
        <v>576.84010000000001</v>
      </c>
      <c r="D86" t="s">
        <v>180</v>
      </c>
      <c r="E86">
        <v>585.06050000000005</v>
      </c>
      <c r="F86">
        <v>1</v>
      </c>
      <c r="G86">
        <v>0.37757349014282232</v>
      </c>
      <c r="H86">
        <v>0.1168122291564941</v>
      </c>
      <c r="I86">
        <v>5.5040121078491211E-2</v>
      </c>
      <c r="J86">
        <v>0.1111030578613281</v>
      </c>
      <c r="K86">
        <v>9.2618465423583984E-2</v>
      </c>
    </row>
    <row r="87" spans="1:11" x14ac:dyDescent="0.25">
      <c r="A87">
        <v>85</v>
      </c>
      <c r="B87" t="s">
        <v>181</v>
      </c>
      <c r="C87">
        <v>617.84299999999996</v>
      </c>
      <c r="D87" t="s">
        <v>182</v>
      </c>
      <c r="E87">
        <v>623.81579999999997</v>
      </c>
      <c r="F87">
        <v>1</v>
      </c>
      <c r="G87">
        <v>0.3895266056060791</v>
      </c>
      <c r="H87">
        <v>0.1216514110565186</v>
      </c>
      <c r="I87">
        <v>6.8207025527954102E-2</v>
      </c>
      <c r="J87">
        <v>0.11013031005859381</v>
      </c>
      <c r="K87">
        <v>8.8537454605102539E-2</v>
      </c>
    </row>
    <row r="88" spans="1:11" x14ac:dyDescent="0.25">
      <c r="A88">
        <v>86</v>
      </c>
      <c r="B88" t="s">
        <v>183</v>
      </c>
      <c r="C88">
        <v>563.54949999999997</v>
      </c>
      <c r="D88" t="s">
        <v>184</v>
      </c>
      <c r="E88">
        <v>579.11210000000005</v>
      </c>
      <c r="F88">
        <v>1</v>
      </c>
      <c r="G88">
        <v>0.46998071670532232</v>
      </c>
      <c r="H88">
        <v>0.11305737495422361</v>
      </c>
      <c r="I88">
        <v>0.1527366638183594</v>
      </c>
      <c r="J88">
        <v>0.10854291915893551</v>
      </c>
      <c r="K88">
        <v>9.4643831253051758E-2</v>
      </c>
    </row>
    <row r="89" spans="1:11" x14ac:dyDescent="0.25">
      <c r="A89">
        <v>87</v>
      </c>
      <c r="B89" t="s">
        <v>185</v>
      </c>
      <c r="C89">
        <v>496.26900000000001</v>
      </c>
      <c r="D89" t="s">
        <v>186</v>
      </c>
      <c r="E89">
        <v>487.21690000000001</v>
      </c>
      <c r="F89">
        <v>1</v>
      </c>
      <c r="G89">
        <v>0.39228510856628418</v>
      </c>
      <c r="H89">
        <v>0.11425280570983889</v>
      </c>
      <c r="I89">
        <v>6.314849853515625E-2</v>
      </c>
      <c r="J89">
        <v>0.1085090637207031</v>
      </c>
      <c r="K89">
        <v>0.1043872833251953</v>
      </c>
    </row>
    <row r="90" spans="1:11" x14ac:dyDescent="0.25">
      <c r="A90">
        <v>88</v>
      </c>
      <c r="B90" t="s">
        <v>187</v>
      </c>
      <c r="C90">
        <v>614.65509999999995</v>
      </c>
      <c r="D90" t="s">
        <v>243</v>
      </c>
      <c r="E90">
        <v>653.45140000000004</v>
      </c>
      <c r="F90">
        <v>1</v>
      </c>
      <c r="G90">
        <v>0.38712072372436518</v>
      </c>
      <c r="H90">
        <v>0.1120598316192627</v>
      </c>
      <c r="I90">
        <v>5.7158470153808587E-2</v>
      </c>
      <c r="J90">
        <v>0.1070897579193115</v>
      </c>
      <c r="K90">
        <v>0.1073906421661377</v>
      </c>
    </row>
    <row r="91" spans="1:11" x14ac:dyDescent="0.25">
      <c r="A91">
        <v>89</v>
      </c>
      <c r="B91" t="s">
        <v>189</v>
      </c>
      <c r="C91">
        <v>539.78769999999997</v>
      </c>
      <c r="D91" t="s">
        <v>190</v>
      </c>
      <c r="E91">
        <v>539.78769999999997</v>
      </c>
      <c r="F91">
        <v>1</v>
      </c>
      <c r="G91">
        <v>0.36799430847167969</v>
      </c>
      <c r="H91">
        <v>0.11525082588195799</v>
      </c>
      <c r="I91">
        <v>5.4160118103027337E-2</v>
      </c>
      <c r="J91">
        <v>0.10612154006958011</v>
      </c>
      <c r="K91">
        <v>9.1463804244995117E-2</v>
      </c>
    </row>
    <row r="92" spans="1:11" x14ac:dyDescent="0.25">
      <c r="A92">
        <v>90</v>
      </c>
      <c r="B92" t="s">
        <v>191</v>
      </c>
      <c r="C92">
        <v>466.36410000000001</v>
      </c>
      <c r="D92" t="s">
        <v>192</v>
      </c>
      <c r="E92">
        <v>467.71390000000002</v>
      </c>
      <c r="F92">
        <v>1</v>
      </c>
      <c r="G92">
        <v>0.37577271461486822</v>
      </c>
      <c r="H92">
        <v>0.1091463565826416</v>
      </c>
      <c r="I92">
        <v>6.7025899887084961E-2</v>
      </c>
      <c r="J92">
        <v>9.8585844039916992E-2</v>
      </c>
      <c r="K92">
        <v>0.1010146141052246</v>
      </c>
    </row>
    <row r="93" spans="1:11" x14ac:dyDescent="0.25">
      <c r="A93">
        <v>91</v>
      </c>
      <c r="B93" t="s">
        <v>193</v>
      </c>
      <c r="C93">
        <v>827.72550000000001</v>
      </c>
      <c r="D93" t="s">
        <v>194</v>
      </c>
      <c r="E93">
        <v>837.65200000000004</v>
      </c>
      <c r="F93">
        <v>1</v>
      </c>
      <c r="G93">
        <v>0.37873268127441412</v>
      </c>
      <c r="H93">
        <v>0.12250781059265139</v>
      </c>
      <c r="I93">
        <v>6.5044879913330078E-2</v>
      </c>
      <c r="J93">
        <v>9.7606420516967773E-2</v>
      </c>
      <c r="K93">
        <v>9.3573570251464844E-2</v>
      </c>
    </row>
    <row r="94" spans="1:11" x14ac:dyDescent="0.25">
      <c r="A94">
        <v>92</v>
      </c>
      <c r="B94" t="s">
        <v>195</v>
      </c>
      <c r="C94">
        <v>530.83339999999998</v>
      </c>
      <c r="D94" t="s">
        <v>196</v>
      </c>
      <c r="E94">
        <v>536.84019999999998</v>
      </c>
      <c r="F94">
        <v>1</v>
      </c>
      <c r="G94">
        <v>0.39048981666564941</v>
      </c>
      <c r="H94">
        <v>0.1229317188262939</v>
      </c>
      <c r="I94">
        <v>7.0424795150756836E-2</v>
      </c>
      <c r="J94">
        <v>0.1085441112518311</v>
      </c>
      <c r="K94">
        <v>8.8589191436767578E-2</v>
      </c>
    </row>
    <row r="95" spans="1:11" x14ac:dyDescent="0.25">
      <c r="A95">
        <v>93</v>
      </c>
      <c r="B95" t="s">
        <v>197</v>
      </c>
      <c r="C95">
        <v>536.197</v>
      </c>
      <c r="D95" t="s">
        <v>198</v>
      </c>
      <c r="E95">
        <v>549.28700000000003</v>
      </c>
      <c r="F95">
        <v>1</v>
      </c>
      <c r="G95">
        <v>0.37231826782226563</v>
      </c>
      <c r="H95">
        <v>0.1206293106079102</v>
      </c>
      <c r="I95">
        <v>5.4540157318115227E-2</v>
      </c>
      <c r="J95">
        <v>0.11089086532592771</v>
      </c>
      <c r="K95">
        <v>8.62579345703125E-2</v>
      </c>
    </row>
    <row r="96" spans="1:11" x14ac:dyDescent="0.25">
      <c r="A96">
        <v>94</v>
      </c>
      <c r="B96" t="s">
        <v>199</v>
      </c>
      <c r="C96">
        <v>612.81050000000005</v>
      </c>
      <c r="D96" t="s">
        <v>200</v>
      </c>
      <c r="E96">
        <v>680.7337</v>
      </c>
      <c r="F96">
        <v>1</v>
      </c>
      <c r="G96">
        <v>0.37753510475158691</v>
      </c>
      <c r="H96">
        <v>0.1235182285308838</v>
      </c>
      <c r="I96">
        <v>6.7071676254272461E-2</v>
      </c>
      <c r="J96">
        <v>9.6856832504272461E-2</v>
      </c>
      <c r="K96">
        <v>9.0088367462158203E-2</v>
      </c>
    </row>
    <row r="97" spans="1:11" x14ac:dyDescent="0.25">
      <c r="A97">
        <v>95</v>
      </c>
      <c r="B97" t="s">
        <v>201</v>
      </c>
      <c r="C97">
        <v>776.17639999999994</v>
      </c>
      <c r="D97" t="s">
        <v>202</v>
      </c>
      <c r="E97">
        <v>784.71130000000005</v>
      </c>
      <c r="F97">
        <v>1</v>
      </c>
      <c r="G97">
        <v>0.3580927848815918</v>
      </c>
      <c r="H97">
        <v>0.1171302795410156</v>
      </c>
      <c r="I97">
        <v>4.7091007232666023E-2</v>
      </c>
      <c r="J97">
        <v>0.1032123565673828</v>
      </c>
      <c r="K97">
        <v>9.0659141540527344E-2</v>
      </c>
    </row>
    <row r="98" spans="1:11" x14ac:dyDescent="0.25">
      <c r="A98">
        <v>96</v>
      </c>
      <c r="B98" t="s">
        <v>203</v>
      </c>
      <c r="C98">
        <v>494.26170000000002</v>
      </c>
      <c r="D98" t="s">
        <v>204</v>
      </c>
      <c r="E98">
        <v>576.23969999999997</v>
      </c>
      <c r="F98">
        <v>1</v>
      </c>
      <c r="G98">
        <v>0.36304068565368652</v>
      </c>
      <c r="H98">
        <v>0.10050415992736821</v>
      </c>
      <c r="I98">
        <v>6.3098907470703125E-2</v>
      </c>
      <c r="J98">
        <v>0.10708737373352049</v>
      </c>
      <c r="K98">
        <v>9.2350244522094727E-2</v>
      </c>
    </row>
    <row r="99" spans="1:11" x14ac:dyDescent="0.25">
      <c r="A99">
        <v>97</v>
      </c>
      <c r="B99" t="s">
        <v>205</v>
      </c>
      <c r="C99">
        <v>422.06470000000002</v>
      </c>
      <c r="D99" t="s">
        <v>206</v>
      </c>
      <c r="E99">
        <v>446.95159999999998</v>
      </c>
      <c r="F99">
        <v>1</v>
      </c>
      <c r="G99">
        <v>0.46274995803833008</v>
      </c>
      <c r="H99">
        <v>0.11328911781311039</v>
      </c>
      <c r="I99">
        <v>0.14560103416442871</v>
      </c>
      <c r="J99">
        <v>0.1141774654388428</v>
      </c>
      <c r="K99">
        <v>8.9682340621948242E-2</v>
      </c>
    </row>
    <row r="100" spans="1:11" x14ac:dyDescent="0.25">
      <c r="A100">
        <v>98</v>
      </c>
      <c r="B100" t="s">
        <v>207</v>
      </c>
      <c r="C100">
        <v>828.30589999999995</v>
      </c>
      <c r="D100" t="s">
        <v>244</v>
      </c>
      <c r="E100">
        <v>828.27650000000006</v>
      </c>
      <c r="F100">
        <v>1</v>
      </c>
      <c r="G100">
        <v>0.36667108535766602</v>
      </c>
      <c r="H100">
        <v>0.10912585258483889</v>
      </c>
      <c r="I100">
        <v>5.6583404541015618E-2</v>
      </c>
      <c r="J100">
        <v>0.10330724716186521</v>
      </c>
      <c r="K100">
        <v>9.7654581069946289E-2</v>
      </c>
    </row>
    <row r="101" spans="1:11" x14ac:dyDescent="0.25">
      <c r="A101">
        <v>99</v>
      </c>
      <c r="B101" t="s">
        <v>209</v>
      </c>
      <c r="C101">
        <v>589.17370000000005</v>
      </c>
      <c r="D101" t="s">
        <v>245</v>
      </c>
      <c r="E101">
        <v>639.58000000000004</v>
      </c>
      <c r="F101">
        <v>1</v>
      </c>
      <c r="G101">
        <v>0.40654230117797852</v>
      </c>
      <c r="H101">
        <v>0.11798906326293949</v>
      </c>
      <c r="I101">
        <v>8.0529689788818359E-2</v>
      </c>
      <c r="J101">
        <v>0.1103806495666504</v>
      </c>
      <c r="K101">
        <v>9.6641778945922852E-2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E1736-9289-4AD3-992C-D072AEB642E3}">
  <dimension ref="A1:K101"/>
  <sheetViews>
    <sheetView workbookViewId="0"/>
  </sheetViews>
  <sheetFormatPr defaultRowHeight="15" x14ac:dyDescent="0.25"/>
  <cols>
    <col min="1" max="1" width="11.140625" bestFit="1" customWidth="1"/>
    <col min="2" max="2" width="39.42578125" bestFit="1" customWidth="1"/>
    <col min="3" max="3" width="18.28515625" bestFit="1" customWidth="1"/>
    <col min="4" max="4" width="41.42578125" bestFit="1" customWidth="1"/>
    <col min="5" max="5" width="16.7109375" bestFit="1" customWidth="1"/>
    <col min="6" max="6" width="13.42578125" bestFit="1" customWidth="1"/>
    <col min="7" max="10" width="12" bestFit="1" customWidth="1"/>
    <col min="11" max="11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11</v>
      </c>
      <c r="C2">
        <v>505.09980000000002</v>
      </c>
      <c r="D2" t="s">
        <v>211</v>
      </c>
      <c r="E2">
        <v>535.73159999999996</v>
      </c>
      <c r="F2">
        <v>1</v>
      </c>
      <c r="G2">
        <v>0.40361523628234858</v>
      </c>
      <c r="H2">
        <v>0.1150553226470947</v>
      </c>
      <c r="I2">
        <v>8.7938785552978516E-2</v>
      </c>
      <c r="J2">
        <v>0.10222601890563961</v>
      </c>
      <c r="K2">
        <v>9.7394943237304688E-2</v>
      </c>
    </row>
    <row r="3" spans="1:11" x14ac:dyDescent="0.25">
      <c r="A3">
        <v>1</v>
      </c>
      <c r="B3" t="s">
        <v>13</v>
      </c>
      <c r="C3">
        <v>523.78510000000006</v>
      </c>
      <c r="D3" t="s">
        <v>212</v>
      </c>
      <c r="E3">
        <v>523.78510000000006</v>
      </c>
      <c r="F3">
        <v>1</v>
      </c>
      <c r="G3">
        <v>0.35618329048156738</v>
      </c>
      <c r="H3">
        <v>9.8183393478393555E-2</v>
      </c>
      <c r="I3">
        <v>6.0588598251342773E-2</v>
      </c>
      <c r="J3">
        <v>0.1041624546051025</v>
      </c>
      <c r="K3">
        <v>9.0243101119995117E-2</v>
      </c>
    </row>
    <row r="4" spans="1:11" x14ac:dyDescent="0.25">
      <c r="A4">
        <v>2</v>
      </c>
      <c r="B4" t="s">
        <v>15</v>
      </c>
      <c r="C4">
        <v>627.32299999999998</v>
      </c>
      <c r="D4" t="s">
        <v>213</v>
      </c>
      <c r="E4">
        <v>656.01369999999997</v>
      </c>
      <c r="F4">
        <v>1</v>
      </c>
      <c r="G4">
        <v>0.36835002899169922</v>
      </c>
      <c r="H4">
        <v>0.1068029403686523</v>
      </c>
      <c r="I4">
        <v>5.7062387466430657E-2</v>
      </c>
      <c r="J4">
        <v>0.10445666313171389</v>
      </c>
      <c r="K4">
        <v>0.1000280380249023</v>
      </c>
    </row>
    <row r="5" spans="1:11" x14ac:dyDescent="0.25">
      <c r="A5">
        <v>3</v>
      </c>
      <c r="B5" t="s">
        <v>17</v>
      </c>
      <c r="C5">
        <v>524.95079999999996</v>
      </c>
      <c r="D5" t="s">
        <v>18</v>
      </c>
      <c r="E5">
        <v>531.86040000000003</v>
      </c>
      <c r="F5">
        <v>1</v>
      </c>
      <c r="G5">
        <v>0.38801789283752441</v>
      </c>
      <c r="H5">
        <v>0.1178872585296631</v>
      </c>
      <c r="I5">
        <v>6.9416284561157227E-2</v>
      </c>
      <c r="J5">
        <v>0.1044094562530518</v>
      </c>
      <c r="K5">
        <v>9.5306158065795898E-2</v>
      </c>
    </row>
    <row r="6" spans="1:11" x14ac:dyDescent="0.25">
      <c r="A6">
        <v>4</v>
      </c>
      <c r="B6" t="s">
        <v>19</v>
      </c>
      <c r="C6">
        <v>680.5299</v>
      </c>
      <c r="D6" t="s">
        <v>214</v>
      </c>
      <c r="E6">
        <v>732.14359999999999</v>
      </c>
      <c r="F6">
        <v>1</v>
      </c>
      <c r="G6">
        <v>0.48932313919067377</v>
      </c>
      <c r="H6">
        <v>0.11289882659912109</v>
      </c>
      <c r="I6">
        <v>0.1689600944519043</v>
      </c>
      <c r="J6">
        <v>0.1099271774291992</v>
      </c>
      <c r="K6">
        <v>9.7537040710449219E-2</v>
      </c>
    </row>
    <row r="7" spans="1:11" x14ac:dyDescent="0.25">
      <c r="A7">
        <v>5</v>
      </c>
      <c r="B7" t="s">
        <v>21</v>
      </c>
      <c r="C7">
        <v>528.43060000000003</v>
      </c>
      <c r="D7" t="s">
        <v>22</v>
      </c>
      <c r="E7">
        <v>543.4846</v>
      </c>
      <c r="F7">
        <v>1</v>
      </c>
      <c r="G7">
        <v>0.37642049789428711</v>
      </c>
      <c r="H7">
        <v>0.11550569534301761</v>
      </c>
      <c r="I7">
        <v>6.9032669067382813E-2</v>
      </c>
      <c r="J7">
        <v>0.1005733013153076</v>
      </c>
      <c r="K7">
        <v>8.9307785034179688E-2</v>
      </c>
    </row>
    <row r="8" spans="1:11" x14ac:dyDescent="0.25">
      <c r="A8">
        <v>6</v>
      </c>
      <c r="B8" t="s">
        <v>23</v>
      </c>
      <c r="C8">
        <v>447.22449999999998</v>
      </c>
      <c r="D8" t="s">
        <v>215</v>
      </c>
      <c r="E8">
        <v>446.39269999999999</v>
      </c>
      <c r="F8">
        <v>1</v>
      </c>
      <c r="G8">
        <v>0.36051654815673828</v>
      </c>
      <c r="H8">
        <v>9.91363525390625E-2</v>
      </c>
      <c r="I8">
        <v>6.5096855163574219E-2</v>
      </c>
      <c r="J8">
        <v>0.1040318012237549</v>
      </c>
      <c r="K8">
        <v>9.225153923034668E-2</v>
      </c>
    </row>
    <row r="9" spans="1:11" x14ac:dyDescent="0.25">
      <c r="A9">
        <v>7</v>
      </c>
      <c r="B9" t="s">
        <v>25</v>
      </c>
      <c r="C9">
        <v>744.61490000000003</v>
      </c>
      <c r="D9" t="s">
        <v>216</v>
      </c>
      <c r="E9">
        <v>772.59939999999995</v>
      </c>
      <c r="F9">
        <v>1</v>
      </c>
      <c r="G9">
        <v>0.37190580368041992</v>
      </c>
      <c r="H9">
        <v>0.1054162979125977</v>
      </c>
      <c r="I9">
        <v>5.606842041015625E-2</v>
      </c>
      <c r="J9">
        <v>0.11777710914611821</v>
      </c>
      <c r="K9">
        <v>9.1640949249267578E-2</v>
      </c>
    </row>
    <row r="10" spans="1:11" x14ac:dyDescent="0.25">
      <c r="A10">
        <v>8</v>
      </c>
      <c r="B10" t="s">
        <v>27</v>
      </c>
      <c r="C10">
        <v>619.3922</v>
      </c>
      <c r="D10" t="s">
        <v>28</v>
      </c>
      <c r="E10">
        <v>669.40959999999995</v>
      </c>
      <c r="F10">
        <v>1</v>
      </c>
      <c r="G10">
        <v>0.37818741798400879</v>
      </c>
      <c r="H10">
        <v>0.11513519287109381</v>
      </c>
      <c r="I10">
        <v>6.6094398498535156E-2</v>
      </c>
      <c r="J10">
        <v>9.9296092987060547E-2</v>
      </c>
      <c r="K10">
        <v>9.5661163330078125E-2</v>
      </c>
    </row>
    <row r="11" spans="1:11" x14ac:dyDescent="0.25">
      <c r="A11">
        <v>9</v>
      </c>
      <c r="B11" t="s">
        <v>29</v>
      </c>
      <c r="C11">
        <v>484.29719999999998</v>
      </c>
      <c r="D11" t="s">
        <v>217</v>
      </c>
      <c r="E11">
        <v>488.31619999999998</v>
      </c>
      <c r="F11">
        <v>1</v>
      </c>
      <c r="G11">
        <v>0.36756253242492681</v>
      </c>
      <c r="H11">
        <v>0.1059877872467041</v>
      </c>
      <c r="I11">
        <v>5.5541038513183587E-2</v>
      </c>
      <c r="J11">
        <v>0.10344243049621581</v>
      </c>
      <c r="K11">
        <v>0.10159397125244141</v>
      </c>
    </row>
    <row r="12" spans="1:11" x14ac:dyDescent="0.25">
      <c r="A12">
        <v>10</v>
      </c>
      <c r="B12" t="s">
        <v>31</v>
      </c>
      <c r="C12">
        <v>615.80880000000002</v>
      </c>
      <c r="D12" t="s">
        <v>218</v>
      </c>
      <c r="E12">
        <v>689.28060000000005</v>
      </c>
      <c r="F12">
        <v>1</v>
      </c>
      <c r="G12">
        <v>0.36545825004577642</v>
      </c>
      <c r="H12">
        <v>0.10912966728210451</v>
      </c>
      <c r="I12">
        <v>5.5886268615722663E-2</v>
      </c>
      <c r="J12">
        <v>9.6290826797485352E-2</v>
      </c>
      <c r="K12">
        <v>0.10415148735046389</v>
      </c>
    </row>
    <row r="13" spans="1:11" x14ac:dyDescent="0.25">
      <c r="A13">
        <v>11</v>
      </c>
      <c r="B13" t="s">
        <v>33</v>
      </c>
      <c r="C13">
        <v>496.02249999999998</v>
      </c>
      <c r="D13" t="s">
        <v>219</v>
      </c>
      <c r="E13">
        <v>538.47190000000001</v>
      </c>
      <c r="F13">
        <v>1</v>
      </c>
      <c r="G13">
        <v>0.38554286956787109</v>
      </c>
      <c r="H13">
        <v>9.8736047744750977E-2</v>
      </c>
      <c r="I13">
        <v>8.2181692123413086E-2</v>
      </c>
      <c r="J13">
        <v>0.10609555244445799</v>
      </c>
      <c r="K13">
        <v>9.7526788711547852E-2</v>
      </c>
    </row>
    <row r="14" spans="1:11" x14ac:dyDescent="0.25">
      <c r="A14">
        <v>12</v>
      </c>
      <c r="B14" t="s">
        <v>35</v>
      </c>
      <c r="C14">
        <v>641.30370000000005</v>
      </c>
      <c r="D14" t="s">
        <v>220</v>
      </c>
      <c r="E14">
        <v>659.49480000000005</v>
      </c>
      <c r="F14">
        <v>1</v>
      </c>
      <c r="G14">
        <v>0.37949466705322271</v>
      </c>
      <c r="H14">
        <v>0.1103301048278809</v>
      </c>
      <c r="I14">
        <v>6.8114995956420898E-2</v>
      </c>
      <c r="J14">
        <v>0.10795688629150391</v>
      </c>
      <c r="K14">
        <v>9.2092275619506836E-2</v>
      </c>
    </row>
    <row r="15" spans="1:11" x14ac:dyDescent="0.25">
      <c r="A15">
        <v>13</v>
      </c>
      <c r="B15" t="s">
        <v>37</v>
      </c>
      <c r="C15">
        <v>481.71469999999999</v>
      </c>
      <c r="D15" t="s">
        <v>38</v>
      </c>
      <c r="E15">
        <v>560.63480000000004</v>
      </c>
      <c r="F15">
        <v>1</v>
      </c>
      <c r="G15">
        <v>0.38039255142211909</v>
      </c>
      <c r="H15">
        <v>0.1072494983673096</v>
      </c>
      <c r="I15">
        <v>5.869293212890625E-2</v>
      </c>
      <c r="J15">
        <v>0.1148700714111328</v>
      </c>
      <c r="K15">
        <v>9.8582267761230469E-2</v>
      </c>
    </row>
    <row r="16" spans="1:11" x14ac:dyDescent="0.25">
      <c r="A16">
        <v>14</v>
      </c>
      <c r="B16" t="s">
        <v>39</v>
      </c>
      <c r="C16">
        <v>455.47489999999999</v>
      </c>
      <c r="D16" t="s">
        <v>221</v>
      </c>
      <c r="E16">
        <v>455.47489999999999</v>
      </c>
      <c r="F16">
        <v>1</v>
      </c>
      <c r="G16">
        <v>0.3661186695098877</v>
      </c>
      <c r="H16">
        <v>9.3065500259399414E-2</v>
      </c>
      <c r="I16">
        <v>6.0178995132446289E-2</v>
      </c>
      <c r="J16">
        <v>0.1136734485626221</v>
      </c>
      <c r="K16">
        <v>9.9200725555419922E-2</v>
      </c>
    </row>
    <row r="17" spans="1:11" x14ac:dyDescent="0.25">
      <c r="A17">
        <v>15</v>
      </c>
      <c r="B17" t="s">
        <v>41</v>
      </c>
      <c r="C17">
        <v>534.83399999999995</v>
      </c>
      <c r="D17" t="s">
        <v>222</v>
      </c>
      <c r="E17">
        <v>609.52449999999999</v>
      </c>
      <c r="F17">
        <v>1</v>
      </c>
      <c r="G17">
        <v>0.37135767936706537</v>
      </c>
      <c r="H17">
        <v>0.1047513484954834</v>
      </c>
      <c r="I17">
        <v>5.7956695556640618E-2</v>
      </c>
      <c r="J17">
        <v>0.1116065979003906</v>
      </c>
      <c r="K17">
        <v>9.7043037414550781E-2</v>
      </c>
    </row>
    <row r="18" spans="1:11" x14ac:dyDescent="0.25">
      <c r="A18">
        <v>16</v>
      </c>
      <c r="B18" t="s">
        <v>43</v>
      </c>
      <c r="C18">
        <v>788.2722</v>
      </c>
      <c r="D18" t="s">
        <v>44</v>
      </c>
      <c r="E18">
        <v>708.83370000000002</v>
      </c>
      <c r="F18">
        <v>1</v>
      </c>
      <c r="G18">
        <v>0.38151311874389648</v>
      </c>
      <c r="H18">
        <v>0.1006946563720703</v>
      </c>
      <c r="I18">
        <v>6.1058759689331048E-2</v>
      </c>
      <c r="J18">
        <v>0.1054592132568359</v>
      </c>
      <c r="K18">
        <v>0.1123130321502686</v>
      </c>
    </row>
    <row r="19" spans="1:11" x14ac:dyDescent="0.25">
      <c r="A19">
        <v>17</v>
      </c>
      <c r="B19" t="s">
        <v>45</v>
      </c>
      <c r="C19">
        <v>567.34289999999999</v>
      </c>
      <c r="D19" t="s">
        <v>46</v>
      </c>
      <c r="E19">
        <v>567.34289999999999</v>
      </c>
      <c r="F19">
        <v>1</v>
      </c>
      <c r="G19">
        <v>0.3712613582611084</v>
      </c>
      <c r="H19">
        <v>0.1150732040405273</v>
      </c>
      <c r="I19">
        <v>6.4816951751708984E-2</v>
      </c>
      <c r="J19">
        <v>9.9633693695068359E-2</v>
      </c>
      <c r="K19">
        <v>9.1727733612060547E-2</v>
      </c>
    </row>
    <row r="20" spans="1:11" x14ac:dyDescent="0.25">
      <c r="A20">
        <v>18</v>
      </c>
      <c r="B20" t="s">
        <v>47</v>
      </c>
      <c r="C20">
        <v>518.24639999999999</v>
      </c>
      <c r="D20" t="s">
        <v>48</v>
      </c>
      <c r="E20">
        <v>518.19380000000001</v>
      </c>
      <c r="F20">
        <v>1</v>
      </c>
      <c r="G20">
        <v>0.4668118953704834</v>
      </c>
      <c r="H20">
        <v>0.1114027500152588</v>
      </c>
      <c r="I20">
        <v>0.1632194519042969</v>
      </c>
      <c r="J20">
        <v>0.10317206382751461</v>
      </c>
      <c r="K20">
        <v>8.9017629623413086E-2</v>
      </c>
    </row>
    <row r="21" spans="1:11" x14ac:dyDescent="0.25">
      <c r="A21">
        <v>19</v>
      </c>
      <c r="B21" t="s">
        <v>49</v>
      </c>
      <c r="C21">
        <v>453.82929999999999</v>
      </c>
      <c r="D21" t="s">
        <v>50</v>
      </c>
      <c r="E21">
        <v>453.82929999999999</v>
      </c>
      <c r="F21">
        <v>1</v>
      </c>
      <c r="G21">
        <v>0.37593650817871088</v>
      </c>
      <c r="H21">
        <v>0.1166977882385254</v>
      </c>
      <c r="I21">
        <v>6.4990997314453125E-2</v>
      </c>
      <c r="J21">
        <v>0.1013698577880859</v>
      </c>
      <c r="K21">
        <v>9.2877864837646484E-2</v>
      </c>
    </row>
    <row r="22" spans="1:11" x14ac:dyDescent="0.25">
      <c r="A22">
        <v>20</v>
      </c>
      <c r="B22" t="s">
        <v>51</v>
      </c>
      <c r="C22">
        <v>385.60019999999997</v>
      </c>
      <c r="D22" t="s">
        <v>52</v>
      </c>
      <c r="E22">
        <v>385.60019999999997</v>
      </c>
      <c r="F22">
        <v>1</v>
      </c>
      <c r="G22">
        <v>0.37323117256164551</v>
      </c>
      <c r="H22">
        <v>0.1111965179443359</v>
      </c>
      <c r="I22">
        <v>7.798457145690918E-2</v>
      </c>
      <c r="J22">
        <v>9.1392993927001953E-2</v>
      </c>
      <c r="K22">
        <v>9.2657089233398438E-2</v>
      </c>
    </row>
    <row r="23" spans="1:11" x14ac:dyDescent="0.25">
      <c r="A23">
        <v>21</v>
      </c>
      <c r="B23" t="s">
        <v>53</v>
      </c>
      <c r="C23">
        <v>615.8614</v>
      </c>
      <c r="D23" t="s">
        <v>223</v>
      </c>
      <c r="E23">
        <v>615.8614</v>
      </c>
      <c r="F23">
        <v>1</v>
      </c>
      <c r="G23">
        <v>0.36648821830749512</v>
      </c>
      <c r="H23">
        <v>0.1041827201843262</v>
      </c>
      <c r="I23">
        <v>6.3909292221069336E-2</v>
      </c>
      <c r="J23">
        <v>0.10071516036987301</v>
      </c>
      <c r="K23">
        <v>9.6681594848632813E-2</v>
      </c>
    </row>
    <row r="24" spans="1:11" x14ac:dyDescent="0.25">
      <c r="A24">
        <v>22</v>
      </c>
      <c r="B24" t="s">
        <v>55</v>
      </c>
      <c r="C24">
        <v>424.05970000000002</v>
      </c>
      <c r="D24" t="s">
        <v>56</v>
      </c>
      <c r="E24">
        <v>423.83699999999999</v>
      </c>
      <c r="F24">
        <v>1</v>
      </c>
      <c r="G24">
        <v>0.3957362174987793</v>
      </c>
      <c r="H24">
        <v>0.1194791793823242</v>
      </c>
      <c r="I24">
        <v>7.7182531356811523E-2</v>
      </c>
      <c r="J24">
        <v>0.10228705406188961</v>
      </c>
      <c r="K24">
        <v>9.4786405563354492E-2</v>
      </c>
    </row>
    <row r="25" spans="1:11" x14ac:dyDescent="0.25">
      <c r="A25">
        <v>23</v>
      </c>
      <c r="B25" t="s">
        <v>57</v>
      </c>
      <c r="C25">
        <v>650.0308</v>
      </c>
      <c r="D25" t="s">
        <v>224</v>
      </c>
      <c r="E25">
        <v>653.18240000000003</v>
      </c>
      <c r="F25">
        <v>1</v>
      </c>
      <c r="G25">
        <v>0.37379288673400879</v>
      </c>
      <c r="H25">
        <v>9.736943244934082E-2</v>
      </c>
      <c r="I25">
        <v>5.8538198471069343E-2</v>
      </c>
      <c r="J25">
        <v>0.116581916809082</v>
      </c>
      <c r="K25">
        <v>0.1013033390045166</v>
      </c>
    </row>
    <row r="26" spans="1:11" x14ac:dyDescent="0.25">
      <c r="A26">
        <v>24</v>
      </c>
      <c r="B26" t="s">
        <v>59</v>
      </c>
      <c r="C26">
        <v>506.89850000000001</v>
      </c>
      <c r="D26" t="s">
        <v>60</v>
      </c>
      <c r="E26">
        <v>528.87869999999998</v>
      </c>
      <c r="F26">
        <v>1</v>
      </c>
      <c r="G26">
        <v>0.37752318382263178</v>
      </c>
      <c r="H26">
        <v>0.10354304313659669</v>
      </c>
      <c r="I26">
        <v>6.6483497619628906E-2</v>
      </c>
      <c r="J26">
        <v>0.1026351451873779</v>
      </c>
      <c r="K26">
        <v>0.1018640995025635</v>
      </c>
    </row>
    <row r="27" spans="1:11" x14ac:dyDescent="0.25">
      <c r="A27">
        <v>25</v>
      </c>
      <c r="B27" t="s">
        <v>61</v>
      </c>
      <c r="C27">
        <v>591.67560000000003</v>
      </c>
      <c r="D27" t="s">
        <v>225</v>
      </c>
      <c r="E27">
        <v>627.13199999999995</v>
      </c>
      <c r="F27">
        <v>1</v>
      </c>
      <c r="G27">
        <v>0.37505269050598139</v>
      </c>
      <c r="H27">
        <v>0.1056301593780518</v>
      </c>
      <c r="I27">
        <v>7.5200796127319336E-2</v>
      </c>
      <c r="J27">
        <v>0.1030974388122559</v>
      </c>
      <c r="K27">
        <v>9.0124368667602539E-2</v>
      </c>
    </row>
    <row r="28" spans="1:11" x14ac:dyDescent="0.25">
      <c r="A28">
        <v>26</v>
      </c>
      <c r="B28" t="s">
        <v>63</v>
      </c>
      <c r="C28">
        <v>554.38210000000004</v>
      </c>
      <c r="D28" t="s">
        <v>64</v>
      </c>
      <c r="E28">
        <v>592.44590000000005</v>
      </c>
      <c r="F28">
        <v>1</v>
      </c>
      <c r="G28">
        <v>0.37125134468078608</v>
      </c>
      <c r="H28">
        <v>0.10727930068969729</v>
      </c>
      <c r="I28">
        <v>6.4217329025268555E-2</v>
      </c>
      <c r="J28">
        <v>9.8274469375610352E-2</v>
      </c>
      <c r="K28">
        <v>9.9482297897338867E-2</v>
      </c>
    </row>
    <row r="29" spans="1:11" x14ac:dyDescent="0.25">
      <c r="A29">
        <v>27</v>
      </c>
      <c r="B29" t="s">
        <v>65</v>
      </c>
      <c r="C29">
        <v>616.27729999999997</v>
      </c>
      <c r="D29" t="s">
        <v>66</v>
      </c>
      <c r="E29">
        <v>616.08619999999996</v>
      </c>
      <c r="F29">
        <v>1</v>
      </c>
      <c r="G29">
        <v>0.40614628791809082</v>
      </c>
      <c r="H29">
        <v>0.1172175407409668</v>
      </c>
      <c r="I29">
        <v>7.6494932174682617E-2</v>
      </c>
      <c r="J29">
        <v>0.1070864200592041</v>
      </c>
      <c r="K29">
        <v>0.1053473949432373</v>
      </c>
    </row>
    <row r="30" spans="1:11" x14ac:dyDescent="0.25">
      <c r="A30">
        <v>28</v>
      </c>
      <c r="B30" t="s">
        <v>67</v>
      </c>
      <c r="C30">
        <v>603.74580000000003</v>
      </c>
      <c r="D30" t="s">
        <v>68</v>
      </c>
      <c r="E30">
        <v>644.63480000000004</v>
      </c>
      <c r="F30">
        <v>1</v>
      </c>
      <c r="G30">
        <v>0.38873457908630371</v>
      </c>
      <c r="H30">
        <v>0.11098217964172361</v>
      </c>
      <c r="I30">
        <v>7.1005344390869141E-2</v>
      </c>
      <c r="J30">
        <v>9.9563360214233398E-2</v>
      </c>
      <c r="K30">
        <v>0.10618472099304201</v>
      </c>
    </row>
    <row r="31" spans="1:11" x14ac:dyDescent="0.25">
      <c r="A31">
        <v>29</v>
      </c>
      <c r="B31" t="s">
        <v>69</v>
      </c>
      <c r="C31">
        <v>393.26220000000001</v>
      </c>
      <c r="D31" t="s">
        <v>70</v>
      </c>
      <c r="E31">
        <v>393.26220000000001</v>
      </c>
      <c r="F31">
        <v>1</v>
      </c>
      <c r="G31">
        <v>0.51733541488647461</v>
      </c>
      <c r="H31">
        <v>0.1166012287139893</v>
      </c>
      <c r="I31">
        <v>0.19593024253845209</v>
      </c>
      <c r="J31">
        <v>0.11006045341491701</v>
      </c>
      <c r="K31">
        <v>9.3740224838256836E-2</v>
      </c>
    </row>
    <row r="32" spans="1:11" x14ac:dyDescent="0.25">
      <c r="A32">
        <v>30</v>
      </c>
      <c r="B32" t="s">
        <v>71</v>
      </c>
      <c r="C32">
        <v>492.72399999999999</v>
      </c>
      <c r="D32" t="s">
        <v>226</v>
      </c>
      <c r="E32">
        <v>502.28559999999999</v>
      </c>
      <c r="F32">
        <v>1</v>
      </c>
      <c r="G32">
        <v>0.37370491027832031</v>
      </c>
      <c r="H32">
        <v>0.1091518402099609</v>
      </c>
      <c r="I32">
        <v>6.3296318054199219E-2</v>
      </c>
      <c r="J32">
        <v>0.1066658496856689</v>
      </c>
      <c r="K32">
        <v>9.4590902328491211E-2</v>
      </c>
    </row>
    <row r="33" spans="1:11" x14ac:dyDescent="0.25">
      <c r="A33">
        <v>31</v>
      </c>
      <c r="B33" t="s">
        <v>73</v>
      </c>
      <c r="C33">
        <v>475.25299999999999</v>
      </c>
      <c r="D33" t="s">
        <v>74</v>
      </c>
      <c r="E33">
        <v>515.09709999999995</v>
      </c>
      <c r="F33">
        <v>1</v>
      </c>
      <c r="G33">
        <v>0.39662361145019531</v>
      </c>
      <c r="H33">
        <v>0.1097261905670166</v>
      </c>
      <c r="I33">
        <v>7.944488525390625E-2</v>
      </c>
      <c r="J33">
        <v>0.11055088043212891</v>
      </c>
      <c r="K33">
        <v>9.589385986328125E-2</v>
      </c>
    </row>
    <row r="34" spans="1:11" x14ac:dyDescent="0.25">
      <c r="A34">
        <v>32</v>
      </c>
      <c r="B34" t="s">
        <v>75</v>
      </c>
      <c r="C34">
        <v>584.71889999999996</v>
      </c>
      <c r="D34" t="s">
        <v>227</v>
      </c>
      <c r="E34">
        <v>584.71889999999996</v>
      </c>
      <c r="F34">
        <v>1</v>
      </c>
      <c r="G34">
        <v>0.37176179885864258</v>
      </c>
      <c r="H34">
        <v>0.1072800159454346</v>
      </c>
      <c r="I34">
        <v>6.2467098236083977E-2</v>
      </c>
      <c r="J34">
        <v>9.9093437194824219E-2</v>
      </c>
      <c r="K34">
        <v>0.10191893577575679</v>
      </c>
    </row>
    <row r="35" spans="1:11" x14ac:dyDescent="0.25">
      <c r="A35">
        <v>33</v>
      </c>
      <c r="B35" t="s">
        <v>77</v>
      </c>
      <c r="C35">
        <v>393.80380000000002</v>
      </c>
      <c r="D35" t="s">
        <v>78</v>
      </c>
      <c r="E35">
        <v>397.75040000000001</v>
      </c>
      <c r="F35">
        <v>1</v>
      </c>
      <c r="G35">
        <v>0.36573052406311041</v>
      </c>
      <c r="H35">
        <v>0.1152431964874268</v>
      </c>
      <c r="I35">
        <v>5.901789665222168E-2</v>
      </c>
      <c r="J35">
        <v>9.4022989273071289E-2</v>
      </c>
      <c r="K35">
        <v>9.7446441650390625E-2</v>
      </c>
    </row>
    <row r="36" spans="1:11" x14ac:dyDescent="0.25">
      <c r="A36">
        <v>34</v>
      </c>
      <c r="B36" t="s">
        <v>79</v>
      </c>
      <c r="C36">
        <v>683.74609999999996</v>
      </c>
      <c r="D36" t="s">
        <v>80</v>
      </c>
      <c r="E36">
        <v>688.85350000000005</v>
      </c>
      <c r="F36">
        <v>1</v>
      </c>
      <c r="G36">
        <v>0.37386345863342291</v>
      </c>
      <c r="H36">
        <v>0.11162352561950679</v>
      </c>
      <c r="I36">
        <v>5.7053565979003913E-2</v>
      </c>
      <c r="J36">
        <v>0.1019792556762695</v>
      </c>
      <c r="K36">
        <v>0.10220646858215331</v>
      </c>
    </row>
    <row r="37" spans="1:11" x14ac:dyDescent="0.25">
      <c r="A37">
        <v>35</v>
      </c>
      <c r="B37" t="s">
        <v>81</v>
      </c>
      <c r="C37">
        <v>296.69</v>
      </c>
      <c r="D37" t="s">
        <v>82</v>
      </c>
      <c r="E37">
        <v>303.44799999999998</v>
      </c>
      <c r="F37">
        <v>1</v>
      </c>
      <c r="G37">
        <v>0.3666074275970459</v>
      </c>
      <c r="H37">
        <v>0.1125037670135498</v>
      </c>
      <c r="I37">
        <v>6.5027713775634766E-2</v>
      </c>
      <c r="J37">
        <v>9.7936391830444336E-2</v>
      </c>
      <c r="K37">
        <v>9.1129302978515625E-2</v>
      </c>
    </row>
    <row r="38" spans="1:11" x14ac:dyDescent="0.25">
      <c r="A38">
        <v>36</v>
      </c>
      <c r="B38" t="s">
        <v>83</v>
      </c>
      <c r="C38">
        <v>570.90890000000002</v>
      </c>
      <c r="D38" t="s">
        <v>84</v>
      </c>
      <c r="E38">
        <v>587.23109999999997</v>
      </c>
      <c r="F38">
        <v>1</v>
      </c>
      <c r="G38">
        <v>0.39051246643066412</v>
      </c>
      <c r="H38">
        <v>0.11109828948974609</v>
      </c>
      <c r="I38">
        <v>7.6319456100463867E-2</v>
      </c>
      <c r="J38">
        <v>0.1043097972869873</v>
      </c>
      <c r="K38">
        <v>9.8784923553466797E-2</v>
      </c>
    </row>
    <row r="39" spans="1:11" x14ac:dyDescent="0.25">
      <c r="A39">
        <v>37</v>
      </c>
      <c r="B39" t="s">
        <v>85</v>
      </c>
      <c r="C39">
        <v>570.96310000000005</v>
      </c>
      <c r="D39" t="s">
        <v>86</v>
      </c>
      <c r="E39">
        <v>591.98130000000003</v>
      </c>
      <c r="F39">
        <v>1</v>
      </c>
      <c r="G39">
        <v>0.37007379531860352</v>
      </c>
      <c r="H39">
        <v>0.1134424209594727</v>
      </c>
      <c r="I39">
        <v>6.2012434005737298E-2</v>
      </c>
      <c r="J39">
        <v>9.7272157669067383E-2</v>
      </c>
      <c r="K39">
        <v>9.7340583801269531E-2</v>
      </c>
    </row>
    <row r="40" spans="1:11" x14ac:dyDescent="0.25">
      <c r="A40">
        <v>38</v>
      </c>
      <c r="B40" t="s">
        <v>87</v>
      </c>
      <c r="C40">
        <v>527.83910000000003</v>
      </c>
      <c r="D40" t="s">
        <v>88</v>
      </c>
      <c r="E40">
        <v>527.83910000000003</v>
      </c>
      <c r="F40">
        <v>1</v>
      </c>
      <c r="G40">
        <v>0.36797857284545898</v>
      </c>
      <c r="H40">
        <v>0.10145068168640139</v>
      </c>
      <c r="I40">
        <v>4.9053668975830078E-2</v>
      </c>
      <c r="J40">
        <v>0.1043910980224609</v>
      </c>
      <c r="K40">
        <v>0.11208367347717289</v>
      </c>
    </row>
    <row r="41" spans="1:11" x14ac:dyDescent="0.25">
      <c r="A41">
        <v>39</v>
      </c>
      <c r="B41" t="s">
        <v>89</v>
      </c>
      <c r="C41">
        <v>626.35320000000002</v>
      </c>
      <c r="D41" t="s">
        <v>90</v>
      </c>
      <c r="E41">
        <v>640.92920000000004</v>
      </c>
      <c r="F41">
        <v>1</v>
      </c>
      <c r="G41">
        <v>0.3642578125</v>
      </c>
      <c r="H41">
        <v>0.1042065620422363</v>
      </c>
      <c r="I41">
        <v>6.964111328125E-2</v>
      </c>
      <c r="J41">
        <v>9.6239805221557617E-2</v>
      </c>
      <c r="K41">
        <v>9.4170331954956055E-2</v>
      </c>
    </row>
    <row r="42" spans="1:11" x14ac:dyDescent="0.25">
      <c r="A42">
        <v>40</v>
      </c>
      <c r="B42" t="s">
        <v>91</v>
      </c>
      <c r="C42">
        <v>454.60789999999997</v>
      </c>
      <c r="D42" t="s">
        <v>228</v>
      </c>
      <c r="E42">
        <v>454.60789999999997</v>
      </c>
      <c r="F42">
        <v>1</v>
      </c>
      <c r="G42">
        <v>0.46628522872924799</v>
      </c>
      <c r="H42">
        <v>0.10537409782409669</v>
      </c>
      <c r="I42">
        <v>0.16499614715576169</v>
      </c>
      <c r="J42">
        <v>0.10094428062438961</v>
      </c>
      <c r="K42">
        <v>9.4970703125E-2</v>
      </c>
    </row>
    <row r="43" spans="1:11" x14ac:dyDescent="0.25">
      <c r="A43">
        <v>41</v>
      </c>
      <c r="B43" t="s">
        <v>93</v>
      </c>
      <c r="C43">
        <v>570.21720000000005</v>
      </c>
      <c r="D43" t="s">
        <v>94</v>
      </c>
      <c r="E43">
        <v>570.21720000000005</v>
      </c>
      <c r="F43">
        <v>1</v>
      </c>
      <c r="G43">
        <v>0.37330055236816412</v>
      </c>
      <c r="H43">
        <v>9.9037885665893555E-2</v>
      </c>
      <c r="I43">
        <v>8.0240488052368164E-2</v>
      </c>
      <c r="J43">
        <v>0.10197758674621581</v>
      </c>
      <c r="K43">
        <v>9.2044591903686523E-2</v>
      </c>
    </row>
    <row r="44" spans="1:11" x14ac:dyDescent="0.25">
      <c r="A44">
        <v>42</v>
      </c>
      <c r="B44" t="s">
        <v>95</v>
      </c>
      <c r="C44">
        <v>518.7903</v>
      </c>
      <c r="D44" t="s">
        <v>96</v>
      </c>
      <c r="E44">
        <v>502.36259999999999</v>
      </c>
      <c r="F44">
        <v>1</v>
      </c>
      <c r="G44">
        <v>0.38041830062866211</v>
      </c>
      <c r="H44">
        <v>0.1003372669219971</v>
      </c>
      <c r="I44">
        <v>7.3135852813720703E-2</v>
      </c>
      <c r="J44">
        <v>0.1084630489349365</v>
      </c>
      <c r="K44">
        <v>9.6478939056396484E-2</v>
      </c>
    </row>
    <row r="45" spans="1:11" x14ac:dyDescent="0.25">
      <c r="A45">
        <v>43</v>
      </c>
      <c r="B45" t="s">
        <v>97</v>
      </c>
      <c r="C45">
        <v>432.14729999999997</v>
      </c>
      <c r="D45" t="s">
        <v>98</v>
      </c>
      <c r="E45">
        <v>432.14729999999997</v>
      </c>
      <c r="F45">
        <v>1</v>
      </c>
      <c r="G45">
        <v>0.37969207763671881</v>
      </c>
      <c r="H45">
        <v>9.5254421234130859E-2</v>
      </c>
      <c r="I45">
        <v>7.3664426803588867E-2</v>
      </c>
      <c r="J45">
        <v>0.1163911819458008</v>
      </c>
      <c r="K45">
        <v>9.4372034072875977E-2</v>
      </c>
    </row>
    <row r="46" spans="1:11" x14ac:dyDescent="0.25">
      <c r="A46">
        <v>44</v>
      </c>
      <c r="B46" t="s">
        <v>99</v>
      </c>
      <c r="C46">
        <v>606.56240000000003</v>
      </c>
      <c r="D46" t="s">
        <v>229</v>
      </c>
      <c r="E46">
        <v>614.60990000000004</v>
      </c>
      <c r="F46">
        <v>1</v>
      </c>
      <c r="G46">
        <v>0.37349104881286621</v>
      </c>
      <c r="H46">
        <v>0.1165220737457275</v>
      </c>
      <c r="I46">
        <v>6.1150312423706048E-2</v>
      </c>
      <c r="J46">
        <v>9.8839044570922852E-2</v>
      </c>
      <c r="K46">
        <v>9.5943927764892578E-2</v>
      </c>
    </row>
    <row r="47" spans="1:11" x14ac:dyDescent="0.25">
      <c r="A47">
        <v>45</v>
      </c>
      <c r="B47" t="s">
        <v>101</v>
      </c>
      <c r="C47">
        <v>458.10570000000001</v>
      </c>
      <c r="D47" t="s">
        <v>230</v>
      </c>
      <c r="E47">
        <v>458.10570000000001</v>
      </c>
      <c r="F47">
        <v>1</v>
      </c>
      <c r="G47">
        <v>0.37280011177062988</v>
      </c>
      <c r="H47">
        <v>0.11244726181030271</v>
      </c>
      <c r="I47">
        <v>7.8672885894775391E-2</v>
      </c>
      <c r="J47">
        <v>8.8275432586669922E-2</v>
      </c>
      <c r="K47">
        <v>9.3404531478881836E-2</v>
      </c>
    </row>
    <row r="48" spans="1:11" x14ac:dyDescent="0.25">
      <c r="A48">
        <v>46</v>
      </c>
      <c r="B48" t="s">
        <v>103</v>
      </c>
      <c r="C48">
        <v>461.66930000000002</v>
      </c>
      <c r="D48" t="s">
        <v>104</v>
      </c>
      <c r="E48">
        <v>461.66930000000002</v>
      </c>
      <c r="F48">
        <v>1</v>
      </c>
      <c r="G48">
        <v>0.379669189453125</v>
      </c>
      <c r="H48">
        <v>0.1139192581176758</v>
      </c>
      <c r="I48">
        <v>6.4444541931152344E-2</v>
      </c>
      <c r="J48">
        <v>0.1063601970672607</v>
      </c>
      <c r="K48">
        <v>9.4945192337036133E-2</v>
      </c>
    </row>
    <row r="49" spans="1:11" x14ac:dyDescent="0.25">
      <c r="A49">
        <v>47</v>
      </c>
      <c r="B49" t="s">
        <v>105</v>
      </c>
      <c r="C49">
        <v>504.69970000000001</v>
      </c>
      <c r="D49" t="s">
        <v>106</v>
      </c>
      <c r="E49">
        <v>522.63289999999995</v>
      </c>
      <c r="F49">
        <v>1</v>
      </c>
      <c r="G49">
        <v>0.3711702823638916</v>
      </c>
      <c r="H49">
        <v>9.9713563919067383E-2</v>
      </c>
      <c r="I49">
        <v>5.9144973754882813E-2</v>
      </c>
      <c r="J49">
        <v>0.1214876174926758</v>
      </c>
      <c r="K49">
        <v>9.0824127197265625E-2</v>
      </c>
    </row>
    <row r="50" spans="1:11" x14ac:dyDescent="0.25">
      <c r="A50">
        <v>48</v>
      </c>
      <c r="B50" t="s">
        <v>107</v>
      </c>
      <c r="C50">
        <v>743.24689999999998</v>
      </c>
      <c r="D50" t="s">
        <v>108</v>
      </c>
      <c r="E50">
        <v>774.07889999999998</v>
      </c>
      <c r="F50">
        <v>1</v>
      </c>
      <c r="G50">
        <v>0.37224555015563959</v>
      </c>
      <c r="H50">
        <v>0.1046125888824463</v>
      </c>
      <c r="I50">
        <v>6.5270185470581055E-2</v>
      </c>
      <c r="J50">
        <v>0.1072673797607422</v>
      </c>
      <c r="K50">
        <v>9.5095396041870117E-2</v>
      </c>
    </row>
    <row r="51" spans="1:11" x14ac:dyDescent="0.25">
      <c r="A51">
        <v>49</v>
      </c>
      <c r="B51" t="s">
        <v>109</v>
      </c>
      <c r="C51">
        <v>499.77780000000001</v>
      </c>
      <c r="D51" t="s">
        <v>110</v>
      </c>
      <c r="E51">
        <v>519.98289999999997</v>
      </c>
      <c r="F51">
        <v>1</v>
      </c>
      <c r="G51">
        <v>0.37889409065246582</v>
      </c>
      <c r="H51">
        <v>0.11014580726623539</v>
      </c>
      <c r="I51">
        <v>7.546234130859375E-2</v>
      </c>
      <c r="J51">
        <v>0.10004639625549321</v>
      </c>
      <c r="K51">
        <v>9.2237949371337891E-2</v>
      </c>
    </row>
    <row r="52" spans="1:11" x14ac:dyDescent="0.25">
      <c r="A52">
        <v>50</v>
      </c>
      <c r="B52" t="s">
        <v>111</v>
      </c>
      <c r="C52">
        <v>679.59780000000001</v>
      </c>
      <c r="D52" t="s">
        <v>112</v>
      </c>
      <c r="E52">
        <v>691.6694</v>
      </c>
      <c r="F52">
        <v>1</v>
      </c>
      <c r="G52">
        <v>0.36644554138183588</v>
      </c>
      <c r="H52">
        <v>0.106259822845459</v>
      </c>
      <c r="I52">
        <v>5.7178258895874023E-2</v>
      </c>
      <c r="J52">
        <v>0.1082401275634766</v>
      </c>
      <c r="K52">
        <v>9.4756603240966797E-2</v>
      </c>
    </row>
    <row r="53" spans="1:11" x14ac:dyDescent="0.25">
      <c r="A53">
        <v>51</v>
      </c>
      <c r="B53" t="s">
        <v>113</v>
      </c>
      <c r="C53">
        <v>721.62310000000002</v>
      </c>
      <c r="D53" t="s">
        <v>114</v>
      </c>
      <c r="E53">
        <v>731.19370000000004</v>
      </c>
      <c r="F53">
        <v>1</v>
      </c>
      <c r="G53">
        <v>0.3737483024597168</v>
      </c>
      <c r="H53">
        <v>0.11280488967895511</v>
      </c>
      <c r="I53">
        <v>5.5776834487915039E-2</v>
      </c>
      <c r="J53">
        <v>0.1068415641784668</v>
      </c>
      <c r="K53">
        <v>9.8325014114379883E-2</v>
      </c>
    </row>
    <row r="54" spans="1:11" x14ac:dyDescent="0.25">
      <c r="A54">
        <v>52</v>
      </c>
      <c r="B54" t="s">
        <v>115</v>
      </c>
      <c r="C54">
        <v>686.22040000000004</v>
      </c>
      <c r="D54" t="s">
        <v>116</v>
      </c>
      <c r="E54">
        <v>690.88919999999996</v>
      </c>
      <c r="F54">
        <v>1</v>
      </c>
      <c r="G54">
        <v>0.37740135192871088</v>
      </c>
      <c r="H54">
        <v>0.1232447624206543</v>
      </c>
      <c r="I54">
        <v>5.7311058044433587E-2</v>
      </c>
      <c r="J54">
        <v>9.8608255386352539E-2</v>
      </c>
      <c r="K54">
        <v>9.8237276077270508E-2</v>
      </c>
    </row>
    <row r="55" spans="1:11" x14ac:dyDescent="0.25">
      <c r="A55">
        <v>53</v>
      </c>
      <c r="B55" t="s">
        <v>117</v>
      </c>
      <c r="C55">
        <v>447.76659999999998</v>
      </c>
      <c r="D55" t="s">
        <v>118</v>
      </c>
      <c r="E55">
        <v>525.68349999999998</v>
      </c>
      <c r="F55">
        <v>1</v>
      </c>
      <c r="G55">
        <v>0.4559016227722168</v>
      </c>
      <c r="H55">
        <v>9.9296331405639648E-2</v>
      </c>
      <c r="I55">
        <v>5.3624391555786133E-2</v>
      </c>
      <c r="J55">
        <v>0.2043921947479248</v>
      </c>
      <c r="K55">
        <v>9.7588539123535156E-2</v>
      </c>
    </row>
    <row r="56" spans="1:11" x14ac:dyDescent="0.25">
      <c r="A56">
        <v>54</v>
      </c>
      <c r="B56" t="s">
        <v>119</v>
      </c>
      <c r="C56">
        <v>479.9898</v>
      </c>
      <c r="D56" t="s">
        <v>231</v>
      </c>
      <c r="E56">
        <v>497.02499999999998</v>
      </c>
      <c r="F56">
        <v>1</v>
      </c>
      <c r="G56">
        <v>0.36540031433105469</v>
      </c>
      <c r="H56">
        <v>0.1042964458465576</v>
      </c>
      <c r="I56">
        <v>6.6971778869628906E-2</v>
      </c>
      <c r="J56">
        <v>9.3600749969482422E-2</v>
      </c>
      <c r="K56">
        <v>0.1005313396453857</v>
      </c>
    </row>
    <row r="57" spans="1:11" x14ac:dyDescent="0.25">
      <c r="A57">
        <v>55</v>
      </c>
      <c r="B57" t="s">
        <v>121</v>
      </c>
      <c r="C57">
        <v>636.66219999999998</v>
      </c>
      <c r="D57" t="s">
        <v>232</v>
      </c>
      <c r="E57">
        <v>644.29970000000003</v>
      </c>
      <c r="F57">
        <v>1</v>
      </c>
      <c r="G57">
        <v>0.36806917190551758</v>
      </c>
      <c r="H57">
        <v>0.1139483451843262</v>
      </c>
      <c r="I57">
        <v>5.964207649230957E-2</v>
      </c>
      <c r="J57">
        <v>0.10885310173034669</v>
      </c>
      <c r="K57">
        <v>8.2626819610595703E-2</v>
      </c>
    </row>
    <row r="58" spans="1:11" x14ac:dyDescent="0.25">
      <c r="A58">
        <v>56</v>
      </c>
      <c r="B58" t="s">
        <v>123</v>
      </c>
      <c r="C58">
        <v>498.10199999999998</v>
      </c>
      <c r="D58" t="s">
        <v>233</v>
      </c>
      <c r="E58">
        <v>498.10199999999998</v>
      </c>
      <c r="F58">
        <v>1</v>
      </c>
      <c r="G58">
        <v>0.37706375122070313</v>
      </c>
      <c r="H58">
        <v>0.1071739196777344</v>
      </c>
      <c r="I58">
        <v>6.77947998046875E-2</v>
      </c>
      <c r="J58">
        <v>0.106539249420166</v>
      </c>
      <c r="K58">
        <v>9.5555782318115234E-2</v>
      </c>
    </row>
    <row r="59" spans="1:11" x14ac:dyDescent="0.25">
      <c r="A59">
        <v>57</v>
      </c>
      <c r="B59" t="s">
        <v>125</v>
      </c>
      <c r="C59">
        <v>440.79750000000001</v>
      </c>
      <c r="D59" t="s">
        <v>234</v>
      </c>
      <c r="E59">
        <v>440.04450000000003</v>
      </c>
      <c r="F59">
        <v>1</v>
      </c>
      <c r="G59">
        <v>0.38961338996887213</v>
      </c>
      <c r="H59">
        <v>0.1163029670715332</v>
      </c>
      <c r="I59">
        <v>6.8934917449951172E-2</v>
      </c>
      <c r="J59">
        <v>0.1106235980987549</v>
      </c>
      <c r="K59">
        <v>9.074854850769043E-2</v>
      </c>
    </row>
    <row r="60" spans="1:11" x14ac:dyDescent="0.25">
      <c r="A60">
        <v>58</v>
      </c>
      <c r="B60" t="s">
        <v>127</v>
      </c>
      <c r="C60">
        <v>479.13869999999997</v>
      </c>
      <c r="D60" t="s">
        <v>128</v>
      </c>
      <c r="E60">
        <v>479.13869999999997</v>
      </c>
      <c r="F60">
        <v>1</v>
      </c>
      <c r="G60">
        <v>0.38277578353881841</v>
      </c>
      <c r="H60">
        <v>0.12018346786499021</v>
      </c>
      <c r="I60">
        <v>6.8753242492675781E-2</v>
      </c>
      <c r="J60">
        <v>9.6876144409179688E-2</v>
      </c>
      <c r="K60">
        <v>9.5963954925537109E-2</v>
      </c>
    </row>
    <row r="61" spans="1:11" x14ac:dyDescent="0.25">
      <c r="A61">
        <v>59</v>
      </c>
      <c r="B61" t="s">
        <v>129</v>
      </c>
      <c r="C61">
        <v>674.21280000000002</v>
      </c>
      <c r="D61" t="s">
        <v>130</v>
      </c>
      <c r="E61">
        <v>697.14279999999997</v>
      </c>
      <c r="F61">
        <v>1</v>
      </c>
      <c r="G61">
        <v>0.36474323272705078</v>
      </c>
      <c r="H61">
        <v>0.116802453994751</v>
      </c>
      <c r="I61">
        <v>5.4535150527954102E-2</v>
      </c>
      <c r="J61">
        <v>9.8280429840087891E-2</v>
      </c>
      <c r="K61">
        <v>9.5125198364257813E-2</v>
      </c>
    </row>
    <row r="62" spans="1:11" x14ac:dyDescent="0.25">
      <c r="A62">
        <v>60</v>
      </c>
      <c r="B62" t="s">
        <v>131</v>
      </c>
      <c r="C62">
        <v>671.01409999999998</v>
      </c>
      <c r="D62" t="s">
        <v>132</v>
      </c>
      <c r="E62">
        <v>716.61419999999998</v>
      </c>
      <c r="F62">
        <v>1</v>
      </c>
      <c r="G62">
        <v>0.37739133834838873</v>
      </c>
      <c r="H62">
        <v>0.11858630180358889</v>
      </c>
      <c r="I62">
        <v>6.2644243240356445E-2</v>
      </c>
      <c r="J62">
        <v>9.470367431640625E-2</v>
      </c>
      <c r="K62">
        <v>0.1014571189880371</v>
      </c>
    </row>
    <row r="63" spans="1:11" x14ac:dyDescent="0.25">
      <c r="A63">
        <v>61</v>
      </c>
      <c r="B63" t="s">
        <v>133</v>
      </c>
      <c r="C63">
        <v>446.476</v>
      </c>
      <c r="D63" t="s">
        <v>235</v>
      </c>
      <c r="E63">
        <v>450.41590000000002</v>
      </c>
      <c r="F63">
        <v>1</v>
      </c>
      <c r="G63">
        <v>0.37463665008544922</v>
      </c>
      <c r="H63">
        <v>0.1047539710998535</v>
      </c>
      <c r="I63">
        <v>7.8390121459960938E-2</v>
      </c>
      <c r="J63">
        <v>0.10034084320068359</v>
      </c>
      <c r="K63">
        <v>9.1141700744628906E-2</v>
      </c>
    </row>
    <row r="64" spans="1:11" x14ac:dyDescent="0.25">
      <c r="A64">
        <v>62</v>
      </c>
      <c r="B64" t="s">
        <v>135</v>
      </c>
      <c r="C64">
        <v>444.07029999999997</v>
      </c>
      <c r="D64" t="s">
        <v>136</v>
      </c>
      <c r="E64">
        <v>470.45139999999998</v>
      </c>
      <c r="F64">
        <v>1</v>
      </c>
      <c r="G64">
        <v>0.36443662643432623</v>
      </c>
      <c r="H64">
        <v>0.1154506206512451</v>
      </c>
      <c r="I64">
        <v>6.2006950378417969E-2</v>
      </c>
      <c r="J64">
        <v>9.3863248825073242E-2</v>
      </c>
      <c r="K64">
        <v>9.1101169586181641E-2</v>
      </c>
    </row>
    <row r="65" spans="1:11" x14ac:dyDescent="0.25">
      <c r="A65">
        <v>63</v>
      </c>
      <c r="B65" t="s">
        <v>137</v>
      </c>
      <c r="C65">
        <v>443.19130000000001</v>
      </c>
      <c r="D65" t="s">
        <v>138</v>
      </c>
      <c r="E65">
        <v>443.19130000000001</v>
      </c>
      <c r="F65">
        <v>1</v>
      </c>
      <c r="G65">
        <v>0.36384725570678711</v>
      </c>
      <c r="H65">
        <v>0.1103405952453613</v>
      </c>
      <c r="I65">
        <v>5.0882816314697273E-2</v>
      </c>
      <c r="J65">
        <v>0.108673095703125</v>
      </c>
      <c r="K65">
        <v>9.2443466186523438E-2</v>
      </c>
    </row>
    <row r="66" spans="1:11" x14ac:dyDescent="0.25">
      <c r="A66">
        <v>64</v>
      </c>
      <c r="B66" t="s">
        <v>139</v>
      </c>
      <c r="C66">
        <v>561.29700000000003</v>
      </c>
      <c r="D66" t="s">
        <v>140</v>
      </c>
      <c r="E66">
        <v>569.14919999999995</v>
      </c>
      <c r="F66">
        <v>1</v>
      </c>
      <c r="G66">
        <v>0.37804317474365229</v>
      </c>
      <c r="H66">
        <v>0.1175084114074707</v>
      </c>
      <c r="I66">
        <v>6.5145254135131836E-2</v>
      </c>
      <c r="J66">
        <v>9.7102880477905273E-2</v>
      </c>
      <c r="K66">
        <v>9.8286628723144531E-2</v>
      </c>
    </row>
    <row r="67" spans="1:11" x14ac:dyDescent="0.25">
      <c r="A67">
        <v>65</v>
      </c>
      <c r="B67" t="s">
        <v>141</v>
      </c>
      <c r="C67">
        <v>513.04070000000002</v>
      </c>
      <c r="D67" t="s">
        <v>142</v>
      </c>
      <c r="E67">
        <v>513.50400000000002</v>
      </c>
      <c r="F67">
        <v>1</v>
      </c>
      <c r="G67">
        <v>0.47897696495056152</v>
      </c>
      <c r="H67">
        <v>0.1040961742401123</v>
      </c>
      <c r="I67">
        <v>0.1677706241607666</v>
      </c>
      <c r="J67">
        <v>0.1057040691375732</v>
      </c>
      <c r="K67">
        <v>0.1004118919372559</v>
      </c>
    </row>
    <row r="68" spans="1:11" x14ac:dyDescent="0.25">
      <c r="A68">
        <v>66</v>
      </c>
      <c r="B68" t="s">
        <v>143</v>
      </c>
      <c r="C68">
        <v>397.30290000000002</v>
      </c>
      <c r="D68" t="s">
        <v>144</v>
      </c>
      <c r="E68">
        <v>421.82920000000001</v>
      </c>
      <c r="F68">
        <v>1</v>
      </c>
      <c r="G68">
        <v>0.3720247745513916</v>
      </c>
      <c r="H68">
        <v>0.1156158447265625</v>
      </c>
      <c r="I68">
        <v>6.4110279083251953E-2</v>
      </c>
      <c r="J68">
        <v>0.1015772819519043</v>
      </c>
      <c r="K68">
        <v>8.8719844818115234E-2</v>
      </c>
    </row>
    <row r="69" spans="1:11" x14ac:dyDescent="0.25">
      <c r="A69">
        <v>67</v>
      </c>
      <c r="B69" t="s">
        <v>145</v>
      </c>
      <c r="C69">
        <v>577.85090000000002</v>
      </c>
      <c r="D69" t="s">
        <v>146</v>
      </c>
      <c r="E69">
        <v>672.94569999999999</v>
      </c>
      <c r="F69">
        <v>1</v>
      </c>
      <c r="G69">
        <v>0.3830716609954834</v>
      </c>
      <c r="H69">
        <v>0.11980891227722169</v>
      </c>
      <c r="I69">
        <v>7.5788736343383789E-2</v>
      </c>
      <c r="J69">
        <v>9.2211723327636719E-2</v>
      </c>
      <c r="K69">
        <v>9.3947410583496094E-2</v>
      </c>
    </row>
    <row r="70" spans="1:11" x14ac:dyDescent="0.25">
      <c r="A70">
        <v>68</v>
      </c>
      <c r="B70" t="s">
        <v>147</v>
      </c>
      <c r="C70">
        <v>685.39509999999996</v>
      </c>
      <c r="D70" t="s">
        <v>148</v>
      </c>
      <c r="E70">
        <v>689.12390000000005</v>
      </c>
      <c r="F70">
        <v>1</v>
      </c>
      <c r="G70">
        <v>0.37074565887451172</v>
      </c>
      <c r="H70">
        <v>0.1159102916717529</v>
      </c>
      <c r="I70">
        <v>5.7960748672485352E-2</v>
      </c>
      <c r="J70">
        <v>0.10088133811950679</v>
      </c>
      <c r="K70">
        <v>9.5983266830444336E-2</v>
      </c>
    </row>
    <row r="71" spans="1:11" x14ac:dyDescent="0.25">
      <c r="A71">
        <v>69</v>
      </c>
      <c r="B71" t="s">
        <v>149</v>
      </c>
      <c r="C71">
        <v>460.09</v>
      </c>
      <c r="D71" t="s">
        <v>236</v>
      </c>
      <c r="E71">
        <v>483.75630000000001</v>
      </c>
      <c r="F71">
        <v>1</v>
      </c>
      <c r="G71">
        <v>0.35837030410766602</v>
      </c>
      <c r="H71">
        <v>0.10354733467102049</v>
      </c>
      <c r="I71">
        <v>5.3051471710205078E-2</v>
      </c>
      <c r="J71">
        <v>0.1004745960235596</v>
      </c>
      <c r="K71">
        <v>0.1012969017028809</v>
      </c>
    </row>
    <row r="72" spans="1:11" x14ac:dyDescent="0.25">
      <c r="A72">
        <v>70</v>
      </c>
      <c r="B72" t="s">
        <v>151</v>
      </c>
      <c r="C72">
        <v>464.26929999999999</v>
      </c>
      <c r="D72" t="s">
        <v>152</v>
      </c>
      <c r="E72">
        <v>476.92559999999997</v>
      </c>
      <c r="F72">
        <v>1</v>
      </c>
      <c r="G72">
        <v>0.37388014793396002</v>
      </c>
      <c r="H72">
        <v>0.1183602809906006</v>
      </c>
      <c r="I72">
        <v>7.2991847991943359E-2</v>
      </c>
      <c r="J72">
        <v>9.4804286956787109E-2</v>
      </c>
      <c r="K72">
        <v>8.671879768371582E-2</v>
      </c>
    </row>
    <row r="73" spans="1:11" x14ac:dyDescent="0.25">
      <c r="A73">
        <v>71</v>
      </c>
      <c r="B73" t="s">
        <v>153</v>
      </c>
      <c r="C73">
        <v>614.67079999999999</v>
      </c>
      <c r="D73" t="s">
        <v>154</v>
      </c>
      <c r="E73">
        <v>614.67079999999999</v>
      </c>
      <c r="F73">
        <v>1</v>
      </c>
      <c r="G73">
        <v>0.36966061592102051</v>
      </c>
      <c r="H73">
        <v>9.1516494750976563E-2</v>
      </c>
      <c r="I73">
        <v>6.3398599624633789E-2</v>
      </c>
      <c r="J73">
        <v>0.1152582168579102</v>
      </c>
      <c r="K73">
        <v>9.8483800888061523E-2</v>
      </c>
    </row>
    <row r="74" spans="1:11" x14ac:dyDescent="0.25">
      <c r="A74">
        <v>72</v>
      </c>
      <c r="B74" t="s">
        <v>155</v>
      </c>
      <c r="C74">
        <v>551.78060000000005</v>
      </c>
      <c r="D74" t="s">
        <v>237</v>
      </c>
      <c r="E74">
        <v>601.99680000000001</v>
      </c>
      <c r="F74">
        <v>1</v>
      </c>
      <c r="G74">
        <v>0.35980820655822748</v>
      </c>
      <c r="H74">
        <v>9.8133325576782227E-2</v>
      </c>
      <c r="I74">
        <v>6.374669075012207E-2</v>
      </c>
      <c r="J74">
        <v>0.1032195091247559</v>
      </c>
      <c r="K74">
        <v>9.4708681106567383E-2</v>
      </c>
    </row>
    <row r="75" spans="1:11" x14ac:dyDescent="0.25">
      <c r="A75">
        <v>73</v>
      </c>
      <c r="B75" t="s">
        <v>157</v>
      </c>
      <c r="C75">
        <v>565.78489999999999</v>
      </c>
      <c r="D75" t="s">
        <v>158</v>
      </c>
      <c r="E75">
        <v>604.79769999999996</v>
      </c>
      <c r="F75">
        <v>1</v>
      </c>
      <c r="G75">
        <v>0.36422944068908691</v>
      </c>
      <c r="H75">
        <v>0.10029101371765139</v>
      </c>
      <c r="I75">
        <v>6.3636302947998047E-2</v>
      </c>
      <c r="J75">
        <v>0.10239434242248539</v>
      </c>
      <c r="K75">
        <v>9.48944091796875E-2</v>
      </c>
    </row>
    <row r="76" spans="1:11" x14ac:dyDescent="0.25">
      <c r="A76">
        <v>74</v>
      </c>
      <c r="B76" t="s">
        <v>159</v>
      </c>
      <c r="C76">
        <v>628.64459999999997</v>
      </c>
      <c r="D76" t="s">
        <v>238</v>
      </c>
      <c r="E76">
        <v>655.17129999999997</v>
      </c>
      <c r="F76">
        <v>1</v>
      </c>
      <c r="G76">
        <v>0.36865019798278809</v>
      </c>
      <c r="H76">
        <v>0.11959338188171389</v>
      </c>
      <c r="I76">
        <v>5.701899528503418E-2</v>
      </c>
      <c r="J76">
        <v>9.8829507827758789E-2</v>
      </c>
      <c r="K76">
        <v>9.22088623046875E-2</v>
      </c>
    </row>
    <row r="77" spans="1:11" x14ac:dyDescent="0.25">
      <c r="A77">
        <v>75</v>
      </c>
      <c r="B77" t="s">
        <v>161</v>
      </c>
      <c r="C77">
        <v>559.9606</v>
      </c>
      <c r="D77" t="s">
        <v>239</v>
      </c>
      <c r="E77">
        <v>569.7414</v>
      </c>
      <c r="F77">
        <v>1</v>
      </c>
      <c r="G77">
        <v>0.36662077903747559</v>
      </c>
      <c r="H77">
        <v>0.1082675457000732</v>
      </c>
      <c r="I77">
        <v>6.0555696487426758E-2</v>
      </c>
      <c r="J77">
        <v>0.10520601272583011</v>
      </c>
      <c r="K77">
        <v>8.9590787887573242E-2</v>
      </c>
    </row>
    <row r="78" spans="1:11" x14ac:dyDescent="0.25">
      <c r="A78">
        <v>76</v>
      </c>
      <c r="B78" t="s">
        <v>163</v>
      </c>
      <c r="C78">
        <v>618.02970000000005</v>
      </c>
      <c r="D78" t="s">
        <v>164</v>
      </c>
      <c r="E78">
        <v>623.74199999999996</v>
      </c>
      <c r="F78">
        <v>1</v>
      </c>
      <c r="G78">
        <v>0.37535214424133301</v>
      </c>
      <c r="H78">
        <v>0.10373687744140619</v>
      </c>
      <c r="I78">
        <v>6.7889690399169922E-2</v>
      </c>
      <c r="J78">
        <v>0.11214709281921389</v>
      </c>
      <c r="K78">
        <v>9.1578483581542969E-2</v>
      </c>
    </row>
    <row r="79" spans="1:11" x14ac:dyDescent="0.25">
      <c r="A79">
        <v>77</v>
      </c>
      <c r="B79" t="s">
        <v>165</v>
      </c>
      <c r="C79">
        <v>670.28679999999997</v>
      </c>
      <c r="D79" t="s">
        <v>240</v>
      </c>
      <c r="E79">
        <v>678.76819999999998</v>
      </c>
      <c r="F79">
        <v>1</v>
      </c>
      <c r="G79">
        <v>0.36409425735473627</v>
      </c>
      <c r="H79">
        <v>9.6728324890136719E-2</v>
      </c>
      <c r="I79">
        <v>6.1495780944824219E-2</v>
      </c>
      <c r="J79">
        <v>0.1085953712463379</v>
      </c>
      <c r="K79">
        <v>9.72747802734375E-2</v>
      </c>
    </row>
    <row r="80" spans="1:11" x14ac:dyDescent="0.25">
      <c r="A80">
        <v>78</v>
      </c>
      <c r="B80" t="s">
        <v>167</v>
      </c>
      <c r="C80">
        <v>683.54430000000002</v>
      </c>
      <c r="D80" t="s">
        <v>241</v>
      </c>
      <c r="E80">
        <v>683.54430000000002</v>
      </c>
      <c r="F80">
        <v>1</v>
      </c>
      <c r="G80">
        <v>0.44821071624755859</v>
      </c>
      <c r="H80">
        <v>0.1024024486541748</v>
      </c>
      <c r="I80">
        <v>0.13781428337097171</v>
      </c>
      <c r="J80">
        <v>0.1091239452362061</v>
      </c>
      <c r="K80">
        <v>9.6870660781860352E-2</v>
      </c>
    </row>
    <row r="81" spans="1:11" x14ac:dyDescent="0.25">
      <c r="A81">
        <v>79</v>
      </c>
      <c r="B81" t="s">
        <v>169</v>
      </c>
      <c r="C81">
        <v>617.54769999999996</v>
      </c>
      <c r="D81" t="s">
        <v>170</v>
      </c>
      <c r="E81">
        <v>528.13499999999999</v>
      </c>
      <c r="F81">
        <v>1</v>
      </c>
      <c r="G81">
        <v>0.37071967124938959</v>
      </c>
      <c r="H81">
        <v>0.11866211891174321</v>
      </c>
      <c r="I81">
        <v>4.9607515335083008E-2</v>
      </c>
      <c r="J81">
        <v>0.12519526481628421</v>
      </c>
      <c r="K81">
        <v>7.7254772186279297E-2</v>
      </c>
    </row>
    <row r="82" spans="1:11" x14ac:dyDescent="0.25">
      <c r="A82">
        <v>80</v>
      </c>
      <c r="B82" t="s">
        <v>171</v>
      </c>
      <c r="C82">
        <v>766.1961</v>
      </c>
      <c r="D82" t="s">
        <v>172</v>
      </c>
      <c r="E82">
        <v>777.0068</v>
      </c>
      <c r="F82">
        <v>1</v>
      </c>
      <c r="G82">
        <v>0.37953591346740723</v>
      </c>
      <c r="H82">
        <v>0.11292004585266111</v>
      </c>
      <c r="I82">
        <v>6.2173128128051758E-2</v>
      </c>
      <c r="J82">
        <v>0.10948300361633299</v>
      </c>
      <c r="K82">
        <v>9.4959735870361328E-2</v>
      </c>
    </row>
    <row r="83" spans="1:11" x14ac:dyDescent="0.25">
      <c r="A83">
        <v>81</v>
      </c>
      <c r="B83" t="s">
        <v>173</v>
      </c>
      <c r="C83">
        <v>520.25890000000004</v>
      </c>
      <c r="D83" t="s">
        <v>174</v>
      </c>
      <c r="E83">
        <v>520.25890000000004</v>
      </c>
      <c r="F83">
        <v>1</v>
      </c>
      <c r="G83">
        <v>0.38191103935241699</v>
      </c>
      <c r="H83">
        <v>0.10354518890380859</v>
      </c>
      <c r="I83">
        <v>7.0068597793579102E-2</v>
      </c>
      <c r="J83">
        <v>0.1123373508453369</v>
      </c>
      <c r="K83">
        <v>9.496307373046875E-2</v>
      </c>
    </row>
    <row r="84" spans="1:11" x14ac:dyDescent="0.25">
      <c r="A84">
        <v>82</v>
      </c>
      <c r="B84" t="s">
        <v>175</v>
      </c>
      <c r="C84">
        <v>416.98160000000001</v>
      </c>
      <c r="D84" t="s">
        <v>176</v>
      </c>
      <c r="E84">
        <v>421.15219999999999</v>
      </c>
      <c r="F84">
        <v>1</v>
      </c>
      <c r="G84">
        <v>0.35851120948791498</v>
      </c>
      <c r="H84">
        <v>0.1061315536499023</v>
      </c>
      <c r="I84">
        <v>6.0588836669921882E-2</v>
      </c>
      <c r="J84">
        <v>0.1015028953552246</v>
      </c>
      <c r="K84">
        <v>8.8284492492675781E-2</v>
      </c>
    </row>
    <row r="85" spans="1:11" x14ac:dyDescent="0.25">
      <c r="A85">
        <v>83</v>
      </c>
      <c r="B85" t="s">
        <v>177</v>
      </c>
      <c r="C85">
        <v>580.07420000000002</v>
      </c>
      <c r="D85" t="s">
        <v>242</v>
      </c>
      <c r="E85">
        <v>592.60950000000003</v>
      </c>
      <c r="F85">
        <v>1</v>
      </c>
      <c r="G85">
        <v>0.37298178672790527</v>
      </c>
      <c r="H85">
        <v>0.1095771789550781</v>
      </c>
      <c r="I85">
        <v>7.2570323944091797E-2</v>
      </c>
      <c r="J85">
        <v>0.1047906875610352</v>
      </c>
      <c r="K85">
        <v>8.6027145385742188E-2</v>
      </c>
    </row>
    <row r="86" spans="1:11" x14ac:dyDescent="0.25">
      <c r="A86">
        <v>84</v>
      </c>
      <c r="B86" t="s">
        <v>179</v>
      </c>
      <c r="C86">
        <v>576.84010000000001</v>
      </c>
      <c r="D86" t="s">
        <v>180</v>
      </c>
      <c r="E86">
        <v>585.06050000000005</v>
      </c>
      <c r="F86">
        <v>1</v>
      </c>
      <c r="G86">
        <v>0.38299727439880371</v>
      </c>
      <c r="H86">
        <v>0.1038877964019775</v>
      </c>
      <c r="I86">
        <v>6.4116239547729492E-2</v>
      </c>
      <c r="J86">
        <v>0.1199667453765869</v>
      </c>
      <c r="K86">
        <v>9.5026493072509766E-2</v>
      </c>
    </row>
    <row r="87" spans="1:11" x14ac:dyDescent="0.25">
      <c r="A87">
        <v>85</v>
      </c>
      <c r="B87" t="s">
        <v>181</v>
      </c>
      <c r="C87">
        <v>617.84299999999996</v>
      </c>
      <c r="D87" t="s">
        <v>182</v>
      </c>
      <c r="E87">
        <v>623.81579999999997</v>
      </c>
      <c r="F87">
        <v>1</v>
      </c>
      <c r="G87">
        <v>0.39303183555603027</v>
      </c>
      <c r="H87">
        <v>0.11416530609130859</v>
      </c>
      <c r="I87">
        <v>7.7004909515380859E-2</v>
      </c>
      <c r="J87">
        <v>0.102015495300293</v>
      </c>
      <c r="K87">
        <v>9.8845958709716797E-2</v>
      </c>
    </row>
    <row r="88" spans="1:11" x14ac:dyDescent="0.25">
      <c r="A88">
        <v>86</v>
      </c>
      <c r="B88" t="s">
        <v>183</v>
      </c>
      <c r="C88">
        <v>563.54949999999997</v>
      </c>
      <c r="D88" t="s">
        <v>184</v>
      </c>
      <c r="E88">
        <v>579.11210000000005</v>
      </c>
      <c r="F88">
        <v>1</v>
      </c>
      <c r="G88">
        <v>0.38055133819580078</v>
      </c>
      <c r="H88">
        <v>0.11617517471313479</v>
      </c>
      <c r="I88">
        <v>5.668950080871582E-2</v>
      </c>
      <c r="J88">
        <v>0.1105823516845703</v>
      </c>
      <c r="K88">
        <v>9.6105813980102539E-2</v>
      </c>
    </row>
    <row r="89" spans="1:11" x14ac:dyDescent="0.25">
      <c r="A89">
        <v>87</v>
      </c>
      <c r="B89" t="s">
        <v>185</v>
      </c>
      <c r="C89">
        <v>496.26900000000001</v>
      </c>
      <c r="D89" t="s">
        <v>186</v>
      </c>
      <c r="E89">
        <v>487.21690000000001</v>
      </c>
      <c r="F89">
        <v>1</v>
      </c>
      <c r="G89">
        <v>0.38487362861633301</v>
      </c>
      <c r="H89">
        <v>0.1183586120605469</v>
      </c>
      <c r="I89">
        <v>6.2603473663330078E-2</v>
      </c>
      <c r="J89">
        <v>9.7515106201171875E-2</v>
      </c>
      <c r="K89">
        <v>0.10639643669128419</v>
      </c>
    </row>
    <row r="90" spans="1:11" x14ac:dyDescent="0.25">
      <c r="A90">
        <v>88</v>
      </c>
      <c r="B90" t="s">
        <v>187</v>
      </c>
      <c r="C90">
        <v>614.65509999999995</v>
      </c>
      <c r="D90" t="s">
        <v>243</v>
      </c>
      <c r="E90">
        <v>653.45140000000004</v>
      </c>
      <c r="F90">
        <v>1</v>
      </c>
      <c r="G90">
        <v>0.39383101463317871</v>
      </c>
      <c r="H90">
        <v>0.1261098384857178</v>
      </c>
      <c r="I90">
        <v>4.6097278594970703E-2</v>
      </c>
      <c r="J90">
        <v>0.1095008850097656</v>
      </c>
      <c r="K90">
        <v>0.1121230125427246</v>
      </c>
    </row>
    <row r="91" spans="1:11" x14ac:dyDescent="0.25">
      <c r="A91">
        <v>89</v>
      </c>
      <c r="B91" t="s">
        <v>189</v>
      </c>
      <c r="C91">
        <v>539.78769999999997</v>
      </c>
      <c r="D91" t="s">
        <v>190</v>
      </c>
      <c r="E91">
        <v>539.78769999999997</v>
      </c>
      <c r="F91">
        <v>1</v>
      </c>
      <c r="G91">
        <v>0.37438583374023438</v>
      </c>
      <c r="H91">
        <v>0.1130440235137939</v>
      </c>
      <c r="I91">
        <v>5.6015968322753913E-2</v>
      </c>
      <c r="J91">
        <v>0.1025259494781494</v>
      </c>
      <c r="K91">
        <v>0.1027998924255371</v>
      </c>
    </row>
    <row r="92" spans="1:11" x14ac:dyDescent="0.25">
      <c r="A92">
        <v>90</v>
      </c>
      <c r="B92" t="s">
        <v>191</v>
      </c>
      <c r="C92">
        <v>466.36410000000001</v>
      </c>
      <c r="D92" t="s">
        <v>192</v>
      </c>
      <c r="E92">
        <v>467.71390000000002</v>
      </c>
      <c r="F92">
        <v>1</v>
      </c>
      <c r="G92">
        <v>0.50284218788146973</v>
      </c>
      <c r="H92">
        <v>0.13652658462524411</v>
      </c>
      <c r="I92">
        <v>0.16166377067565921</v>
      </c>
      <c r="J92">
        <v>9.5134258270263672E-2</v>
      </c>
      <c r="K92">
        <v>0.10951757431030271</v>
      </c>
    </row>
    <row r="93" spans="1:11" x14ac:dyDescent="0.25">
      <c r="A93">
        <v>91</v>
      </c>
      <c r="B93" t="s">
        <v>193</v>
      </c>
      <c r="C93">
        <v>827.72550000000001</v>
      </c>
      <c r="D93" t="s">
        <v>194</v>
      </c>
      <c r="E93">
        <v>837.65200000000004</v>
      </c>
      <c r="F93">
        <v>1</v>
      </c>
      <c r="G93">
        <v>0.3931577205657959</v>
      </c>
      <c r="H93">
        <v>0.1115610599517822</v>
      </c>
      <c r="I93">
        <v>6.9036245346069336E-2</v>
      </c>
      <c r="J93">
        <v>0.10905981063842771</v>
      </c>
      <c r="K93">
        <v>0.1015000343322754</v>
      </c>
    </row>
    <row r="94" spans="1:11" x14ac:dyDescent="0.25">
      <c r="A94">
        <v>92</v>
      </c>
      <c r="B94" t="s">
        <v>195</v>
      </c>
      <c r="C94">
        <v>530.83339999999998</v>
      </c>
      <c r="D94" t="s">
        <v>196</v>
      </c>
      <c r="E94">
        <v>536.84019999999998</v>
      </c>
      <c r="F94">
        <v>1</v>
      </c>
      <c r="G94">
        <v>0.3966672420501709</v>
      </c>
      <c r="H94">
        <v>0.11055755615234381</v>
      </c>
      <c r="I94">
        <v>8.1043004989624023E-2</v>
      </c>
      <c r="J94">
        <v>0.1060752868652344</v>
      </c>
      <c r="K94">
        <v>9.899139404296875E-2</v>
      </c>
    </row>
    <row r="95" spans="1:11" x14ac:dyDescent="0.25">
      <c r="A95">
        <v>93</v>
      </c>
      <c r="B95" t="s">
        <v>197</v>
      </c>
      <c r="C95">
        <v>536.197</v>
      </c>
      <c r="D95" t="s">
        <v>198</v>
      </c>
      <c r="E95">
        <v>549.28700000000003</v>
      </c>
      <c r="F95">
        <v>1</v>
      </c>
      <c r="G95">
        <v>0.3787837028503418</v>
      </c>
      <c r="H95">
        <v>9.8592996597290039E-2</v>
      </c>
      <c r="I95">
        <v>6.3499689102172852E-2</v>
      </c>
      <c r="J95">
        <v>0.1151053905487061</v>
      </c>
      <c r="K95">
        <v>0.1005852222442627</v>
      </c>
    </row>
    <row r="96" spans="1:11" x14ac:dyDescent="0.25">
      <c r="A96">
        <v>94</v>
      </c>
      <c r="B96" t="s">
        <v>199</v>
      </c>
      <c r="C96">
        <v>612.81050000000005</v>
      </c>
      <c r="D96" t="s">
        <v>200</v>
      </c>
      <c r="E96">
        <v>680.7337</v>
      </c>
      <c r="F96">
        <v>1</v>
      </c>
      <c r="G96">
        <v>0.38356328010559082</v>
      </c>
      <c r="H96">
        <v>0.1203920841217041</v>
      </c>
      <c r="I96">
        <v>6.55517578125E-2</v>
      </c>
      <c r="J96">
        <v>0.1004307270050049</v>
      </c>
      <c r="K96">
        <v>9.6188783645629883E-2</v>
      </c>
    </row>
    <row r="97" spans="1:11" x14ac:dyDescent="0.25">
      <c r="A97">
        <v>95</v>
      </c>
      <c r="B97" t="s">
        <v>201</v>
      </c>
      <c r="C97">
        <v>776.17639999999994</v>
      </c>
      <c r="D97" t="s">
        <v>202</v>
      </c>
      <c r="E97">
        <v>784.71130000000005</v>
      </c>
      <c r="F97">
        <v>1</v>
      </c>
      <c r="G97">
        <v>0.36084318161010742</v>
      </c>
      <c r="H97">
        <v>0.1021859645843506</v>
      </c>
      <c r="I97">
        <v>5.2675008773803711E-2</v>
      </c>
      <c r="J97">
        <v>0.100987434387207</v>
      </c>
      <c r="K97">
        <v>0.10499477386474609</v>
      </c>
    </row>
    <row r="98" spans="1:11" x14ac:dyDescent="0.25">
      <c r="A98">
        <v>96</v>
      </c>
      <c r="B98" t="s">
        <v>203</v>
      </c>
      <c r="C98">
        <v>494.26170000000002</v>
      </c>
      <c r="D98" t="s">
        <v>204</v>
      </c>
      <c r="E98">
        <v>576.23969999999997</v>
      </c>
      <c r="F98">
        <v>1</v>
      </c>
      <c r="G98">
        <v>0.36411452293396002</v>
      </c>
      <c r="H98">
        <v>0.1008472442626953</v>
      </c>
      <c r="I98">
        <v>6.1560869216918952E-2</v>
      </c>
      <c r="J98">
        <v>0.1078865528106689</v>
      </c>
      <c r="K98">
        <v>9.2818021774291992E-2</v>
      </c>
    </row>
    <row r="99" spans="1:11" x14ac:dyDescent="0.25">
      <c r="A99">
        <v>97</v>
      </c>
      <c r="B99" t="s">
        <v>205</v>
      </c>
      <c r="C99">
        <v>422.06470000000002</v>
      </c>
      <c r="D99" t="s">
        <v>206</v>
      </c>
      <c r="E99">
        <v>446.95159999999998</v>
      </c>
      <c r="F99">
        <v>1</v>
      </c>
      <c r="G99">
        <v>0.3841550350189209</v>
      </c>
      <c r="H99">
        <v>0.10874176025390619</v>
      </c>
      <c r="I99">
        <v>6.0834884643554688E-2</v>
      </c>
      <c r="J99">
        <v>0.1141393184661865</v>
      </c>
      <c r="K99">
        <v>9.8440647125244141E-2</v>
      </c>
    </row>
    <row r="100" spans="1:11" x14ac:dyDescent="0.25">
      <c r="A100">
        <v>98</v>
      </c>
      <c r="B100" t="s">
        <v>207</v>
      </c>
      <c r="C100">
        <v>828.30589999999995</v>
      </c>
      <c r="D100" t="s">
        <v>244</v>
      </c>
      <c r="E100">
        <v>828.27650000000006</v>
      </c>
      <c r="F100">
        <v>1</v>
      </c>
      <c r="G100">
        <v>0.36801695823669428</v>
      </c>
      <c r="H100">
        <v>0.1061315536499023</v>
      </c>
      <c r="I100">
        <v>5.5016517639160163E-2</v>
      </c>
      <c r="J100">
        <v>0.1146848201751709</v>
      </c>
      <c r="K100">
        <v>9.1184377670288086E-2</v>
      </c>
    </row>
    <row r="101" spans="1:11" x14ac:dyDescent="0.25">
      <c r="A101">
        <v>99</v>
      </c>
      <c r="B101" t="s">
        <v>209</v>
      </c>
      <c r="C101">
        <v>589.17370000000005</v>
      </c>
      <c r="D101" t="s">
        <v>245</v>
      </c>
      <c r="E101">
        <v>639.58000000000004</v>
      </c>
      <c r="F101">
        <v>1</v>
      </c>
      <c r="G101">
        <v>0.40410137176513672</v>
      </c>
      <c r="H101">
        <v>0.1149666309356689</v>
      </c>
      <c r="I101">
        <v>8.8632822036743164E-2</v>
      </c>
      <c r="J101">
        <v>0.1012618541717529</v>
      </c>
      <c r="K101">
        <v>9.8239898681640625E-2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9F9E-C999-4F52-AA55-A00D5B1528E1}">
  <dimension ref="A1:K101"/>
  <sheetViews>
    <sheetView workbookViewId="0"/>
  </sheetViews>
  <sheetFormatPr defaultRowHeight="15" x14ac:dyDescent="0.25"/>
  <cols>
    <col min="1" max="1" width="11.140625" bestFit="1" customWidth="1"/>
    <col min="2" max="2" width="39.42578125" bestFit="1" customWidth="1"/>
    <col min="3" max="3" width="18.28515625" bestFit="1" customWidth="1"/>
    <col min="4" max="4" width="41.42578125" bestFit="1" customWidth="1"/>
    <col min="5" max="5" width="16.7109375" bestFit="1" customWidth="1"/>
    <col min="6" max="6" width="13.42578125" bestFit="1" customWidth="1"/>
    <col min="7" max="10" width="12" bestFit="1" customWidth="1"/>
    <col min="11" max="11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11</v>
      </c>
      <c r="C2">
        <v>505.09980000000002</v>
      </c>
      <c r="D2" t="s">
        <v>211</v>
      </c>
      <c r="E2">
        <v>535.73159999999996</v>
      </c>
      <c r="F2">
        <v>1</v>
      </c>
      <c r="G2">
        <v>0.42449688911437988</v>
      </c>
      <c r="H2">
        <v>0.1110429763793945</v>
      </c>
      <c r="I2">
        <v>9.444427490234375E-2</v>
      </c>
      <c r="J2">
        <v>0.1157727241516113</v>
      </c>
      <c r="K2">
        <v>0.102236270904541</v>
      </c>
    </row>
    <row r="3" spans="1:11" x14ac:dyDescent="0.25">
      <c r="A3">
        <v>1</v>
      </c>
      <c r="B3" t="s">
        <v>13</v>
      </c>
      <c r="C3">
        <v>523.78510000000006</v>
      </c>
      <c r="D3" t="s">
        <v>212</v>
      </c>
      <c r="E3">
        <v>523.78510000000006</v>
      </c>
      <c r="F3">
        <v>1</v>
      </c>
      <c r="G3">
        <v>0.35724329948425287</v>
      </c>
      <c r="H3">
        <v>9.0683221817016602E-2</v>
      </c>
      <c r="I3">
        <v>6.0078859329223633E-2</v>
      </c>
      <c r="J3">
        <v>0.1070003509521484</v>
      </c>
      <c r="K3">
        <v>9.9480867385864258E-2</v>
      </c>
    </row>
    <row r="4" spans="1:11" x14ac:dyDescent="0.25">
      <c r="A4">
        <v>2</v>
      </c>
      <c r="B4" t="s">
        <v>15</v>
      </c>
      <c r="C4">
        <v>627.32299999999998</v>
      </c>
      <c r="D4" t="s">
        <v>213</v>
      </c>
      <c r="E4">
        <v>656.01369999999997</v>
      </c>
      <c r="F4">
        <v>1</v>
      </c>
      <c r="G4">
        <v>0.37238574028015142</v>
      </c>
      <c r="H4">
        <v>0.11287903785705571</v>
      </c>
      <c r="I4">
        <v>5.8791399002075202E-2</v>
      </c>
      <c r="J4">
        <v>0.1030557155609131</v>
      </c>
      <c r="K4">
        <v>9.7659587860107422E-2</v>
      </c>
    </row>
    <row r="5" spans="1:11" x14ac:dyDescent="0.25">
      <c r="A5">
        <v>3</v>
      </c>
      <c r="B5" t="s">
        <v>17</v>
      </c>
      <c r="C5">
        <v>524.95079999999996</v>
      </c>
      <c r="D5" t="s">
        <v>18</v>
      </c>
      <c r="E5">
        <v>531.86040000000003</v>
      </c>
      <c r="F5">
        <v>1</v>
      </c>
      <c r="G5">
        <v>0.3845372200012207</v>
      </c>
      <c r="H5">
        <v>0.10976386070251461</v>
      </c>
      <c r="I5">
        <v>6.8530797958374023E-2</v>
      </c>
      <c r="J5">
        <v>0.1008162498474121</v>
      </c>
      <c r="K5">
        <v>0.1044249534606934</v>
      </c>
    </row>
    <row r="6" spans="1:11" x14ac:dyDescent="0.25">
      <c r="A6">
        <v>4</v>
      </c>
      <c r="B6" t="s">
        <v>19</v>
      </c>
      <c r="C6">
        <v>680.5299</v>
      </c>
      <c r="D6" t="s">
        <v>214</v>
      </c>
      <c r="E6">
        <v>732.14359999999999</v>
      </c>
      <c r="F6">
        <v>1</v>
      </c>
      <c r="G6">
        <v>0.38883495330810552</v>
      </c>
      <c r="H6">
        <v>0.1046428680419922</v>
      </c>
      <c r="I6">
        <v>7.8499794006347656E-2</v>
      </c>
      <c r="J6">
        <v>0.1043050289154053</v>
      </c>
      <c r="K6">
        <v>0.10138726234436039</v>
      </c>
    </row>
    <row r="7" spans="1:11" x14ac:dyDescent="0.25">
      <c r="A7">
        <v>5</v>
      </c>
      <c r="B7" t="s">
        <v>21</v>
      </c>
      <c r="C7">
        <v>528.43060000000003</v>
      </c>
      <c r="D7" t="s">
        <v>22</v>
      </c>
      <c r="E7">
        <v>543.4846</v>
      </c>
      <c r="F7">
        <v>1</v>
      </c>
      <c r="G7">
        <v>0.38671278953552252</v>
      </c>
      <c r="H7">
        <v>0.10166144371032711</v>
      </c>
      <c r="I7">
        <v>6.9226741790771484E-2</v>
      </c>
      <c r="J7">
        <v>0.11468386650085451</v>
      </c>
      <c r="K7">
        <v>0.10114073753356929</v>
      </c>
    </row>
    <row r="8" spans="1:11" x14ac:dyDescent="0.25">
      <c r="A8">
        <v>6</v>
      </c>
      <c r="B8" t="s">
        <v>23</v>
      </c>
      <c r="C8">
        <v>447.22449999999998</v>
      </c>
      <c r="D8" t="s">
        <v>215</v>
      </c>
      <c r="E8">
        <v>446.39269999999999</v>
      </c>
      <c r="F8">
        <v>1</v>
      </c>
      <c r="G8">
        <v>0.36763477325439448</v>
      </c>
      <c r="H8">
        <v>0.1038799285888672</v>
      </c>
      <c r="I8">
        <v>6.4330101013183594E-2</v>
      </c>
      <c r="J8">
        <v>0.10098791122436521</v>
      </c>
      <c r="K8">
        <v>9.8436832427978516E-2</v>
      </c>
    </row>
    <row r="9" spans="1:11" x14ac:dyDescent="0.25">
      <c r="A9">
        <v>7</v>
      </c>
      <c r="B9" t="s">
        <v>25</v>
      </c>
      <c r="C9">
        <v>744.61490000000003</v>
      </c>
      <c r="D9" t="s">
        <v>216</v>
      </c>
      <c r="E9">
        <v>772.59939999999995</v>
      </c>
      <c r="F9">
        <v>1</v>
      </c>
      <c r="G9">
        <v>0.37289571762084961</v>
      </c>
      <c r="H9">
        <v>0.11193966865539549</v>
      </c>
      <c r="I9">
        <v>5.8913230895996087E-2</v>
      </c>
      <c r="J9">
        <v>9.7844839096069336E-2</v>
      </c>
      <c r="K9">
        <v>0.1031992435455322</v>
      </c>
    </row>
    <row r="10" spans="1:11" x14ac:dyDescent="0.25">
      <c r="A10">
        <v>8</v>
      </c>
      <c r="B10" t="s">
        <v>27</v>
      </c>
      <c r="C10">
        <v>619.3922</v>
      </c>
      <c r="D10" t="s">
        <v>28</v>
      </c>
      <c r="E10">
        <v>669.40959999999995</v>
      </c>
      <c r="F10">
        <v>1</v>
      </c>
      <c r="G10">
        <v>0.37426543235778809</v>
      </c>
      <c r="H10">
        <v>0.11511349678039549</v>
      </c>
      <c r="I10">
        <v>5.8752059936523438E-2</v>
      </c>
      <c r="J10">
        <v>0.10121870040893551</v>
      </c>
      <c r="K10">
        <v>9.9181175231933594E-2</v>
      </c>
    </row>
    <row r="11" spans="1:11" x14ac:dyDescent="0.25">
      <c r="A11">
        <v>9</v>
      </c>
      <c r="B11" t="s">
        <v>29</v>
      </c>
      <c r="C11">
        <v>484.29719999999998</v>
      </c>
      <c r="D11" t="s">
        <v>217</v>
      </c>
      <c r="E11">
        <v>488.31619999999998</v>
      </c>
      <c r="F11">
        <v>1</v>
      </c>
      <c r="G11">
        <v>0.37411880493164063</v>
      </c>
      <c r="H11">
        <v>0.1093175411224365</v>
      </c>
      <c r="I11">
        <v>6.2156200408935547E-2</v>
      </c>
      <c r="J11">
        <v>9.9442720413208008E-2</v>
      </c>
      <c r="K11">
        <v>0.10320234298706051</v>
      </c>
    </row>
    <row r="12" spans="1:11" x14ac:dyDescent="0.25">
      <c r="A12">
        <v>10</v>
      </c>
      <c r="B12" t="s">
        <v>31</v>
      </c>
      <c r="C12">
        <v>615.80880000000002</v>
      </c>
      <c r="D12" t="s">
        <v>218</v>
      </c>
      <c r="E12">
        <v>689.28060000000005</v>
      </c>
      <c r="F12">
        <v>1</v>
      </c>
      <c r="G12">
        <v>0.3763120174407959</v>
      </c>
      <c r="H12">
        <v>0.1019020080566406</v>
      </c>
      <c r="I12">
        <v>7.1643590927124023E-2</v>
      </c>
      <c r="J12">
        <v>0.1012020111083984</v>
      </c>
      <c r="K12">
        <v>0.1005640029907227</v>
      </c>
    </row>
    <row r="13" spans="1:11" x14ac:dyDescent="0.25">
      <c r="A13">
        <v>11</v>
      </c>
      <c r="B13" t="s">
        <v>33</v>
      </c>
      <c r="C13">
        <v>496.02249999999998</v>
      </c>
      <c r="D13" t="s">
        <v>219</v>
      </c>
      <c r="E13">
        <v>538.47190000000001</v>
      </c>
      <c r="F13">
        <v>1</v>
      </c>
      <c r="G13">
        <v>0.48448967933654791</v>
      </c>
      <c r="H13">
        <v>0.1052136421203613</v>
      </c>
      <c r="I13">
        <v>0.1661331653594971</v>
      </c>
      <c r="J13">
        <v>0.1090519428253174</v>
      </c>
      <c r="K13">
        <v>0.10209155082702639</v>
      </c>
    </row>
    <row r="14" spans="1:11" x14ac:dyDescent="0.25">
      <c r="A14">
        <v>12</v>
      </c>
      <c r="B14" t="s">
        <v>35</v>
      </c>
      <c r="C14">
        <v>641.30370000000005</v>
      </c>
      <c r="D14" t="s">
        <v>220</v>
      </c>
      <c r="E14">
        <v>659.49480000000005</v>
      </c>
      <c r="F14">
        <v>1</v>
      </c>
      <c r="G14">
        <v>0.39094352722167969</v>
      </c>
      <c r="H14">
        <v>0.1115872859954834</v>
      </c>
      <c r="I14">
        <v>7.7158451080322266E-2</v>
      </c>
      <c r="J14">
        <v>0.10152196884155271</v>
      </c>
      <c r="K14">
        <v>9.8676443099975586E-2</v>
      </c>
    </row>
    <row r="15" spans="1:11" x14ac:dyDescent="0.25">
      <c r="A15">
        <v>13</v>
      </c>
      <c r="B15" t="s">
        <v>37</v>
      </c>
      <c r="C15">
        <v>481.71469999999999</v>
      </c>
      <c r="D15" t="s">
        <v>38</v>
      </c>
      <c r="E15">
        <v>560.63480000000004</v>
      </c>
      <c r="F15">
        <v>1</v>
      </c>
      <c r="G15">
        <v>0.38384819030761719</v>
      </c>
      <c r="H15">
        <v>9.7463846206665039E-2</v>
      </c>
      <c r="I15">
        <v>8.0734014511108398E-2</v>
      </c>
      <c r="J15">
        <v>9.714055061340332E-2</v>
      </c>
      <c r="K15">
        <v>0.1075115203857422</v>
      </c>
    </row>
    <row r="16" spans="1:11" x14ac:dyDescent="0.25">
      <c r="A16">
        <v>14</v>
      </c>
      <c r="B16" t="s">
        <v>39</v>
      </c>
      <c r="C16">
        <v>455.47489999999999</v>
      </c>
      <c r="D16" t="s">
        <v>221</v>
      </c>
      <c r="E16">
        <v>455.47489999999999</v>
      </c>
      <c r="F16">
        <v>1</v>
      </c>
      <c r="G16">
        <v>0.36689424514770508</v>
      </c>
      <c r="H16">
        <v>0.104001522064209</v>
      </c>
      <c r="I16">
        <v>5.2930593490600593E-2</v>
      </c>
      <c r="J16">
        <v>0.10853266716003419</v>
      </c>
      <c r="K16">
        <v>0.1014294624328613</v>
      </c>
    </row>
    <row r="17" spans="1:11" x14ac:dyDescent="0.25">
      <c r="A17">
        <v>15</v>
      </c>
      <c r="B17" t="s">
        <v>41</v>
      </c>
      <c r="C17">
        <v>534.83399999999995</v>
      </c>
      <c r="D17" t="s">
        <v>222</v>
      </c>
      <c r="E17">
        <v>609.52449999999999</v>
      </c>
      <c r="F17">
        <v>1</v>
      </c>
      <c r="G17">
        <v>0.37696433067321777</v>
      </c>
      <c r="H17">
        <v>9.8513603210449219E-2</v>
      </c>
      <c r="I17">
        <v>6.1218500137329102E-2</v>
      </c>
      <c r="J17">
        <v>0.1140334606170654</v>
      </c>
      <c r="K17">
        <v>0.103198766708374</v>
      </c>
    </row>
    <row r="18" spans="1:11" x14ac:dyDescent="0.25">
      <c r="A18">
        <v>16</v>
      </c>
      <c r="B18" t="s">
        <v>43</v>
      </c>
      <c r="C18">
        <v>788.2722</v>
      </c>
      <c r="D18" t="s">
        <v>44</v>
      </c>
      <c r="E18">
        <v>708.83370000000002</v>
      </c>
      <c r="F18">
        <v>1</v>
      </c>
      <c r="G18">
        <v>0.38291692733764648</v>
      </c>
      <c r="H18">
        <v>0.11628842353820799</v>
      </c>
      <c r="I18">
        <v>5.5566072463989258E-2</v>
      </c>
      <c r="J18">
        <v>0.1082038879394531</v>
      </c>
      <c r="K18">
        <v>0.1018612384796143</v>
      </c>
    </row>
    <row r="19" spans="1:11" x14ac:dyDescent="0.25">
      <c r="A19">
        <v>17</v>
      </c>
      <c r="B19" t="s">
        <v>45</v>
      </c>
      <c r="C19">
        <v>567.34289999999999</v>
      </c>
      <c r="D19" t="s">
        <v>46</v>
      </c>
      <c r="E19">
        <v>567.34289999999999</v>
      </c>
      <c r="F19">
        <v>1</v>
      </c>
      <c r="G19">
        <v>0.37200331687927252</v>
      </c>
      <c r="H19">
        <v>0.10936284065246581</v>
      </c>
      <c r="I19">
        <v>6.1664581298828118E-2</v>
      </c>
      <c r="J19">
        <v>0.10240483283996581</v>
      </c>
      <c r="K19">
        <v>9.7568750381469727E-2</v>
      </c>
    </row>
    <row r="20" spans="1:11" x14ac:dyDescent="0.25">
      <c r="A20">
        <v>18</v>
      </c>
      <c r="B20" t="s">
        <v>47</v>
      </c>
      <c r="C20">
        <v>518.24639999999999</v>
      </c>
      <c r="D20" t="s">
        <v>48</v>
      </c>
      <c r="E20">
        <v>518.19380000000001</v>
      </c>
      <c r="F20">
        <v>1</v>
      </c>
      <c r="G20">
        <v>0.37837743759155268</v>
      </c>
      <c r="H20">
        <v>0.1082637310028076</v>
      </c>
      <c r="I20">
        <v>6.1555147171020508E-2</v>
      </c>
      <c r="J20">
        <v>0.10496425628662109</v>
      </c>
      <c r="K20">
        <v>0.1035943031311035</v>
      </c>
    </row>
    <row r="21" spans="1:11" x14ac:dyDescent="0.25">
      <c r="A21">
        <v>19</v>
      </c>
      <c r="B21" t="s">
        <v>49</v>
      </c>
      <c r="C21">
        <v>453.82929999999999</v>
      </c>
      <c r="D21" t="s">
        <v>50</v>
      </c>
      <c r="E21">
        <v>453.82929999999999</v>
      </c>
      <c r="F21">
        <v>1</v>
      </c>
      <c r="G21">
        <v>0.37136507034301758</v>
      </c>
      <c r="H21">
        <v>9.8572254180908203E-2</v>
      </c>
      <c r="I21">
        <v>7.2210073471069336E-2</v>
      </c>
      <c r="J21">
        <v>9.9615097045898438E-2</v>
      </c>
      <c r="K21">
        <v>9.9967241287231445E-2</v>
      </c>
    </row>
    <row r="22" spans="1:11" x14ac:dyDescent="0.25">
      <c r="A22">
        <v>20</v>
      </c>
      <c r="B22" t="s">
        <v>51</v>
      </c>
      <c r="C22">
        <v>385.60019999999997</v>
      </c>
      <c r="D22" t="s">
        <v>52</v>
      </c>
      <c r="E22">
        <v>385.60019999999997</v>
      </c>
      <c r="F22">
        <v>1</v>
      </c>
      <c r="G22">
        <v>0.37070369720458979</v>
      </c>
      <c r="H22">
        <v>9.837651252746582E-2</v>
      </c>
      <c r="I22">
        <v>7.7836036682128906E-2</v>
      </c>
      <c r="J22">
        <v>9.9549531936645508E-2</v>
      </c>
      <c r="K22">
        <v>9.1937780380249023E-2</v>
      </c>
    </row>
    <row r="23" spans="1:11" x14ac:dyDescent="0.25">
      <c r="A23">
        <v>21</v>
      </c>
      <c r="B23" t="s">
        <v>53</v>
      </c>
      <c r="C23">
        <v>615.8614</v>
      </c>
      <c r="D23" t="s">
        <v>223</v>
      </c>
      <c r="E23">
        <v>615.8614</v>
      </c>
      <c r="F23">
        <v>1</v>
      </c>
      <c r="G23">
        <v>0.3676459789276123</v>
      </c>
      <c r="H23">
        <v>0.1001949310302734</v>
      </c>
      <c r="I23">
        <v>5.8068037033081048E-2</v>
      </c>
      <c r="J23">
        <v>0.1107070446014404</v>
      </c>
      <c r="K23">
        <v>9.8675966262817383E-2</v>
      </c>
    </row>
    <row r="24" spans="1:11" x14ac:dyDescent="0.25">
      <c r="A24">
        <v>22</v>
      </c>
      <c r="B24" t="s">
        <v>55</v>
      </c>
      <c r="C24">
        <v>424.05970000000002</v>
      </c>
      <c r="D24" t="s">
        <v>56</v>
      </c>
      <c r="E24">
        <v>423.83699999999999</v>
      </c>
      <c r="F24">
        <v>1</v>
      </c>
      <c r="G24">
        <v>0.39181995391845698</v>
      </c>
      <c r="H24">
        <v>0.1066131591796875</v>
      </c>
      <c r="I24">
        <v>9.1461420059204102E-2</v>
      </c>
      <c r="J24">
        <v>9.7054958343505859E-2</v>
      </c>
      <c r="K24">
        <v>9.669041633605957E-2</v>
      </c>
    </row>
    <row r="25" spans="1:11" x14ac:dyDescent="0.25">
      <c r="A25">
        <v>23</v>
      </c>
      <c r="B25" t="s">
        <v>57</v>
      </c>
      <c r="C25">
        <v>650.0308</v>
      </c>
      <c r="D25" t="s">
        <v>224</v>
      </c>
      <c r="E25">
        <v>653.18240000000003</v>
      </c>
      <c r="F25">
        <v>1</v>
      </c>
      <c r="G25">
        <v>0.37217044830322271</v>
      </c>
      <c r="H25">
        <v>0.1039183139801025</v>
      </c>
      <c r="I25">
        <v>6.5680027008056641E-2</v>
      </c>
      <c r="J25">
        <v>0.100679874420166</v>
      </c>
      <c r="K25">
        <v>0.1018922328948975</v>
      </c>
    </row>
    <row r="26" spans="1:11" x14ac:dyDescent="0.25">
      <c r="A26">
        <v>24</v>
      </c>
      <c r="B26" t="s">
        <v>59</v>
      </c>
      <c r="C26">
        <v>506.89850000000001</v>
      </c>
      <c r="D26" t="s">
        <v>60</v>
      </c>
      <c r="E26">
        <v>528.87869999999998</v>
      </c>
      <c r="F26">
        <v>1</v>
      </c>
      <c r="G26">
        <v>0.3767096996307373</v>
      </c>
      <c r="H26">
        <v>0.1105363368988037</v>
      </c>
      <c r="I26">
        <v>6.7051172256469727E-2</v>
      </c>
      <c r="J26">
        <v>9.7451925277709961E-2</v>
      </c>
      <c r="K26">
        <v>0.10067248344421389</v>
      </c>
    </row>
    <row r="27" spans="1:11" x14ac:dyDescent="0.25">
      <c r="A27">
        <v>25</v>
      </c>
      <c r="B27" t="s">
        <v>61</v>
      </c>
      <c r="C27">
        <v>591.67560000000003</v>
      </c>
      <c r="D27" t="s">
        <v>225</v>
      </c>
      <c r="E27">
        <v>627.13199999999995</v>
      </c>
      <c r="F27">
        <v>1</v>
      </c>
      <c r="G27">
        <v>0.46847438812255859</v>
      </c>
      <c r="H27">
        <v>0.10390424728393551</v>
      </c>
      <c r="I27">
        <v>0.16826772689819339</v>
      </c>
      <c r="J27">
        <v>0.1060442924499512</v>
      </c>
      <c r="K27">
        <v>9.0258121490478516E-2</v>
      </c>
    </row>
    <row r="28" spans="1:11" x14ac:dyDescent="0.25">
      <c r="A28">
        <v>26</v>
      </c>
      <c r="B28" t="s">
        <v>63</v>
      </c>
      <c r="C28">
        <v>554.38210000000004</v>
      </c>
      <c r="D28" t="s">
        <v>64</v>
      </c>
      <c r="E28">
        <v>592.44590000000005</v>
      </c>
      <c r="F28">
        <v>1</v>
      </c>
      <c r="G28">
        <v>0.37361383438110352</v>
      </c>
      <c r="H28">
        <v>0.11014819145202639</v>
      </c>
      <c r="I28">
        <v>6.4689159393310547E-2</v>
      </c>
      <c r="J28">
        <v>0.1051011085510254</v>
      </c>
      <c r="K28">
        <v>9.3675374984741211E-2</v>
      </c>
    </row>
    <row r="29" spans="1:11" x14ac:dyDescent="0.25">
      <c r="A29">
        <v>27</v>
      </c>
      <c r="B29" t="s">
        <v>65</v>
      </c>
      <c r="C29">
        <v>616.27729999999997</v>
      </c>
      <c r="D29" t="s">
        <v>66</v>
      </c>
      <c r="E29">
        <v>616.08619999999996</v>
      </c>
      <c r="F29">
        <v>1</v>
      </c>
      <c r="G29">
        <v>0.38068389892578119</v>
      </c>
      <c r="H29">
        <v>0.1080753803253174</v>
      </c>
      <c r="I29">
        <v>6.7845344543457031E-2</v>
      </c>
      <c r="J29">
        <v>0.1045928001403809</v>
      </c>
      <c r="K29">
        <v>9.9167823791503906E-2</v>
      </c>
    </row>
    <row r="30" spans="1:11" x14ac:dyDescent="0.25">
      <c r="A30">
        <v>28</v>
      </c>
      <c r="B30" t="s">
        <v>67</v>
      </c>
      <c r="C30">
        <v>603.74580000000003</v>
      </c>
      <c r="D30" t="s">
        <v>68</v>
      </c>
      <c r="E30">
        <v>644.63480000000004</v>
      </c>
      <c r="F30">
        <v>1</v>
      </c>
      <c r="G30">
        <v>0.37446713447570801</v>
      </c>
      <c r="H30">
        <v>9.9768877029418945E-2</v>
      </c>
      <c r="I30">
        <v>6.3548088073730469E-2</v>
      </c>
      <c r="J30">
        <v>0.1158556938171387</v>
      </c>
      <c r="K30">
        <v>9.5294475555419922E-2</v>
      </c>
    </row>
    <row r="31" spans="1:11" x14ac:dyDescent="0.25">
      <c r="A31">
        <v>29</v>
      </c>
      <c r="B31" t="s">
        <v>69</v>
      </c>
      <c r="C31">
        <v>393.26220000000001</v>
      </c>
      <c r="D31" t="s">
        <v>70</v>
      </c>
      <c r="E31">
        <v>393.26220000000001</v>
      </c>
      <c r="F31">
        <v>1</v>
      </c>
      <c r="G31">
        <v>0.36378145217895508</v>
      </c>
      <c r="H31">
        <v>0.1006224155426025</v>
      </c>
      <c r="I31">
        <v>5.8585166931152337E-2</v>
      </c>
      <c r="J31">
        <v>0.1015284061431885</v>
      </c>
      <c r="K31">
        <v>0.102046012878418</v>
      </c>
    </row>
    <row r="32" spans="1:11" x14ac:dyDescent="0.25">
      <c r="A32">
        <v>30</v>
      </c>
      <c r="B32" t="s">
        <v>71</v>
      </c>
      <c r="C32">
        <v>492.72399999999999</v>
      </c>
      <c r="D32" t="s">
        <v>226</v>
      </c>
      <c r="E32">
        <v>502.28559999999999</v>
      </c>
      <c r="F32">
        <v>1</v>
      </c>
      <c r="G32">
        <v>0.36930155754089361</v>
      </c>
      <c r="H32">
        <v>0.1040520668029785</v>
      </c>
      <c r="I32">
        <v>6.2074899673461907E-2</v>
      </c>
      <c r="J32">
        <v>0.1048853397369385</v>
      </c>
      <c r="K32">
        <v>9.8284006118774414E-2</v>
      </c>
    </row>
    <row r="33" spans="1:11" x14ac:dyDescent="0.25">
      <c r="A33">
        <v>31</v>
      </c>
      <c r="B33" t="s">
        <v>73</v>
      </c>
      <c r="C33">
        <v>475.25299999999999</v>
      </c>
      <c r="D33" t="s">
        <v>74</v>
      </c>
      <c r="E33">
        <v>515.09709999999995</v>
      </c>
      <c r="F33">
        <v>1</v>
      </c>
      <c r="G33">
        <v>0.38853883743286127</v>
      </c>
      <c r="H33">
        <v>0.10405778884887699</v>
      </c>
      <c r="I33">
        <v>7.6056003570556641E-2</v>
      </c>
      <c r="J33">
        <v>0.1109437942504883</v>
      </c>
      <c r="K33">
        <v>9.5483064651489258E-2</v>
      </c>
    </row>
    <row r="34" spans="1:11" x14ac:dyDescent="0.25">
      <c r="A34">
        <v>32</v>
      </c>
      <c r="B34" t="s">
        <v>75</v>
      </c>
      <c r="C34">
        <v>584.71889999999996</v>
      </c>
      <c r="D34" t="s">
        <v>227</v>
      </c>
      <c r="E34">
        <v>584.71889999999996</v>
      </c>
      <c r="F34">
        <v>1</v>
      </c>
      <c r="G34">
        <v>0.36679458618164063</v>
      </c>
      <c r="H34">
        <v>0.1030614376068115</v>
      </c>
      <c r="I34">
        <v>6.5537452697753906E-2</v>
      </c>
      <c r="J34">
        <v>0.1051173210144043</v>
      </c>
      <c r="K34">
        <v>9.3078374862670898E-2</v>
      </c>
    </row>
    <row r="35" spans="1:11" x14ac:dyDescent="0.25">
      <c r="A35">
        <v>33</v>
      </c>
      <c r="B35" t="s">
        <v>77</v>
      </c>
      <c r="C35">
        <v>393.80380000000002</v>
      </c>
      <c r="D35" t="s">
        <v>78</v>
      </c>
      <c r="E35">
        <v>397.75040000000001</v>
      </c>
      <c r="F35">
        <v>1</v>
      </c>
      <c r="G35">
        <v>0.36768054962158198</v>
      </c>
      <c r="H35">
        <v>0.1013572216033936</v>
      </c>
      <c r="I35">
        <v>5.8063507080078118E-2</v>
      </c>
      <c r="J35">
        <v>0.1041386127471924</v>
      </c>
      <c r="K35">
        <v>0.1021099090576172</v>
      </c>
    </row>
    <row r="36" spans="1:11" x14ac:dyDescent="0.25">
      <c r="A36">
        <v>34</v>
      </c>
      <c r="B36" t="s">
        <v>79</v>
      </c>
      <c r="C36">
        <v>683.74609999999996</v>
      </c>
      <c r="D36" t="s">
        <v>80</v>
      </c>
      <c r="E36">
        <v>688.85350000000005</v>
      </c>
      <c r="F36">
        <v>1</v>
      </c>
      <c r="G36">
        <v>0.37765836715698242</v>
      </c>
      <c r="H36">
        <v>0.1085991859436035</v>
      </c>
      <c r="I36">
        <v>6.6518306732177734E-2</v>
      </c>
      <c r="J36">
        <v>0.1064257621765137</v>
      </c>
      <c r="K36">
        <v>9.5116376876831055E-2</v>
      </c>
    </row>
    <row r="37" spans="1:11" x14ac:dyDescent="0.25">
      <c r="A37">
        <v>35</v>
      </c>
      <c r="B37" t="s">
        <v>81</v>
      </c>
      <c r="C37">
        <v>296.69</v>
      </c>
      <c r="D37" t="s">
        <v>82</v>
      </c>
      <c r="E37">
        <v>303.44799999999998</v>
      </c>
      <c r="F37">
        <v>1</v>
      </c>
      <c r="G37">
        <v>0.36823129653930659</v>
      </c>
      <c r="H37">
        <v>9.3193769454956055E-2</v>
      </c>
      <c r="I37">
        <v>6.1542034149169922E-2</v>
      </c>
      <c r="J37">
        <v>0.1129958629608154</v>
      </c>
      <c r="K37">
        <v>0.10049962997436521</v>
      </c>
    </row>
    <row r="38" spans="1:11" x14ac:dyDescent="0.25">
      <c r="A38">
        <v>36</v>
      </c>
      <c r="B38" t="s">
        <v>83</v>
      </c>
      <c r="C38">
        <v>570.90890000000002</v>
      </c>
      <c r="D38" t="s">
        <v>84</v>
      </c>
      <c r="E38">
        <v>587.23109999999997</v>
      </c>
      <c r="F38">
        <v>1</v>
      </c>
      <c r="G38">
        <v>0.38654112815856928</v>
      </c>
      <c r="H38">
        <v>0.1096079349517822</v>
      </c>
      <c r="I38">
        <v>7.25250244140625E-2</v>
      </c>
      <c r="J38">
        <v>0.10257267951965331</v>
      </c>
      <c r="K38">
        <v>0.1008358001708984</v>
      </c>
    </row>
    <row r="39" spans="1:11" x14ac:dyDescent="0.25">
      <c r="A39">
        <v>37</v>
      </c>
      <c r="B39" t="s">
        <v>85</v>
      </c>
      <c r="C39">
        <v>570.96310000000005</v>
      </c>
      <c r="D39" t="s">
        <v>86</v>
      </c>
      <c r="E39">
        <v>591.98130000000003</v>
      </c>
      <c r="F39">
        <v>1</v>
      </c>
      <c r="G39">
        <v>0.37052583694458008</v>
      </c>
      <c r="H39">
        <v>9.848475456237793E-2</v>
      </c>
      <c r="I39">
        <v>6.8013906478881836E-2</v>
      </c>
      <c r="J39">
        <v>0.1049985885620117</v>
      </c>
      <c r="K39">
        <v>9.9028587341308594E-2</v>
      </c>
    </row>
    <row r="40" spans="1:11" x14ac:dyDescent="0.25">
      <c r="A40">
        <v>38</v>
      </c>
      <c r="B40" t="s">
        <v>87</v>
      </c>
      <c r="C40">
        <v>527.83910000000003</v>
      </c>
      <c r="D40" t="s">
        <v>88</v>
      </c>
      <c r="E40">
        <v>527.83910000000003</v>
      </c>
      <c r="F40">
        <v>1</v>
      </c>
      <c r="G40">
        <v>0.36052489280700678</v>
      </c>
      <c r="H40">
        <v>0.10197782516479489</v>
      </c>
      <c r="I40">
        <v>5.6521177291870117E-2</v>
      </c>
      <c r="J40">
        <v>9.7997188568115234E-2</v>
      </c>
      <c r="K40">
        <v>0.1020290851593018</v>
      </c>
    </row>
    <row r="41" spans="1:11" x14ac:dyDescent="0.25">
      <c r="A41">
        <v>39</v>
      </c>
      <c r="B41" t="s">
        <v>89</v>
      </c>
      <c r="C41">
        <v>626.35320000000002</v>
      </c>
      <c r="D41" t="s">
        <v>90</v>
      </c>
      <c r="E41">
        <v>640.92920000000004</v>
      </c>
      <c r="F41">
        <v>1</v>
      </c>
      <c r="G41">
        <v>0.4439997673034668</v>
      </c>
      <c r="H41">
        <v>9.101414680480957E-2</v>
      </c>
      <c r="I41">
        <v>0.15405368804931641</v>
      </c>
      <c r="J41">
        <v>0.10292553901672361</v>
      </c>
      <c r="K41">
        <v>9.6006393432617188E-2</v>
      </c>
    </row>
    <row r="42" spans="1:11" x14ac:dyDescent="0.25">
      <c r="A42">
        <v>40</v>
      </c>
      <c r="B42" t="s">
        <v>91</v>
      </c>
      <c r="C42">
        <v>454.60789999999997</v>
      </c>
      <c r="D42" t="s">
        <v>228</v>
      </c>
      <c r="E42">
        <v>454.60789999999997</v>
      </c>
      <c r="F42">
        <v>1</v>
      </c>
      <c r="G42">
        <v>0.3680262565612793</v>
      </c>
      <c r="H42">
        <v>0.1020290851593018</v>
      </c>
      <c r="I42">
        <v>7.1998834609985352E-2</v>
      </c>
      <c r="J42">
        <v>0.10003566741943359</v>
      </c>
      <c r="K42">
        <v>9.3962669372558594E-2</v>
      </c>
    </row>
    <row r="43" spans="1:11" x14ac:dyDescent="0.25">
      <c r="A43">
        <v>41</v>
      </c>
      <c r="B43" t="s">
        <v>93</v>
      </c>
      <c r="C43">
        <v>570.21720000000005</v>
      </c>
      <c r="D43" t="s">
        <v>94</v>
      </c>
      <c r="E43">
        <v>570.21720000000005</v>
      </c>
      <c r="F43">
        <v>1</v>
      </c>
      <c r="G43">
        <v>0.37099981307983398</v>
      </c>
      <c r="H43">
        <v>0.1029946804046631</v>
      </c>
      <c r="I43">
        <v>6.7992210388183594E-2</v>
      </c>
      <c r="J43">
        <v>0.1040146350860596</v>
      </c>
      <c r="K43">
        <v>9.5998287200927734E-2</v>
      </c>
    </row>
    <row r="44" spans="1:11" x14ac:dyDescent="0.25">
      <c r="A44">
        <v>42</v>
      </c>
      <c r="B44" t="s">
        <v>95</v>
      </c>
      <c r="C44">
        <v>518.7903</v>
      </c>
      <c r="D44" t="s">
        <v>96</v>
      </c>
      <c r="E44">
        <v>502.36259999999999</v>
      </c>
      <c r="F44">
        <v>1</v>
      </c>
      <c r="G44">
        <v>0.37999987602233892</v>
      </c>
      <c r="H44">
        <v>9.6067905426025391E-2</v>
      </c>
      <c r="I44">
        <v>7.700037956237793E-2</v>
      </c>
      <c r="J44">
        <v>0.1079907417297363</v>
      </c>
      <c r="K44">
        <v>9.7941875457763672E-2</v>
      </c>
    </row>
    <row r="45" spans="1:11" x14ac:dyDescent="0.25">
      <c r="A45">
        <v>43</v>
      </c>
      <c r="B45" t="s">
        <v>97</v>
      </c>
      <c r="C45">
        <v>432.14729999999997</v>
      </c>
      <c r="D45" t="s">
        <v>98</v>
      </c>
      <c r="E45">
        <v>432.14729999999997</v>
      </c>
      <c r="F45">
        <v>1</v>
      </c>
      <c r="G45">
        <v>0.37201142311096191</v>
      </c>
      <c r="H45">
        <v>0.102994441986084</v>
      </c>
      <c r="I45">
        <v>7.1993589401245117E-2</v>
      </c>
      <c r="J45">
        <v>0.1029558181762695</v>
      </c>
      <c r="K45">
        <v>9.4067573547363281E-2</v>
      </c>
    </row>
    <row r="46" spans="1:11" x14ac:dyDescent="0.25">
      <c r="A46">
        <v>44</v>
      </c>
      <c r="B46" t="s">
        <v>99</v>
      </c>
      <c r="C46">
        <v>606.56240000000003</v>
      </c>
      <c r="D46" t="s">
        <v>229</v>
      </c>
      <c r="E46">
        <v>614.60990000000004</v>
      </c>
      <c r="F46">
        <v>1</v>
      </c>
      <c r="G46">
        <v>0.36899852752685552</v>
      </c>
      <c r="H46">
        <v>0.1020185947418213</v>
      </c>
      <c r="I46">
        <v>6.3001871109008789E-2</v>
      </c>
      <c r="J46">
        <v>0.10398077964782711</v>
      </c>
      <c r="K46">
        <v>9.9997282028198242E-2</v>
      </c>
    </row>
    <row r="47" spans="1:11" x14ac:dyDescent="0.25">
      <c r="A47">
        <v>45</v>
      </c>
      <c r="B47" t="s">
        <v>101</v>
      </c>
      <c r="C47">
        <v>458.10570000000001</v>
      </c>
      <c r="D47" t="s">
        <v>230</v>
      </c>
      <c r="E47">
        <v>458.10570000000001</v>
      </c>
      <c r="F47">
        <v>1</v>
      </c>
      <c r="G47">
        <v>0.37373924255371088</v>
      </c>
      <c r="H47">
        <v>0.1010115146636963</v>
      </c>
      <c r="I47">
        <v>6.9003105163574219E-2</v>
      </c>
      <c r="J47">
        <v>0.1099879741668701</v>
      </c>
      <c r="K47">
        <v>9.2737913131713867E-2</v>
      </c>
    </row>
    <row r="48" spans="1:11" x14ac:dyDescent="0.25">
      <c r="A48">
        <v>46</v>
      </c>
      <c r="B48" t="s">
        <v>103</v>
      </c>
      <c r="C48">
        <v>461.66930000000002</v>
      </c>
      <c r="D48" t="s">
        <v>104</v>
      </c>
      <c r="E48">
        <v>461.66930000000002</v>
      </c>
      <c r="F48">
        <v>1</v>
      </c>
      <c r="G48">
        <v>0.38351106643676758</v>
      </c>
      <c r="H48">
        <v>9.0996980667114258E-2</v>
      </c>
      <c r="I48">
        <v>6.8997859954833984E-2</v>
      </c>
      <c r="J48">
        <v>0.1200540065765381</v>
      </c>
      <c r="K48">
        <v>0.1024622917175293</v>
      </c>
    </row>
    <row r="49" spans="1:11" x14ac:dyDescent="0.25">
      <c r="A49">
        <v>47</v>
      </c>
      <c r="B49" t="s">
        <v>105</v>
      </c>
      <c r="C49">
        <v>504.69970000000001</v>
      </c>
      <c r="D49" t="s">
        <v>106</v>
      </c>
      <c r="E49">
        <v>522.63289999999995</v>
      </c>
      <c r="F49">
        <v>1</v>
      </c>
      <c r="G49">
        <v>0.38112592697143549</v>
      </c>
      <c r="H49">
        <v>0.10904669761657711</v>
      </c>
      <c r="I49">
        <v>6.1006784439086907E-2</v>
      </c>
      <c r="J49">
        <v>0.1055335998535156</v>
      </c>
      <c r="K49">
        <v>0.1045396327972412</v>
      </c>
    </row>
    <row r="50" spans="1:11" x14ac:dyDescent="0.25">
      <c r="A50">
        <v>48</v>
      </c>
      <c r="B50" t="s">
        <v>107</v>
      </c>
      <c r="C50">
        <v>743.24689999999998</v>
      </c>
      <c r="D50" t="s">
        <v>108</v>
      </c>
      <c r="E50">
        <v>774.07889999999998</v>
      </c>
      <c r="F50">
        <v>1</v>
      </c>
      <c r="G50">
        <v>0.3725123405456543</v>
      </c>
      <c r="H50">
        <v>9.500885009765625E-2</v>
      </c>
      <c r="I50">
        <v>6.6004276275634766E-2</v>
      </c>
      <c r="J50">
        <v>0.109041690826416</v>
      </c>
      <c r="K50">
        <v>0.1014575958251953</v>
      </c>
    </row>
    <row r="51" spans="1:11" x14ac:dyDescent="0.25">
      <c r="A51">
        <v>49</v>
      </c>
      <c r="B51" t="s">
        <v>109</v>
      </c>
      <c r="C51">
        <v>499.77780000000001</v>
      </c>
      <c r="D51" t="s">
        <v>110</v>
      </c>
      <c r="E51">
        <v>519.98289999999997</v>
      </c>
      <c r="F51">
        <v>1</v>
      </c>
      <c r="G51">
        <v>0.375</v>
      </c>
      <c r="H51">
        <v>0.1030006408691406</v>
      </c>
      <c r="I51">
        <v>7.2995901107788086E-2</v>
      </c>
      <c r="J51">
        <v>0.1050071716308594</v>
      </c>
      <c r="K51">
        <v>9.2996597290039063E-2</v>
      </c>
    </row>
    <row r="52" spans="1:11" x14ac:dyDescent="0.25">
      <c r="A52">
        <v>50</v>
      </c>
      <c r="B52" t="s">
        <v>111</v>
      </c>
      <c r="C52">
        <v>679.59780000000001</v>
      </c>
      <c r="D52" t="s">
        <v>112</v>
      </c>
      <c r="E52">
        <v>691.6694</v>
      </c>
      <c r="F52">
        <v>1</v>
      </c>
      <c r="G52">
        <v>0.37158513069152832</v>
      </c>
      <c r="H52">
        <v>0.1060683727264404</v>
      </c>
      <c r="I52">
        <v>5.1991939544677727E-2</v>
      </c>
      <c r="J52">
        <v>0.1186690330505371</v>
      </c>
      <c r="K52">
        <v>9.2853307723999023E-2</v>
      </c>
    </row>
    <row r="53" spans="1:11" x14ac:dyDescent="0.25">
      <c r="A53">
        <v>51</v>
      </c>
      <c r="B53" t="s">
        <v>113</v>
      </c>
      <c r="C53">
        <v>721.62310000000002</v>
      </c>
      <c r="D53" t="s">
        <v>114</v>
      </c>
      <c r="E53">
        <v>731.19370000000004</v>
      </c>
      <c r="F53">
        <v>1</v>
      </c>
      <c r="G53">
        <v>0.47513914108276373</v>
      </c>
      <c r="H53">
        <v>9.9473953247070313E-2</v>
      </c>
      <c r="I53">
        <v>6.1371326446533203E-2</v>
      </c>
      <c r="J53">
        <v>0.20837998390197751</v>
      </c>
      <c r="K53">
        <v>0.10491442680358889</v>
      </c>
    </row>
    <row r="54" spans="1:11" x14ac:dyDescent="0.25">
      <c r="A54">
        <v>52</v>
      </c>
      <c r="B54" t="s">
        <v>115</v>
      </c>
      <c r="C54">
        <v>686.22040000000004</v>
      </c>
      <c r="D54" t="s">
        <v>116</v>
      </c>
      <c r="E54">
        <v>690.88919999999996</v>
      </c>
      <c r="F54">
        <v>1</v>
      </c>
      <c r="G54">
        <v>0.37981009483337402</v>
      </c>
      <c r="H54">
        <v>0.1048479080200195</v>
      </c>
      <c r="I54">
        <v>6.7962884902954102E-2</v>
      </c>
      <c r="J54">
        <v>0.10602807998657229</v>
      </c>
      <c r="K54">
        <v>0.1009712219238281</v>
      </c>
    </row>
    <row r="55" spans="1:11" x14ac:dyDescent="0.25">
      <c r="A55">
        <v>53</v>
      </c>
      <c r="B55" t="s">
        <v>117</v>
      </c>
      <c r="C55">
        <v>447.76659999999998</v>
      </c>
      <c r="D55" t="s">
        <v>118</v>
      </c>
      <c r="E55">
        <v>525.68349999999998</v>
      </c>
      <c r="F55">
        <v>1</v>
      </c>
      <c r="G55">
        <v>0.37199997901916498</v>
      </c>
      <c r="H55">
        <v>0.1018073558807373</v>
      </c>
      <c r="I55">
        <v>6.6171169281005859E-2</v>
      </c>
      <c r="J55">
        <v>0.10700464248657229</v>
      </c>
      <c r="K55">
        <v>9.6017837524414063E-2</v>
      </c>
    </row>
    <row r="56" spans="1:11" x14ac:dyDescent="0.25">
      <c r="A56">
        <v>54</v>
      </c>
      <c r="B56" t="s">
        <v>119</v>
      </c>
      <c r="C56">
        <v>479.9898</v>
      </c>
      <c r="D56" t="s">
        <v>231</v>
      </c>
      <c r="E56">
        <v>497.02499999999998</v>
      </c>
      <c r="F56">
        <v>1</v>
      </c>
      <c r="G56">
        <v>0.37276124954223627</v>
      </c>
      <c r="H56">
        <v>0.1023871898651123</v>
      </c>
      <c r="I56">
        <v>6.7514419555664063E-2</v>
      </c>
      <c r="J56">
        <v>0.10411405563354489</v>
      </c>
      <c r="K56">
        <v>9.5741987228393555E-2</v>
      </c>
    </row>
    <row r="57" spans="1:11" x14ac:dyDescent="0.25">
      <c r="A57">
        <v>55</v>
      </c>
      <c r="B57" t="s">
        <v>121</v>
      </c>
      <c r="C57">
        <v>636.66219999999998</v>
      </c>
      <c r="D57" t="s">
        <v>232</v>
      </c>
      <c r="E57">
        <v>644.29970000000003</v>
      </c>
      <c r="F57">
        <v>1</v>
      </c>
      <c r="G57">
        <v>0.36392712593078608</v>
      </c>
      <c r="H57">
        <v>9.8060369491577148E-2</v>
      </c>
      <c r="I57">
        <v>6.3768386840820313E-2</v>
      </c>
      <c r="J57">
        <v>0.1020243167877197</v>
      </c>
      <c r="K57">
        <v>0.1000740528106689</v>
      </c>
    </row>
    <row r="58" spans="1:11" x14ac:dyDescent="0.25">
      <c r="A58">
        <v>56</v>
      </c>
      <c r="B58" t="s">
        <v>123</v>
      </c>
      <c r="C58">
        <v>498.10199999999998</v>
      </c>
      <c r="D58" t="s">
        <v>233</v>
      </c>
      <c r="E58">
        <v>498.10199999999998</v>
      </c>
      <c r="F58">
        <v>1</v>
      </c>
      <c r="G58">
        <v>0.38155770301818848</v>
      </c>
      <c r="H58">
        <v>0.1034297943115234</v>
      </c>
      <c r="I58">
        <v>6.4171552658081055E-2</v>
      </c>
      <c r="J58">
        <v>0.1101703643798828</v>
      </c>
      <c r="K58">
        <v>0.1027851104736328</v>
      </c>
    </row>
    <row r="59" spans="1:11" x14ac:dyDescent="0.25">
      <c r="A59">
        <v>57</v>
      </c>
      <c r="B59" t="s">
        <v>125</v>
      </c>
      <c r="C59">
        <v>440.79750000000001</v>
      </c>
      <c r="D59" t="s">
        <v>234</v>
      </c>
      <c r="E59">
        <v>440.04450000000003</v>
      </c>
      <c r="F59">
        <v>1</v>
      </c>
      <c r="G59">
        <v>0.38955402374267578</v>
      </c>
      <c r="H59">
        <v>0.10641980171203611</v>
      </c>
      <c r="I59">
        <v>8.5282325744628906E-2</v>
      </c>
      <c r="J59">
        <v>0.1026744842529297</v>
      </c>
      <c r="K59">
        <v>9.4177484512329102E-2</v>
      </c>
    </row>
    <row r="60" spans="1:11" x14ac:dyDescent="0.25">
      <c r="A60">
        <v>58</v>
      </c>
      <c r="B60" t="s">
        <v>127</v>
      </c>
      <c r="C60">
        <v>479.13869999999997</v>
      </c>
      <c r="D60" t="s">
        <v>128</v>
      </c>
      <c r="E60">
        <v>479.13869999999997</v>
      </c>
      <c r="F60">
        <v>1</v>
      </c>
      <c r="G60">
        <v>0.38394522666931152</v>
      </c>
      <c r="H60">
        <v>0.1084001064300537</v>
      </c>
      <c r="I60">
        <v>6.7363262176513672E-2</v>
      </c>
      <c r="J60">
        <v>0.1081655025482178</v>
      </c>
      <c r="K60">
        <v>0.10001635551452639</v>
      </c>
    </row>
    <row r="61" spans="1:11" x14ac:dyDescent="0.25">
      <c r="A61">
        <v>59</v>
      </c>
      <c r="B61" t="s">
        <v>129</v>
      </c>
      <c r="C61">
        <v>674.21280000000002</v>
      </c>
      <c r="D61" t="s">
        <v>130</v>
      </c>
      <c r="E61">
        <v>697.14279999999997</v>
      </c>
      <c r="F61">
        <v>1</v>
      </c>
      <c r="G61">
        <v>0.36349034309387213</v>
      </c>
      <c r="H61">
        <v>0.1010260581970215</v>
      </c>
      <c r="I61">
        <v>5.8462381362915039E-2</v>
      </c>
      <c r="J61">
        <v>0.1043431758880615</v>
      </c>
      <c r="K61">
        <v>9.9658727645874023E-2</v>
      </c>
    </row>
    <row r="62" spans="1:11" x14ac:dyDescent="0.25">
      <c r="A62">
        <v>60</v>
      </c>
      <c r="B62" t="s">
        <v>131</v>
      </c>
      <c r="C62">
        <v>671.01409999999998</v>
      </c>
      <c r="D62" t="s">
        <v>132</v>
      </c>
      <c r="E62">
        <v>716.61419999999998</v>
      </c>
      <c r="F62">
        <v>1</v>
      </c>
      <c r="G62">
        <v>0.37461018562316889</v>
      </c>
      <c r="H62">
        <v>0.100322961807251</v>
      </c>
      <c r="I62">
        <v>6.6631078720092773E-2</v>
      </c>
      <c r="J62">
        <v>0.1037428379058838</v>
      </c>
      <c r="K62">
        <v>0.10151147842407229</v>
      </c>
    </row>
    <row r="63" spans="1:11" x14ac:dyDescent="0.25">
      <c r="A63">
        <v>61</v>
      </c>
      <c r="B63" t="s">
        <v>133</v>
      </c>
      <c r="C63">
        <v>446.476</v>
      </c>
      <c r="D63" t="s">
        <v>235</v>
      </c>
      <c r="E63">
        <v>450.41590000000002</v>
      </c>
      <c r="F63">
        <v>1</v>
      </c>
      <c r="G63">
        <v>0.36880850791931152</v>
      </c>
      <c r="H63">
        <v>0.1048588752746582</v>
      </c>
      <c r="I63">
        <v>7.3359251022338867E-2</v>
      </c>
      <c r="J63">
        <v>9.0071439743041992E-2</v>
      </c>
      <c r="K63">
        <v>9.9521398544311523E-2</v>
      </c>
    </row>
    <row r="64" spans="1:11" x14ac:dyDescent="0.25">
      <c r="A64">
        <v>62</v>
      </c>
      <c r="B64" t="s">
        <v>135</v>
      </c>
      <c r="C64">
        <v>444.07029999999997</v>
      </c>
      <c r="D64" t="s">
        <v>136</v>
      </c>
      <c r="E64">
        <v>470.45139999999998</v>
      </c>
      <c r="F64">
        <v>1</v>
      </c>
      <c r="G64">
        <v>0.36332488059997559</v>
      </c>
      <c r="H64">
        <v>0.10267138481140139</v>
      </c>
      <c r="I64">
        <v>5.7993888854980469E-2</v>
      </c>
      <c r="J64">
        <v>0.10159850120544429</v>
      </c>
      <c r="K64">
        <v>0.1000633239746094</v>
      </c>
    </row>
    <row r="65" spans="1:11" x14ac:dyDescent="0.25">
      <c r="A65">
        <v>63</v>
      </c>
      <c r="B65" t="s">
        <v>137</v>
      </c>
      <c r="C65">
        <v>443.19130000000001</v>
      </c>
      <c r="D65" t="s">
        <v>138</v>
      </c>
      <c r="E65">
        <v>443.19130000000001</v>
      </c>
      <c r="F65">
        <v>1</v>
      </c>
      <c r="G65">
        <v>0.36486601829528809</v>
      </c>
      <c r="H65">
        <v>0.1030280590057373</v>
      </c>
      <c r="I65">
        <v>5.1124811172485352E-2</v>
      </c>
      <c r="J65">
        <v>0.1055850982666016</v>
      </c>
      <c r="K65">
        <v>0.10512804985046389</v>
      </c>
    </row>
    <row r="66" spans="1:11" x14ac:dyDescent="0.25">
      <c r="A66">
        <v>64</v>
      </c>
      <c r="B66" t="s">
        <v>139</v>
      </c>
      <c r="C66">
        <v>561.29700000000003</v>
      </c>
      <c r="D66" t="s">
        <v>140</v>
      </c>
      <c r="E66">
        <v>569.14919999999995</v>
      </c>
      <c r="F66">
        <v>1</v>
      </c>
      <c r="G66">
        <v>0.3779141902923584</v>
      </c>
      <c r="H66">
        <v>0.1003725528717041</v>
      </c>
      <c r="I66">
        <v>6.4832687377929688E-2</v>
      </c>
      <c r="J66">
        <v>0.1085340976715088</v>
      </c>
      <c r="K66">
        <v>0.10417485237121581</v>
      </c>
    </row>
    <row r="67" spans="1:11" x14ac:dyDescent="0.25">
      <c r="A67">
        <v>65</v>
      </c>
      <c r="B67" t="s">
        <v>141</v>
      </c>
      <c r="C67">
        <v>513.04070000000002</v>
      </c>
      <c r="D67" t="s">
        <v>142</v>
      </c>
      <c r="E67">
        <v>513.50400000000002</v>
      </c>
      <c r="F67">
        <v>1</v>
      </c>
      <c r="G67">
        <v>0.47343945503234858</v>
      </c>
      <c r="H67">
        <v>0.10824894905090331</v>
      </c>
      <c r="I67">
        <v>0.16437625885009771</v>
      </c>
      <c r="J67">
        <v>0.11109590530395511</v>
      </c>
      <c r="K67">
        <v>8.9718341827392578E-2</v>
      </c>
    </row>
    <row r="68" spans="1:11" x14ac:dyDescent="0.25">
      <c r="A68">
        <v>66</v>
      </c>
      <c r="B68" t="s">
        <v>143</v>
      </c>
      <c r="C68">
        <v>397.30290000000002</v>
      </c>
      <c r="D68" t="s">
        <v>144</v>
      </c>
      <c r="E68">
        <v>421.82920000000001</v>
      </c>
      <c r="F68">
        <v>1</v>
      </c>
      <c r="G68">
        <v>0.37206697463989258</v>
      </c>
      <c r="H68">
        <v>0.106053352355957</v>
      </c>
      <c r="I68">
        <v>6.8469762802124023E-2</v>
      </c>
      <c r="J68">
        <v>0.1065566539764404</v>
      </c>
      <c r="K68">
        <v>8.9987993240356445E-2</v>
      </c>
    </row>
    <row r="69" spans="1:11" x14ac:dyDescent="0.25">
      <c r="A69">
        <v>67</v>
      </c>
      <c r="B69" t="s">
        <v>145</v>
      </c>
      <c r="C69">
        <v>577.85090000000002</v>
      </c>
      <c r="D69" t="s">
        <v>146</v>
      </c>
      <c r="E69">
        <v>672.94569999999999</v>
      </c>
      <c r="F69">
        <v>1</v>
      </c>
      <c r="G69">
        <v>0.37792873382568359</v>
      </c>
      <c r="H69">
        <v>0.10712695121765139</v>
      </c>
      <c r="I69">
        <v>7.1162700653076172E-2</v>
      </c>
      <c r="J69">
        <v>0.1018979549407959</v>
      </c>
      <c r="K69">
        <v>9.7741127014160156E-2</v>
      </c>
    </row>
    <row r="70" spans="1:11" x14ac:dyDescent="0.25">
      <c r="A70">
        <v>68</v>
      </c>
      <c r="B70" t="s">
        <v>147</v>
      </c>
      <c r="C70">
        <v>685.39509999999996</v>
      </c>
      <c r="D70" t="s">
        <v>148</v>
      </c>
      <c r="E70">
        <v>689.12390000000005</v>
      </c>
      <c r="F70">
        <v>1</v>
      </c>
      <c r="G70">
        <v>0.36603474617004389</v>
      </c>
      <c r="H70">
        <v>0.1091701984405518</v>
      </c>
      <c r="I70">
        <v>6.1019182205200202E-2</v>
      </c>
      <c r="J70">
        <v>0.10269260406494141</v>
      </c>
      <c r="K70">
        <v>9.3152761459350586E-2</v>
      </c>
    </row>
    <row r="71" spans="1:11" x14ac:dyDescent="0.25">
      <c r="A71">
        <v>69</v>
      </c>
      <c r="B71" t="s">
        <v>149</v>
      </c>
      <c r="C71">
        <v>460.09</v>
      </c>
      <c r="D71" t="s">
        <v>236</v>
      </c>
      <c r="E71">
        <v>483.75630000000001</v>
      </c>
      <c r="F71">
        <v>1</v>
      </c>
      <c r="G71">
        <v>0.35786938667297358</v>
      </c>
      <c r="H71">
        <v>0.1058628559112549</v>
      </c>
      <c r="I71">
        <v>5.0011157989501953E-2</v>
      </c>
      <c r="J71">
        <v>9.7001552581787109E-2</v>
      </c>
      <c r="K71">
        <v>0.10399413108825679</v>
      </c>
    </row>
    <row r="72" spans="1:11" x14ac:dyDescent="0.25">
      <c r="A72">
        <v>70</v>
      </c>
      <c r="B72" t="s">
        <v>151</v>
      </c>
      <c r="C72">
        <v>464.26929999999999</v>
      </c>
      <c r="D72" t="s">
        <v>152</v>
      </c>
      <c r="E72">
        <v>476.92559999999997</v>
      </c>
      <c r="F72">
        <v>1</v>
      </c>
      <c r="G72">
        <v>0.37308478355407709</v>
      </c>
      <c r="H72">
        <v>0.10408782958984381</v>
      </c>
      <c r="I72">
        <v>7.1166276931762695E-2</v>
      </c>
      <c r="J72">
        <v>0.1082375049591064</v>
      </c>
      <c r="K72">
        <v>8.9593172073364258E-2</v>
      </c>
    </row>
    <row r="73" spans="1:11" x14ac:dyDescent="0.25">
      <c r="A73">
        <v>71</v>
      </c>
      <c r="B73" t="s">
        <v>153</v>
      </c>
      <c r="C73">
        <v>614.67079999999999</v>
      </c>
      <c r="D73" t="s">
        <v>154</v>
      </c>
      <c r="E73">
        <v>614.67079999999999</v>
      </c>
      <c r="F73">
        <v>1</v>
      </c>
      <c r="G73">
        <v>0.36976933479309082</v>
      </c>
      <c r="H73">
        <v>0.10822272300720211</v>
      </c>
      <c r="I73">
        <v>6.4519405364990234E-2</v>
      </c>
      <c r="J73">
        <v>9.6961736679077148E-2</v>
      </c>
      <c r="K73">
        <v>0.1000654697418213</v>
      </c>
    </row>
    <row r="74" spans="1:11" x14ac:dyDescent="0.25">
      <c r="A74">
        <v>72</v>
      </c>
      <c r="B74" t="s">
        <v>155</v>
      </c>
      <c r="C74">
        <v>551.78060000000005</v>
      </c>
      <c r="D74" t="s">
        <v>237</v>
      </c>
      <c r="E74">
        <v>601.99680000000001</v>
      </c>
      <c r="F74">
        <v>1</v>
      </c>
      <c r="G74">
        <v>0.36031770706176758</v>
      </c>
      <c r="H74">
        <v>9.347081184387207E-2</v>
      </c>
      <c r="I74">
        <v>6.5058708190917969E-2</v>
      </c>
      <c r="J74">
        <v>0.1003487110137939</v>
      </c>
      <c r="K74">
        <v>0.10044527053833011</v>
      </c>
    </row>
    <row r="75" spans="1:11" x14ac:dyDescent="0.25">
      <c r="A75">
        <v>73</v>
      </c>
      <c r="B75" t="s">
        <v>157</v>
      </c>
      <c r="C75">
        <v>565.78489999999999</v>
      </c>
      <c r="D75" t="s">
        <v>158</v>
      </c>
      <c r="E75">
        <v>604.79769999999996</v>
      </c>
      <c r="F75">
        <v>1</v>
      </c>
      <c r="G75">
        <v>0.36546516418457031</v>
      </c>
      <c r="H75">
        <v>0.10343146324157711</v>
      </c>
      <c r="I75">
        <v>5.6439399719238281E-2</v>
      </c>
      <c r="J75">
        <v>9.6824884414672852E-2</v>
      </c>
      <c r="K75">
        <v>0.108769416809082</v>
      </c>
    </row>
    <row r="76" spans="1:11" x14ac:dyDescent="0.25">
      <c r="A76">
        <v>74</v>
      </c>
      <c r="B76" t="s">
        <v>159</v>
      </c>
      <c r="C76">
        <v>628.64459999999997</v>
      </c>
      <c r="D76" t="s">
        <v>238</v>
      </c>
      <c r="E76">
        <v>655.17129999999997</v>
      </c>
      <c r="F76">
        <v>1</v>
      </c>
      <c r="G76">
        <v>0.37197208404541021</v>
      </c>
      <c r="H76">
        <v>0.1025984287261963</v>
      </c>
      <c r="I76">
        <v>4.9101829528808587E-2</v>
      </c>
      <c r="J76">
        <v>0.1141071319580078</v>
      </c>
      <c r="K76">
        <v>0.1061646938323975</v>
      </c>
    </row>
    <row r="77" spans="1:11" x14ac:dyDescent="0.25">
      <c r="A77">
        <v>75</v>
      </c>
      <c r="B77" t="s">
        <v>161</v>
      </c>
      <c r="C77">
        <v>559.9606</v>
      </c>
      <c r="D77" t="s">
        <v>239</v>
      </c>
      <c r="E77">
        <v>569.7414</v>
      </c>
      <c r="F77">
        <v>1</v>
      </c>
      <c r="G77">
        <v>0.3650970458984375</v>
      </c>
      <c r="H77">
        <v>0.1013731956481934</v>
      </c>
      <c r="I77">
        <v>6.5470218658447266E-2</v>
      </c>
      <c r="J77">
        <v>0.1032695770263672</v>
      </c>
      <c r="K77">
        <v>9.3983888626098633E-2</v>
      </c>
    </row>
    <row r="78" spans="1:11" x14ac:dyDescent="0.25">
      <c r="A78">
        <v>76</v>
      </c>
      <c r="B78" t="s">
        <v>163</v>
      </c>
      <c r="C78">
        <v>618.02970000000005</v>
      </c>
      <c r="D78" t="s">
        <v>164</v>
      </c>
      <c r="E78">
        <v>623.74199999999996</v>
      </c>
      <c r="F78">
        <v>1</v>
      </c>
      <c r="G78">
        <v>0.37086296081542969</v>
      </c>
      <c r="H78">
        <v>0.1072976589202881</v>
      </c>
      <c r="I78">
        <v>5.9141635894775391E-2</v>
      </c>
      <c r="J78">
        <v>0.10476160049438479</v>
      </c>
      <c r="K78">
        <v>9.9156856536865234E-2</v>
      </c>
    </row>
    <row r="79" spans="1:11" x14ac:dyDescent="0.25">
      <c r="A79">
        <v>77</v>
      </c>
      <c r="B79" t="s">
        <v>165</v>
      </c>
      <c r="C79">
        <v>670.28679999999997</v>
      </c>
      <c r="D79" t="s">
        <v>240</v>
      </c>
      <c r="E79">
        <v>678.76819999999998</v>
      </c>
      <c r="F79">
        <v>1</v>
      </c>
      <c r="G79">
        <v>0.36410164833068848</v>
      </c>
      <c r="H79">
        <v>9.9596977233886719E-2</v>
      </c>
      <c r="I79">
        <v>5.8065652847290039E-2</v>
      </c>
      <c r="J79">
        <v>9.7620010375976563E-2</v>
      </c>
      <c r="K79">
        <v>0.1058189868927002</v>
      </c>
    </row>
    <row r="80" spans="1:11" x14ac:dyDescent="0.25">
      <c r="A80">
        <v>78</v>
      </c>
      <c r="B80" t="s">
        <v>167</v>
      </c>
      <c r="C80">
        <v>683.54430000000002</v>
      </c>
      <c r="D80" t="s">
        <v>241</v>
      </c>
      <c r="E80">
        <v>683.54430000000002</v>
      </c>
      <c r="F80">
        <v>1</v>
      </c>
      <c r="G80">
        <v>0.35880064964294428</v>
      </c>
      <c r="H80">
        <v>0.1017191410064697</v>
      </c>
      <c r="I80">
        <v>5.1570415496826172E-2</v>
      </c>
      <c r="J80">
        <v>0.1024723052978516</v>
      </c>
      <c r="K80">
        <v>0.1020398139953613</v>
      </c>
    </row>
    <row r="81" spans="1:11" x14ac:dyDescent="0.25">
      <c r="A81">
        <v>79</v>
      </c>
      <c r="B81" t="s">
        <v>169</v>
      </c>
      <c r="C81">
        <v>617.54769999999996</v>
      </c>
      <c r="D81" t="s">
        <v>170</v>
      </c>
      <c r="E81">
        <v>528.13499999999999</v>
      </c>
      <c r="F81">
        <v>1</v>
      </c>
      <c r="G81">
        <v>0.37276029586791992</v>
      </c>
      <c r="H81">
        <v>0.1065692901611328</v>
      </c>
      <c r="I81">
        <v>5.7083368301391602E-2</v>
      </c>
      <c r="J81">
        <v>0.10673403739929201</v>
      </c>
      <c r="K81">
        <v>0.1023736000061035</v>
      </c>
    </row>
    <row r="82" spans="1:11" x14ac:dyDescent="0.25">
      <c r="A82">
        <v>80</v>
      </c>
      <c r="B82" t="s">
        <v>171</v>
      </c>
      <c r="C82">
        <v>766.1961</v>
      </c>
      <c r="D82" t="s">
        <v>172</v>
      </c>
      <c r="E82">
        <v>777.0068</v>
      </c>
      <c r="F82">
        <v>1</v>
      </c>
      <c r="G82">
        <v>0.46582365036010742</v>
      </c>
      <c r="H82">
        <v>0.1032342910766602</v>
      </c>
      <c r="I82">
        <v>0.1568801403045654</v>
      </c>
      <c r="J82">
        <v>0.1050286293029785</v>
      </c>
      <c r="K82">
        <v>9.8670482635498047E-2</v>
      </c>
    </row>
    <row r="83" spans="1:11" x14ac:dyDescent="0.25">
      <c r="A83">
        <v>81</v>
      </c>
      <c r="B83" t="s">
        <v>173</v>
      </c>
      <c r="C83">
        <v>520.25890000000004</v>
      </c>
      <c r="D83" t="s">
        <v>174</v>
      </c>
      <c r="E83">
        <v>520.25890000000004</v>
      </c>
      <c r="F83">
        <v>1</v>
      </c>
      <c r="G83">
        <v>0.38862919807434082</v>
      </c>
      <c r="H83">
        <v>0.11511564254760739</v>
      </c>
      <c r="I83">
        <v>6.8525791168212891E-2</v>
      </c>
      <c r="J83">
        <v>0.11106276512146</v>
      </c>
      <c r="K83">
        <v>9.292292594909668E-2</v>
      </c>
    </row>
    <row r="84" spans="1:11" x14ac:dyDescent="0.25">
      <c r="A84">
        <v>82</v>
      </c>
      <c r="B84" t="s">
        <v>175</v>
      </c>
      <c r="C84">
        <v>416.98160000000001</v>
      </c>
      <c r="D84" t="s">
        <v>176</v>
      </c>
      <c r="E84">
        <v>421.15219999999999</v>
      </c>
      <c r="F84">
        <v>1</v>
      </c>
      <c r="G84">
        <v>0.36789655685424799</v>
      </c>
      <c r="H84">
        <v>9.4201087951660156E-2</v>
      </c>
      <c r="I84">
        <v>6.4550638198852539E-2</v>
      </c>
      <c r="J84">
        <v>0.10904264450073239</v>
      </c>
      <c r="K84">
        <v>9.9102497100830078E-2</v>
      </c>
    </row>
    <row r="85" spans="1:11" x14ac:dyDescent="0.25">
      <c r="A85">
        <v>83</v>
      </c>
      <c r="B85" t="s">
        <v>177</v>
      </c>
      <c r="C85">
        <v>580.07420000000002</v>
      </c>
      <c r="D85" t="s">
        <v>242</v>
      </c>
      <c r="E85">
        <v>592.60950000000003</v>
      </c>
      <c r="F85">
        <v>1</v>
      </c>
      <c r="G85">
        <v>0.37743973731994629</v>
      </c>
      <c r="H85">
        <v>9.9645376205444336E-2</v>
      </c>
      <c r="I85">
        <v>7.7306270599365234E-2</v>
      </c>
      <c r="J85">
        <v>0.1105220317840576</v>
      </c>
      <c r="K85">
        <v>8.9966058731079102E-2</v>
      </c>
    </row>
    <row r="86" spans="1:11" x14ac:dyDescent="0.25">
      <c r="A86">
        <v>84</v>
      </c>
      <c r="B86" t="s">
        <v>179</v>
      </c>
      <c r="C86">
        <v>576.84010000000001</v>
      </c>
      <c r="D86" t="s">
        <v>180</v>
      </c>
      <c r="E86">
        <v>585.06050000000005</v>
      </c>
      <c r="F86">
        <v>1</v>
      </c>
      <c r="G86">
        <v>0.36966395378112787</v>
      </c>
      <c r="H86">
        <v>0.1037251949310303</v>
      </c>
      <c r="I86">
        <v>6.3627004623413086E-2</v>
      </c>
      <c r="J86">
        <v>0.1047604084014893</v>
      </c>
      <c r="K86">
        <v>9.7544193267822266E-2</v>
      </c>
    </row>
    <row r="87" spans="1:11" x14ac:dyDescent="0.25">
      <c r="A87">
        <v>85</v>
      </c>
      <c r="B87" t="s">
        <v>181</v>
      </c>
      <c r="C87">
        <v>617.84299999999996</v>
      </c>
      <c r="D87" t="s">
        <v>182</v>
      </c>
      <c r="E87">
        <v>623.81579999999997</v>
      </c>
      <c r="F87">
        <v>1</v>
      </c>
      <c r="G87">
        <v>0.38365936279296881</v>
      </c>
      <c r="H87">
        <v>0.1022553443908691</v>
      </c>
      <c r="I87">
        <v>6.9116592407226563E-2</v>
      </c>
      <c r="J87">
        <v>0.1185784339904785</v>
      </c>
      <c r="K87">
        <v>9.3708992004394531E-2</v>
      </c>
    </row>
    <row r="88" spans="1:11" x14ac:dyDescent="0.25">
      <c r="A88">
        <v>86</v>
      </c>
      <c r="B88" t="s">
        <v>183</v>
      </c>
      <c r="C88">
        <v>563.54949999999997</v>
      </c>
      <c r="D88" t="s">
        <v>184</v>
      </c>
      <c r="E88">
        <v>579.11210000000005</v>
      </c>
      <c r="F88">
        <v>1</v>
      </c>
      <c r="G88">
        <v>0.36524677276611328</v>
      </c>
      <c r="H88">
        <v>9.8558902740478516E-2</v>
      </c>
      <c r="I88">
        <v>5.9312820434570313E-2</v>
      </c>
      <c r="J88">
        <v>0.10640764236450199</v>
      </c>
      <c r="K88">
        <v>9.8967552185058594E-2</v>
      </c>
    </row>
    <row r="89" spans="1:11" x14ac:dyDescent="0.25">
      <c r="A89">
        <v>87</v>
      </c>
      <c r="B89" t="s">
        <v>185</v>
      </c>
      <c r="C89">
        <v>496.26900000000001</v>
      </c>
      <c r="D89" t="s">
        <v>186</v>
      </c>
      <c r="E89">
        <v>487.21690000000001</v>
      </c>
      <c r="F89">
        <v>1</v>
      </c>
      <c r="G89">
        <v>0.38132190704345698</v>
      </c>
      <c r="H89">
        <v>0.10106444358825679</v>
      </c>
      <c r="I89">
        <v>5.6069612503051758E-2</v>
      </c>
      <c r="J89">
        <v>0.1126639842987061</v>
      </c>
      <c r="K89">
        <v>0.1105210781097412</v>
      </c>
    </row>
    <row r="90" spans="1:11" x14ac:dyDescent="0.25">
      <c r="A90">
        <v>88</v>
      </c>
      <c r="B90" t="s">
        <v>187</v>
      </c>
      <c r="C90">
        <v>614.65509999999995</v>
      </c>
      <c r="D90" t="s">
        <v>243</v>
      </c>
      <c r="E90">
        <v>653.45140000000004</v>
      </c>
      <c r="F90">
        <v>1</v>
      </c>
      <c r="G90">
        <v>0.37520813941955572</v>
      </c>
      <c r="H90">
        <v>9.6918821334838867E-2</v>
      </c>
      <c r="I90">
        <v>5.5080890655517578E-2</v>
      </c>
      <c r="J90">
        <v>0.10931277275085451</v>
      </c>
      <c r="K90">
        <v>0.11326098442077639</v>
      </c>
    </row>
    <row r="91" spans="1:11" x14ac:dyDescent="0.25">
      <c r="A91">
        <v>89</v>
      </c>
      <c r="B91" t="s">
        <v>189</v>
      </c>
      <c r="C91">
        <v>539.78769999999997</v>
      </c>
      <c r="D91" t="s">
        <v>190</v>
      </c>
      <c r="E91">
        <v>539.78769999999997</v>
      </c>
      <c r="F91">
        <v>1</v>
      </c>
      <c r="G91">
        <v>0.36292386054992681</v>
      </c>
      <c r="H91">
        <v>0.1080021858215332</v>
      </c>
      <c r="I91">
        <v>5.1909446716308587E-2</v>
      </c>
      <c r="J91">
        <v>9.6956014633178711E-2</v>
      </c>
      <c r="K91">
        <v>0.1050472259521484</v>
      </c>
    </row>
    <row r="92" spans="1:11" x14ac:dyDescent="0.25">
      <c r="A92">
        <v>90</v>
      </c>
      <c r="B92" t="s">
        <v>191</v>
      </c>
      <c r="C92">
        <v>466.36410000000001</v>
      </c>
      <c r="D92" t="s">
        <v>192</v>
      </c>
      <c r="E92">
        <v>467.71390000000002</v>
      </c>
      <c r="F92">
        <v>1</v>
      </c>
      <c r="G92">
        <v>0.37352132797241211</v>
      </c>
      <c r="H92">
        <v>9.6199512481689453E-2</v>
      </c>
      <c r="I92">
        <v>6.2695026397705078E-2</v>
      </c>
      <c r="J92">
        <v>0.11379194259643551</v>
      </c>
      <c r="K92">
        <v>0.100834846496582</v>
      </c>
    </row>
    <row r="93" spans="1:11" x14ac:dyDescent="0.25">
      <c r="A93">
        <v>91</v>
      </c>
      <c r="B93" t="s">
        <v>193</v>
      </c>
      <c r="C93">
        <v>827.72550000000001</v>
      </c>
      <c r="D93" t="s">
        <v>194</v>
      </c>
      <c r="E93">
        <v>837.65200000000004</v>
      </c>
      <c r="F93">
        <v>1</v>
      </c>
      <c r="G93">
        <v>0.37548184394836431</v>
      </c>
      <c r="H93">
        <v>0.10387444496154789</v>
      </c>
      <c r="I93">
        <v>6.856846809387207E-2</v>
      </c>
      <c r="J93">
        <v>9.9566459655761719E-2</v>
      </c>
      <c r="K93">
        <v>0.102473258972168</v>
      </c>
    </row>
    <row r="94" spans="1:11" x14ac:dyDescent="0.25">
      <c r="A94">
        <v>92</v>
      </c>
      <c r="B94" t="s">
        <v>195</v>
      </c>
      <c r="C94">
        <v>530.83339999999998</v>
      </c>
      <c r="D94" t="s">
        <v>196</v>
      </c>
      <c r="E94">
        <v>536.84019999999998</v>
      </c>
      <c r="F94">
        <v>1</v>
      </c>
      <c r="G94">
        <v>0.38196182250976563</v>
      </c>
      <c r="H94">
        <v>0.10644030570983889</v>
      </c>
      <c r="I94">
        <v>7.6016426086425781E-2</v>
      </c>
      <c r="J94">
        <v>0.1094448566436768</v>
      </c>
      <c r="K94">
        <v>8.9060068130493164E-2</v>
      </c>
    </row>
    <row r="95" spans="1:11" x14ac:dyDescent="0.25">
      <c r="A95">
        <v>93</v>
      </c>
      <c r="B95" t="s">
        <v>197</v>
      </c>
      <c r="C95">
        <v>536.197</v>
      </c>
      <c r="D95" t="s">
        <v>198</v>
      </c>
      <c r="E95">
        <v>549.28700000000003</v>
      </c>
      <c r="F95">
        <v>1</v>
      </c>
      <c r="G95">
        <v>0.36752605438232422</v>
      </c>
      <c r="H95">
        <v>9.9950075149536133E-2</v>
      </c>
      <c r="I95">
        <v>5.7255983352661133E-2</v>
      </c>
      <c r="J95">
        <v>0.1030123233795166</v>
      </c>
      <c r="K95">
        <v>0.10675358772277831</v>
      </c>
    </row>
    <row r="96" spans="1:11" x14ac:dyDescent="0.25">
      <c r="A96">
        <v>94</v>
      </c>
      <c r="B96" t="s">
        <v>199</v>
      </c>
      <c r="C96">
        <v>612.81050000000005</v>
      </c>
      <c r="D96" t="s">
        <v>200</v>
      </c>
      <c r="E96">
        <v>680.7337</v>
      </c>
      <c r="F96">
        <v>1</v>
      </c>
      <c r="G96">
        <v>0.46300292015075678</v>
      </c>
      <c r="H96">
        <v>0.103503942489624</v>
      </c>
      <c r="I96">
        <v>6.7574739456176758E-2</v>
      </c>
      <c r="J96">
        <v>0.19063305854797361</v>
      </c>
      <c r="K96">
        <v>0.10129117965698239</v>
      </c>
    </row>
    <row r="97" spans="1:11" x14ac:dyDescent="0.25">
      <c r="A97">
        <v>95</v>
      </c>
      <c r="B97" t="s">
        <v>201</v>
      </c>
      <c r="C97">
        <v>776.17639999999994</v>
      </c>
      <c r="D97" t="s">
        <v>202</v>
      </c>
      <c r="E97">
        <v>784.71130000000005</v>
      </c>
      <c r="F97">
        <v>1</v>
      </c>
      <c r="G97">
        <v>0.35647749900817871</v>
      </c>
      <c r="H97">
        <v>9.9676847457885742E-2</v>
      </c>
      <c r="I97">
        <v>5.0101757049560547E-2</v>
      </c>
      <c r="J97">
        <v>0.11053347587585451</v>
      </c>
      <c r="K97">
        <v>9.616541862487793E-2</v>
      </c>
    </row>
    <row r="98" spans="1:11" x14ac:dyDescent="0.25">
      <c r="A98">
        <v>96</v>
      </c>
      <c r="B98" t="s">
        <v>203</v>
      </c>
      <c r="C98">
        <v>494.26170000000002</v>
      </c>
      <c r="D98" t="s">
        <v>204</v>
      </c>
      <c r="E98">
        <v>576.23969999999997</v>
      </c>
      <c r="F98">
        <v>1</v>
      </c>
      <c r="G98">
        <v>0.35634255409240723</v>
      </c>
      <c r="H98">
        <v>9.4768285751342773E-2</v>
      </c>
      <c r="I98">
        <v>5.8484792709350593E-2</v>
      </c>
      <c r="J98">
        <v>0.1111893653869629</v>
      </c>
      <c r="K98">
        <v>9.1900110244750977E-2</v>
      </c>
    </row>
    <row r="99" spans="1:11" x14ac:dyDescent="0.25">
      <c r="A99">
        <v>97</v>
      </c>
      <c r="B99" t="s">
        <v>205</v>
      </c>
      <c r="C99">
        <v>422.06470000000002</v>
      </c>
      <c r="D99" t="s">
        <v>206</v>
      </c>
      <c r="E99">
        <v>446.95159999999998</v>
      </c>
      <c r="F99">
        <v>1</v>
      </c>
      <c r="G99">
        <v>0.37136077880859381</v>
      </c>
      <c r="H99">
        <v>0.108548641204834</v>
      </c>
      <c r="I99">
        <v>6.2622785568237305E-2</v>
      </c>
      <c r="J99">
        <v>9.8344802856445313E-2</v>
      </c>
      <c r="K99">
        <v>9.8841667175292969E-2</v>
      </c>
    </row>
    <row r="100" spans="1:11" x14ac:dyDescent="0.25">
      <c r="A100">
        <v>98</v>
      </c>
      <c r="B100" t="s">
        <v>207</v>
      </c>
      <c r="C100">
        <v>828.30589999999995</v>
      </c>
      <c r="D100" t="s">
        <v>244</v>
      </c>
      <c r="E100">
        <v>828.27650000000006</v>
      </c>
      <c r="F100">
        <v>1</v>
      </c>
      <c r="G100">
        <v>0.36127996444702148</v>
      </c>
      <c r="H100">
        <v>9.9037647247314453E-2</v>
      </c>
      <c r="I100">
        <v>5.8279037475585938E-2</v>
      </c>
      <c r="J100">
        <v>0.1071181297302246</v>
      </c>
      <c r="K100">
        <v>9.6845149993896484E-2</v>
      </c>
    </row>
    <row r="101" spans="1:11" x14ac:dyDescent="0.25">
      <c r="A101">
        <v>99</v>
      </c>
      <c r="B101" t="s">
        <v>209</v>
      </c>
      <c r="C101">
        <v>589.17370000000005</v>
      </c>
      <c r="D101" t="s">
        <v>245</v>
      </c>
      <c r="E101">
        <v>639.58000000000004</v>
      </c>
      <c r="F101">
        <v>1</v>
      </c>
      <c r="G101">
        <v>0.39670562744140619</v>
      </c>
      <c r="H101">
        <v>0.11076879501342771</v>
      </c>
      <c r="I101">
        <v>8.0475330352783203E-2</v>
      </c>
      <c r="J101">
        <v>0.10540223121643071</v>
      </c>
      <c r="K101">
        <v>0.10005092620849609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6B21E-4535-4EA2-89FD-B58A9100AD1E}">
  <dimension ref="A1:K101"/>
  <sheetViews>
    <sheetView workbookViewId="0"/>
  </sheetViews>
  <sheetFormatPr defaultRowHeight="15" x14ac:dyDescent="0.25"/>
  <cols>
    <col min="1" max="1" width="11.140625" bestFit="1" customWidth="1"/>
    <col min="2" max="2" width="39.42578125" bestFit="1" customWidth="1"/>
    <col min="3" max="3" width="18.28515625" bestFit="1" customWidth="1"/>
    <col min="4" max="4" width="41.42578125" bestFit="1" customWidth="1"/>
    <col min="5" max="5" width="16.7109375" bestFit="1" customWidth="1"/>
    <col min="6" max="6" width="13.42578125" bestFit="1" customWidth="1"/>
    <col min="7" max="10" width="12" bestFit="1" customWidth="1"/>
    <col min="11" max="11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11</v>
      </c>
      <c r="C2">
        <v>505.09980000000002</v>
      </c>
      <c r="D2" t="s">
        <v>12</v>
      </c>
      <c r="E2">
        <v>535.73159999999996</v>
      </c>
      <c r="F2">
        <v>1</v>
      </c>
      <c r="G2">
        <v>0.37899947166442871</v>
      </c>
      <c r="H2">
        <v>9.807133674621582E-2</v>
      </c>
      <c r="I2">
        <v>7.5950860977172852E-2</v>
      </c>
      <c r="J2">
        <v>0.1000020503997803</v>
      </c>
      <c r="K2">
        <v>0.10397458076477049</v>
      </c>
    </row>
    <row r="3" spans="1:11" x14ac:dyDescent="0.25">
      <c r="A3">
        <v>1</v>
      </c>
      <c r="B3" t="s">
        <v>13</v>
      </c>
      <c r="C3">
        <v>523.78510000000006</v>
      </c>
      <c r="D3" t="s">
        <v>14</v>
      </c>
      <c r="E3">
        <v>523.78510000000006</v>
      </c>
      <c r="F3">
        <v>1</v>
      </c>
      <c r="G3">
        <v>0.34999942779541021</v>
      </c>
      <c r="H3">
        <v>9.2955112457275391E-2</v>
      </c>
      <c r="I3">
        <v>6.1998605728149407E-2</v>
      </c>
      <c r="J3">
        <v>0.1030309200286865</v>
      </c>
      <c r="K3">
        <v>9.2014789581298828E-2</v>
      </c>
    </row>
    <row r="4" spans="1:11" x14ac:dyDescent="0.25">
      <c r="A4">
        <v>2</v>
      </c>
      <c r="B4" t="s">
        <v>15</v>
      </c>
      <c r="C4">
        <v>627.32299999999998</v>
      </c>
      <c r="D4" t="s">
        <v>16</v>
      </c>
      <c r="E4">
        <v>655.59659999999997</v>
      </c>
      <c r="F4">
        <v>1</v>
      </c>
      <c r="G4">
        <v>0.45652556419372559</v>
      </c>
      <c r="H4">
        <v>0.1145150661468506</v>
      </c>
      <c r="I4">
        <v>0.14200448989868161</v>
      </c>
      <c r="J4">
        <v>8.4999799728393555E-2</v>
      </c>
      <c r="K4">
        <v>0.11400818824768071</v>
      </c>
    </row>
    <row r="5" spans="1:11" x14ac:dyDescent="0.25">
      <c r="A5">
        <v>3</v>
      </c>
      <c r="B5" t="s">
        <v>17</v>
      </c>
      <c r="C5">
        <v>524.95079999999996</v>
      </c>
      <c r="D5" t="s">
        <v>18</v>
      </c>
      <c r="E5">
        <v>531.86040000000003</v>
      </c>
      <c r="F5">
        <v>1</v>
      </c>
      <c r="G5">
        <v>0.36699843406677252</v>
      </c>
      <c r="H5">
        <v>9.8004341125488281E-2</v>
      </c>
      <c r="I5">
        <v>6.000065803527832E-2</v>
      </c>
      <c r="J5">
        <v>0.10703492164611821</v>
      </c>
      <c r="K5">
        <v>0.10096025466918949</v>
      </c>
    </row>
    <row r="6" spans="1:11" x14ac:dyDescent="0.25">
      <c r="A6">
        <v>4</v>
      </c>
      <c r="B6" t="s">
        <v>19</v>
      </c>
      <c r="C6">
        <v>680.5299</v>
      </c>
      <c r="D6" t="s">
        <v>20</v>
      </c>
      <c r="E6">
        <v>783.88829999999996</v>
      </c>
      <c r="F6">
        <v>1</v>
      </c>
      <c r="G6">
        <v>0.35393667221069341</v>
      </c>
      <c r="H6">
        <v>9.0020656585693359E-2</v>
      </c>
      <c r="I6">
        <v>5.5000543594360352E-2</v>
      </c>
      <c r="J6">
        <v>0.10593366622924801</v>
      </c>
      <c r="K6">
        <v>0.101980447769165</v>
      </c>
    </row>
    <row r="7" spans="1:11" x14ac:dyDescent="0.25">
      <c r="A7">
        <v>5</v>
      </c>
      <c r="B7" t="s">
        <v>21</v>
      </c>
      <c r="C7">
        <v>528.43060000000003</v>
      </c>
      <c r="D7" t="s">
        <v>22</v>
      </c>
      <c r="E7">
        <v>543.4846</v>
      </c>
      <c r="F7">
        <v>1</v>
      </c>
      <c r="G7">
        <v>0.35700178146362299</v>
      </c>
      <c r="H7">
        <v>0.1020107269287109</v>
      </c>
      <c r="I7">
        <v>5.8007478713989258E-2</v>
      </c>
      <c r="J7">
        <v>0.1010434627532959</v>
      </c>
      <c r="K7">
        <v>9.4941139221191406E-2</v>
      </c>
    </row>
    <row r="8" spans="1:11" x14ac:dyDescent="0.25">
      <c r="A8">
        <v>6</v>
      </c>
      <c r="B8" t="s">
        <v>23</v>
      </c>
      <c r="C8">
        <v>447.22449999999998</v>
      </c>
      <c r="D8" t="s">
        <v>24</v>
      </c>
      <c r="E8">
        <v>461.49430000000001</v>
      </c>
      <c r="F8">
        <v>1</v>
      </c>
      <c r="G8">
        <v>0.3470003604888916</v>
      </c>
      <c r="H8">
        <v>8.7883234024047852E-2</v>
      </c>
      <c r="I8">
        <v>5.9009790420532227E-2</v>
      </c>
      <c r="J8">
        <v>0.1051023006439209</v>
      </c>
      <c r="K8">
        <v>9.4006061553955078E-2</v>
      </c>
    </row>
    <row r="9" spans="1:11" x14ac:dyDescent="0.25">
      <c r="A9">
        <v>7</v>
      </c>
      <c r="B9" t="s">
        <v>25</v>
      </c>
      <c r="C9">
        <v>744.61490000000003</v>
      </c>
      <c r="D9" t="s">
        <v>26</v>
      </c>
      <c r="E9">
        <v>783.24400000000003</v>
      </c>
      <c r="F9">
        <v>1</v>
      </c>
      <c r="G9">
        <v>0.35599970817565918</v>
      </c>
      <c r="H9">
        <v>9.5081090927124023E-2</v>
      </c>
      <c r="I9">
        <v>5.7009220123291023E-2</v>
      </c>
      <c r="J9">
        <v>0.101872444152832</v>
      </c>
      <c r="K9">
        <v>0.1000385284423828</v>
      </c>
    </row>
    <row r="10" spans="1:11" x14ac:dyDescent="0.25">
      <c r="A10">
        <v>8</v>
      </c>
      <c r="B10" t="s">
        <v>27</v>
      </c>
      <c r="C10">
        <v>619.3922</v>
      </c>
      <c r="D10" t="s">
        <v>28</v>
      </c>
      <c r="E10">
        <v>669.40959999999995</v>
      </c>
      <c r="F10">
        <v>1</v>
      </c>
      <c r="G10">
        <v>0.3580019474029541</v>
      </c>
      <c r="H10">
        <v>9.9061250686645508E-2</v>
      </c>
      <c r="I10">
        <v>6.6010951995849609E-2</v>
      </c>
      <c r="J10">
        <v>9.3974828720092773E-2</v>
      </c>
      <c r="K10">
        <v>9.8954916000366211E-2</v>
      </c>
    </row>
    <row r="11" spans="1:11" x14ac:dyDescent="0.25">
      <c r="A11">
        <v>9</v>
      </c>
      <c r="B11" t="s">
        <v>29</v>
      </c>
      <c r="C11">
        <v>484.29719999999998</v>
      </c>
      <c r="D11" t="s">
        <v>30</v>
      </c>
      <c r="E11">
        <v>504.13350000000003</v>
      </c>
      <c r="F11">
        <v>1</v>
      </c>
      <c r="G11">
        <v>0.35599565505981451</v>
      </c>
      <c r="H11">
        <v>0.10199737548828119</v>
      </c>
      <c r="I11">
        <v>5.6012392044067383E-2</v>
      </c>
      <c r="J11">
        <v>0.1029970645904541</v>
      </c>
      <c r="K11">
        <v>9.2992305755615234E-2</v>
      </c>
    </row>
    <row r="12" spans="1:11" x14ac:dyDescent="0.25">
      <c r="A12">
        <v>10</v>
      </c>
      <c r="B12" t="s">
        <v>31</v>
      </c>
      <c r="C12">
        <v>615.80880000000002</v>
      </c>
      <c r="D12" t="s">
        <v>32</v>
      </c>
      <c r="E12">
        <v>705.00429999999994</v>
      </c>
      <c r="F12">
        <v>1</v>
      </c>
      <c r="G12">
        <v>0.36000347137451172</v>
      </c>
      <c r="H12">
        <v>0.105985164642334</v>
      </c>
      <c r="I12">
        <v>5.199742317199707E-2</v>
      </c>
      <c r="J12">
        <v>9.5998525619506836E-2</v>
      </c>
      <c r="K12">
        <v>0.1050193309783936</v>
      </c>
    </row>
    <row r="13" spans="1:11" x14ac:dyDescent="0.25">
      <c r="A13">
        <v>11</v>
      </c>
      <c r="B13" t="s">
        <v>33</v>
      </c>
      <c r="C13">
        <v>496.02249999999998</v>
      </c>
      <c r="D13" t="s">
        <v>34</v>
      </c>
      <c r="E13">
        <v>535.01580000000001</v>
      </c>
      <c r="F13">
        <v>1</v>
      </c>
      <c r="G13">
        <v>0.36261653900146479</v>
      </c>
      <c r="H13">
        <v>9.901881217956543E-2</v>
      </c>
      <c r="I13">
        <v>6.0004711151123047E-2</v>
      </c>
      <c r="J13">
        <v>0.10805773735046389</v>
      </c>
      <c r="K13">
        <v>9.55352783203125E-2</v>
      </c>
    </row>
    <row r="14" spans="1:11" x14ac:dyDescent="0.25">
      <c r="A14">
        <v>12</v>
      </c>
      <c r="B14" t="s">
        <v>35</v>
      </c>
      <c r="C14">
        <v>641.30370000000005</v>
      </c>
      <c r="D14" t="s">
        <v>36</v>
      </c>
      <c r="E14">
        <v>662.28070000000002</v>
      </c>
      <c r="F14">
        <v>1</v>
      </c>
      <c r="G14">
        <v>0.35901260375976563</v>
      </c>
      <c r="H14">
        <v>9.5912694931030273E-2</v>
      </c>
      <c r="I14">
        <v>6.5996170043945313E-2</v>
      </c>
      <c r="J14">
        <v>9.9034547805786133E-2</v>
      </c>
      <c r="K14">
        <v>9.8069190979003906E-2</v>
      </c>
    </row>
    <row r="15" spans="1:11" x14ac:dyDescent="0.25">
      <c r="A15">
        <v>13</v>
      </c>
      <c r="B15" t="s">
        <v>37</v>
      </c>
      <c r="C15">
        <v>481.71469999999999</v>
      </c>
      <c r="D15" t="s">
        <v>38</v>
      </c>
      <c r="E15">
        <v>560.63480000000004</v>
      </c>
      <c r="F15">
        <v>1</v>
      </c>
      <c r="G15">
        <v>0.36351251602172852</v>
      </c>
      <c r="H15">
        <v>9.8083257675170898E-2</v>
      </c>
      <c r="I15">
        <v>6.2880516052246094E-2</v>
      </c>
      <c r="J15">
        <v>0.1030116081237793</v>
      </c>
      <c r="K15">
        <v>9.8540067672729492E-2</v>
      </c>
    </row>
    <row r="16" spans="1:11" x14ac:dyDescent="0.25">
      <c r="A16">
        <v>14</v>
      </c>
      <c r="B16" t="s">
        <v>39</v>
      </c>
      <c r="C16">
        <v>455.47489999999999</v>
      </c>
      <c r="D16" t="s">
        <v>40</v>
      </c>
      <c r="E16">
        <v>529.00080000000003</v>
      </c>
      <c r="F16">
        <v>1</v>
      </c>
      <c r="G16">
        <v>0.35451507568359381</v>
      </c>
      <c r="H16">
        <v>0.1019721031188965</v>
      </c>
      <c r="I16">
        <v>5.1514387130737298E-2</v>
      </c>
      <c r="J16">
        <v>0.1019942760467529</v>
      </c>
      <c r="K16">
        <v>9.7036123275756836E-2</v>
      </c>
    </row>
    <row r="17" spans="1:11" x14ac:dyDescent="0.25">
      <c r="A17">
        <v>15</v>
      </c>
      <c r="B17" t="s">
        <v>41</v>
      </c>
      <c r="C17">
        <v>534.83399999999995</v>
      </c>
      <c r="D17" t="s">
        <v>42</v>
      </c>
      <c r="E17">
        <v>611.30280000000005</v>
      </c>
      <c r="F17">
        <v>1</v>
      </c>
      <c r="G17">
        <v>0.3639979362487793</v>
      </c>
      <c r="H17">
        <v>9.1013669967651367E-2</v>
      </c>
      <c r="I17">
        <v>7.0002317428588867E-2</v>
      </c>
      <c r="J17">
        <v>0.1030259132385254</v>
      </c>
      <c r="K17">
        <v>9.9956035614013672E-2</v>
      </c>
    </row>
    <row r="18" spans="1:11" x14ac:dyDescent="0.25">
      <c r="A18">
        <v>16</v>
      </c>
      <c r="B18" t="s">
        <v>43</v>
      </c>
      <c r="C18">
        <v>788.2722</v>
      </c>
      <c r="D18" t="s">
        <v>44</v>
      </c>
      <c r="E18">
        <v>708.83370000000002</v>
      </c>
      <c r="F18">
        <v>1</v>
      </c>
      <c r="G18">
        <v>0.36809134483337402</v>
      </c>
      <c r="H18">
        <v>9.0948581695556641E-2</v>
      </c>
      <c r="I18">
        <v>5.2993535995483398E-2</v>
      </c>
      <c r="J18">
        <v>0.1120584011077881</v>
      </c>
      <c r="K18">
        <v>0.11109185218811039</v>
      </c>
    </row>
    <row r="19" spans="1:11" x14ac:dyDescent="0.25">
      <c r="A19">
        <v>17</v>
      </c>
      <c r="B19" t="s">
        <v>45</v>
      </c>
      <c r="C19">
        <v>567.34289999999999</v>
      </c>
      <c r="D19" t="s">
        <v>46</v>
      </c>
      <c r="E19">
        <v>567.34289999999999</v>
      </c>
      <c r="F19">
        <v>1</v>
      </c>
      <c r="G19">
        <v>0.35800886154174799</v>
      </c>
      <c r="H19">
        <v>0.10013365745544429</v>
      </c>
      <c r="I19">
        <v>5.3992509841918952E-2</v>
      </c>
      <c r="J19">
        <v>0.1009352207183838</v>
      </c>
      <c r="K19">
        <v>0.100947380065918</v>
      </c>
    </row>
    <row r="20" spans="1:11" x14ac:dyDescent="0.25">
      <c r="A20">
        <v>18</v>
      </c>
      <c r="B20" t="s">
        <v>47</v>
      </c>
      <c r="C20">
        <v>518.24639999999999</v>
      </c>
      <c r="D20" t="s">
        <v>48</v>
      </c>
      <c r="E20">
        <v>518.19380000000001</v>
      </c>
      <c r="F20">
        <v>1</v>
      </c>
      <c r="G20">
        <v>0.35899996757507319</v>
      </c>
      <c r="H20">
        <v>9.8933219909667969E-2</v>
      </c>
      <c r="I20">
        <v>6.2050342559814453E-2</v>
      </c>
      <c r="J20">
        <v>0.1000063419342041</v>
      </c>
      <c r="K20">
        <v>9.8010063171386719E-2</v>
      </c>
    </row>
    <row r="21" spans="1:11" x14ac:dyDescent="0.25">
      <c r="A21">
        <v>19</v>
      </c>
      <c r="B21" t="s">
        <v>49</v>
      </c>
      <c r="C21">
        <v>453.82929999999999</v>
      </c>
      <c r="D21" t="s">
        <v>50</v>
      </c>
      <c r="E21">
        <v>453.82929999999999</v>
      </c>
      <c r="F21">
        <v>1</v>
      </c>
      <c r="G21">
        <v>0.36499857902526861</v>
      </c>
      <c r="H21">
        <v>0.10010504722595211</v>
      </c>
      <c r="I21">
        <v>6.1000347137451172E-2</v>
      </c>
      <c r="J21">
        <v>0.10382199287414549</v>
      </c>
      <c r="K21">
        <v>9.8068714141845703E-2</v>
      </c>
    </row>
    <row r="22" spans="1:11" x14ac:dyDescent="0.25">
      <c r="A22">
        <v>20</v>
      </c>
      <c r="B22" t="s">
        <v>51</v>
      </c>
      <c r="C22">
        <v>385.60019999999997</v>
      </c>
      <c r="D22" t="s">
        <v>52</v>
      </c>
      <c r="E22">
        <v>385.60019999999997</v>
      </c>
      <c r="F22">
        <v>1</v>
      </c>
      <c r="G22">
        <v>0.35700035095214838</v>
      </c>
      <c r="H22">
        <v>9.2994928359985352E-2</v>
      </c>
      <c r="I22">
        <v>6.7002296447753906E-2</v>
      </c>
      <c r="J22">
        <v>9.8974227905273438E-2</v>
      </c>
      <c r="K22">
        <v>9.8028898239135742E-2</v>
      </c>
    </row>
    <row r="23" spans="1:11" x14ac:dyDescent="0.25">
      <c r="A23">
        <v>21</v>
      </c>
      <c r="B23" t="s">
        <v>53</v>
      </c>
      <c r="C23">
        <v>615.8614</v>
      </c>
      <c r="D23" t="s">
        <v>54</v>
      </c>
      <c r="E23">
        <v>625.6404</v>
      </c>
      <c r="F23">
        <v>1</v>
      </c>
      <c r="G23">
        <v>0.36200237274169922</v>
      </c>
      <c r="H23">
        <v>9.3057155609130859E-2</v>
      </c>
      <c r="I23">
        <v>6.0998678207397461E-2</v>
      </c>
      <c r="J23">
        <v>0.10094904899597169</v>
      </c>
      <c r="K23">
        <v>0.1069974899291992</v>
      </c>
    </row>
    <row r="24" spans="1:11" x14ac:dyDescent="0.25">
      <c r="A24">
        <v>22</v>
      </c>
      <c r="B24" t="s">
        <v>55</v>
      </c>
      <c r="C24">
        <v>424.05970000000002</v>
      </c>
      <c r="D24" t="s">
        <v>56</v>
      </c>
      <c r="E24">
        <v>423.83699999999999</v>
      </c>
      <c r="F24">
        <v>1</v>
      </c>
      <c r="G24">
        <v>0.37599873542785639</v>
      </c>
      <c r="H24">
        <v>9.6124410629272461E-2</v>
      </c>
      <c r="I24">
        <v>7.7991008758544922E-2</v>
      </c>
      <c r="J24">
        <v>0.10486173629760739</v>
      </c>
      <c r="K24">
        <v>9.7021579742431641E-2</v>
      </c>
    </row>
    <row r="25" spans="1:11" x14ac:dyDescent="0.25">
      <c r="A25">
        <v>23</v>
      </c>
      <c r="B25" t="s">
        <v>57</v>
      </c>
      <c r="C25">
        <v>650.0308</v>
      </c>
      <c r="D25" t="s">
        <v>58</v>
      </c>
      <c r="E25">
        <v>687.26149999999996</v>
      </c>
      <c r="F25">
        <v>1</v>
      </c>
      <c r="G25">
        <v>0.35951519012451172</v>
      </c>
      <c r="H25">
        <v>9.5493555068969727E-2</v>
      </c>
      <c r="I25">
        <v>6.5999269485473633E-2</v>
      </c>
      <c r="J25">
        <v>9.8049402236938477E-2</v>
      </c>
      <c r="K25">
        <v>9.9972963333129883E-2</v>
      </c>
    </row>
    <row r="26" spans="1:11" x14ac:dyDescent="0.25">
      <c r="A26">
        <v>24</v>
      </c>
      <c r="B26" t="s">
        <v>59</v>
      </c>
      <c r="C26">
        <v>506.89850000000001</v>
      </c>
      <c r="D26" t="s">
        <v>60</v>
      </c>
      <c r="E26">
        <v>528.87869999999998</v>
      </c>
      <c r="F26">
        <v>1</v>
      </c>
      <c r="G26">
        <v>0.36399936676025391</v>
      </c>
      <c r="H26">
        <v>8.9050531387329102E-2</v>
      </c>
      <c r="I26">
        <v>6.4995050430297852E-2</v>
      </c>
      <c r="J26">
        <v>0.10694551467895511</v>
      </c>
      <c r="K26">
        <v>0.1030082702636719</v>
      </c>
    </row>
    <row r="27" spans="1:11" x14ac:dyDescent="0.25">
      <c r="A27">
        <v>25</v>
      </c>
      <c r="B27" t="s">
        <v>61</v>
      </c>
      <c r="C27">
        <v>591.67560000000003</v>
      </c>
      <c r="D27" t="s">
        <v>62</v>
      </c>
      <c r="E27">
        <v>627.51369999999997</v>
      </c>
      <c r="F27">
        <v>1</v>
      </c>
      <c r="G27">
        <v>0.35999774932861328</v>
      </c>
      <c r="H27">
        <v>9.4011783599853516E-2</v>
      </c>
      <c r="I27">
        <v>6.3001394271850586E-2</v>
      </c>
      <c r="J27">
        <v>0.10899019241333011</v>
      </c>
      <c r="K27">
        <v>9.3994379043579102E-2</v>
      </c>
    </row>
    <row r="28" spans="1:11" x14ac:dyDescent="0.25">
      <c r="A28">
        <v>26</v>
      </c>
      <c r="B28" t="s">
        <v>63</v>
      </c>
      <c r="C28">
        <v>554.38210000000004</v>
      </c>
      <c r="D28" t="s">
        <v>64</v>
      </c>
      <c r="E28">
        <v>592.44590000000005</v>
      </c>
      <c r="F28">
        <v>1</v>
      </c>
      <c r="G28">
        <v>0.35670065879821777</v>
      </c>
      <c r="H28">
        <v>9.7682714462280273E-2</v>
      </c>
      <c r="I28">
        <v>5.5011272430419922E-2</v>
      </c>
      <c r="J28">
        <v>0.10106205940246581</v>
      </c>
      <c r="K28">
        <v>0.1029446125030518</v>
      </c>
    </row>
    <row r="29" spans="1:11" x14ac:dyDescent="0.25">
      <c r="A29">
        <v>27</v>
      </c>
      <c r="B29" t="s">
        <v>65</v>
      </c>
      <c r="C29">
        <v>616.27729999999997</v>
      </c>
      <c r="D29" t="s">
        <v>66</v>
      </c>
      <c r="E29">
        <v>616.08619999999996</v>
      </c>
      <c r="F29">
        <v>1</v>
      </c>
      <c r="G29">
        <v>0.36551666259765619</v>
      </c>
      <c r="H29">
        <v>0.103022575378418</v>
      </c>
      <c r="I29">
        <v>5.6999683380126953E-2</v>
      </c>
      <c r="J29">
        <v>0.1090717315673828</v>
      </c>
      <c r="K29">
        <v>9.6422672271728516E-2</v>
      </c>
    </row>
    <row r="30" spans="1:11" x14ac:dyDescent="0.25">
      <c r="A30">
        <v>28</v>
      </c>
      <c r="B30" t="s">
        <v>67</v>
      </c>
      <c r="C30">
        <v>603.74580000000003</v>
      </c>
      <c r="D30" t="s">
        <v>68</v>
      </c>
      <c r="E30">
        <v>644.63480000000004</v>
      </c>
      <c r="F30">
        <v>1</v>
      </c>
      <c r="G30">
        <v>0.35799765586853027</v>
      </c>
      <c r="H30">
        <v>0.10100603103637699</v>
      </c>
      <c r="I30">
        <v>5.0001382827758789E-2</v>
      </c>
      <c r="J30">
        <v>0.1060154438018799</v>
      </c>
      <c r="K30">
        <v>0.10097479820251461</v>
      </c>
    </row>
    <row r="31" spans="1:11" x14ac:dyDescent="0.25">
      <c r="A31">
        <v>29</v>
      </c>
      <c r="B31" t="s">
        <v>69</v>
      </c>
      <c r="C31">
        <v>393.26220000000001</v>
      </c>
      <c r="D31" t="s">
        <v>70</v>
      </c>
      <c r="E31">
        <v>393.26220000000001</v>
      </c>
      <c r="F31">
        <v>1</v>
      </c>
      <c r="G31">
        <v>0.3488013744354248</v>
      </c>
      <c r="H31">
        <v>9.0941905975341797E-2</v>
      </c>
      <c r="I31">
        <v>4.3006658554077148E-2</v>
      </c>
      <c r="J31">
        <v>0.11329150199890139</v>
      </c>
      <c r="K31">
        <v>0.10156130790710451</v>
      </c>
    </row>
    <row r="32" spans="1:11" x14ac:dyDescent="0.25">
      <c r="A32">
        <v>30</v>
      </c>
      <c r="B32" t="s">
        <v>71</v>
      </c>
      <c r="C32">
        <v>492.72399999999999</v>
      </c>
      <c r="D32" t="s">
        <v>72</v>
      </c>
      <c r="E32">
        <v>513.00300000000004</v>
      </c>
      <c r="F32">
        <v>1</v>
      </c>
      <c r="G32">
        <v>0.35658454895019531</v>
      </c>
      <c r="H32">
        <v>9.4991922378540039E-2</v>
      </c>
      <c r="I32">
        <v>5.9025287628173828E-2</v>
      </c>
      <c r="J32">
        <v>9.5032691955566406E-2</v>
      </c>
      <c r="K32">
        <v>0.107534646987915</v>
      </c>
    </row>
    <row r="33" spans="1:11" x14ac:dyDescent="0.25">
      <c r="A33">
        <v>31</v>
      </c>
      <c r="B33" t="s">
        <v>73</v>
      </c>
      <c r="C33">
        <v>475.25299999999999</v>
      </c>
      <c r="D33" t="s">
        <v>74</v>
      </c>
      <c r="E33">
        <v>515.09709999999995</v>
      </c>
      <c r="F33">
        <v>1</v>
      </c>
      <c r="G33">
        <v>0.37251663208007813</v>
      </c>
      <c r="H33">
        <v>0.1019933223724365</v>
      </c>
      <c r="I33">
        <v>6.7991495132446289E-2</v>
      </c>
      <c r="J33">
        <v>0.1015362739562988</v>
      </c>
      <c r="K33">
        <v>0.1009955406188965</v>
      </c>
    </row>
    <row r="34" spans="1:11" x14ac:dyDescent="0.25">
      <c r="A34">
        <v>32</v>
      </c>
      <c r="B34" t="s">
        <v>75</v>
      </c>
      <c r="C34">
        <v>584.71889999999996</v>
      </c>
      <c r="D34" t="s">
        <v>76</v>
      </c>
      <c r="E34">
        <v>588.49210000000005</v>
      </c>
      <c r="F34">
        <v>1</v>
      </c>
      <c r="G34">
        <v>0.35203051567077642</v>
      </c>
      <c r="H34">
        <v>9.2552661895751953E-2</v>
      </c>
      <c r="I34">
        <v>5.8050632476806641E-2</v>
      </c>
      <c r="J34">
        <v>0.10592746734619141</v>
      </c>
      <c r="K34">
        <v>9.4492912292480469E-2</v>
      </c>
    </row>
    <row r="35" spans="1:11" x14ac:dyDescent="0.25">
      <c r="A35">
        <v>33</v>
      </c>
      <c r="B35" t="s">
        <v>77</v>
      </c>
      <c r="C35">
        <v>393.80380000000002</v>
      </c>
      <c r="D35" t="s">
        <v>78</v>
      </c>
      <c r="E35">
        <v>397.75040000000001</v>
      </c>
      <c r="F35">
        <v>1</v>
      </c>
      <c r="G35">
        <v>0.35200023651123052</v>
      </c>
      <c r="H35">
        <v>9.7991704940795898E-2</v>
      </c>
      <c r="I35">
        <v>4.7003507614135742E-2</v>
      </c>
      <c r="J35">
        <v>0.1069817543029785</v>
      </c>
      <c r="K35">
        <v>0.1000232696533203</v>
      </c>
    </row>
    <row r="36" spans="1:11" x14ac:dyDescent="0.25">
      <c r="A36">
        <v>34</v>
      </c>
      <c r="B36" t="s">
        <v>79</v>
      </c>
      <c r="C36">
        <v>683.74609999999996</v>
      </c>
      <c r="D36" t="s">
        <v>80</v>
      </c>
      <c r="E36">
        <v>688.85350000000005</v>
      </c>
      <c r="F36">
        <v>1</v>
      </c>
      <c r="G36">
        <v>0.35852265357971191</v>
      </c>
      <c r="H36">
        <v>0.1039412021636963</v>
      </c>
      <c r="I36">
        <v>5.8505773544311523E-2</v>
      </c>
      <c r="J36">
        <v>0.101999044418335</v>
      </c>
      <c r="K36">
        <v>9.3074560165405273E-2</v>
      </c>
    </row>
    <row r="37" spans="1:11" x14ac:dyDescent="0.25">
      <c r="A37">
        <v>35</v>
      </c>
      <c r="B37" t="s">
        <v>81</v>
      </c>
      <c r="C37">
        <v>296.69</v>
      </c>
      <c r="D37" t="s">
        <v>82</v>
      </c>
      <c r="E37">
        <v>303.44799999999998</v>
      </c>
      <c r="F37">
        <v>1</v>
      </c>
      <c r="G37">
        <v>0.34951376914978027</v>
      </c>
      <c r="H37">
        <v>8.8511228561401367E-2</v>
      </c>
      <c r="I37">
        <v>6.1005115509033203E-2</v>
      </c>
      <c r="J37">
        <v>9.7013235092163086E-2</v>
      </c>
      <c r="K37">
        <v>9.9983930587768555E-2</v>
      </c>
    </row>
    <row r="38" spans="1:11" x14ac:dyDescent="0.25">
      <c r="A38">
        <v>36</v>
      </c>
      <c r="B38" t="s">
        <v>83</v>
      </c>
      <c r="C38">
        <v>570.90890000000002</v>
      </c>
      <c r="D38" t="s">
        <v>84</v>
      </c>
      <c r="E38">
        <v>587.23109999999997</v>
      </c>
      <c r="F38">
        <v>1</v>
      </c>
      <c r="G38">
        <v>0.36900019645690918</v>
      </c>
      <c r="H38">
        <v>9.6025228500366211E-2</v>
      </c>
      <c r="I38">
        <v>6.7001581192016602E-2</v>
      </c>
      <c r="J38">
        <v>0.10490536689758299</v>
      </c>
      <c r="K38">
        <v>9.906768798828125E-2</v>
      </c>
    </row>
    <row r="39" spans="1:11" x14ac:dyDescent="0.25">
      <c r="A39">
        <v>37</v>
      </c>
      <c r="B39" t="s">
        <v>85</v>
      </c>
      <c r="C39">
        <v>570.96310000000005</v>
      </c>
      <c r="D39" t="s">
        <v>86</v>
      </c>
      <c r="E39">
        <v>591.98130000000003</v>
      </c>
      <c r="F39">
        <v>1</v>
      </c>
      <c r="G39">
        <v>0.35752749443054199</v>
      </c>
      <c r="H39">
        <v>9.4970226287841797E-2</v>
      </c>
      <c r="I39">
        <v>6.3999414443969727E-2</v>
      </c>
      <c r="J39">
        <v>9.4993114471435547E-2</v>
      </c>
      <c r="K39">
        <v>0.10256218910217289</v>
      </c>
    </row>
    <row r="40" spans="1:11" x14ac:dyDescent="0.25">
      <c r="A40">
        <v>38</v>
      </c>
      <c r="B40" t="s">
        <v>87</v>
      </c>
      <c r="C40">
        <v>527.83910000000003</v>
      </c>
      <c r="D40" t="s">
        <v>88</v>
      </c>
      <c r="E40">
        <v>527.83910000000003</v>
      </c>
      <c r="F40">
        <v>1</v>
      </c>
      <c r="G40">
        <v>0.35400247573852539</v>
      </c>
      <c r="H40">
        <v>9.9074363708496094E-2</v>
      </c>
      <c r="I40">
        <v>4.6006202697753913E-2</v>
      </c>
      <c r="J40">
        <v>0.1069526672363281</v>
      </c>
      <c r="K40">
        <v>0.10096859931945799</v>
      </c>
    </row>
    <row r="41" spans="1:11" x14ac:dyDescent="0.25">
      <c r="A41">
        <v>39</v>
      </c>
      <c r="B41" t="s">
        <v>89</v>
      </c>
      <c r="C41">
        <v>626.35320000000002</v>
      </c>
      <c r="D41" t="s">
        <v>90</v>
      </c>
      <c r="E41">
        <v>640.92920000000004</v>
      </c>
      <c r="F41">
        <v>1</v>
      </c>
      <c r="G41">
        <v>0.34700679779052729</v>
      </c>
      <c r="H41">
        <v>9.5011711120605469E-2</v>
      </c>
      <c r="I41">
        <v>5.4998636245727539E-2</v>
      </c>
      <c r="J41">
        <v>0.1040122509002686</v>
      </c>
      <c r="K41">
        <v>9.2984199523925781E-2</v>
      </c>
    </row>
    <row r="42" spans="1:11" x14ac:dyDescent="0.25">
      <c r="A42">
        <v>40</v>
      </c>
      <c r="B42" t="s">
        <v>91</v>
      </c>
      <c r="C42">
        <v>454.60789999999997</v>
      </c>
      <c r="D42" t="s">
        <v>92</v>
      </c>
      <c r="E42">
        <v>501.35039999999998</v>
      </c>
      <c r="F42">
        <v>1</v>
      </c>
      <c r="G42">
        <v>0.3531181812286377</v>
      </c>
      <c r="H42">
        <v>8.3982944488525391E-2</v>
      </c>
      <c r="I42">
        <v>7.0119619369506836E-2</v>
      </c>
      <c r="J42">
        <v>0.10403323173522951</v>
      </c>
      <c r="K42">
        <v>9.4982385635375977E-2</v>
      </c>
    </row>
    <row r="43" spans="1:11" x14ac:dyDescent="0.25">
      <c r="A43">
        <v>41</v>
      </c>
      <c r="B43" t="s">
        <v>93</v>
      </c>
      <c r="C43">
        <v>570.21720000000005</v>
      </c>
      <c r="D43" t="s">
        <v>94</v>
      </c>
      <c r="E43">
        <v>570.21720000000005</v>
      </c>
      <c r="F43">
        <v>1</v>
      </c>
      <c r="G43">
        <v>0.35751843452453608</v>
      </c>
      <c r="H43">
        <v>9.4519853591918945E-2</v>
      </c>
      <c r="I43">
        <v>6.5016746520996094E-2</v>
      </c>
      <c r="J43">
        <v>0.1039927005767822</v>
      </c>
      <c r="K43">
        <v>9.2989206314086914E-2</v>
      </c>
    </row>
    <row r="44" spans="1:11" x14ac:dyDescent="0.25">
      <c r="A44">
        <v>42</v>
      </c>
      <c r="B44" t="s">
        <v>95</v>
      </c>
      <c r="C44">
        <v>518.7903</v>
      </c>
      <c r="D44" t="s">
        <v>96</v>
      </c>
      <c r="E44">
        <v>502.36259999999999</v>
      </c>
      <c r="F44">
        <v>1</v>
      </c>
      <c r="G44">
        <v>0.36652064323425287</v>
      </c>
      <c r="H44">
        <v>9.3496084213256836E-2</v>
      </c>
      <c r="I44">
        <v>6.4002037048339844E-2</v>
      </c>
      <c r="J44">
        <v>0.1001319885253906</v>
      </c>
      <c r="K44">
        <v>0.1078882217407227</v>
      </c>
    </row>
    <row r="45" spans="1:11" x14ac:dyDescent="0.25">
      <c r="A45">
        <v>43</v>
      </c>
      <c r="B45" t="s">
        <v>97</v>
      </c>
      <c r="C45">
        <v>432.14729999999997</v>
      </c>
      <c r="D45" t="s">
        <v>98</v>
      </c>
      <c r="E45">
        <v>432.14729999999997</v>
      </c>
      <c r="F45">
        <v>1</v>
      </c>
      <c r="G45">
        <v>0.35699820518493652</v>
      </c>
      <c r="H45">
        <v>9.0999841690063477E-2</v>
      </c>
      <c r="I45">
        <v>6.7991018295288086E-2</v>
      </c>
      <c r="J45">
        <v>0.1020011901855469</v>
      </c>
      <c r="K45">
        <v>9.5007419586181641E-2</v>
      </c>
    </row>
    <row r="46" spans="1:11" x14ac:dyDescent="0.25">
      <c r="A46">
        <v>44</v>
      </c>
      <c r="B46" t="s">
        <v>99</v>
      </c>
      <c r="C46">
        <v>606.56240000000003</v>
      </c>
      <c r="D46" t="s">
        <v>100</v>
      </c>
      <c r="E46">
        <v>637.74590000000001</v>
      </c>
      <c r="F46">
        <v>1</v>
      </c>
      <c r="G46">
        <v>0.35609340667724609</v>
      </c>
      <c r="H46">
        <v>9.0056657791137695E-2</v>
      </c>
      <c r="I46">
        <v>5.6516885757446289E-2</v>
      </c>
      <c r="J46">
        <v>0.1055383682250977</v>
      </c>
      <c r="K46">
        <v>0.10398149490356449</v>
      </c>
    </row>
    <row r="47" spans="1:11" x14ac:dyDescent="0.25">
      <c r="A47">
        <v>45</v>
      </c>
      <c r="B47" t="s">
        <v>101</v>
      </c>
      <c r="C47">
        <v>458.10570000000001</v>
      </c>
      <c r="D47" t="s">
        <v>102</v>
      </c>
      <c r="E47">
        <v>508.28149999999999</v>
      </c>
      <c r="F47">
        <v>1</v>
      </c>
      <c r="G47">
        <v>0.35555243492126459</v>
      </c>
      <c r="H47">
        <v>8.3993911743164063E-2</v>
      </c>
      <c r="I47">
        <v>6.8012237548828125E-2</v>
      </c>
      <c r="J47">
        <v>0.1089081764221191</v>
      </c>
      <c r="K47">
        <v>9.463810920715332E-2</v>
      </c>
    </row>
    <row r="48" spans="1:11" x14ac:dyDescent="0.25">
      <c r="A48">
        <v>46</v>
      </c>
      <c r="B48" t="s">
        <v>103</v>
      </c>
      <c r="C48">
        <v>461.66930000000002</v>
      </c>
      <c r="D48" t="s">
        <v>104</v>
      </c>
      <c r="E48">
        <v>461.66930000000002</v>
      </c>
      <c r="F48">
        <v>1</v>
      </c>
      <c r="G48">
        <v>0.36055254936218262</v>
      </c>
      <c r="H48">
        <v>9.7960710525512695E-2</v>
      </c>
      <c r="I48">
        <v>5.7013750076293952E-2</v>
      </c>
      <c r="J48">
        <v>0.10799455642700199</v>
      </c>
      <c r="K48">
        <v>9.7583532333374023E-2</v>
      </c>
    </row>
    <row r="49" spans="1:11" x14ac:dyDescent="0.25">
      <c r="A49">
        <v>47</v>
      </c>
      <c r="B49" t="s">
        <v>105</v>
      </c>
      <c r="C49">
        <v>504.69970000000001</v>
      </c>
      <c r="D49" t="s">
        <v>106</v>
      </c>
      <c r="E49">
        <v>522.63289999999995</v>
      </c>
      <c r="F49">
        <v>1</v>
      </c>
      <c r="G49">
        <v>0.36300015449523931</v>
      </c>
      <c r="H49">
        <v>0.1009042263031006</v>
      </c>
      <c r="I49">
        <v>4.8997879028320313E-2</v>
      </c>
      <c r="J49">
        <v>0.1110291481018066</v>
      </c>
      <c r="K49">
        <v>0.101071834564209</v>
      </c>
    </row>
    <row r="50" spans="1:11" x14ac:dyDescent="0.25">
      <c r="A50">
        <v>48</v>
      </c>
      <c r="B50" t="s">
        <v>107</v>
      </c>
      <c r="C50">
        <v>743.24689999999998</v>
      </c>
      <c r="D50" t="s">
        <v>108</v>
      </c>
      <c r="E50">
        <v>774.07889999999998</v>
      </c>
      <c r="F50">
        <v>1</v>
      </c>
      <c r="G50">
        <v>0.3580024242401123</v>
      </c>
      <c r="H50">
        <v>0.1009080410003662</v>
      </c>
      <c r="I50">
        <v>5.1992654800415039E-2</v>
      </c>
      <c r="J50">
        <v>0.1049237251281738</v>
      </c>
      <c r="K50">
        <v>9.9178075790405273E-2</v>
      </c>
    </row>
    <row r="51" spans="1:11" x14ac:dyDescent="0.25">
      <c r="A51">
        <v>49</v>
      </c>
      <c r="B51" t="s">
        <v>109</v>
      </c>
      <c r="C51">
        <v>499.77780000000001</v>
      </c>
      <c r="D51" t="s">
        <v>110</v>
      </c>
      <c r="E51">
        <v>519.98289999999997</v>
      </c>
      <c r="F51">
        <v>1</v>
      </c>
      <c r="G51">
        <v>0.44457364082336431</v>
      </c>
      <c r="H51">
        <v>9.0578556060791016E-2</v>
      </c>
      <c r="I51">
        <v>0.1629984378814697</v>
      </c>
      <c r="J51">
        <v>9.8994016647338867E-2</v>
      </c>
      <c r="K51">
        <v>9.2002630233764648E-2</v>
      </c>
    </row>
    <row r="52" spans="1:11" x14ac:dyDescent="0.25">
      <c r="A52">
        <v>50</v>
      </c>
      <c r="B52" t="s">
        <v>111</v>
      </c>
      <c r="C52">
        <v>679.59780000000001</v>
      </c>
      <c r="D52" t="s">
        <v>112</v>
      </c>
      <c r="E52">
        <v>691.6694</v>
      </c>
      <c r="F52">
        <v>1</v>
      </c>
      <c r="G52">
        <v>0.35151481628417969</v>
      </c>
      <c r="H52">
        <v>9.2447519302368164E-2</v>
      </c>
      <c r="I52">
        <v>5.4989337921142578E-2</v>
      </c>
      <c r="J52">
        <v>0.1040208339691162</v>
      </c>
      <c r="K52">
        <v>9.9057912826538086E-2</v>
      </c>
    </row>
    <row r="53" spans="1:11" x14ac:dyDescent="0.25">
      <c r="A53">
        <v>51</v>
      </c>
      <c r="B53" t="s">
        <v>113</v>
      </c>
      <c r="C53">
        <v>721.62310000000002</v>
      </c>
      <c r="D53" t="s">
        <v>114</v>
      </c>
      <c r="E53">
        <v>731.19370000000004</v>
      </c>
      <c r="F53">
        <v>1</v>
      </c>
      <c r="G53">
        <v>0.35700583457946777</v>
      </c>
      <c r="H53">
        <v>9.5999002456665039E-2</v>
      </c>
      <c r="I53">
        <v>4.8992633819580078E-2</v>
      </c>
      <c r="J53">
        <v>0.1009931564331055</v>
      </c>
      <c r="K53">
        <v>0.1110210418701172</v>
      </c>
    </row>
    <row r="54" spans="1:11" x14ac:dyDescent="0.25">
      <c r="A54">
        <v>52</v>
      </c>
      <c r="B54" t="s">
        <v>115</v>
      </c>
      <c r="C54">
        <v>686.22040000000004</v>
      </c>
      <c r="D54" t="s">
        <v>116</v>
      </c>
      <c r="E54">
        <v>690.88919999999996</v>
      </c>
      <c r="F54">
        <v>1</v>
      </c>
      <c r="G54">
        <v>0.3580021858215332</v>
      </c>
      <c r="H54">
        <v>9.0127944946289063E-2</v>
      </c>
      <c r="I54">
        <v>6.3008546829223633E-2</v>
      </c>
      <c r="J54">
        <v>0.10283017158508299</v>
      </c>
      <c r="K54">
        <v>0.10103845596313479</v>
      </c>
    </row>
    <row r="55" spans="1:11" x14ac:dyDescent="0.25">
      <c r="A55">
        <v>53</v>
      </c>
      <c r="B55" t="s">
        <v>117</v>
      </c>
      <c r="C55">
        <v>447.76659999999998</v>
      </c>
      <c r="D55" t="s">
        <v>118</v>
      </c>
      <c r="E55">
        <v>525.68349999999998</v>
      </c>
      <c r="F55">
        <v>1</v>
      </c>
      <c r="G55">
        <v>0.36199760437011719</v>
      </c>
      <c r="H55">
        <v>9.7991466522216797E-2</v>
      </c>
      <c r="I55">
        <v>6.1002492904663093E-2</v>
      </c>
      <c r="J55">
        <v>9.8005056381225586E-2</v>
      </c>
      <c r="K55">
        <v>0.1049985885620117</v>
      </c>
    </row>
    <row r="56" spans="1:11" x14ac:dyDescent="0.25">
      <c r="A56">
        <v>54</v>
      </c>
      <c r="B56" t="s">
        <v>119</v>
      </c>
      <c r="C56">
        <v>479.9898</v>
      </c>
      <c r="D56" t="s">
        <v>120</v>
      </c>
      <c r="E56">
        <v>499.85070000000002</v>
      </c>
      <c r="F56">
        <v>1</v>
      </c>
      <c r="G56">
        <v>0.35599970817565918</v>
      </c>
      <c r="H56">
        <v>9.3846321105957031E-2</v>
      </c>
      <c r="I56">
        <v>5.5102109909057617E-2</v>
      </c>
      <c r="J56">
        <v>0.10492730140686039</v>
      </c>
      <c r="K56">
        <v>0.10212397575378419</v>
      </c>
    </row>
    <row r="57" spans="1:11" x14ac:dyDescent="0.25">
      <c r="A57">
        <v>55</v>
      </c>
      <c r="B57" t="s">
        <v>121</v>
      </c>
      <c r="C57">
        <v>636.66219999999998</v>
      </c>
      <c r="D57" t="s">
        <v>122</v>
      </c>
      <c r="E57">
        <v>648.33789999999999</v>
      </c>
      <c r="F57">
        <v>1</v>
      </c>
      <c r="G57">
        <v>0.35600018501281738</v>
      </c>
      <c r="H57">
        <v>9.9075794219970703E-2</v>
      </c>
      <c r="I57">
        <v>5.1997184753417969E-2</v>
      </c>
      <c r="J57">
        <v>0.1059446334838867</v>
      </c>
      <c r="K57">
        <v>9.7982168197631836E-2</v>
      </c>
    </row>
    <row r="58" spans="1:11" x14ac:dyDescent="0.25">
      <c r="A58">
        <v>56</v>
      </c>
      <c r="B58" t="s">
        <v>123</v>
      </c>
      <c r="C58">
        <v>498.10199999999998</v>
      </c>
      <c r="D58" t="s">
        <v>124</v>
      </c>
      <c r="E58">
        <v>568.76070000000004</v>
      </c>
      <c r="F58">
        <v>1</v>
      </c>
      <c r="G58">
        <v>0.36299991607666021</v>
      </c>
      <c r="H58">
        <v>9.6956014633178711E-2</v>
      </c>
      <c r="I58">
        <v>6.7014455795288086E-2</v>
      </c>
      <c r="J58">
        <v>0.1009995937347412</v>
      </c>
      <c r="K58">
        <v>9.7029685974121094E-2</v>
      </c>
    </row>
    <row r="59" spans="1:11" x14ac:dyDescent="0.25">
      <c r="A59">
        <v>57</v>
      </c>
      <c r="B59" t="s">
        <v>125</v>
      </c>
      <c r="C59">
        <v>440.79750000000001</v>
      </c>
      <c r="D59" t="s">
        <v>126</v>
      </c>
      <c r="E59">
        <v>457.42160000000001</v>
      </c>
      <c r="F59">
        <v>1</v>
      </c>
      <c r="G59">
        <v>0.4015200138092041</v>
      </c>
      <c r="H59">
        <v>9.9011659622192383E-2</v>
      </c>
      <c r="I59">
        <v>9.1524600982666016E-2</v>
      </c>
      <c r="J59">
        <v>0.108975887298584</v>
      </c>
      <c r="K59">
        <v>0.1010086536407471</v>
      </c>
    </row>
    <row r="60" spans="1:11" x14ac:dyDescent="0.25">
      <c r="A60">
        <v>58</v>
      </c>
      <c r="B60" t="s">
        <v>127</v>
      </c>
      <c r="C60">
        <v>479.13869999999997</v>
      </c>
      <c r="D60" t="s">
        <v>128</v>
      </c>
      <c r="E60">
        <v>479.13869999999997</v>
      </c>
      <c r="F60">
        <v>1</v>
      </c>
      <c r="G60">
        <v>0.36469912528991699</v>
      </c>
      <c r="H60">
        <v>9.7084283828735352E-2</v>
      </c>
      <c r="I60">
        <v>6.1689376831054688E-2</v>
      </c>
      <c r="J60">
        <v>0.10208249092102049</v>
      </c>
      <c r="K60">
        <v>0.1028437614440918</v>
      </c>
    </row>
    <row r="61" spans="1:11" x14ac:dyDescent="0.25">
      <c r="A61">
        <v>59</v>
      </c>
      <c r="B61" t="s">
        <v>129</v>
      </c>
      <c r="C61">
        <v>674.21280000000002</v>
      </c>
      <c r="D61" t="s">
        <v>130</v>
      </c>
      <c r="E61">
        <v>697.14279999999997</v>
      </c>
      <c r="F61">
        <v>1</v>
      </c>
      <c r="G61">
        <v>0.35399699211120611</v>
      </c>
      <c r="H61">
        <v>9.4878673553466797E-2</v>
      </c>
      <c r="I61">
        <v>4.899287223815918E-2</v>
      </c>
      <c r="J61">
        <v>0.10611081123352049</v>
      </c>
      <c r="K61">
        <v>0.1030161380767822</v>
      </c>
    </row>
    <row r="62" spans="1:11" x14ac:dyDescent="0.25">
      <c r="A62">
        <v>60</v>
      </c>
      <c r="B62" t="s">
        <v>131</v>
      </c>
      <c r="C62">
        <v>671.01409999999998</v>
      </c>
      <c r="D62" t="s">
        <v>132</v>
      </c>
      <c r="E62">
        <v>716.61419999999998</v>
      </c>
      <c r="F62">
        <v>1</v>
      </c>
      <c r="G62">
        <v>0.35700011253356928</v>
      </c>
      <c r="H62">
        <v>9.7015142440795898E-2</v>
      </c>
      <c r="I62">
        <v>6.099390983581543E-2</v>
      </c>
      <c r="J62">
        <v>9.9055290222167969E-2</v>
      </c>
      <c r="K62">
        <v>9.7937583923339844E-2</v>
      </c>
    </row>
    <row r="63" spans="1:11" x14ac:dyDescent="0.25">
      <c r="A63">
        <v>61</v>
      </c>
      <c r="B63" t="s">
        <v>133</v>
      </c>
      <c r="C63">
        <v>446.476</v>
      </c>
      <c r="D63" t="s">
        <v>134</v>
      </c>
      <c r="E63">
        <v>458.23020000000002</v>
      </c>
      <c r="F63">
        <v>1</v>
      </c>
      <c r="G63">
        <v>0.35600042343139648</v>
      </c>
      <c r="H63">
        <v>8.7028264999389648E-2</v>
      </c>
      <c r="I63">
        <v>6.4949750900268555E-2</v>
      </c>
      <c r="J63">
        <v>0.1020317077636719</v>
      </c>
      <c r="K63">
        <v>0.10199069976806641</v>
      </c>
    </row>
    <row r="64" spans="1:11" x14ac:dyDescent="0.25">
      <c r="A64">
        <v>62</v>
      </c>
      <c r="B64" t="s">
        <v>135</v>
      </c>
      <c r="C64">
        <v>444.07029999999997</v>
      </c>
      <c r="D64" t="s">
        <v>136</v>
      </c>
      <c r="E64">
        <v>470.45139999999998</v>
      </c>
      <c r="F64">
        <v>1</v>
      </c>
      <c r="G64">
        <v>0.35500168800353998</v>
      </c>
      <c r="H64">
        <v>9.6974849700927734E-2</v>
      </c>
      <c r="I64">
        <v>4.6005487442016602E-2</v>
      </c>
      <c r="J64">
        <v>0.1090388298034668</v>
      </c>
      <c r="K64">
        <v>0.10198259353637699</v>
      </c>
    </row>
    <row r="65" spans="1:11" x14ac:dyDescent="0.25">
      <c r="A65">
        <v>63</v>
      </c>
      <c r="B65" t="s">
        <v>137</v>
      </c>
      <c r="C65">
        <v>443.19130000000001</v>
      </c>
      <c r="D65" t="s">
        <v>138</v>
      </c>
      <c r="E65">
        <v>443.19130000000001</v>
      </c>
      <c r="F65">
        <v>1</v>
      </c>
      <c r="G65">
        <v>0.3509972095489502</v>
      </c>
      <c r="H65">
        <v>9.5944404602050781E-2</v>
      </c>
      <c r="I65">
        <v>4.7001123428344727E-2</v>
      </c>
      <c r="J65">
        <v>0.1089866161346436</v>
      </c>
      <c r="K65">
        <v>9.9065065383911133E-2</v>
      </c>
    </row>
    <row r="66" spans="1:11" x14ac:dyDescent="0.25">
      <c r="A66">
        <v>64</v>
      </c>
      <c r="B66" t="s">
        <v>139</v>
      </c>
      <c r="C66">
        <v>561.29700000000003</v>
      </c>
      <c r="D66" t="s">
        <v>140</v>
      </c>
      <c r="E66">
        <v>569.14919999999995</v>
      </c>
      <c r="F66">
        <v>1</v>
      </c>
      <c r="G66">
        <v>0.36100029945373541</v>
      </c>
      <c r="H66">
        <v>9.9996566772460938E-2</v>
      </c>
      <c r="I66">
        <v>6.0006141662597663E-2</v>
      </c>
      <c r="J66">
        <v>9.6017599105834961E-2</v>
      </c>
      <c r="K66">
        <v>0.1049799919128418</v>
      </c>
    </row>
    <row r="67" spans="1:11" x14ac:dyDescent="0.25">
      <c r="A67">
        <v>65</v>
      </c>
      <c r="B67" t="s">
        <v>141</v>
      </c>
      <c r="C67">
        <v>513.04070000000002</v>
      </c>
      <c r="D67" t="s">
        <v>142</v>
      </c>
      <c r="E67">
        <v>513.50400000000002</v>
      </c>
      <c r="F67">
        <v>1</v>
      </c>
      <c r="G67">
        <v>0.37801766395568848</v>
      </c>
      <c r="H67">
        <v>9.4976186752319336E-2</v>
      </c>
      <c r="I67">
        <v>7.0082187652587891E-2</v>
      </c>
      <c r="J67">
        <v>0.1109755039215088</v>
      </c>
      <c r="K67">
        <v>0.1009855270385742</v>
      </c>
    </row>
    <row r="68" spans="1:11" x14ac:dyDescent="0.25">
      <c r="A68">
        <v>66</v>
      </c>
      <c r="B68" t="s">
        <v>143</v>
      </c>
      <c r="C68">
        <v>397.30290000000002</v>
      </c>
      <c r="D68" t="s">
        <v>144</v>
      </c>
      <c r="E68">
        <v>421.82920000000001</v>
      </c>
      <c r="F68">
        <v>1</v>
      </c>
      <c r="G68">
        <v>0.36301064491271973</v>
      </c>
      <c r="H68">
        <v>9.3047618865966797E-2</v>
      </c>
      <c r="I68">
        <v>6.7977428436279297E-2</v>
      </c>
      <c r="J68">
        <v>0.1099593639373779</v>
      </c>
      <c r="K68">
        <v>9.2026233673095703E-2</v>
      </c>
    </row>
    <row r="69" spans="1:11" x14ac:dyDescent="0.25">
      <c r="A69">
        <v>67</v>
      </c>
      <c r="B69" t="s">
        <v>145</v>
      </c>
      <c r="C69">
        <v>577.85090000000002</v>
      </c>
      <c r="D69" t="s">
        <v>146</v>
      </c>
      <c r="E69">
        <v>672.94569999999999</v>
      </c>
      <c r="F69">
        <v>1</v>
      </c>
      <c r="G69">
        <v>0.37299895286560059</v>
      </c>
      <c r="H69">
        <v>0.1000251770019531</v>
      </c>
      <c r="I69">
        <v>6.8996906280517578E-2</v>
      </c>
      <c r="J69">
        <v>0.1010124683380127</v>
      </c>
      <c r="K69">
        <v>0.1019630432128906</v>
      </c>
    </row>
    <row r="70" spans="1:11" x14ac:dyDescent="0.25">
      <c r="A70">
        <v>68</v>
      </c>
      <c r="B70" t="s">
        <v>147</v>
      </c>
      <c r="C70">
        <v>685.39509999999996</v>
      </c>
      <c r="D70" t="s">
        <v>148</v>
      </c>
      <c r="E70">
        <v>689.12390000000005</v>
      </c>
      <c r="F70">
        <v>1</v>
      </c>
      <c r="G70">
        <v>0.35999894142150879</v>
      </c>
      <c r="H70">
        <v>9.9028110504150391E-2</v>
      </c>
      <c r="I70">
        <v>5.1023960113525391E-2</v>
      </c>
      <c r="J70">
        <v>0.1038994789123535</v>
      </c>
      <c r="K70">
        <v>0.10604739189147951</v>
      </c>
    </row>
    <row r="71" spans="1:11" x14ac:dyDescent="0.25">
      <c r="A71">
        <v>69</v>
      </c>
      <c r="B71" t="s">
        <v>149</v>
      </c>
      <c r="C71">
        <v>460.09</v>
      </c>
      <c r="D71" t="s">
        <v>150</v>
      </c>
      <c r="E71">
        <v>494.2373</v>
      </c>
      <c r="F71">
        <v>1</v>
      </c>
      <c r="G71">
        <v>0.35199975967407232</v>
      </c>
      <c r="H71">
        <v>9.9023103713989258E-2</v>
      </c>
      <c r="I71">
        <v>5.2002906799316413E-2</v>
      </c>
      <c r="J71">
        <v>0.102025032043457</v>
      </c>
      <c r="K71">
        <v>9.894871711730957E-2</v>
      </c>
    </row>
    <row r="72" spans="1:11" x14ac:dyDescent="0.25">
      <c r="A72">
        <v>70</v>
      </c>
      <c r="B72" t="s">
        <v>151</v>
      </c>
      <c r="C72">
        <v>464.26929999999999</v>
      </c>
      <c r="D72" t="s">
        <v>152</v>
      </c>
      <c r="E72">
        <v>476.92559999999997</v>
      </c>
      <c r="F72">
        <v>1</v>
      </c>
      <c r="G72">
        <v>0.35381221771240229</v>
      </c>
      <c r="H72">
        <v>9.4252586364746094E-2</v>
      </c>
      <c r="I72">
        <v>6.7995786666870117E-2</v>
      </c>
      <c r="J72">
        <v>0.10463953018188479</v>
      </c>
      <c r="K72">
        <v>8.6924314498901367E-2</v>
      </c>
    </row>
    <row r="73" spans="1:11" x14ac:dyDescent="0.25">
      <c r="A73">
        <v>71</v>
      </c>
      <c r="B73" t="s">
        <v>153</v>
      </c>
      <c r="C73">
        <v>614.67079999999999</v>
      </c>
      <c r="D73" t="s">
        <v>154</v>
      </c>
      <c r="E73">
        <v>614.67079999999999</v>
      </c>
      <c r="F73">
        <v>1</v>
      </c>
      <c r="G73">
        <v>0.35407733917236328</v>
      </c>
      <c r="H73">
        <v>9.6982717514038086E-2</v>
      </c>
      <c r="I73">
        <v>6.7016839981079102E-2</v>
      </c>
      <c r="J73">
        <v>9.4551563262939453E-2</v>
      </c>
      <c r="K73">
        <v>9.3530416488647461E-2</v>
      </c>
    </row>
    <row r="74" spans="1:11" x14ac:dyDescent="0.25">
      <c r="A74">
        <v>72</v>
      </c>
      <c r="B74" t="s">
        <v>155</v>
      </c>
      <c r="C74">
        <v>551.78060000000005</v>
      </c>
      <c r="D74" t="s">
        <v>156</v>
      </c>
      <c r="E74">
        <v>598.52660000000003</v>
      </c>
      <c r="F74">
        <v>1</v>
      </c>
      <c r="G74">
        <v>0.34900021553039551</v>
      </c>
      <c r="H74">
        <v>8.999943733215332E-2</v>
      </c>
      <c r="I74">
        <v>6.6999912261962891E-2</v>
      </c>
      <c r="J74">
        <v>9.4001054763793945E-2</v>
      </c>
      <c r="K74">
        <v>9.7999811172485352E-2</v>
      </c>
    </row>
    <row r="75" spans="1:11" x14ac:dyDescent="0.25">
      <c r="A75">
        <v>73</v>
      </c>
      <c r="B75" t="s">
        <v>157</v>
      </c>
      <c r="C75">
        <v>565.78489999999999</v>
      </c>
      <c r="D75" t="s">
        <v>158</v>
      </c>
      <c r="E75">
        <v>604.79769999999996</v>
      </c>
      <c r="F75">
        <v>1</v>
      </c>
      <c r="G75">
        <v>0.35399985313415527</v>
      </c>
      <c r="H75">
        <v>9.7955465316772461E-2</v>
      </c>
      <c r="I75">
        <v>5.1012992858886719E-2</v>
      </c>
      <c r="J75">
        <v>0.1039907932281494</v>
      </c>
      <c r="K75">
        <v>0.10104060173034669</v>
      </c>
    </row>
    <row r="76" spans="1:11" x14ac:dyDescent="0.25">
      <c r="A76">
        <v>74</v>
      </c>
      <c r="B76" t="s">
        <v>159</v>
      </c>
      <c r="C76">
        <v>628.64459999999997</v>
      </c>
      <c r="D76" t="s">
        <v>160</v>
      </c>
      <c r="E76">
        <v>655.35640000000001</v>
      </c>
      <c r="F76">
        <v>1</v>
      </c>
      <c r="G76">
        <v>0.3580024242401123</v>
      </c>
      <c r="H76">
        <v>9.5999002456665039E-2</v>
      </c>
      <c r="I76">
        <v>5.5998563766479492E-2</v>
      </c>
      <c r="J76">
        <v>0.1070570945739746</v>
      </c>
      <c r="K76">
        <v>9.7944736480712891E-2</v>
      </c>
    </row>
    <row r="77" spans="1:11" x14ac:dyDescent="0.25">
      <c r="A77">
        <v>75</v>
      </c>
      <c r="B77" t="s">
        <v>161</v>
      </c>
      <c r="C77">
        <v>559.9606</v>
      </c>
      <c r="D77" t="s">
        <v>162</v>
      </c>
      <c r="E77">
        <v>574.96540000000005</v>
      </c>
      <c r="F77">
        <v>1</v>
      </c>
      <c r="G77">
        <v>0.34399795532226563</v>
      </c>
      <c r="H77">
        <v>8.9002847671508789E-2</v>
      </c>
      <c r="I77">
        <v>5.9052228927612298E-2</v>
      </c>
      <c r="J77">
        <v>0.1018943786621094</v>
      </c>
      <c r="K77">
        <v>9.2052221298217773E-2</v>
      </c>
    </row>
    <row r="78" spans="1:11" x14ac:dyDescent="0.25">
      <c r="A78">
        <v>76</v>
      </c>
      <c r="B78" t="s">
        <v>163</v>
      </c>
      <c r="C78">
        <v>618.02970000000005</v>
      </c>
      <c r="D78" t="s">
        <v>164</v>
      </c>
      <c r="E78">
        <v>623.74199999999996</v>
      </c>
      <c r="F78">
        <v>1</v>
      </c>
      <c r="G78">
        <v>0.3551023006439209</v>
      </c>
      <c r="H78">
        <v>9.9987268447875977E-2</v>
      </c>
      <c r="I78">
        <v>5.7100057601928711E-2</v>
      </c>
      <c r="J78">
        <v>9.9010467529296875E-2</v>
      </c>
      <c r="K78">
        <v>9.9004507064819336E-2</v>
      </c>
    </row>
    <row r="79" spans="1:11" x14ac:dyDescent="0.25">
      <c r="A79">
        <v>77</v>
      </c>
      <c r="B79" t="s">
        <v>165</v>
      </c>
      <c r="C79">
        <v>670.28679999999997</v>
      </c>
      <c r="D79" t="s">
        <v>166</v>
      </c>
      <c r="E79">
        <v>685.17420000000004</v>
      </c>
      <c r="F79">
        <v>1</v>
      </c>
      <c r="G79">
        <v>0.35700011253356928</v>
      </c>
      <c r="H79">
        <v>9.5002889633178711E-2</v>
      </c>
      <c r="I79">
        <v>5.8000087738037109E-2</v>
      </c>
      <c r="J79">
        <v>0.10398125648498539</v>
      </c>
      <c r="K79">
        <v>9.9014520645141602E-2</v>
      </c>
    </row>
    <row r="80" spans="1:11" x14ac:dyDescent="0.25">
      <c r="A80">
        <v>78</v>
      </c>
      <c r="B80" t="s">
        <v>167</v>
      </c>
      <c r="C80">
        <v>683.54430000000002</v>
      </c>
      <c r="D80" t="s">
        <v>168</v>
      </c>
      <c r="E80">
        <v>687.2568</v>
      </c>
      <c r="F80">
        <v>1</v>
      </c>
      <c r="G80">
        <v>0.35156345367431641</v>
      </c>
      <c r="H80">
        <v>0.1060545444488525</v>
      </c>
      <c r="I80">
        <v>5.4007768630981452E-2</v>
      </c>
      <c r="J80">
        <v>9.9509716033935547E-2</v>
      </c>
      <c r="K80">
        <v>9.1991424560546875E-2</v>
      </c>
    </row>
    <row r="81" spans="1:11" x14ac:dyDescent="0.25">
      <c r="A81">
        <v>79</v>
      </c>
      <c r="B81" t="s">
        <v>169</v>
      </c>
      <c r="C81">
        <v>617.54769999999996</v>
      </c>
      <c r="D81" t="s">
        <v>170</v>
      </c>
      <c r="E81">
        <v>528.13499999999999</v>
      </c>
      <c r="F81">
        <v>1</v>
      </c>
      <c r="G81">
        <v>0.35906219482421881</v>
      </c>
      <c r="H81">
        <v>0.1029987335205078</v>
      </c>
      <c r="I81">
        <v>5.1908493041992188E-2</v>
      </c>
      <c r="J81">
        <v>0.13016343116760251</v>
      </c>
      <c r="K81">
        <v>7.3991537094116211E-2</v>
      </c>
    </row>
    <row r="82" spans="1:11" x14ac:dyDescent="0.25">
      <c r="A82">
        <v>80</v>
      </c>
      <c r="B82" t="s">
        <v>171</v>
      </c>
      <c r="C82">
        <v>766.1961</v>
      </c>
      <c r="D82" t="s">
        <v>172</v>
      </c>
      <c r="E82">
        <v>777.0068</v>
      </c>
      <c r="F82">
        <v>1</v>
      </c>
      <c r="G82">
        <v>0.3616034984588623</v>
      </c>
      <c r="H82">
        <v>8.801722526550293E-2</v>
      </c>
      <c r="I82">
        <v>7.000732421875E-2</v>
      </c>
      <c r="J82">
        <v>0.10201239585876461</v>
      </c>
      <c r="K82">
        <v>0.1005690097808838</v>
      </c>
    </row>
    <row r="83" spans="1:11" x14ac:dyDescent="0.25">
      <c r="A83">
        <v>81</v>
      </c>
      <c r="B83" t="s">
        <v>173</v>
      </c>
      <c r="C83">
        <v>520.25890000000004</v>
      </c>
      <c r="D83" t="s">
        <v>174</v>
      </c>
      <c r="E83">
        <v>520.25890000000004</v>
      </c>
      <c r="F83">
        <v>1</v>
      </c>
      <c r="G83">
        <v>0.36210155487060552</v>
      </c>
      <c r="H83">
        <v>8.8623046875E-2</v>
      </c>
      <c r="I83">
        <v>6.4039468765258789E-2</v>
      </c>
      <c r="J83">
        <v>0.1065387725830078</v>
      </c>
      <c r="K83">
        <v>0.10290026664733889</v>
      </c>
    </row>
    <row r="84" spans="1:11" x14ac:dyDescent="0.25">
      <c r="A84">
        <v>82</v>
      </c>
      <c r="B84" t="s">
        <v>175</v>
      </c>
      <c r="C84">
        <v>416.98160000000001</v>
      </c>
      <c r="D84" t="s">
        <v>176</v>
      </c>
      <c r="E84">
        <v>421.15219999999999</v>
      </c>
      <c r="F84">
        <v>1</v>
      </c>
      <c r="G84">
        <v>0.34970831871032709</v>
      </c>
      <c r="H84">
        <v>9.0656042098999023E-2</v>
      </c>
      <c r="I84">
        <v>5.4001569747924798E-2</v>
      </c>
      <c r="J84">
        <v>0.1099853515625</v>
      </c>
      <c r="K84">
        <v>9.2061996459960938E-2</v>
      </c>
    </row>
    <row r="85" spans="1:11" x14ac:dyDescent="0.25">
      <c r="A85">
        <v>83</v>
      </c>
      <c r="B85" t="s">
        <v>177</v>
      </c>
      <c r="C85">
        <v>580.07420000000002</v>
      </c>
      <c r="D85" t="s">
        <v>178</v>
      </c>
      <c r="E85">
        <v>605.80700000000002</v>
      </c>
      <c r="F85">
        <v>1</v>
      </c>
      <c r="G85">
        <v>0.35558080673217768</v>
      </c>
      <c r="H85">
        <v>9.2050313949584961E-2</v>
      </c>
      <c r="I85">
        <v>6.1997175216674798E-2</v>
      </c>
      <c r="J85">
        <v>0.1080260276794434</v>
      </c>
      <c r="K85">
        <v>9.3507289886474609E-2</v>
      </c>
    </row>
    <row r="86" spans="1:11" x14ac:dyDescent="0.25">
      <c r="A86">
        <v>84</v>
      </c>
      <c r="B86" t="s">
        <v>179</v>
      </c>
      <c r="C86">
        <v>576.84010000000001</v>
      </c>
      <c r="D86" t="s">
        <v>180</v>
      </c>
      <c r="E86">
        <v>585.06050000000005</v>
      </c>
      <c r="F86">
        <v>1</v>
      </c>
      <c r="G86">
        <v>0.35511374473571777</v>
      </c>
      <c r="H86">
        <v>9.6459627151489258E-2</v>
      </c>
      <c r="I86">
        <v>5.5513620376586907E-2</v>
      </c>
      <c r="J86">
        <v>0.1031630039215088</v>
      </c>
      <c r="K86">
        <v>9.9977493286132813E-2</v>
      </c>
    </row>
    <row r="87" spans="1:11" x14ac:dyDescent="0.25">
      <c r="A87">
        <v>85</v>
      </c>
      <c r="B87" t="s">
        <v>181</v>
      </c>
      <c r="C87">
        <v>617.84299999999996</v>
      </c>
      <c r="D87" t="s">
        <v>182</v>
      </c>
      <c r="E87">
        <v>623.81579999999997</v>
      </c>
      <c r="F87">
        <v>1</v>
      </c>
      <c r="G87">
        <v>0.37010359764099121</v>
      </c>
      <c r="H87">
        <v>9.642791748046875E-2</v>
      </c>
      <c r="I87">
        <v>6.1003446578979492E-2</v>
      </c>
      <c r="J87">
        <v>0.1085250377655029</v>
      </c>
      <c r="K87">
        <v>0.10414719581604</v>
      </c>
    </row>
    <row r="88" spans="1:11" x14ac:dyDescent="0.25">
      <c r="A88">
        <v>86</v>
      </c>
      <c r="B88" t="s">
        <v>183</v>
      </c>
      <c r="C88">
        <v>563.54949999999997</v>
      </c>
      <c r="D88" t="s">
        <v>184</v>
      </c>
      <c r="E88">
        <v>579.11210000000005</v>
      </c>
      <c r="F88">
        <v>1</v>
      </c>
      <c r="G88">
        <v>0.35714221000671392</v>
      </c>
      <c r="H88">
        <v>9.5995903015136719E-2</v>
      </c>
      <c r="I88">
        <v>5.8077335357666023E-2</v>
      </c>
      <c r="J88">
        <v>0.1050572395324707</v>
      </c>
      <c r="K88">
        <v>9.7012042999267578E-2</v>
      </c>
    </row>
    <row r="89" spans="1:11" x14ac:dyDescent="0.25">
      <c r="A89">
        <v>87</v>
      </c>
      <c r="B89" t="s">
        <v>185</v>
      </c>
      <c r="C89">
        <v>496.26900000000001</v>
      </c>
      <c r="D89" t="s">
        <v>186</v>
      </c>
      <c r="E89">
        <v>487.21690000000001</v>
      </c>
      <c r="F89">
        <v>1</v>
      </c>
      <c r="G89">
        <v>0.36913418769836431</v>
      </c>
      <c r="H89">
        <v>0.10410475730896</v>
      </c>
      <c r="I89">
        <v>5.2003383636474609E-2</v>
      </c>
      <c r="J89">
        <v>0.1050457954406738</v>
      </c>
      <c r="K89">
        <v>0.1079802513122559</v>
      </c>
    </row>
    <row r="90" spans="1:11" x14ac:dyDescent="0.25">
      <c r="A90">
        <v>88</v>
      </c>
      <c r="B90" t="s">
        <v>187</v>
      </c>
      <c r="C90">
        <v>614.65509999999995</v>
      </c>
      <c r="D90" t="s">
        <v>188</v>
      </c>
      <c r="E90">
        <v>658.90160000000003</v>
      </c>
      <c r="F90">
        <v>1</v>
      </c>
      <c r="G90">
        <v>0.36960220336914063</v>
      </c>
      <c r="H90">
        <v>9.7002029418945313E-2</v>
      </c>
      <c r="I90">
        <v>5.7003021240234382E-2</v>
      </c>
      <c r="J90">
        <v>0.1136369705200195</v>
      </c>
      <c r="K90">
        <v>0.10095930099487301</v>
      </c>
    </row>
    <row r="91" spans="1:11" x14ac:dyDescent="0.25">
      <c r="A91">
        <v>89</v>
      </c>
      <c r="B91" t="s">
        <v>189</v>
      </c>
      <c r="C91">
        <v>539.78769999999997</v>
      </c>
      <c r="D91" t="s">
        <v>190</v>
      </c>
      <c r="E91">
        <v>539.78769999999997</v>
      </c>
      <c r="F91">
        <v>1</v>
      </c>
      <c r="G91">
        <v>0.35058808326721191</v>
      </c>
      <c r="H91">
        <v>9.9047422409057617E-2</v>
      </c>
      <c r="I91">
        <v>4.5997381210327148E-2</v>
      </c>
      <c r="J91">
        <v>0.10254454612731929</v>
      </c>
      <c r="K91">
        <v>0.1019985675811768</v>
      </c>
    </row>
    <row r="92" spans="1:11" x14ac:dyDescent="0.25">
      <c r="A92">
        <v>90</v>
      </c>
      <c r="B92" t="s">
        <v>191</v>
      </c>
      <c r="C92">
        <v>466.36410000000001</v>
      </c>
      <c r="D92" t="s">
        <v>192</v>
      </c>
      <c r="E92">
        <v>467.71390000000002</v>
      </c>
      <c r="F92">
        <v>1</v>
      </c>
      <c r="G92">
        <v>0.36310863494873052</v>
      </c>
      <c r="H92">
        <v>0.1045157909393311</v>
      </c>
      <c r="I92">
        <v>5.3566455841064453E-2</v>
      </c>
      <c r="J92">
        <v>0.1029567718505859</v>
      </c>
      <c r="K92">
        <v>0.1010706424713135</v>
      </c>
    </row>
    <row r="93" spans="1:11" x14ac:dyDescent="0.25">
      <c r="A93">
        <v>91</v>
      </c>
      <c r="B93" t="s">
        <v>193</v>
      </c>
      <c r="C93">
        <v>827.72550000000001</v>
      </c>
      <c r="D93" t="s">
        <v>194</v>
      </c>
      <c r="E93">
        <v>837.65200000000004</v>
      </c>
      <c r="F93">
        <v>1</v>
      </c>
      <c r="G93">
        <v>0.36016845703125</v>
      </c>
      <c r="H93">
        <v>9.5987319946289063E-2</v>
      </c>
      <c r="I93">
        <v>6.0463666915893548E-2</v>
      </c>
      <c r="J93">
        <v>0.1011595726013184</v>
      </c>
      <c r="K93">
        <v>0.102557897567749</v>
      </c>
    </row>
    <row r="94" spans="1:11" x14ac:dyDescent="0.25">
      <c r="A94">
        <v>92</v>
      </c>
      <c r="B94" t="s">
        <v>195</v>
      </c>
      <c r="C94">
        <v>530.83339999999998</v>
      </c>
      <c r="D94" t="s">
        <v>196</v>
      </c>
      <c r="E94">
        <v>536.84019999999998</v>
      </c>
      <c r="F94">
        <v>1</v>
      </c>
      <c r="G94">
        <v>0.36767077445983892</v>
      </c>
      <c r="H94">
        <v>9.9041938781738281E-2</v>
      </c>
      <c r="I94">
        <v>5.7997941970825202E-2</v>
      </c>
      <c r="J94">
        <v>0.10942840576171881</v>
      </c>
      <c r="K94">
        <v>0.1012024879455566</v>
      </c>
    </row>
    <row r="95" spans="1:11" x14ac:dyDescent="0.25">
      <c r="A95">
        <v>93</v>
      </c>
      <c r="B95" t="s">
        <v>197</v>
      </c>
      <c r="C95">
        <v>536.197</v>
      </c>
      <c r="D95" t="s">
        <v>198</v>
      </c>
      <c r="E95">
        <v>549.28700000000003</v>
      </c>
      <c r="F95">
        <v>1</v>
      </c>
      <c r="G95">
        <v>0.35712814331054688</v>
      </c>
      <c r="H95">
        <v>9.3016862869262695E-2</v>
      </c>
      <c r="I95">
        <v>6.1996698379516602E-2</v>
      </c>
      <c r="J95">
        <v>9.8557472229003906E-2</v>
      </c>
      <c r="K95">
        <v>0.1035571098327637</v>
      </c>
    </row>
    <row r="96" spans="1:11" x14ac:dyDescent="0.25">
      <c r="A96">
        <v>94</v>
      </c>
      <c r="B96" t="s">
        <v>199</v>
      </c>
      <c r="C96">
        <v>612.81050000000005</v>
      </c>
      <c r="D96" t="s">
        <v>200</v>
      </c>
      <c r="E96">
        <v>680.7337</v>
      </c>
      <c r="F96">
        <v>1</v>
      </c>
      <c r="G96">
        <v>0.36156582832336431</v>
      </c>
      <c r="H96">
        <v>9.5982789993286133E-2</v>
      </c>
      <c r="I96">
        <v>5.6993007659912109E-2</v>
      </c>
      <c r="J96">
        <v>0.1040844917297363</v>
      </c>
      <c r="K96">
        <v>0.1045055389404297</v>
      </c>
    </row>
    <row r="97" spans="1:11" x14ac:dyDescent="0.25">
      <c r="A97">
        <v>95</v>
      </c>
      <c r="B97" t="s">
        <v>201</v>
      </c>
      <c r="C97">
        <v>776.17639999999994</v>
      </c>
      <c r="D97" t="s">
        <v>202</v>
      </c>
      <c r="E97">
        <v>784.71130000000005</v>
      </c>
      <c r="F97">
        <v>1</v>
      </c>
      <c r="G97">
        <v>0.35069918632507319</v>
      </c>
      <c r="H97">
        <v>9.7084522247314453E-2</v>
      </c>
      <c r="I97">
        <v>4.5596837997436523E-2</v>
      </c>
      <c r="J97">
        <v>0.1104717254638672</v>
      </c>
      <c r="K97">
        <v>9.7546100616455078E-2</v>
      </c>
    </row>
    <row r="98" spans="1:11" x14ac:dyDescent="0.25">
      <c r="A98">
        <v>96</v>
      </c>
      <c r="B98" t="s">
        <v>203</v>
      </c>
      <c r="C98">
        <v>494.26170000000002</v>
      </c>
      <c r="D98" t="s">
        <v>204</v>
      </c>
      <c r="E98">
        <v>576.23969999999997</v>
      </c>
      <c r="F98">
        <v>1</v>
      </c>
      <c r="G98">
        <v>0.3466651439666748</v>
      </c>
      <c r="H98">
        <v>8.1995248794555664E-2</v>
      </c>
      <c r="I98">
        <v>5.6560039520263672E-2</v>
      </c>
      <c r="J98">
        <v>0.10915327072143551</v>
      </c>
      <c r="K98">
        <v>9.6953868865966797E-2</v>
      </c>
    </row>
    <row r="99" spans="1:11" x14ac:dyDescent="0.25">
      <c r="A99">
        <v>97</v>
      </c>
      <c r="B99" t="s">
        <v>205</v>
      </c>
      <c r="C99">
        <v>422.06470000000002</v>
      </c>
      <c r="D99" t="s">
        <v>206</v>
      </c>
      <c r="E99">
        <v>446.95159999999998</v>
      </c>
      <c r="F99">
        <v>1</v>
      </c>
      <c r="G99">
        <v>0.35814285278320313</v>
      </c>
      <c r="H99">
        <v>9.9157571792602539E-2</v>
      </c>
      <c r="I99">
        <v>5.5008172988891602E-2</v>
      </c>
      <c r="J99">
        <v>0.10842585563659669</v>
      </c>
      <c r="K99">
        <v>9.4551324844360352E-2</v>
      </c>
    </row>
    <row r="100" spans="1:11" x14ac:dyDescent="0.25">
      <c r="A100">
        <v>98</v>
      </c>
      <c r="B100" t="s">
        <v>207</v>
      </c>
      <c r="C100">
        <v>828.30589999999995</v>
      </c>
      <c r="D100" t="s">
        <v>208</v>
      </c>
      <c r="E100">
        <v>873.48220000000003</v>
      </c>
      <c r="F100">
        <v>1</v>
      </c>
      <c r="G100">
        <v>0.35455918312072748</v>
      </c>
      <c r="H100">
        <v>9.2529773712158203E-2</v>
      </c>
      <c r="I100">
        <v>5.1006078720092773E-2</v>
      </c>
      <c r="J100">
        <v>0.1059658527374268</v>
      </c>
      <c r="K100">
        <v>0.1050574779510498</v>
      </c>
    </row>
    <row r="101" spans="1:11" x14ac:dyDescent="0.25">
      <c r="A101">
        <v>99</v>
      </c>
      <c r="B101" t="s">
        <v>209</v>
      </c>
      <c r="C101">
        <v>589.17370000000005</v>
      </c>
      <c r="D101" t="s">
        <v>210</v>
      </c>
      <c r="E101">
        <v>639.94079999999997</v>
      </c>
      <c r="F101">
        <v>1</v>
      </c>
      <c r="G101">
        <v>0.37878513336181641</v>
      </c>
      <c r="H101">
        <v>9.1538906097412109E-2</v>
      </c>
      <c r="I101">
        <v>8.1089496612548828E-2</v>
      </c>
      <c r="J101">
        <v>0.1060328483581543</v>
      </c>
      <c r="K101">
        <v>0.1001238822937012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E007A-6AE9-4C47-B58A-0EAB1B7957DB}">
  <dimension ref="A1:AI101"/>
  <sheetViews>
    <sheetView workbookViewId="0">
      <selection activeCell="T1" sqref="T1:AI1"/>
    </sheetView>
  </sheetViews>
  <sheetFormatPr defaultRowHeight="15" x14ac:dyDescent="0.25"/>
  <cols>
    <col min="1" max="1" width="14.7109375" bestFit="1" customWidth="1"/>
    <col min="2" max="2" width="6.42578125" bestFit="1" customWidth="1"/>
    <col min="3" max="4" width="5" bestFit="1" customWidth="1"/>
    <col min="5" max="5" width="6" bestFit="1" customWidth="1"/>
    <col min="6" max="8" width="5" bestFit="1" customWidth="1"/>
    <col min="9" max="9" width="6" bestFit="1" customWidth="1"/>
    <col min="10" max="12" width="5" bestFit="1" customWidth="1"/>
    <col min="13" max="13" width="6" bestFit="1" customWidth="1"/>
    <col min="14" max="16" width="5" bestFit="1" customWidth="1"/>
    <col min="17" max="17" width="6" bestFit="1" customWidth="1"/>
  </cols>
  <sheetData>
    <row r="1" spans="1:35" x14ac:dyDescent="0.25">
      <c r="B1" t="s">
        <v>259</v>
      </c>
      <c r="C1" t="s">
        <v>260</v>
      </c>
      <c r="D1" t="s">
        <v>261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267</v>
      </c>
      <c r="K1" t="s">
        <v>268</v>
      </c>
      <c r="L1" t="s">
        <v>269</v>
      </c>
      <c r="M1" t="s">
        <v>270</v>
      </c>
      <c r="N1" t="s">
        <v>271</v>
      </c>
      <c r="O1" t="s">
        <v>272</v>
      </c>
      <c r="P1" t="s">
        <v>273</v>
      </c>
      <c r="Q1" t="s">
        <v>274</v>
      </c>
      <c r="T1" t="s">
        <v>259</v>
      </c>
      <c r="U1" t="s">
        <v>260</v>
      </c>
      <c r="V1" t="s">
        <v>261</v>
      </c>
      <c r="W1" t="s">
        <v>262</v>
      </c>
      <c r="X1" t="s">
        <v>263</v>
      </c>
      <c r="Y1" t="s">
        <v>264</v>
      </c>
      <c r="Z1" t="s">
        <v>265</v>
      </c>
      <c r="AA1" t="s">
        <v>266</v>
      </c>
      <c r="AB1" t="s">
        <v>267</v>
      </c>
      <c r="AC1" t="s">
        <v>268</v>
      </c>
      <c r="AD1" t="s">
        <v>269</v>
      </c>
      <c r="AE1" t="s">
        <v>270</v>
      </c>
      <c r="AF1" t="s">
        <v>271</v>
      </c>
      <c r="AG1" t="s">
        <v>272</v>
      </c>
      <c r="AH1" t="s">
        <v>273</v>
      </c>
      <c r="AI1" t="s">
        <v>274</v>
      </c>
    </row>
    <row r="2" spans="1:35" x14ac:dyDescent="0.25">
      <c r="A2" t="s">
        <v>275</v>
      </c>
      <c r="B2">
        <f>AVERAGE(T:T)</f>
        <v>103.86455724994053</v>
      </c>
      <c r="C2">
        <f t="shared" ref="C2:Q2" si="0">AVERAGE(U:U)</f>
        <v>104.19020971383762</v>
      </c>
      <c r="D2">
        <f t="shared" si="0"/>
        <v>104.07987172138006</v>
      </c>
      <c r="E2">
        <f t="shared" si="0"/>
        <v>104.07987172138006</v>
      </c>
      <c r="F2">
        <f t="shared" si="0"/>
        <v>102.83423534905354</v>
      </c>
      <c r="G2">
        <f t="shared" si="0"/>
        <v>102.83423534905354</v>
      </c>
      <c r="H2">
        <f t="shared" si="0"/>
        <v>102.83423534905354</v>
      </c>
      <c r="I2">
        <f t="shared" si="0"/>
        <v>102.83423534905354</v>
      </c>
      <c r="J2">
        <f t="shared" si="0"/>
        <v>102.83423534905354</v>
      </c>
      <c r="K2">
        <f t="shared" si="0"/>
        <v>102.83423534905354</v>
      </c>
      <c r="L2">
        <f t="shared" si="0"/>
        <v>102.83423534905354</v>
      </c>
      <c r="M2">
        <f t="shared" si="0"/>
        <v>102.83423534905354</v>
      </c>
      <c r="N2">
        <f t="shared" si="0"/>
        <v>102.83423534905354</v>
      </c>
      <c r="O2">
        <f t="shared" si="0"/>
        <v>102.83423534905354</v>
      </c>
      <c r="P2">
        <f t="shared" si="0"/>
        <v>102.83423534905354</v>
      </c>
      <c r="Q2">
        <f t="shared" si="0"/>
        <v>102.83423534905354</v>
      </c>
      <c r="T2">
        <f>data_BMCTS_13_1_10[[#This Row],[BMCTS długość]]/data_BMCTS_13_1_10[[#This Row],[OR Tools długość]]*100</f>
        <v>106.06450448010472</v>
      </c>
      <c r="U2">
        <f>data_BMCTS_13_4_10[[#This Row],[BMCTS długość]]/data_BMCTS_13_4_10[[#This Row],[OR Tools długość]]*100</f>
        <v>106.06450448010472</v>
      </c>
      <c r="V2">
        <f>data_BMCTS_13_16_10[[#This Row],[BMCTS długość]]/data_BMCTS_13_16_10[[#This Row],[OR Tools długość]]*100</f>
        <v>106.06450448010472</v>
      </c>
      <c r="W2">
        <f>data_BMCTS_13_64_10[[#This Row],[BMCTS długość]]/data_BMCTS_13_64_10[[#This Row],[OR Tools długość]]*100</f>
        <v>106.06450448010472</v>
      </c>
      <c r="X2">
        <f>data_BMCTS_13_1_20[[#This Row],[BMCTS długość]]/data_BMCTS_13_1_20[[#This Row],[OR Tools długość]]*100</f>
        <v>106.06450448010472</v>
      </c>
      <c r="Y2">
        <f>data_BMCTS_13_4_20[[#This Row],[BMCTS długość]]/data_BMCTS_13_4_20[[#This Row],[OR Tools długość]]*100</f>
        <v>106.06450448010472</v>
      </c>
      <c r="Z2">
        <f>data_BMCTS_13_16_20[[#This Row],[BMCTS długość]]/data_BMCTS_13_16_20[[#This Row],[OR Tools długość]]*100</f>
        <v>106.06450448010472</v>
      </c>
      <c r="AA2">
        <f>data_BMCTS_13_64_20[[#This Row],[BMCTS długość]]/data_BMCTS_13_64_20[[#This Row],[OR Tools długość]]*100</f>
        <v>106.06450448010472</v>
      </c>
      <c r="AB2">
        <f>data_BMCTS_13_1_40[[#This Row],[BMCTS długość]]/data_BMCTS_13_1_40[[#This Row],[OR Tools długość]]*100</f>
        <v>106.06450448010472</v>
      </c>
      <c r="AC2">
        <f>data_BMCTS_13_4_40[[#This Row],[BMCTS długość]]/data_BMCTS_13_4_40[[#This Row],[OR Tools długość]]*100</f>
        <v>106.06450448010472</v>
      </c>
      <c r="AD2">
        <f>data_BMCTS_13_16_40[[#This Row],[BMCTS długość]]/data_BMCTS_13_16_40[[#This Row],[OR Tools długość]]*100</f>
        <v>106.06450448010472</v>
      </c>
      <c r="AE2">
        <f>data_BMCTS_13_64_40[[#This Row],[BMCTS długość]]/data_BMCTS_13_64_40[[#This Row],[OR Tools długość]]*100</f>
        <v>106.06450448010472</v>
      </c>
      <c r="AF2">
        <f>data_BMCTS_13_1_80[[#This Row],[BMCTS długość]]/data_BMCTS_13_1_80[[#This Row],[OR Tools długość]]*100</f>
        <v>106.06450448010472</v>
      </c>
      <c r="AG2">
        <f>data_BMCTS_13_4_80[[#This Row],[BMCTS długość]]/data_BMCTS_13_4_80[[#This Row],[OR Tools długość]]*100</f>
        <v>106.06450448010472</v>
      </c>
      <c r="AH2">
        <f>data_BMCTS_13_16_80[[#This Row],[BMCTS długość]]/data_BMCTS_13_16_80[[#This Row],[OR Tools długość]]*100</f>
        <v>106.06450448010472</v>
      </c>
      <c r="AI2">
        <f>data_BMCTS_13_64_80[[#This Row],[BMCTS długość]]/data_BMCTS_13_64_80[[#This Row],[OR Tools długość]]*100</f>
        <v>106.06450448010472</v>
      </c>
    </row>
    <row r="3" spans="1:35" x14ac:dyDescent="0.25">
      <c r="A3" t="s">
        <v>276</v>
      </c>
      <c r="B3">
        <f>MAX(T:T)</f>
        <v>117.40123090913883</v>
      </c>
      <c r="C3">
        <f t="shared" ref="C3:Q3" si="1">MAX(U:U)</f>
        <v>117.40123090913883</v>
      </c>
      <c r="D3">
        <f t="shared" si="1"/>
        <v>117.40123090913883</v>
      </c>
      <c r="E3">
        <f t="shared" si="1"/>
        <v>117.40123090913883</v>
      </c>
      <c r="F3">
        <f t="shared" si="1"/>
        <v>117.40123090913883</v>
      </c>
      <c r="G3">
        <f t="shared" si="1"/>
        <v>117.40123090913883</v>
      </c>
      <c r="H3">
        <f t="shared" si="1"/>
        <v>117.40123090913883</v>
      </c>
      <c r="I3">
        <f t="shared" si="1"/>
        <v>117.40123090913883</v>
      </c>
      <c r="J3">
        <f t="shared" si="1"/>
        <v>117.40123090913883</v>
      </c>
      <c r="K3">
        <f t="shared" si="1"/>
        <v>117.40123090913883</v>
      </c>
      <c r="L3">
        <f t="shared" si="1"/>
        <v>117.40123090913883</v>
      </c>
      <c r="M3">
        <f t="shared" si="1"/>
        <v>117.40123090913883</v>
      </c>
      <c r="N3">
        <f t="shared" si="1"/>
        <v>117.40123090913883</v>
      </c>
      <c r="O3">
        <f t="shared" si="1"/>
        <v>117.40123090913883</v>
      </c>
      <c r="P3">
        <f t="shared" si="1"/>
        <v>117.40123090913883</v>
      </c>
      <c r="Q3">
        <f t="shared" si="1"/>
        <v>117.40123090913883</v>
      </c>
      <c r="T3">
        <f>data_BMCTS_13_1_10[[#This Row],[BMCTS długość]]/data_BMCTS_13_1_10[[#This Row],[OR Tools długość]]*100</f>
        <v>100</v>
      </c>
      <c r="U3">
        <f>data_BMCTS_13_4_10[[#This Row],[BMCTS długość]]/data_BMCTS_13_4_10[[#This Row],[OR Tools długość]]*100</f>
        <v>100</v>
      </c>
      <c r="V3">
        <f>data_BMCTS_13_16_10[[#This Row],[BMCTS długość]]/data_BMCTS_13_16_10[[#This Row],[OR Tools długość]]*100</f>
        <v>100</v>
      </c>
      <c r="W3">
        <f>data_BMCTS_13_64_10[[#This Row],[BMCTS długość]]/data_BMCTS_13_64_10[[#This Row],[OR Tools długość]]*100</f>
        <v>100</v>
      </c>
      <c r="X3">
        <f>data_BMCTS_13_1_20[[#This Row],[BMCTS długość]]/data_BMCTS_13_1_20[[#This Row],[OR Tools długość]]*100</f>
        <v>100</v>
      </c>
      <c r="Y3">
        <f>data_BMCTS_13_4_20[[#This Row],[BMCTS długość]]/data_BMCTS_13_4_20[[#This Row],[OR Tools długość]]*100</f>
        <v>100</v>
      </c>
      <c r="Z3">
        <f>data_BMCTS_13_16_20[[#This Row],[BMCTS długość]]/data_BMCTS_13_16_20[[#This Row],[OR Tools długość]]*100</f>
        <v>100</v>
      </c>
      <c r="AA3">
        <f>data_BMCTS_13_64_20[[#This Row],[BMCTS długość]]/data_BMCTS_13_64_20[[#This Row],[OR Tools długość]]*100</f>
        <v>100</v>
      </c>
      <c r="AB3">
        <f>data_BMCTS_13_1_40[[#This Row],[BMCTS długość]]/data_BMCTS_13_1_40[[#This Row],[OR Tools długość]]*100</f>
        <v>100</v>
      </c>
      <c r="AC3">
        <f>data_BMCTS_13_4_40[[#This Row],[BMCTS długość]]/data_BMCTS_13_4_40[[#This Row],[OR Tools długość]]*100</f>
        <v>100</v>
      </c>
      <c r="AD3">
        <f>data_BMCTS_13_16_40[[#This Row],[BMCTS długość]]/data_BMCTS_13_16_40[[#This Row],[OR Tools długość]]*100</f>
        <v>100</v>
      </c>
      <c r="AE3">
        <f>data_BMCTS_13_64_40[[#This Row],[BMCTS długość]]/data_BMCTS_13_64_40[[#This Row],[OR Tools długość]]*100</f>
        <v>100</v>
      </c>
      <c r="AF3">
        <f>data_BMCTS_13_1_80[[#This Row],[BMCTS długość]]/data_BMCTS_13_1_80[[#This Row],[OR Tools długość]]*100</f>
        <v>100</v>
      </c>
      <c r="AG3">
        <f>data_BMCTS_13_4_80[[#This Row],[BMCTS długość]]/data_BMCTS_13_4_80[[#This Row],[OR Tools długość]]*100</f>
        <v>100</v>
      </c>
      <c r="AH3">
        <f>data_BMCTS_13_16_80[[#This Row],[BMCTS długość]]/data_BMCTS_13_16_80[[#This Row],[OR Tools długość]]*100</f>
        <v>100</v>
      </c>
      <c r="AI3">
        <f>data_BMCTS_13_64_80[[#This Row],[BMCTS długość]]/data_BMCTS_13_64_80[[#This Row],[OR Tools długość]]*100</f>
        <v>100</v>
      </c>
    </row>
    <row r="4" spans="1:35" x14ac:dyDescent="0.25">
      <c r="A4" t="s">
        <v>277</v>
      </c>
      <c r="B4">
        <f>MIN(T:T)</f>
        <v>85.521328959690081</v>
      </c>
      <c r="C4">
        <f t="shared" ref="C4:Q4" si="2">MIN(U:U)</f>
        <v>85.521328959690081</v>
      </c>
      <c r="D4">
        <f t="shared" si="2"/>
        <v>85.521328959690081</v>
      </c>
      <c r="E4">
        <f t="shared" si="2"/>
        <v>85.521328959690081</v>
      </c>
      <c r="F4">
        <f t="shared" si="2"/>
        <v>85.521328959690081</v>
      </c>
      <c r="G4">
        <f t="shared" si="2"/>
        <v>85.521328959690081</v>
      </c>
      <c r="H4">
        <f t="shared" si="2"/>
        <v>85.521328959690081</v>
      </c>
      <c r="I4">
        <f t="shared" si="2"/>
        <v>85.521328959690081</v>
      </c>
      <c r="J4">
        <f t="shared" si="2"/>
        <v>85.521328959690081</v>
      </c>
      <c r="K4">
        <f t="shared" si="2"/>
        <v>85.521328959690081</v>
      </c>
      <c r="L4">
        <f t="shared" si="2"/>
        <v>85.521328959690081</v>
      </c>
      <c r="M4">
        <f t="shared" si="2"/>
        <v>85.521328959690081</v>
      </c>
      <c r="N4">
        <f t="shared" si="2"/>
        <v>85.521328959690081</v>
      </c>
      <c r="O4">
        <f t="shared" si="2"/>
        <v>85.521328959690081</v>
      </c>
      <c r="P4">
        <f t="shared" si="2"/>
        <v>85.521328959690081</v>
      </c>
      <c r="Q4">
        <f t="shared" si="2"/>
        <v>85.521328959690081</v>
      </c>
      <c r="T4">
        <f>data_BMCTS_13_1_10[[#This Row],[BMCTS długość]]/data_BMCTS_13_1_10[[#This Row],[OR Tools długość]]*100</f>
        <v>104.50702429211107</v>
      </c>
      <c r="U4">
        <f>data_BMCTS_13_4_10[[#This Row],[BMCTS długość]]/data_BMCTS_13_4_10[[#This Row],[OR Tools długość]]*100</f>
        <v>104.50702429211107</v>
      </c>
      <c r="V4">
        <f>data_BMCTS_13_16_10[[#This Row],[BMCTS długość]]/data_BMCTS_13_16_10[[#This Row],[OR Tools długość]]*100</f>
        <v>104.50702429211107</v>
      </c>
      <c r="W4">
        <f>data_BMCTS_13_64_10[[#This Row],[BMCTS długość]]/data_BMCTS_13_64_10[[#This Row],[OR Tools długość]]*100</f>
        <v>104.50702429211107</v>
      </c>
      <c r="X4">
        <f>data_BMCTS_13_1_20[[#This Row],[BMCTS długość]]/data_BMCTS_13_1_20[[#This Row],[OR Tools długość]]*100</f>
        <v>104.57351316626362</v>
      </c>
      <c r="Y4">
        <f>data_BMCTS_13_4_20[[#This Row],[BMCTS długość]]/data_BMCTS_13_4_20[[#This Row],[OR Tools długość]]*100</f>
        <v>104.57351316626362</v>
      </c>
      <c r="Z4">
        <f>data_BMCTS_13_16_20[[#This Row],[BMCTS długość]]/data_BMCTS_13_16_20[[#This Row],[OR Tools długość]]*100</f>
        <v>104.57351316626362</v>
      </c>
      <c r="AA4">
        <f>data_BMCTS_13_64_20[[#This Row],[BMCTS długość]]/data_BMCTS_13_64_20[[#This Row],[OR Tools długość]]*100</f>
        <v>104.57351316626362</v>
      </c>
      <c r="AB4">
        <f>data_BMCTS_13_1_40[[#This Row],[BMCTS długość]]/data_BMCTS_13_1_40[[#This Row],[OR Tools długość]]*100</f>
        <v>104.57351316626362</v>
      </c>
      <c r="AC4">
        <f>data_BMCTS_13_4_40[[#This Row],[BMCTS długość]]/data_BMCTS_13_4_40[[#This Row],[OR Tools długość]]*100</f>
        <v>104.57351316626362</v>
      </c>
      <c r="AD4">
        <f>data_BMCTS_13_16_40[[#This Row],[BMCTS długość]]/data_BMCTS_13_16_40[[#This Row],[OR Tools długość]]*100</f>
        <v>104.57351316626362</v>
      </c>
      <c r="AE4">
        <f>data_BMCTS_13_64_40[[#This Row],[BMCTS długość]]/data_BMCTS_13_64_40[[#This Row],[OR Tools długość]]*100</f>
        <v>104.57351316626362</v>
      </c>
      <c r="AF4">
        <f>data_BMCTS_13_1_80[[#This Row],[BMCTS długość]]/data_BMCTS_13_1_80[[#This Row],[OR Tools długość]]*100</f>
        <v>104.57351316626362</v>
      </c>
      <c r="AG4">
        <f>data_BMCTS_13_4_80[[#This Row],[BMCTS długość]]/data_BMCTS_13_4_80[[#This Row],[OR Tools długość]]*100</f>
        <v>104.57351316626362</v>
      </c>
      <c r="AH4">
        <f>data_BMCTS_13_16_80[[#This Row],[BMCTS długość]]/data_BMCTS_13_16_80[[#This Row],[OR Tools długość]]*100</f>
        <v>104.57351316626362</v>
      </c>
      <c r="AI4">
        <f>data_BMCTS_13_64_80[[#This Row],[BMCTS długość]]/data_BMCTS_13_64_80[[#This Row],[OR Tools długość]]*100</f>
        <v>104.57351316626362</v>
      </c>
    </row>
    <row r="5" spans="1:35" x14ac:dyDescent="0.25">
      <c r="A5" t="s">
        <v>278</v>
      </c>
      <c r="B5">
        <f>AVERAGE(data_BMCTS_13_1_10!G:G)</f>
        <v>0.36106933116912843</v>
      </c>
      <c r="C5">
        <f>AVERAGE(data_BMCTS_13_4_10!G:G)</f>
        <v>0.36409220218658445</v>
      </c>
      <c r="D5">
        <f>AVERAGE(data_BMCTS_13_16_10!G:G)</f>
        <v>0.36596547365188598</v>
      </c>
      <c r="E5">
        <f>AVERAGE(data_BMCTS_13_64_10!G:G)</f>
        <v>0.36753088474273682</v>
      </c>
      <c r="F5">
        <f>AVERAGE(data_BMCTS_13_1_20!G:G)</f>
        <v>0.38037370443344115</v>
      </c>
      <c r="G5">
        <f>AVERAGE(data_BMCTS_13_4_20!G:G)</f>
        <v>0.38105286836624147</v>
      </c>
      <c r="H5">
        <f>AVERAGE(data_BMCTS_13_16_20!G:G)</f>
        <v>0.37939514875411989</v>
      </c>
      <c r="I5">
        <f>AVERAGE(data_BMCTS_13_64_20!G:G)</f>
        <v>0.37920225620269776</v>
      </c>
      <c r="J5">
        <f>AVERAGE(data_BMCTS_13_1_40!G:G)</f>
        <v>0.38381131887435915</v>
      </c>
      <c r="K5">
        <f>AVERAGE(data_BMCTS_13_4_40!G:G)</f>
        <v>0.38096081495285034</v>
      </c>
      <c r="L5">
        <f>AVERAGE(data_BMCTS_13_16_40!G:G)</f>
        <v>0.38213511943817141</v>
      </c>
      <c r="M5">
        <f>AVERAGE(data_BMCTS_13_64_40!G:G)</f>
        <v>0.38156089305877683</v>
      </c>
      <c r="N5">
        <f>AVERAGE(data_BMCTS_13_1_80!G:G)</f>
        <v>0.38777281045913697</v>
      </c>
      <c r="O5">
        <f>AVERAGE(data_BMCTS_13_4_80!G:G)</f>
        <v>0.3838348913192749</v>
      </c>
      <c r="P5">
        <f>AVERAGE(data_BMCTS_13_16_80!G:G)</f>
        <v>0.38695124149322507</v>
      </c>
      <c r="Q5">
        <f>AVERAGE(data_BMCTS_13_64_80!G:G)</f>
        <v>0.38587261915206911</v>
      </c>
      <c r="T5">
        <f>data_BMCTS_13_1_10[[#This Row],[BMCTS długość]]/data_BMCTS_13_1_10[[#This Row],[OR Tools długość]]*100</f>
        <v>101.31623763598418</v>
      </c>
      <c r="U5">
        <f>data_BMCTS_13_4_10[[#This Row],[BMCTS długość]]/data_BMCTS_13_4_10[[#This Row],[OR Tools długość]]*100</f>
        <v>101.31623763598418</v>
      </c>
      <c r="V5">
        <f>data_BMCTS_13_16_10[[#This Row],[BMCTS długość]]/data_BMCTS_13_16_10[[#This Row],[OR Tools długość]]*100</f>
        <v>101.31623763598418</v>
      </c>
      <c r="W5">
        <f>data_BMCTS_13_64_10[[#This Row],[BMCTS długość]]/data_BMCTS_13_64_10[[#This Row],[OR Tools długość]]*100</f>
        <v>101.31623763598418</v>
      </c>
      <c r="X5">
        <f>data_BMCTS_13_1_20[[#This Row],[BMCTS długość]]/data_BMCTS_13_1_20[[#This Row],[OR Tools długość]]*100</f>
        <v>101.31623763598418</v>
      </c>
      <c r="Y5">
        <f>data_BMCTS_13_4_20[[#This Row],[BMCTS długość]]/data_BMCTS_13_4_20[[#This Row],[OR Tools długość]]*100</f>
        <v>101.31623763598418</v>
      </c>
      <c r="Z5">
        <f>data_BMCTS_13_16_20[[#This Row],[BMCTS długość]]/data_BMCTS_13_16_20[[#This Row],[OR Tools długość]]*100</f>
        <v>101.31623763598418</v>
      </c>
      <c r="AA5">
        <f>data_BMCTS_13_64_20[[#This Row],[BMCTS długość]]/data_BMCTS_13_64_20[[#This Row],[OR Tools długość]]*100</f>
        <v>101.31623763598418</v>
      </c>
      <c r="AB5">
        <f>data_BMCTS_13_1_40[[#This Row],[BMCTS długość]]/data_BMCTS_13_1_40[[#This Row],[OR Tools długość]]*100</f>
        <v>101.31623763598418</v>
      </c>
      <c r="AC5">
        <f>data_BMCTS_13_4_40[[#This Row],[BMCTS długość]]/data_BMCTS_13_4_40[[#This Row],[OR Tools długość]]*100</f>
        <v>101.31623763598418</v>
      </c>
      <c r="AD5">
        <f>data_BMCTS_13_16_40[[#This Row],[BMCTS długość]]/data_BMCTS_13_16_40[[#This Row],[OR Tools długość]]*100</f>
        <v>101.31623763598418</v>
      </c>
      <c r="AE5">
        <f>data_BMCTS_13_64_40[[#This Row],[BMCTS długość]]/data_BMCTS_13_64_40[[#This Row],[OR Tools długość]]*100</f>
        <v>101.31623763598418</v>
      </c>
      <c r="AF5">
        <f>data_BMCTS_13_1_80[[#This Row],[BMCTS długość]]/data_BMCTS_13_1_80[[#This Row],[OR Tools długość]]*100</f>
        <v>101.31623763598418</v>
      </c>
      <c r="AG5">
        <f>data_BMCTS_13_4_80[[#This Row],[BMCTS długość]]/data_BMCTS_13_4_80[[#This Row],[OR Tools długość]]*100</f>
        <v>101.31623763598418</v>
      </c>
      <c r="AH5">
        <f>data_BMCTS_13_16_80[[#This Row],[BMCTS długość]]/data_BMCTS_13_16_80[[#This Row],[OR Tools długość]]*100</f>
        <v>101.31623763598418</v>
      </c>
      <c r="AI5">
        <f>data_BMCTS_13_64_80[[#This Row],[BMCTS długość]]/data_BMCTS_13_64_80[[#This Row],[OR Tools długość]]*100</f>
        <v>101.31623763598418</v>
      </c>
    </row>
    <row r="6" spans="1:35" x14ac:dyDescent="0.25">
      <c r="T6">
        <f>data_BMCTS_13_1_10[[#This Row],[BMCTS długość]]/data_BMCTS_13_1_10[[#This Row],[OR Tools długość]]*100</f>
        <v>115.18792928863229</v>
      </c>
      <c r="U6">
        <f>data_BMCTS_13_4_10[[#This Row],[BMCTS długość]]/data_BMCTS_13_4_10[[#This Row],[OR Tools długość]]*100</f>
        <v>115.18792928863229</v>
      </c>
      <c r="V6">
        <f>data_BMCTS_13_16_10[[#This Row],[BMCTS długość]]/data_BMCTS_13_16_10[[#This Row],[OR Tools długość]]*100</f>
        <v>115.18792928863229</v>
      </c>
      <c r="W6">
        <f>data_BMCTS_13_64_10[[#This Row],[BMCTS długość]]/data_BMCTS_13_64_10[[#This Row],[OR Tools długość]]*100</f>
        <v>115.18792928863229</v>
      </c>
      <c r="X6">
        <f>data_BMCTS_13_1_20[[#This Row],[BMCTS długość]]/data_BMCTS_13_1_20[[#This Row],[OR Tools długość]]*100</f>
        <v>107.58433979168291</v>
      </c>
      <c r="Y6">
        <f>data_BMCTS_13_4_20[[#This Row],[BMCTS długość]]/data_BMCTS_13_4_20[[#This Row],[OR Tools długość]]*100</f>
        <v>107.58433979168291</v>
      </c>
      <c r="Z6">
        <f>data_BMCTS_13_16_20[[#This Row],[BMCTS długość]]/data_BMCTS_13_16_20[[#This Row],[OR Tools długość]]*100</f>
        <v>107.58433979168291</v>
      </c>
      <c r="AA6">
        <f>data_BMCTS_13_64_20[[#This Row],[BMCTS długość]]/data_BMCTS_13_64_20[[#This Row],[OR Tools długość]]*100</f>
        <v>107.58433979168291</v>
      </c>
      <c r="AB6">
        <f>data_BMCTS_13_1_40[[#This Row],[BMCTS długość]]/data_BMCTS_13_1_40[[#This Row],[OR Tools długość]]*100</f>
        <v>107.58433979168291</v>
      </c>
      <c r="AC6">
        <f>data_BMCTS_13_4_40[[#This Row],[BMCTS długość]]/data_BMCTS_13_4_40[[#This Row],[OR Tools długość]]*100</f>
        <v>107.58433979168291</v>
      </c>
      <c r="AD6">
        <f>data_BMCTS_13_16_40[[#This Row],[BMCTS długość]]/data_BMCTS_13_16_40[[#This Row],[OR Tools długość]]*100</f>
        <v>107.58433979168291</v>
      </c>
      <c r="AE6">
        <f>data_BMCTS_13_64_40[[#This Row],[BMCTS długość]]/data_BMCTS_13_64_40[[#This Row],[OR Tools długość]]*100</f>
        <v>107.58433979168291</v>
      </c>
      <c r="AF6">
        <f>data_BMCTS_13_1_80[[#This Row],[BMCTS długość]]/data_BMCTS_13_1_80[[#This Row],[OR Tools długość]]*100</f>
        <v>107.58433979168291</v>
      </c>
      <c r="AG6">
        <f>data_BMCTS_13_4_80[[#This Row],[BMCTS długość]]/data_BMCTS_13_4_80[[#This Row],[OR Tools długość]]*100</f>
        <v>107.58433979168291</v>
      </c>
      <c r="AH6">
        <f>data_BMCTS_13_16_80[[#This Row],[BMCTS długość]]/data_BMCTS_13_16_80[[#This Row],[OR Tools długość]]*100</f>
        <v>107.58433979168291</v>
      </c>
      <c r="AI6">
        <f>data_BMCTS_13_64_80[[#This Row],[BMCTS długość]]/data_BMCTS_13_64_80[[#This Row],[OR Tools długość]]*100</f>
        <v>107.58433979168291</v>
      </c>
    </row>
    <row r="7" spans="1:35" x14ac:dyDescent="0.25">
      <c r="T7">
        <f>data_BMCTS_13_1_10[[#This Row],[BMCTS długość]]/data_BMCTS_13_1_10[[#This Row],[OR Tools długość]]*100</f>
        <v>102.84881307024992</v>
      </c>
      <c r="U7">
        <f>data_BMCTS_13_4_10[[#This Row],[BMCTS długość]]/data_BMCTS_13_4_10[[#This Row],[OR Tools długość]]*100</f>
        <v>102.84881307024992</v>
      </c>
      <c r="V7">
        <f>data_BMCTS_13_16_10[[#This Row],[BMCTS długość]]/data_BMCTS_13_16_10[[#This Row],[OR Tools długość]]*100</f>
        <v>102.84881307024992</v>
      </c>
      <c r="W7">
        <f>data_BMCTS_13_64_10[[#This Row],[BMCTS długość]]/data_BMCTS_13_64_10[[#This Row],[OR Tools długość]]*100</f>
        <v>102.84881307024992</v>
      </c>
      <c r="X7">
        <f>data_BMCTS_13_1_20[[#This Row],[BMCTS długość]]/data_BMCTS_13_1_20[[#This Row],[OR Tools długość]]*100</f>
        <v>102.84881307024992</v>
      </c>
      <c r="Y7">
        <f>data_BMCTS_13_4_20[[#This Row],[BMCTS długość]]/data_BMCTS_13_4_20[[#This Row],[OR Tools długość]]*100</f>
        <v>102.84881307024992</v>
      </c>
      <c r="Z7">
        <f>data_BMCTS_13_16_20[[#This Row],[BMCTS długość]]/data_BMCTS_13_16_20[[#This Row],[OR Tools długość]]*100</f>
        <v>102.84881307024992</v>
      </c>
      <c r="AA7">
        <f>data_BMCTS_13_64_20[[#This Row],[BMCTS długość]]/data_BMCTS_13_64_20[[#This Row],[OR Tools długość]]*100</f>
        <v>102.84881307024992</v>
      </c>
      <c r="AB7">
        <f>data_BMCTS_13_1_40[[#This Row],[BMCTS długość]]/data_BMCTS_13_1_40[[#This Row],[OR Tools długość]]*100</f>
        <v>102.84881307024992</v>
      </c>
      <c r="AC7">
        <f>data_BMCTS_13_4_40[[#This Row],[BMCTS długość]]/data_BMCTS_13_4_40[[#This Row],[OR Tools długość]]*100</f>
        <v>102.84881307024992</v>
      </c>
      <c r="AD7">
        <f>data_BMCTS_13_16_40[[#This Row],[BMCTS długość]]/data_BMCTS_13_16_40[[#This Row],[OR Tools długość]]*100</f>
        <v>102.84881307024992</v>
      </c>
      <c r="AE7">
        <f>data_BMCTS_13_64_40[[#This Row],[BMCTS długość]]/data_BMCTS_13_64_40[[#This Row],[OR Tools długość]]*100</f>
        <v>102.84881307024992</v>
      </c>
      <c r="AF7">
        <f>data_BMCTS_13_1_80[[#This Row],[BMCTS długość]]/data_BMCTS_13_1_80[[#This Row],[OR Tools długość]]*100</f>
        <v>102.84881307024992</v>
      </c>
      <c r="AG7">
        <f>data_BMCTS_13_4_80[[#This Row],[BMCTS długość]]/data_BMCTS_13_4_80[[#This Row],[OR Tools długość]]*100</f>
        <v>102.84881307024992</v>
      </c>
      <c r="AH7">
        <f>data_BMCTS_13_16_80[[#This Row],[BMCTS długość]]/data_BMCTS_13_16_80[[#This Row],[OR Tools długość]]*100</f>
        <v>102.84881307024992</v>
      </c>
      <c r="AI7">
        <f>data_BMCTS_13_64_80[[#This Row],[BMCTS długość]]/data_BMCTS_13_64_80[[#This Row],[OR Tools długość]]*100</f>
        <v>102.84881307024992</v>
      </c>
    </row>
    <row r="8" spans="1:35" x14ac:dyDescent="0.25">
      <c r="T8">
        <f>data_BMCTS_13_1_10[[#This Row],[BMCTS długość]]/data_BMCTS_13_1_10[[#This Row],[OR Tools długość]]*100</f>
        <v>103.19074648191233</v>
      </c>
      <c r="U8">
        <f>data_BMCTS_13_4_10[[#This Row],[BMCTS długość]]/data_BMCTS_13_4_10[[#This Row],[OR Tools długość]]*100</f>
        <v>103.19074648191233</v>
      </c>
      <c r="V8">
        <f>data_BMCTS_13_16_10[[#This Row],[BMCTS długość]]/data_BMCTS_13_16_10[[#This Row],[OR Tools długość]]*100</f>
        <v>103.19074648191233</v>
      </c>
      <c r="W8">
        <f>data_BMCTS_13_64_10[[#This Row],[BMCTS długość]]/data_BMCTS_13_64_10[[#This Row],[OR Tools długość]]*100</f>
        <v>103.19074648191233</v>
      </c>
      <c r="X8">
        <f>data_BMCTS_13_1_20[[#This Row],[BMCTS długość]]/data_BMCTS_13_1_20[[#This Row],[OR Tools długość]]*100</f>
        <v>99.814008400702562</v>
      </c>
      <c r="Y8">
        <f>data_BMCTS_13_4_20[[#This Row],[BMCTS długość]]/data_BMCTS_13_4_20[[#This Row],[OR Tools długość]]*100</f>
        <v>99.814008400702562</v>
      </c>
      <c r="Z8">
        <f>data_BMCTS_13_16_20[[#This Row],[BMCTS długość]]/data_BMCTS_13_16_20[[#This Row],[OR Tools długość]]*100</f>
        <v>99.814008400702562</v>
      </c>
      <c r="AA8">
        <f>data_BMCTS_13_64_20[[#This Row],[BMCTS długość]]/data_BMCTS_13_64_20[[#This Row],[OR Tools długość]]*100</f>
        <v>99.814008400702562</v>
      </c>
      <c r="AB8">
        <f>data_BMCTS_13_1_40[[#This Row],[BMCTS długość]]/data_BMCTS_13_1_40[[#This Row],[OR Tools długość]]*100</f>
        <v>99.814008400702562</v>
      </c>
      <c r="AC8">
        <f>data_BMCTS_13_4_40[[#This Row],[BMCTS długość]]/data_BMCTS_13_4_40[[#This Row],[OR Tools długość]]*100</f>
        <v>99.814008400702562</v>
      </c>
      <c r="AD8">
        <f>data_BMCTS_13_16_40[[#This Row],[BMCTS długość]]/data_BMCTS_13_16_40[[#This Row],[OR Tools długość]]*100</f>
        <v>99.814008400702562</v>
      </c>
      <c r="AE8">
        <f>data_BMCTS_13_64_40[[#This Row],[BMCTS długość]]/data_BMCTS_13_64_40[[#This Row],[OR Tools długość]]*100</f>
        <v>99.814008400702562</v>
      </c>
      <c r="AF8">
        <f>data_BMCTS_13_1_80[[#This Row],[BMCTS długość]]/data_BMCTS_13_1_80[[#This Row],[OR Tools długość]]*100</f>
        <v>99.814008400702562</v>
      </c>
      <c r="AG8">
        <f>data_BMCTS_13_4_80[[#This Row],[BMCTS długość]]/data_BMCTS_13_4_80[[#This Row],[OR Tools długość]]*100</f>
        <v>99.814008400702562</v>
      </c>
      <c r="AH8">
        <f>data_BMCTS_13_16_80[[#This Row],[BMCTS długość]]/data_BMCTS_13_16_80[[#This Row],[OR Tools długość]]*100</f>
        <v>99.814008400702562</v>
      </c>
      <c r="AI8">
        <f>data_BMCTS_13_64_80[[#This Row],[BMCTS długość]]/data_BMCTS_13_64_80[[#This Row],[OR Tools długość]]*100</f>
        <v>99.814008400702562</v>
      </c>
    </row>
    <row r="9" spans="1:35" x14ac:dyDescent="0.25">
      <c r="T9">
        <f>data_BMCTS_13_1_10[[#This Row],[BMCTS długość]]/data_BMCTS_13_1_10[[#This Row],[OR Tools długość]]*100</f>
        <v>105.18779573172657</v>
      </c>
      <c r="U9">
        <f>data_BMCTS_13_4_10[[#This Row],[BMCTS długość]]/data_BMCTS_13_4_10[[#This Row],[OR Tools długość]]*100</f>
        <v>105.18779573172657</v>
      </c>
      <c r="V9">
        <f>data_BMCTS_13_16_10[[#This Row],[BMCTS długość]]/data_BMCTS_13_16_10[[#This Row],[OR Tools długość]]*100</f>
        <v>105.18779573172657</v>
      </c>
      <c r="W9">
        <f>data_BMCTS_13_64_10[[#This Row],[BMCTS długość]]/data_BMCTS_13_64_10[[#This Row],[OR Tools długość]]*100</f>
        <v>105.18779573172657</v>
      </c>
      <c r="X9">
        <f>data_BMCTS_13_1_20[[#This Row],[BMCTS długość]]/data_BMCTS_13_1_20[[#This Row],[OR Tools długość]]*100</f>
        <v>103.75825141291155</v>
      </c>
      <c r="Y9">
        <f>data_BMCTS_13_4_20[[#This Row],[BMCTS długość]]/data_BMCTS_13_4_20[[#This Row],[OR Tools długość]]*100</f>
        <v>103.75825141291155</v>
      </c>
      <c r="Z9">
        <f>data_BMCTS_13_16_20[[#This Row],[BMCTS długość]]/data_BMCTS_13_16_20[[#This Row],[OR Tools długość]]*100</f>
        <v>103.75825141291155</v>
      </c>
      <c r="AA9">
        <f>data_BMCTS_13_64_20[[#This Row],[BMCTS długość]]/data_BMCTS_13_64_20[[#This Row],[OR Tools długość]]*100</f>
        <v>103.75825141291155</v>
      </c>
      <c r="AB9">
        <f>data_BMCTS_13_1_40[[#This Row],[BMCTS długość]]/data_BMCTS_13_1_40[[#This Row],[OR Tools długość]]*100</f>
        <v>103.75825141291155</v>
      </c>
      <c r="AC9">
        <f>data_BMCTS_13_4_40[[#This Row],[BMCTS długość]]/data_BMCTS_13_4_40[[#This Row],[OR Tools długość]]*100</f>
        <v>103.75825141291155</v>
      </c>
      <c r="AD9">
        <f>data_BMCTS_13_16_40[[#This Row],[BMCTS długość]]/data_BMCTS_13_16_40[[#This Row],[OR Tools długość]]*100</f>
        <v>103.75825141291155</v>
      </c>
      <c r="AE9">
        <f>data_BMCTS_13_64_40[[#This Row],[BMCTS długość]]/data_BMCTS_13_64_40[[#This Row],[OR Tools długość]]*100</f>
        <v>103.75825141291155</v>
      </c>
      <c r="AF9">
        <f>data_BMCTS_13_1_80[[#This Row],[BMCTS długość]]/data_BMCTS_13_1_80[[#This Row],[OR Tools długość]]*100</f>
        <v>103.75825141291155</v>
      </c>
      <c r="AG9">
        <f>data_BMCTS_13_4_80[[#This Row],[BMCTS długość]]/data_BMCTS_13_4_80[[#This Row],[OR Tools długość]]*100</f>
        <v>103.75825141291155</v>
      </c>
      <c r="AH9">
        <f>data_BMCTS_13_16_80[[#This Row],[BMCTS długość]]/data_BMCTS_13_16_80[[#This Row],[OR Tools długość]]*100</f>
        <v>103.75825141291155</v>
      </c>
      <c r="AI9">
        <f>data_BMCTS_13_64_80[[#This Row],[BMCTS długość]]/data_BMCTS_13_64_80[[#This Row],[OR Tools długość]]*100</f>
        <v>103.75825141291155</v>
      </c>
    </row>
    <row r="10" spans="1:35" x14ac:dyDescent="0.25">
      <c r="T10">
        <f>data_BMCTS_13_1_10[[#This Row],[BMCTS długość]]/data_BMCTS_13_1_10[[#This Row],[OR Tools długość]]*100</f>
        <v>108.07523891970223</v>
      </c>
      <c r="U10">
        <f>data_BMCTS_13_4_10[[#This Row],[BMCTS długość]]/data_BMCTS_13_4_10[[#This Row],[OR Tools długość]]*100</f>
        <v>108.07523891970223</v>
      </c>
      <c r="V10">
        <f>data_BMCTS_13_16_10[[#This Row],[BMCTS długość]]/data_BMCTS_13_16_10[[#This Row],[OR Tools długość]]*100</f>
        <v>108.07523891970223</v>
      </c>
      <c r="W10">
        <f>data_BMCTS_13_64_10[[#This Row],[BMCTS długość]]/data_BMCTS_13_64_10[[#This Row],[OR Tools długość]]*100</f>
        <v>108.07523891970223</v>
      </c>
      <c r="X10">
        <f>data_BMCTS_13_1_20[[#This Row],[BMCTS długość]]/data_BMCTS_13_1_20[[#This Row],[OR Tools długość]]*100</f>
        <v>108.07523891970223</v>
      </c>
      <c r="Y10">
        <f>data_BMCTS_13_4_20[[#This Row],[BMCTS długość]]/data_BMCTS_13_4_20[[#This Row],[OR Tools długość]]*100</f>
        <v>108.07523891970223</v>
      </c>
      <c r="Z10">
        <f>data_BMCTS_13_16_20[[#This Row],[BMCTS długość]]/data_BMCTS_13_16_20[[#This Row],[OR Tools długość]]*100</f>
        <v>108.07523891970223</v>
      </c>
      <c r="AA10">
        <f>data_BMCTS_13_64_20[[#This Row],[BMCTS długość]]/data_BMCTS_13_64_20[[#This Row],[OR Tools długość]]*100</f>
        <v>108.07523891970223</v>
      </c>
      <c r="AB10">
        <f>data_BMCTS_13_1_40[[#This Row],[BMCTS długość]]/data_BMCTS_13_1_40[[#This Row],[OR Tools długość]]*100</f>
        <v>108.07523891970223</v>
      </c>
      <c r="AC10">
        <f>data_BMCTS_13_4_40[[#This Row],[BMCTS długość]]/data_BMCTS_13_4_40[[#This Row],[OR Tools długość]]*100</f>
        <v>108.07523891970223</v>
      </c>
      <c r="AD10">
        <f>data_BMCTS_13_16_40[[#This Row],[BMCTS długość]]/data_BMCTS_13_16_40[[#This Row],[OR Tools długość]]*100</f>
        <v>108.07523891970223</v>
      </c>
      <c r="AE10">
        <f>data_BMCTS_13_64_40[[#This Row],[BMCTS długość]]/data_BMCTS_13_64_40[[#This Row],[OR Tools długość]]*100</f>
        <v>108.07523891970223</v>
      </c>
      <c r="AF10">
        <f>data_BMCTS_13_1_80[[#This Row],[BMCTS długość]]/data_BMCTS_13_1_80[[#This Row],[OR Tools długość]]*100</f>
        <v>108.07523891970223</v>
      </c>
      <c r="AG10">
        <f>data_BMCTS_13_4_80[[#This Row],[BMCTS długość]]/data_BMCTS_13_4_80[[#This Row],[OR Tools długość]]*100</f>
        <v>108.07523891970223</v>
      </c>
      <c r="AH10">
        <f>data_BMCTS_13_16_80[[#This Row],[BMCTS długość]]/data_BMCTS_13_16_80[[#This Row],[OR Tools długość]]*100</f>
        <v>108.07523891970223</v>
      </c>
      <c r="AI10">
        <f>data_BMCTS_13_64_80[[#This Row],[BMCTS długość]]/data_BMCTS_13_64_80[[#This Row],[OR Tools długość]]*100</f>
        <v>108.07523891970223</v>
      </c>
    </row>
    <row r="11" spans="1:35" x14ac:dyDescent="0.25">
      <c r="T11">
        <f>data_BMCTS_13_1_10[[#This Row],[BMCTS długość]]/data_BMCTS_13_1_10[[#This Row],[OR Tools długość]]*100</f>
        <v>104.09589400888547</v>
      </c>
      <c r="U11">
        <f>data_BMCTS_13_4_10[[#This Row],[BMCTS długość]]/data_BMCTS_13_4_10[[#This Row],[OR Tools długość]]*100</f>
        <v>104.09589400888547</v>
      </c>
      <c r="V11">
        <f>data_BMCTS_13_16_10[[#This Row],[BMCTS długość]]/data_BMCTS_13_16_10[[#This Row],[OR Tools długość]]*100</f>
        <v>104.09589400888547</v>
      </c>
      <c r="W11">
        <f>data_BMCTS_13_64_10[[#This Row],[BMCTS długość]]/data_BMCTS_13_64_10[[#This Row],[OR Tools długość]]*100</f>
        <v>104.09589400888547</v>
      </c>
      <c r="X11">
        <f>data_BMCTS_13_1_20[[#This Row],[BMCTS długość]]/data_BMCTS_13_1_20[[#This Row],[OR Tools długość]]*100</f>
        <v>100.82986232420919</v>
      </c>
      <c r="Y11">
        <f>data_BMCTS_13_4_20[[#This Row],[BMCTS długość]]/data_BMCTS_13_4_20[[#This Row],[OR Tools długość]]*100</f>
        <v>100.82986232420919</v>
      </c>
      <c r="Z11">
        <f>data_BMCTS_13_16_20[[#This Row],[BMCTS długość]]/data_BMCTS_13_16_20[[#This Row],[OR Tools długość]]*100</f>
        <v>100.82986232420919</v>
      </c>
      <c r="AA11">
        <f>data_BMCTS_13_64_20[[#This Row],[BMCTS długość]]/data_BMCTS_13_64_20[[#This Row],[OR Tools długość]]*100</f>
        <v>100.82986232420919</v>
      </c>
      <c r="AB11">
        <f>data_BMCTS_13_1_40[[#This Row],[BMCTS długość]]/data_BMCTS_13_1_40[[#This Row],[OR Tools długość]]*100</f>
        <v>100.82986232420919</v>
      </c>
      <c r="AC11">
        <f>data_BMCTS_13_4_40[[#This Row],[BMCTS długość]]/data_BMCTS_13_4_40[[#This Row],[OR Tools długość]]*100</f>
        <v>100.82986232420919</v>
      </c>
      <c r="AD11">
        <f>data_BMCTS_13_16_40[[#This Row],[BMCTS długość]]/data_BMCTS_13_16_40[[#This Row],[OR Tools długość]]*100</f>
        <v>100.82986232420919</v>
      </c>
      <c r="AE11">
        <f>data_BMCTS_13_64_40[[#This Row],[BMCTS długość]]/data_BMCTS_13_64_40[[#This Row],[OR Tools długość]]*100</f>
        <v>100.82986232420919</v>
      </c>
      <c r="AF11">
        <f>data_BMCTS_13_1_80[[#This Row],[BMCTS długość]]/data_BMCTS_13_1_80[[#This Row],[OR Tools długość]]*100</f>
        <v>100.82986232420919</v>
      </c>
      <c r="AG11">
        <f>data_BMCTS_13_4_80[[#This Row],[BMCTS długość]]/data_BMCTS_13_4_80[[#This Row],[OR Tools długość]]*100</f>
        <v>100.82986232420919</v>
      </c>
      <c r="AH11">
        <f>data_BMCTS_13_16_80[[#This Row],[BMCTS długość]]/data_BMCTS_13_16_80[[#This Row],[OR Tools długość]]*100</f>
        <v>100.82986232420919</v>
      </c>
      <c r="AI11">
        <f>data_BMCTS_13_64_80[[#This Row],[BMCTS długość]]/data_BMCTS_13_64_80[[#This Row],[OR Tools długość]]*100</f>
        <v>100.82986232420919</v>
      </c>
    </row>
    <row r="12" spans="1:35" x14ac:dyDescent="0.25">
      <c r="T12">
        <f>data_BMCTS_13_1_10[[#This Row],[BMCTS długość]]/data_BMCTS_13_1_10[[#This Row],[OR Tools długość]]*100</f>
        <v>114.48428473253385</v>
      </c>
      <c r="U12">
        <f>data_BMCTS_13_4_10[[#This Row],[BMCTS długość]]/data_BMCTS_13_4_10[[#This Row],[OR Tools długość]]*100</f>
        <v>114.48428473253385</v>
      </c>
      <c r="V12">
        <f>data_BMCTS_13_16_10[[#This Row],[BMCTS długość]]/data_BMCTS_13_16_10[[#This Row],[OR Tools długość]]*100</f>
        <v>114.48428473253385</v>
      </c>
      <c r="W12">
        <f>data_BMCTS_13_64_10[[#This Row],[BMCTS długość]]/data_BMCTS_13_64_10[[#This Row],[OR Tools długość]]*100</f>
        <v>114.48428473253385</v>
      </c>
      <c r="X12">
        <f>data_BMCTS_13_1_20[[#This Row],[BMCTS długość]]/data_BMCTS_13_1_20[[#This Row],[OR Tools długość]]*100</f>
        <v>111.93094350064501</v>
      </c>
      <c r="Y12">
        <f>data_BMCTS_13_4_20[[#This Row],[BMCTS długość]]/data_BMCTS_13_4_20[[#This Row],[OR Tools długość]]*100</f>
        <v>111.93094350064501</v>
      </c>
      <c r="Z12">
        <f>data_BMCTS_13_16_20[[#This Row],[BMCTS długość]]/data_BMCTS_13_16_20[[#This Row],[OR Tools długość]]*100</f>
        <v>111.93094350064501</v>
      </c>
      <c r="AA12">
        <f>data_BMCTS_13_64_20[[#This Row],[BMCTS długość]]/data_BMCTS_13_64_20[[#This Row],[OR Tools długość]]*100</f>
        <v>111.93094350064501</v>
      </c>
      <c r="AB12">
        <f>data_BMCTS_13_1_40[[#This Row],[BMCTS długość]]/data_BMCTS_13_1_40[[#This Row],[OR Tools długość]]*100</f>
        <v>111.93094350064501</v>
      </c>
      <c r="AC12">
        <f>data_BMCTS_13_4_40[[#This Row],[BMCTS długość]]/data_BMCTS_13_4_40[[#This Row],[OR Tools długość]]*100</f>
        <v>111.93094350064501</v>
      </c>
      <c r="AD12">
        <f>data_BMCTS_13_16_40[[#This Row],[BMCTS długość]]/data_BMCTS_13_16_40[[#This Row],[OR Tools długość]]*100</f>
        <v>111.93094350064501</v>
      </c>
      <c r="AE12">
        <f>data_BMCTS_13_64_40[[#This Row],[BMCTS długość]]/data_BMCTS_13_64_40[[#This Row],[OR Tools długość]]*100</f>
        <v>111.93094350064501</v>
      </c>
      <c r="AF12">
        <f>data_BMCTS_13_1_80[[#This Row],[BMCTS długość]]/data_BMCTS_13_1_80[[#This Row],[OR Tools długość]]*100</f>
        <v>111.93094350064501</v>
      </c>
      <c r="AG12">
        <f>data_BMCTS_13_4_80[[#This Row],[BMCTS długość]]/data_BMCTS_13_4_80[[#This Row],[OR Tools długość]]*100</f>
        <v>111.93094350064501</v>
      </c>
      <c r="AH12">
        <f>data_BMCTS_13_16_80[[#This Row],[BMCTS długość]]/data_BMCTS_13_16_80[[#This Row],[OR Tools długość]]*100</f>
        <v>111.93094350064501</v>
      </c>
      <c r="AI12">
        <f>data_BMCTS_13_64_80[[#This Row],[BMCTS długość]]/data_BMCTS_13_64_80[[#This Row],[OR Tools długość]]*100</f>
        <v>111.93094350064501</v>
      </c>
    </row>
    <row r="13" spans="1:35" x14ac:dyDescent="0.25">
      <c r="T13">
        <f>data_BMCTS_13_1_10[[#This Row],[BMCTS długość]]/data_BMCTS_13_1_10[[#This Row],[OR Tools długość]]*100</f>
        <v>107.86119581268996</v>
      </c>
      <c r="U13">
        <f>data_BMCTS_13_4_10[[#This Row],[BMCTS długość]]/data_BMCTS_13_4_10[[#This Row],[OR Tools długość]]*100</f>
        <v>107.86119581268996</v>
      </c>
      <c r="V13">
        <f>data_BMCTS_13_16_10[[#This Row],[BMCTS długość]]/data_BMCTS_13_16_10[[#This Row],[OR Tools długość]]*100</f>
        <v>107.86119581268996</v>
      </c>
      <c r="W13">
        <f>data_BMCTS_13_64_10[[#This Row],[BMCTS długość]]/data_BMCTS_13_64_10[[#This Row],[OR Tools długość]]*100</f>
        <v>107.86119581268996</v>
      </c>
      <c r="X13">
        <f>data_BMCTS_13_1_20[[#This Row],[BMCTS długość]]/data_BMCTS_13_1_20[[#This Row],[OR Tools długość]]*100</f>
        <v>108.55795856034757</v>
      </c>
      <c r="Y13">
        <f>data_BMCTS_13_4_20[[#This Row],[BMCTS długość]]/data_BMCTS_13_4_20[[#This Row],[OR Tools długość]]*100</f>
        <v>108.55795856034757</v>
      </c>
      <c r="Z13">
        <f>data_BMCTS_13_16_20[[#This Row],[BMCTS długość]]/data_BMCTS_13_16_20[[#This Row],[OR Tools długość]]*100</f>
        <v>108.55795856034757</v>
      </c>
      <c r="AA13">
        <f>data_BMCTS_13_64_20[[#This Row],[BMCTS długość]]/data_BMCTS_13_64_20[[#This Row],[OR Tools długość]]*100</f>
        <v>108.55795856034757</v>
      </c>
      <c r="AB13">
        <f>data_BMCTS_13_1_40[[#This Row],[BMCTS długość]]/data_BMCTS_13_1_40[[#This Row],[OR Tools długość]]*100</f>
        <v>108.55795856034757</v>
      </c>
      <c r="AC13">
        <f>data_BMCTS_13_4_40[[#This Row],[BMCTS długość]]/data_BMCTS_13_4_40[[#This Row],[OR Tools długość]]*100</f>
        <v>108.55795856034757</v>
      </c>
      <c r="AD13">
        <f>data_BMCTS_13_16_40[[#This Row],[BMCTS długość]]/data_BMCTS_13_16_40[[#This Row],[OR Tools długość]]*100</f>
        <v>108.55795856034757</v>
      </c>
      <c r="AE13">
        <f>data_BMCTS_13_64_40[[#This Row],[BMCTS długość]]/data_BMCTS_13_64_40[[#This Row],[OR Tools długość]]*100</f>
        <v>108.55795856034757</v>
      </c>
      <c r="AF13">
        <f>data_BMCTS_13_1_80[[#This Row],[BMCTS długość]]/data_BMCTS_13_1_80[[#This Row],[OR Tools długość]]*100</f>
        <v>108.55795856034757</v>
      </c>
      <c r="AG13">
        <f>data_BMCTS_13_4_80[[#This Row],[BMCTS długość]]/data_BMCTS_13_4_80[[#This Row],[OR Tools długość]]*100</f>
        <v>108.55795856034757</v>
      </c>
      <c r="AH13">
        <f>data_BMCTS_13_16_80[[#This Row],[BMCTS długość]]/data_BMCTS_13_16_80[[#This Row],[OR Tools długość]]*100</f>
        <v>108.55795856034757</v>
      </c>
      <c r="AI13">
        <f>data_BMCTS_13_64_80[[#This Row],[BMCTS długość]]/data_BMCTS_13_64_80[[#This Row],[OR Tools długość]]*100</f>
        <v>108.55795856034757</v>
      </c>
    </row>
    <row r="14" spans="1:35" x14ac:dyDescent="0.25">
      <c r="T14">
        <f>data_BMCTS_13_1_10[[#This Row],[BMCTS długość]]/data_BMCTS_13_1_10[[#This Row],[OR Tools długość]]*100</f>
        <v>103.27099313476593</v>
      </c>
      <c r="U14">
        <f>data_BMCTS_13_4_10[[#This Row],[BMCTS długość]]/data_BMCTS_13_4_10[[#This Row],[OR Tools długość]]*100</f>
        <v>103.27099313476593</v>
      </c>
      <c r="V14">
        <f>data_BMCTS_13_16_10[[#This Row],[BMCTS długość]]/data_BMCTS_13_16_10[[#This Row],[OR Tools długość]]*100</f>
        <v>103.27099313476593</v>
      </c>
      <c r="W14">
        <f>data_BMCTS_13_64_10[[#This Row],[BMCTS długość]]/data_BMCTS_13_64_10[[#This Row],[OR Tools długość]]*100</f>
        <v>103.27099313476593</v>
      </c>
      <c r="X14">
        <f>data_BMCTS_13_1_20[[#This Row],[BMCTS długość]]/data_BMCTS_13_1_20[[#This Row],[OR Tools długość]]*100</f>
        <v>102.8365811705125</v>
      </c>
      <c r="Y14">
        <f>data_BMCTS_13_4_20[[#This Row],[BMCTS długość]]/data_BMCTS_13_4_20[[#This Row],[OR Tools długość]]*100</f>
        <v>102.8365811705125</v>
      </c>
      <c r="Z14">
        <f>data_BMCTS_13_16_20[[#This Row],[BMCTS długość]]/data_BMCTS_13_16_20[[#This Row],[OR Tools długość]]*100</f>
        <v>102.8365811705125</v>
      </c>
      <c r="AA14">
        <f>data_BMCTS_13_64_20[[#This Row],[BMCTS długość]]/data_BMCTS_13_64_20[[#This Row],[OR Tools długość]]*100</f>
        <v>102.8365811705125</v>
      </c>
      <c r="AB14">
        <f>data_BMCTS_13_1_40[[#This Row],[BMCTS długość]]/data_BMCTS_13_1_40[[#This Row],[OR Tools długość]]*100</f>
        <v>102.8365811705125</v>
      </c>
      <c r="AC14">
        <f>data_BMCTS_13_4_40[[#This Row],[BMCTS długość]]/data_BMCTS_13_4_40[[#This Row],[OR Tools długość]]*100</f>
        <v>102.8365811705125</v>
      </c>
      <c r="AD14">
        <f>data_BMCTS_13_16_40[[#This Row],[BMCTS długość]]/data_BMCTS_13_16_40[[#This Row],[OR Tools długość]]*100</f>
        <v>102.8365811705125</v>
      </c>
      <c r="AE14">
        <f>data_BMCTS_13_64_40[[#This Row],[BMCTS długość]]/data_BMCTS_13_64_40[[#This Row],[OR Tools długość]]*100</f>
        <v>102.8365811705125</v>
      </c>
      <c r="AF14">
        <f>data_BMCTS_13_1_80[[#This Row],[BMCTS długość]]/data_BMCTS_13_1_80[[#This Row],[OR Tools długość]]*100</f>
        <v>102.8365811705125</v>
      </c>
      <c r="AG14">
        <f>data_BMCTS_13_4_80[[#This Row],[BMCTS długość]]/data_BMCTS_13_4_80[[#This Row],[OR Tools długość]]*100</f>
        <v>102.8365811705125</v>
      </c>
      <c r="AH14">
        <f>data_BMCTS_13_16_80[[#This Row],[BMCTS długość]]/data_BMCTS_13_16_80[[#This Row],[OR Tools długość]]*100</f>
        <v>102.8365811705125</v>
      </c>
      <c r="AI14">
        <f>data_BMCTS_13_64_80[[#This Row],[BMCTS długość]]/data_BMCTS_13_64_80[[#This Row],[OR Tools długość]]*100</f>
        <v>102.8365811705125</v>
      </c>
    </row>
    <row r="15" spans="1:35" x14ac:dyDescent="0.25">
      <c r="T15">
        <f>data_BMCTS_13_1_10[[#This Row],[BMCTS długość]]/data_BMCTS_13_1_10[[#This Row],[OR Tools długość]]*100</f>
        <v>116.38316206667558</v>
      </c>
      <c r="U15">
        <f>data_BMCTS_13_4_10[[#This Row],[BMCTS długość]]/data_BMCTS_13_4_10[[#This Row],[OR Tools długość]]*100</f>
        <v>116.38316206667558</v>
      </c>
      <c r="V15">
        <f>data_BMCTS_13_16_10[[#This Row],[BMCTS długość]]/data_BMCTS_13_16_10[[#This Row],[OR Tools długość]]*100</f>
        <v>116.38316206667558</v>
      </c>
      <c r="W15">
        <f>data_BMCTS_13_64_10[[#This Row],[BMCTS długość]]/data_BMCTS_13_64_10[[#This Row],[OR Tools długość]]*100</f>
        <v>116.38316206667558</v>
      </c>
      <c r="X15">
        <f>data_BMCTS_13_1_20[[#This Row],[BMCTS długość]]/data_BMCTS_13_1_20[[#This Row],[OR Tools długość]]*100</f>
        <v>116.38316206667558</v>
      </c>
      <c r="Y15">
        <f>data_BMCTS_13_4_20[[#This Row],[BMCTS długość]]/data_BMCTS_13_4_20[[#This Row],[OR Tools długość]]*100</f>
        <v>116.38316206667558</v>
      </c>
      <c r="Z15">
        <f>data_BMCTS_13_16_20[[#This Row],[BMCTS długość]]/data_BMCTS_13_16_20[[#This Row],[OR Tools długość]]*100</f>
        <v>116.38316206667558</v>
      </c>
      <c r="AA15">
        <f>data_BMCTS_13_64_20[[#This Row],[BMCTS długość]]/data_BMCTS_13_64_20[[#This Row],[OR Tools długość]]*100</f>
        <v>116.38316206667558</v>
      </c>
      <c r="AB15">
        <f>data_BMCTS_13_1_40[[#This Row],[BMCTS długość]]/data_BMCTS_13_1_40[[#This Row],[OR Tools długość]]*100</f>
        <v>116.38316206667558</v>
      </c>
      <c r="AC15">
        <f>data_BMCTS_13_4_40[[#This Row],[BMCTS długość]]/data_BMCTS_13_4_40[[#This Row],[OR Tools długość]]*100</f>
        <v>116.38316206667558</v>
      </c>
      <c r="AD15">
        <f>data_BMCTS_13_16_40[[#This Row],[BMCTS długość]]/data_BMCTS_13_16_40[[#This Row],[OR Tools długość]]*100</f>
        <v>116.38316206667558</v>
      </c>
      <c r="AE15">
        <f>data_BMCTS_13_64_40[[#This Row],[BMCTS długość]]/data_BMCTS_13_64_40[[#This Row],[OR Tools długość]]*100</f>
        <v>116.38316206667558</v>
      </c>
      <c r="AF15">
        <f>data_BMCTS_13_1_80[[#This Row],[BMCTS długość]]/data_BMCTS_13_1_80[[#This Row],[OR Tools długość]]*100</f>
        <v>116.38316206667558</v>
      </c>
      <c r="AG15">
        <f>data_BMCTS_13_4_80[[#This Row],[BMCTS długość]]/data_BMCTS_13_4_80[[#This Row],[OR Tools długość]]*100</f>
        <v>116.38316206667558</v>
      </c>
      <c r="AH15">
        <f>data_BMCTS_13_16_80[[#This Row],[BMCTS długość]]/data_BMCTS_13_16_80[[#This Row],[OR Tools długość]]*100</f>
        <v>116.38316206667558</v>
      </c>
      <c r="AI15">
        <f>data_BMCTS_13_64_80[[#This Row],[BMCTS długość]]/data_BMCTS_13_64_80[[#This Row],[OR Tools długość]]*100</f>
        <v>116.38316206667558</v>
      </c>
    </row>
    <row r="16" spans="1:35" x14ac:dyDescent="0.25">
      <c r="T16">
        <f>data_BMCTS_13_1_10[[#This Row],[BMCTS długość]]/data_BMCTS_13_1_10[[#This Row],[OR Tools długość]]*100</f>
        <v>116.14268975085128</v>
      </c>
      <c r="U16">
        <f>data_BMCTS_13_4_10[[#This Row],[BMCTS długość]]/data_BMCTS_13_4_10[[#This Row],[OR Tools długość]]*100</f>
        <v>116.14268975085128</v>
      </c>
      <c r="V16">
        <f>data_BMCTS_13_16_10[[#This Row],[BMCTS długość]]/data_BMCTS_13_16_10[[#This Row],[OR Tools długość]]*100</f>
        <v>116.14268975085128</v>
      </c>
      <c r="W16">
        <f>data_BMCTS_13_64_10[[#This Row],[BMCTS długość]]/data_BMCTS_13_64_10[[#This Row],[OR Tools długość]]*100</f>
        <v>116.14268975085128</v>
      </c>
      <c r="X16">
        <f>data_BMCTS_13_1_20[[#This Row],[BMCTS długość]]/data_BMCTS_13_1_20[[#This Row],[OR Tools długość]]*100</f>
        <v>100</v>
      </c>
      <c r="Y16">
        <f>data_BMCTS_13_4_20[[#This Row],[BMCTS długość]]/data_BMCTS_13_4_20[[#This Row],[OR Tools długość]]*100</f>
        <v>100</v>
      </c>
      <c r="Z16">
        <f>data_BMCTS_13_16_20[[#This Row],[BMCTS długość]]/data_BMCTS_13_16_20[[#This Row],[OR Tools długość]]*100</f>
        <v>100</v>
      </c>
      <c r="AA16">
        <f>data_BMCTS_13_64_20[[#This Row],[BMCTS długość]]/data_BMCTS_13_64_20[[#This Row],[OR Tools długość]]*100</f>
        <v>100</v>
      </c>
      <c r="AB16">
        <f>data_BMCTS_13_1_40[[#This Row],[BMCTS długość]]/data_BMCTS_13_1_40[[#This Row],[OR Tools długość]]*100</f>
        <v>100</v>
      </c>
      <c r="AC16">
        <f>data_BMCTS_13_4_40[[#This Row],[BMCTS długość]]/data_BMCTS_13_4_40[[#This Row],[OR Tools długość]]*100</f>
        <v>100</v>
      </c>
      <c r="AD16">
        <f>data_BMCTS_13_16_40[[#This Row],[BMCTS długość]]/data_BMCTS_13_16_40[[#This Row],[OR Tools długość]]*100</f>
        <v>100</v>
      </c>
      <c r="AE16">
        <f>data_BMCTS_13_64_40[[#This Row],[BMCTS długość]]/data_BMCTS_13_64_40[[#This Row],[OR Tools długość]]*100</f>
        <v>100</v>
      </c>
      <c r="AF16">
        <f>data_BMCTS_13_1_80[[#This Row],[BMCTS długość]]/data_BMCTS_13_1_80[[#This Row],[OR Tools długość]]*100</f>
        <v>100</v>
      </c>
      <c r="AG16">
        <f>data_BMCTS_13_4_80[[#This Row],[BMCTS długość]]/data_BMCTS_13_4_80[[#This Row],[OR Tools długość]]*100</f>
        <v>100</v>
      </c>
      <c r="AH16">
        <f>data_BMCTS_13_16_80[[#This Row],[BMCTS długość]]/data_BMCTS_13_16_80[[#This Row],[OR Tools długość]]*100</f>
        <v>100</v>
      </c>
      <c r="AI16">
        <f>data_BMCTS_13_64_80[[#This Row],[BMCTS długość]]/data_BMCTS_13_64_80[[#This Row],[OR Tools długość]]*100</f>
        <v>100</v>
      </c>
    </row>
    <row r="17" spans="20:35" x14ac:dyDescent="0.25">
      <c r="T17">
        <f>data_BMCTS_13_1_10[[#This Row],[BMCTS długość]]/data_BMCTS_13_1_10[[#This Row],[OR Tools długość]]*100</f>
        <v>114.29766993123103</v>
      </c>
      <c r="U17">
        <f>data_BMCTS_13_4_10[[#This Row],[BMCTS długość]]/data_BMCTS_13_4_10[[#This Row],[OR Tools długość]]*100</f>
        <v>114.29766993123103</v>
      </c>
      <c r="V17">
        <f>data_BMCTS_13_16_10[[#This Row],[BMCTS długość]]/data_BMCTS_13_16_10[[#This Row],[OR Tools długość]]*100</f>
        <v>114.29766993123103</v>
      </c>
      <c r="W17">
        <f>data_BMCTS_13_64_10[[#This Row],[BMCTS długość]]/data_BMCTS_13_64_10[[#This Row],[OR Tools długość]]*100</f>
        <v>114.29766993123103</v>
      </c>
      <c r="X17">
        <f>data_BMCTS_13_1_20[[#This Row],[BMCTS długość]]/data_BMCTS_13_1_20[[#This Row],[OR Tools długość]]*100</f>
        <v>113.96517424097945</v>
      </c>
      <c r="Y17">
        <f>data_BMCTS_13_4_20[[#This Row],[BMCTS długość]]/data_BMCTS_13_4_20[[#This Row],[OR Tools długość]]*100</f>
        <v>113.96517424097945</v>
      </c>
      <c r="Z17">
        <f>data_BMCTS_13_16_20[[#This Row],[BMCTS długość]]/data_BMCTS_13_16_20[[#This Row],[OR Tools długość]]*100</f>
        <v>113.96517424097945</v>
      </c>
      <c r="AA17">
        <f>data_BMCTS_13_64_20[[#This Row],[BMCTS długość]]/data_BMCTS_13_64_20[[#This Row],[OR Tools długość]]*100</f>
        <v>113.96517424097945</v>
      </c>
      <c r="AB17">
        <f>data_BMCTS_13_1_40[[#This Row],[BMCTS długość]]/data_BMCTS_13_1_40[[#This Row],[OR Tools długość]]*100</f>
        <v>113.96517424097945</v>
      </c>
      <c r="AC17">
        <f>data_BMCTS_13_4_40[[#This Row],[BMCTS długość]]/data_BMCTS_13_4_40[[#This Row],[OR Tools długość]]*100</f>
        <v>113.96517424097945</v>
      </c>
      <c r="AD17">
        <f>data_BMCTS_13_16_40[[#This Row],[BMCTS długość]]/data_BMCTS_13_16_40[[#This Row],[OR Tools długość]]*100</f>
        <v>113.96517424097945</v>
      </c>
      <c r="AE17">
        <f>data_BMCTS_13_64_40[[#This Row],[BMCTS długość]]/data_BMCTS_13_64_40[[#This Row],[OR Tools długość]]*100</f>
        <v>113.96517424097945</v>
      </c>
      <c r="AF17">
        <f>data_BMCTS_13_1_80[[#This Row],[BMCTS długość]]/data_BMCTS_13_1_80[[#This Row],[OR Tools długość]]*100</f>
        <v>113.96517424097945</v>
      </c>
      <c r="AG17">
        <f>data_BMCTS_13_4_80[[#This Row],[BMCTS długość]]/data_BMCTS_13_4_80[[#This Row],[OR Tools długość]]*100</f>
        <v>113.96517424097945</v>
      </c>
      <c r="AH17">
        <f>data_BMCTS_13_16_80[[#This Row],[BMCTS długość]]/data_BMCTS_13_16_80[[#This Row],[OR Tools długość]]*100</f>
        <v>113.96517424097945</v>
      </c>
      <c r="AI17">
        <f>data_BMCTS_13_64_80[[#This Row],[BMCTS długość]]/data_BMCTS_13_64_80[[#This Row],[OR Tools długość]]*100</f>
        <v>113.96517424097945</v>
      </c>
    </row>
    <row r="18" spans="20:35" x14ac:dyDescent="0.25">
      <c r="T18">
        <f>data_BMCTS_13_1_10[[#This Row],[BMCTS długość]]/data_BMCTS_13_1_10[[#This Row],[OR Tools długość]]*100</f>
        <v>89.922453183050223</v>
      </c>
      <c r="U18">
        <f>data_BMCTS_13_4_10[[#This Row],[BMCTS długość]]/data_BMCTS_13_4_10[[#This Row],[OR Tools długość]]*100</f>
        <v>89.922453183050223</v>
      </c>
      <c r="V18">
        <f>data_BMCTS_13_16_10[[#This Row],[BMCTS długość]]/data_BMCTS_13_16_10[[#This Row],[OR Tools długość]]*100</f>
        <v>89.922453183050223</v>
      </c>
      <c r="W18">
        <f>data_BMCTS_13_64_10[[#This Row],[BMCTS długość]]/data_BMCTS_13_64_10[[#This Row],[OR Tools długość]]*100</f>
        <v>89.922453183050223</v>
      </c>
      <c r="X18">
        <f>data_BMCTS_13_1_20[[#This Row],[BMCTS długość]]/data_BMCTS_13_1_20[[#This Row],[OR Tools długość]]*100</f>
        <v>89.922453183050223</v>
      </c>
      <c r="Y18">
        <f>data_BMCTS_13_4_20[[#This Row],[BMCTS długość]]/data_BMCTS_13_4_20[[#This Row],[OR Tools długość]]*100</f>
        <v>89.922453183050223</v>
      </c>
      <c r="Z18">
        <f>data_BMCTS_13_16_20[[#This Row],[BMCTS długość]]/data_BMCTS_13_16_20[[#This Row],[OR Tools długość]]*100</f>
        <v>89.922453183050223</v>
      </c>
      <c r="AA18">
        <f>data_BMCTS_13_64_20[[#This Row],[BMCTS długość]]/data_BMCTS_13_64_20[[#This Row],[OR Tools długość]]*100</f>
        <v>89.922453183050223</v>
      </c>
      <c r="AB18">
        <f>data_BMCTS_13_1_40[[#This Row],[BMCTS długość]]/data_BMCTS_13_1_40[[#This Row],[OR Tools długość]]*100</f>
        <v>89.922453183050223</v>
      </c>
      <c r="AC18">
        <f>data_BMCTS_13_4_40[[#This Row],[BMCTS długość]]/data_BMCTS_13_4_40[[#This Row],[OR Tools długość]]*100</f>
        <v>89.922453183050223</v>
      </c>
      <c r="AD18">
        <f>data_BMCTS_13_16_40[[#This Row],[BMCTS długość]]/data_BMCTS_13_16_40[[#This Row],[OR Tools długość]]*100</f>
        <v>89.922453183050223</v>
      </c>
      <c r="AE18">
        <f>data_BMCTS_13_64_40[[#This Row],[BMCTS długość]]/data_BMCTS_13_64_40[[#This Row],[OR Tools długość]]*100</f>
        <v>89.922453183050223</v>
      </c>
      <c r="AF18">
        <f>data_BMCTS_13_1_80[[#This Row],[BMCTS długość]]/data_BMCTS_13_1_80[[#This Row],[OR Tools długość]]*100</f>
        <v>89.922453183050223</v>
      </c>
      <c r="AG18">
        <f>data_BMCTS_13_4_80[[#This Row],[BMCTS długość]]/data_BMCTS_13_4_80[[#This Row],[OR Tools długość]]*100</f>
        <v>89.922453183050223</v>
      </c>
      <c r="AH18">
        <f>data_BMCTS_13_16_80[[#This Row],[BMCTS długość]]/data_BMCTS_13_16_80[[#This Row],[OR Tools długość]]*100</f>
        <v>89.922453183050223</v>
      </c>
      <c r="AI18">
        <f>data_BMCTS_13_64_80[[#This Row],[BMCTS długość]]/data_BMCTS_13_64_80[[#This Row],[OR Tools długość]]*100</f>
        <v>89.922453183050223</v>
      </c>
    </row>
    <row r="19" spans="20:35" x14ac:dyDescent="0.25">
      <c r="T19">
        <f>data_BMCTS_13_1_10[[#This Row],[BMCTS długość]]/data_BMCTS_13_1_10[[#This Row],[OR Tools długość]]*100</f>
        <v>100</v>
      </c>
      <c r="U19">
        <f>data_BMCTS_13_4_10[[#This Row],[BMCTS długość]]/data_BMCTS_13_4_10[[#This Row],[OR Tools długość]]*100</f>
        <v>100</v>
      </c>
      <c r="V19">
        <f>data_BMCTS_13_16_10[[#This Row],[BMCTS długość]]/data_BMCTS_13_16_10[[#This Row],[OR Tools długość]]*100</f>
        <v>100</v>
      </c>
      <c r="W19">
        <f>data_BMCTS_13_64_10[[#This Row],[BMCTS długość]]/data_BMCTS_13_64_10[[#This Row],[OR Tools długość]]*100</f>
        <v>100</v>
      </c>
      <c r="X19">
        <f>data_BMCTS_13_1_20[[#This Row],[BMCTS długość]]/data_BMCTS_13_1_20[[#This Row],[OR Tools długość]]*100</f>
        <v>100</v>
      </c>
      <c r="Y19">
        <f>data_BMCTS_13_4_20[[#This Row],[BMCTS długość]]/data_BMCTS_13_4_20[[#This Row],[OR Tools długość]]*100</f>
        <v>100</v>
      </c>
      <c r="Z19">
        <f>data_BMCTS_13_16_20[[#This Row],[BMCTS długość]]/data_BMCTS_13_16_20[[#This Row],[OR Tools długość]]*100</f>
        <v>100</v>
      </c>
      <c r="AA19">
        <f>data_BMCTS_13_64_20[[#This Row],[BMCTS długość]]/data_BMCTS_13_64_20[[#This Row],[OR Tools długość]]*100</f>
        <v>100</v>
      </c>
      <c r="AB19">
        <f>data_BMCTS_13_1_40[[#This Row],[BMCTS długość]]/data_BMCTS_13_1_40[[#This Row],[OR Tools długość]]*100</f>
        <v>100</v>
      </c>
      <c r="AC19">
        <f>data_BMCTS_13_4_40[[#This Row],[BMCTS długość]]/data_BMCTS_13_4_40[[#This Row],[OR Tools długość]]*100</f>
        <v>100</v>
      </c>
      <c r="AD19">
        <f>data_BMCTS_13_16_40[[#This Row],[BMCTS długość]]/data_BMCTS_13_16_40[[#This Row],[OR Tools długość]]*100</f>
        <v>100</v>
      </c>
      <c r="AE19">
        <f>data_BMCTS_13_64_40[[#This Row],[BMCTS długość]]/data_BMCTS_13_64_40[[#This Row],[OR Tools długość]]*100</f>
        <v>100</v>
      </c>
      <c r="AF19">
        <f>data_BMCTS_13_1_80[[#This Row],[BMCTS długość]]/data_BMCTS_13_1_80[[#This Row],[OR Tools długość]]*100</f>
        <v>100</v>
      </c>
      <c r="AG19">
        <f>data_BMCTS_13_4_80[[#This Row],[BMCTS długość]]/data_BMCTS_13_4_80[[#This Row],[OR Tools długość]]*100</f>
        <v>100</v>
      </c>
      <c r="AH19">
        <f>data_BMCTS_13_16_80[[#This Row],[BMCTS długość]]/data_BMCTS_13_16_80[[#This Row],[OR Tools długość]]*100</f>
        <v>100</v>
      </c>
      <c r="AI19">
        <f>data_BMCTS_13_64_80[[#This Row],[BMCTS długość]]/data_BMCTS_13_64_80[[#This Row],[OR Tools długość]]*100</f>
        <v>100</v>
      </c>
    </row>
    <row r="20" spans="20:35" x14ac:dyDescent="0.25">
      <c r="T20">
        <f>data_BMCTS_13_1_10[[#This Row],[BMCTS długość]]/data_BMCTS_13_1_10[[#This Row],[OR Tools długość]]*100</f>
        <v>99.989850387769224</v>
      </c>
      <c r="U20">
        <f>data_BMCTS_13_4_10[[#This Row],[BMCTS długość]]/data_BMCTS_13_4_10[[#This Row],[OR Tools długość]]*100</f>
        <v>99.989850387769224</v>
      </c>
      <c r="V20">
        <f>data_BMCTS_13_16_10[[#This Row],[BMCTS długość]]/data_BMCTS_13_16_10[[#This Row],[OR Tools długość]]*100</f>
        <v>99.989850387769224</v>
      </c>
      <c r="W20">
        <f>data_BMCTS_13_64_10[[#This Row],[BMCTS długość]]/data_BMCTS_13_64_10[[#This Row],[OR Tools długość]]*100</f>
        <v>99.989850387769224</v>
      </c>
      <c r="X20">
        <f>data_BMCTS_13_1_20[[#This Row],[BMCTS długość]]/data_BMCTS_13_1_20[[#This Row],[OR Tools długość]]*100</f>
        <v>99.989850387769224</v>
      </c>
      <c r="Y20">
        <f>data_BMCTS_13_4_20[[#This Row],[BMCTS długość]]/data_BMCTS_13_4_20[[#This Row],[OR Tools długość]]*100</f>
        <v>99.989850387769224</v>
      </c>
      <c r="Z20">
        <f>data_BMCTS_13_16_20[[#This Row],[BMCTS długość]]/data_BMCTS_13_16_20[[#This Row],[OR Tools długość]]*100</f>
        <v>99.989850387769224</v>
      </c>
      <c r="AA20">
        <f>data_BMCTS_13_64_20[[#This Row],[BMCTS długość]]/data_BMCTS_13_64_20[[#This Row],[OR Tools długość]]*100</f>
        <v>99.989850387769224</v>
      </c>
      <c r="AB20">
        <f>data_BMCTS_13_1_40[[#This Row],[BMCTS długość]]/data_BMCTS_13_1_40[[#This Row],[OR Tools długość]]*100</f>
        <v>99.989850387769224</v>
      </c>
      <c r="AC20">
        <f>data_BMCTS_13_4_40[[#This Row],[BMCTS długość]]/data_BMCTS_13_4_40[[#This Row],[OR Tools długość]]*100</f>
        <v>99.989850387769224</v>
      </c>
      <c r="AD20">
        <f>data_BMCTS_13_16_40[[#This Row],[BMCTS długość]]/data_BMCTS_13_16_40[[#This Row],[OR Tools długość]]*100</f>
        <v>99.989850387769224</v>
      </c>
      <c r="AE20">
        <f>data_BMCTS_13_64_40[[#This Row],[BMCTS długość]]/data_BMCTS_13_64_40[[#This Row],[OR Tools długość]]*100</f>
        <v>99.989850387769224</v>
      </c>
      <c r="AF20">
        <f>data_BMCTS_13_1_80[[#This Row],[BMCTS długość]]/data_BMCTS_13_1_80[[#This Row],[OR Tools długość]]*100</f>
        <v>99.989850387769224</v>
      </c>
      <c r="AG20">
        <f>data_BMCTS_13_4_80[[#This Row],[BMCTS długość]]/data_BMCTS_13_4_80[[#This Row],[OR Tools długość]]*100</f>
        <v>99.989850387769224</v>
      </c>
      <c r="AH20">
        <f>data_BMCTS_13_16_80[[#This Row],[BMCTS długość]]/data_BMCTS_13_16_80[[#This Row],[OR Tools długość]]*100</f>
        <v>99.989850387769224</v>
      </c>
      <c r="AI20">
        <f>data_BMCTS_13_64_80[[#This Row],[BMCTS długość]]/data_BMCTS_13_64_80[[#This Row],[OR Tools długość]]*100</f>
        <v>99.989850387769224</v>
      </c>
    </row>
    <row r="21" spans="20:35" x14ac:dyDescent="0.25">
      <c r="T21">
        <f>data_BMCTS_13_1_10[[#This Row],[BMCTS długość]]/data_BMCTS_13_1_10[[#This Row],[OR Tools długość]]*100</f>
        <v>100</v>
      </c>
      <c r="U21">
        <f>data_BMCTS_13_4_10[[#This Row],[BMCTS długość]]/data_BMCTS_13_4_10[[#This Row],[OR Tools długość]]*100</f>
        <v>100</v>
      </c>
      <c r="V21">
        <f>data_BMCTS_13_16_10[[#This Row],[BMCTS długość]]/data_BMCTS_13_16_10[[#This Row],[OR Tools długość]]*100</f>
        <v>100</v>
      </c>
      <c r="W21">
        <f>data_BMCTS_13_64_10[[#This Row],[BMCTS długość]]/data_BMCTS_13_64_10[[#This Row],[OR Tools długość]]*100</f>
        <v>100</v>
      </c>
      <c r="X21">
        <f>data_BMCTS_13_1_20[[#This Row],[BMCTS długość]]/data_BMCTS_13_1_20[[#This Row],[OR Tools długość]]*100</f>
        <v>100</v>
      </c>
      <c r="Y21">
        <f>data_BMCTS_13_4_20[[#This Row],[BMCTS długość]]/data_BMCTS_13_4_20[[#This Row],[OR Tools długość]]*100</f>
        <v>100</v>
      </c>
      <c r="Z21">
        <f>data_BMCTS_13_16_20[[#This Row],[BMCTS długość]]/data_BMCTS_13_16_20[[#This Row],[OR Tools długość]]*100</f>
        <v>100</v>
      </c>
      <c r="AA21">
        <f>data_BMCTS_13_64_20[[#This Row],[BMCTS długość]]/data_BMCTS_13_64_20[[#This Row],[OR Tools długość]]*100</f>
        <v>100</v>
      </c>
      <c r="AB21">
        <f>data_BMCTS_13_1_40[[#This Row],[BMCTS długość]]/data_BMCTS_13_1_40[[#This Row],[OR Tools długość]]*100</f>
        <v>100</v>
      </c>
      <c r="AC21">
        <f>data_BMCTS_13_4_40[[#This Row],[BMCTS długość]]/data_BMCTS_13_4_40[[#This Row],[OR Tools długość]]*100</f>
        <v>100</v>
      </c>
      <c r="AD21">
        <f>data_BMCTS_13_16_40[[#This Row],[BMCTS długość]]/data_BMCTS_13_16_40[[#This Row],[OR Tools długość]]*100</f>
        <v>100</v>
      </c>
      <c r="AE21">
        <f>data_BMCTS_13_64_40[[#This Row],[BMCTS długość]]/data_BMCTS_13_64_40[[#This Row],[OR Tools długość]]*100</f>
        <v>100</v>
      </c>
      <c r="AF21">
        <f>data_BMCTS_13_1_80[[#This Row],[BMCTS długość]]/data_BMCTS_13_1_80[[#This Row],[OR Tools długość]]*100</f>
        <v>100</v>
      </c>
      <c r="AG21">
        <f>data_BMCTS_13_4_80[[#This Row],[BMCTS długość]]/data_BMCTS_13_4_80[[#This Row],[OR Tools długość]]*100</f>
        <v>100</v>
      </c>
      <c r="AH21">
        <f>data_BMCTS_13_16_80[[#This Row],[BMCTS długość]]/data_BMCTS_13_16_80[[#This Row],[OR Tools długość]]*100</f>
        <v>100</v>
      </c>
      <c r="AI21">
        <f>data_BMCTS_13_64_80[[#This Row],[BMCTS długość]]/data_BMCTS_13_64_80[[#This Row],[OR Tools długość]]*100</f>
        <v>100</v>
      </c>
    </row>
    <row r="22" spans="20:35" x14ac:dyDescent="0.25">
      <c r="T22">
        <f>data_BMCTS_13_1_10[[#This Row],[BMCTS długość]]/data_BMCTS_13_1_10[[#This Row],[OR Tools długość]]*100</f>
        <v>100</v>
      </c>
      <c r="U22">
        <f>data_BMCTS_13_4_10[[#This Row],[BMCTS długość]]/data_BMCTS_13_4_10[[#This Row],[OR Tools długość]]*100</f>
        <v>109.80847520307304</v>
      </c>
      <c r="V22">
        <f>data_BMCTS_13_16_10[[#This Row],[BMCTS długość]]/data_BMCTS_13_16_10[[#This Row],[OR Tools długość]]*100</f>
        <v>109.80847520307304</v>
      </c>
      <c r="W22">
        <f>data_BMCTS_13_64_10[[#This Row],[BMCTS długość]]/data_BMCTS_13_64_10[[#This Row],[OR Tools długość]]*100</f>
        <v>109.80847520307304</v>
      </c>
      <c r="X22">
        <f>data_BMCTS_13_1_20[[#This Row],[BMCTS długość]]/data_BMCTS_13_1_20[[#This Row],[OR Tools długość]]*100</f>
        <v>100</v>
      </c>
      <c r="Y22">
        <f>data_BMCTS_13_4_20[[#This Row],[BMCTS długość]]/data_BMCTS_13_4_20[[#This Row],[OR Tools długość]]*100</f>
        <v>100</v>
      </c>
      <c r="Z22">
        <f>data_BMCTS_13_16_20[[#This Row],[BMCTS długość]]/data_BMCTS_13_16_20[[#This Row],[OR Tools długość]]*100</f>
        <v>100</v>
      </c>
      <c r="AA22">
        <f>data_BMCTS_13_64_20[[#This Row],[BMCTS długość]]/data_BMCTS_13_64_20[[#This Row],[OR Tools długość]]*100</f>
        <v>100</v>
      </c>
      <c r="AB22">
        <f>data_BMCTS_13_1_40[[#This Row],[BMCTS długość]]/data_BMCTS_13_1_40[[#This Row],[OR Tools długość]]*100</f>
        <v>100</v>
      </c>
      <c r="AC22">
        <f>data_BMCTS_13_4_40[[#This Row],[BMCTS długość]]/data_BMCTS_13_4_40[[#This Row],[OR Tools długość]]*100</f>
        <v>100</v>
      </c>
      <c r="AD22">
        <f>data_BMCTS_13_16_40[[#This Row],[BMCTS długość]]/data_BMCTS_13_16_40[[#This Row],[OR Tools długość]]*100</f>
        <v>100</v>
      </c>
      <c r="AE22">
        <f>data_BMCTS_13_64_40[[#This Row],[BMCTS długość]]/data_BMCTS_13_64_40[[#This Row],[OR Tools długość]]*100</f>
        <v>100</v>
      </c>
      <c r="AF22">
        <f>data_BMCTS_13_1_80[[#This Row],[BMCTS długość]]/data_BMCTS_13_1_80[[#This Row],[OR Tools długość]]*100</f>
        <v>100</v>
      </c>
      <c r="AG22">
        <f>data_BMCTS_13_4_80[[#This Row],[BMCTS długość]]/data_BMCTS_13_4_80[[#This Row],[OR Tools długość]]*100</f>
        <v>100</v>
      </c>
      <c r="AH22">
        <f>data_BMCTS_13_16_80[[#This Row],[BMCTS długość]]/data_BMCTS_13_16_80[[#This Row],[OR Tools długość]]*100</f>
        <v>100</v>
      </c>
      <c r="AI22">
        <f>data_BMCTS_13_64_80[[#This Row],[BMCTS długość]]/data_BMCTS_13_64_80[[#This Row],[OR Tools długość]]*100</f>
        <v>100</v>
      </c>
    </row>
    <row r="23" spans="20:35" x14ac:dyDescent="0.25">
      <c r="T23">
        <f>data_BMCTS_13_1_10[[#This Row],[BMCTS długość]]/data_BMCTS_13_1_10[[#This Row],[OR Tools długość]]*100</f>
        <v>101.58785726788528</v>
      </c>
      <c r="U23">
        <f>data_BMCTS_13_4_10[[#This Row],[BMCTS długość]]/data_BMCTS_13_4_10[[#This Row],[OR Tools długość]]*100</f>
        <v>101.58785726788528</v>
      </c>
      <c r="V23">
        <f>data_BMCTS_13_16_10[[#This Row],[BMCTS długość]]/data_BMCTS_13_16_10[[#This Row],[OR Tools długość]]*100</f>
        <v>101.58785726788528</v>
      </c>
      <c r="W23">
        <f>data_BMCTS_13_64_10[[#This Row],[BMCTS długość]]/data_BMCTS_13_64_10[[#This Row],[OR Tools długość]]*100</f>
        <v>101.58785726788528</v>
      </c>
      <c r="X23">
        <f>data_BMCTS_13_1_20[[#This Row],[BMCTS długość]]/data_BMCTS_13_1_20[[#This Row],[OR Tools długość]]*100</f>
        <v>100</v>
      </c>
      <c r="Y23">
        <f>data_BMCTS_13_4_20[[#This Row],[BMCTS długość]]/data_BMCTS_13_4_20[[#This Row],[OR Tools długość]]*100</f>
        <v>100</v>
      </c>
      <c r="Z23">
        <f>data_BMCTS_13_16_20[[#This Row],[BMCTS długość]]/data_BMCTS_13_16_20[[#This Row],[OR Tools długość]]*100</f>
        <v>100</v>
      </c>
      <c r="AA23">
        <f>data_BMCTS_13_64_20[[#This Row],[BMCTS długość]]/data_BMCTS_13_64_20[[#This Row],[OR Tools długość]]*100</f>
        <v>100</v>
      </c>
      <c r="AB23">
        <f>data_BMCTS_13_1_40[[#This Row],[BMCTS długość]]/data_BMCTS_13_1_40[[#This Row],[OR Tools długość]]*100</f>
        <v>100</v>
      </c>
      <c r="AC23">
        <f>data_BMCTS_13_4_40[[#This Row],[BMCTS długość]]/data_BMCTS_13_4_40[[#This Row],[OR Tools długość]]*100</f>
        <v>100</v>
      </c>
      <c r="AD23">
        <f>data_BMCTS_13_16_40[[#This Row],[BMCTS długość]]/data_BMCTS_13_16_40[[#This Row],[OR Tools długość]]*100</f>
        <v>100</v>
      </c>
      <c r="AE23">
        <f>data_BMCTS_13_64_40[[#This Row],[BMCTS długość]]/data_BMCTS_13_64_40[[#This Row],[OR Tools długość]]*100</f>
        <v>100</v>
      </c>
      <c r="AF23">
        <f>data_BMCTS_13_1_80[[#This Row],[BMCTS długość]]/data_BMCTS_13_1_80[[#This Row],[OR Tools długość]]*100</f>
        <v>100</v>
      </c>
      <c r="AG23">
        <f>data_BMCTS_13_4_80[[#This Row],[BMCTS długość]]/data_BMCTS_13_4_80[[#This Row],[OR Tools długość]]*100</f>
        <v>100</v>
      </c>
      <c r="AH23">
        <f>data_BMCTS_13_16_80[[#This Row],[BMCTS długość]]/data_BMCTS_13_16_80[[#This Row],[OR Tools długość]]*100</f>
        <v>100</v>
      </c>
      <c r="AI23">
        <f>data_BMCTS_13_64_80[[#This Row],[BMCTS długość]]/data_BMCTS_13_64_80[[#This Row],[OR Tools długość]]*100</f>
        <v>100</v>
      </c>
    </row>
    <row r="24" spans="20:35" x14ac:dyDescent="0.25">
      <c r="T24">
        <f>data_BMCTS_13_1_10[[#This Row],[BMCTS długość]]/data_BMCTS_13_1_10[[#This Row],[OR Tools długość]]*100</f>
        <v>99.947483809473042</v>
      </c>
      <c r="U24">
        <f>data_BMCTS_13_4_10[[#This Row],[BMCTS długość]]/data_BMCTS_13_4_10[[#This Row],[OR Tools długość]]*100</f>
        <v>99.947483809473042</v>
      </c>
      <c r="V24">
        <f>data_BMCTS_13_16_10[[#This Row],[BMCTS długość]]/data_BMCTS_13_16_10[[#This Row],[OR Tools długość]]*100</f>
        <v>99.947483809473042</v>
      </c>
      <c r="W24">
        <f>data_BMCTS_13_64_10[[#This Row],[BMCTS długość]]/data_BMCTS_13_64_10[[#This Row],[OR Tools długość]]*100</f>
        <v>99.947483809473042</v>
      </c>
      <c r="X24">
        <f>data_BMCTS_13_1_20[[#This Row],[BMCTS długość]]/data_BMCTS_13_1_20[[#This Row],[OR Tools długość]]*100</f>
        <v>99.947483809473042</v>
      </c>
      <c r="Y24">
        <f>data_BMCTS_13_4_20[[#This Row],[BMCTS długość]]/data_BMCTS_13_4_20[[#This Row],[OR Tools długość]]*100</f>
        <v>99.947483809473042</v>
      </c>
      <c r="Z24">
        <f>data_BMCTS_13_16_20[[#This Row],[BMCTS długość]]/data_BMCTS_13_16_20[[#This Row],[OR Tools długość]]*100</f>
        <v>99.947483809473042</v>
      </c>
      <c r="AA24">
        <f>data_BMCTS_13_64_20[[#This Row],[BMCTS długość]]/data_BMCTS_13_64_20[[#This Row],[OR Tools długość]]*100</f>
        <v>99.947483809473042</v>
      </c>
      <c r="AB24">
        <f>data_BMCTS_13_1_40[[#This Row],[BMCTS długość]]/data_BMCTS_13_1_40[[#This Row],[OR Tools długość]]*100</f>
        <v>99.947483809473042</v>
      </c>
      <c r="AC24">
        <f>data_BMCTS_13_4_40[[#This Row],[BMCTS długość]]/data_BMCTS_13_4_40[[#This Row],[OR Tools długość]]*100</f>
        <v>99.947483809473042</v>
      </c>
      <c r="AD24">
        <f>data_BMCTS_13_16_40[[#This Row],[BMCTS długość]]/data_BMCTS_13_16_40[[#This Row],[OR Tools długość]]*100</f>
        <v>99.947483809473042</v>
      </c>
      <c r="AE24">
        <f>data_BMCTS_13_64_40[[#This Row],[BMCTS długość]]/data_BMCTS_13_64_40[[#This Row],[OR Tools długość]]*100</f>
        <v>99.947483809473042</v>
      </c>
      <c r="AF24">
        <f>data_BMCTS_13_1_80[[#This Row],[BMCTS długość]]/data_BMCTS_13_1_80[[#This Row],[OR Tools długość]]*100</f>
        <v>99.947483809473042</v>
      </c>
      <c r="AG24">
        <f>data_BMCTS_13_4_80[[#This Row],[BMCTS długość]]/data_BMCTS_13_4_80[[#This Row],[OR Tools długość]]*100</f>
        <v>99.947483809473042</v>
      </c>
      <c r="AH24">
        <f>data_BMCTS_13_16_80[[#This Row],[BMCTS długość]]/data_BMCTS_13_16_80[[#This Row],[OR Tools długość]]*100</f>
        <v>99.947483809473042</v>
      </c>
      <c r="AI24">
        <f>data_BMCTS_13_64_80[[#This Row],[BMCTS długość]]/data_BMCTS_13_64_80[[#This Row],[OR Tools długość]]*100</f>
        <v>99.947483809473042</v>
      </c>
    </row>
    <row r="25" spans="20:35" x14ac:dyDescent="0.25">
      <c r="T25">
        <f>data_BMCTS_13_1_10[[#This Row],[BMCTS długość]]/data_BMCTS_13_1_10[[#This Row],[OR Tools długość]]*100</f>
        <v>105.72752860326003</v>
      </c>
      <c r="U25">
        <f>data_BMCTS_13_4_10[[#This Row],[BMCTS długość]]/data_BMCTS_13_4_10[[#This Row],[OR Tools długość]]*100</f>
        <v>105.72752860326003</v>
      </c>
      <c r="V25">
        <f>data_BMCTS_13_16_10[[#This Row],[BMCTS długość]]/data_BMCTS_13_16_10[[#This Row],[OR Tools długość]]*100</f>
        <v>105.72752860326003</v>
      </c>
      <c r="W25">
        <f>data_BMCTS_13_64_10[[#This Row],[BMCTS długość]]/data_BMCTS_13_64_10[[#This Row],[OR Tools długość]]*100</f>
        <v>105.72752860326003</v>
      </c>
      <c r="X25">
        <f>data_BMCTS_13_1_20[[#This Row],[BMCTS długość]]/data_BMCTS_13_1_20[[#This Row],[OR Tools długość]]*100</f>
        <v>100.48483856457264</v>
      </c>
      <c r="Y25">
        <f>data_BMCTS_13_4_20[[#This Row],[BMCTS długość]]/data_BMCTS_13_4_20[[#This Row],[OR Tools długość]]*100</f>
        <v>100.48483856457264</v>
      </c>
      <c r="Z25">
        <f>data_BMCTS_13_16_20[[#This Row],[BMCTS długość]]/data_BMCTS_13_16_20[[#This Row],[OR Tools długość]]*100</f>
        <v>100.48483856457264</v>
      </c>
      <c r="AA25">
        <f>data_BMCTS_13_64_20[[#This Row],[BMCTS długość]]/data_BMCTS_13_64_20[[#This Row],[OR Tools długość]]*100</f>
        <v>100.48483856457264</v>
      </c>
      <c r="AB25">
        <f>data_BMCTS_13_1_40[[#This Row],[BMCTS długość]]/data_BMCTS_13_1_40[[#This Row],[OR Tools długość]]*100</f>
        <v>100.48483856457264</v>
      </c>
      <c r="AC25">
        <f>data_BMCTS_13_4_40[[#This Row],[BMCTS długość]]/data_BMCTS_13_4_40[[#This Row],[OR Tools długość]]*100</f>
        <v>100.48483856457264</v>
      </c>
      <c r="AD25">
        <f>data_BMCTS_13_16_40[[#This Row],[BMCTS długość]]/data_BMCTS_13_16_40[[#This Row],[OR Tools długość]]*100</f>
        <v>100.48483856457264</v>
      </c>
      <c r="AE25">
        <f>data_BMCTS_13_64_40[[#This Row],[BMCTS długość]]/data_BMCTS_13_64_40[[#This Row],[OR Tools długość]]*100</f>
        <v>100.48483856457264</v>
      </c>
      <c r="AF25">
        <f>data_BMCTS_13_1_80[[#This Row],[BMCTS długość]]/data_BMCTS_13_1_80[[#This Row],[OR Tools długość]]*100</f>
        <v>100.48483856457264</v>
      </c>
      <c r="AG25">
        <f>data_BMCTS_13_4_80[[#This Row],[BMCTS długość]]/data_BMCTS_13_4_80[[#This Row],[OR Tools długość]]*100</f>
        <v>100.48483856457264</v>
      </c>
      <c r="AH25">
        <f>data_BMCTS_13_16_80[[#This Row],[BMCTS długość]]/data_BMCTS_13_16_80[[#This Row],[OR Tools długość]]*100</f>
        <v>100.48483856457264</v>
      </c>
      <c r="AI25">
        <f>data_BMCTS_13_64_80[[#This Row],[BMCTS długość]]/data_BMCTS_13_64_80[[#This Row],[OR Tools długość]]*100</f>
        <v>100.48483856457264</v>
      </c>
    </row>
    <row r="26" spans="20:35" x14ac:dyDescent="0.25">
      <c r="T26">
        <f>data_BMCTS_13_1_10[[#This Row],[BMCTS długość]]/data_BMCTS_13_1_10[[#This Row],[OR Tools długość]]*100</f>
        <v>104.33621326557486</v>
      </c>
      <c r="U26">
        <f>data_BMCTS_13_4_10[[#This Row],[BMCTS długość]]/data_BMCTS_13_4_10[[#This Row],[OR Tools długość]]*100</f>
        <v>104.33621326557486</v>
      </c>
      <c r="V26">
        <f>data_BMCTS_13_16_10[[#This Row],[BMCTS długość]]/data_BMCTS_13_16_10[[#This Row],[OR Tools długość]]*100</f>
        <v>104.33621326557486</v>
      </c>
      <c r="W26">
        <f>data_BMCTS_13_64_10[[#This Row],[BMCTS długość]]/data_BMCTS_13_64_10[[#This Row],[OR Tools długość]]*100</f>
        <v>104.33621326557486</v>
      </c>
      <c r="X26">
        <f>data_BMCTS_13_1_20[[#This Row],[BMCTS długość]]/data_BMCTS_13_1_20[[#This Row],[OR Tools długość]]*100</f>
        <v>104.33621326557486</v>
      </c>
      <c r="Y26">
        <f>data_BMCTS_13_4_20[[#This Row],[BMCTS długość]]/data_BMCTS_13_4_20[[#This Row],[OR Tools długość]]*100</f>
        <v>104.33621326557486</v>
      </c>
      <c r="Z26">
        <f>data_BMCTS_13_16_20[[#This Row],[BMCTS długość]]/data_BMCTS_13_16_20[[#This Row],[OR Tools długość]]*100</f>
        <v>104.33621326557486</v>
      </c>
      <c r="AA26">
        <f>data_BMCTS_13_64_20[[#This Row],[BMCTS długość]]/data_BMCTS_13_64_20[[#This Row],[OR Tools długość]]*100</f>
        <v>104.33621326557486</v>
      </c>
      <c r="AB26">
        <f>data_BMCTS_13_1_40[[#This Row],[BMCTS długość]]/data_BMCTS_13_1_40[[#This Row],[OR Tools długość]]*100</f>
        <v>104.33621326557486</v>
      </c>
      <c r="AC26">
        <f>data_BMCTS_13_4_40[[#This Row],[BMCTS długość]]/data_BMCTS_13_4_40[[#This Row],[OR Tools długość]]*100</f>
        <v>104.33621326557486</v>
      </c>
      <c r="AD26">
        <f>data_BMCTS_13_16_40[[#This Row],[BMCTS długość]]/data_BMCTS_13_16_40[[#This Row],[OR Tools długość]]*100</f>
        <v>104.33621326557486</v>
      </c>
      <c r="AE26">
        <f>data_BMCTS_13_64_40[[#This Row],[BMCTS długość]]/data_BMCTS_13_64_40[[#This Row],[OR Tools długość]]*100</f>
        <v>104.33621326557486</v>
      </c>
      <c r="AF26">
        <f>data_BMCTS_13_1_80[[#This Row],[BMCTS długość]]/data_BMCTS_13_1_80[[#This Row],[OR Tools długość]]*100</f>
        <v>104.33621326557486</v>
      </c>
      <c r="AG26">
        <f>data_BMCTS_13_4_80[[#This Row],[BMCTS długość]]/data_BMCTS_13_4_80[[#This Row],[OR Tools długość]]*100</f>
        <v>104.33621326557486</v>
      </c>
      <c r="AH26">
        <f>data_BMCTS_13_16_80[[#This Row],[BMCTS długość]]/data_BMCTS_13_16_80[[#This Row],[OR Tools długość]]*100</f>
        <v>104.33621326557486</v>
      </c>
      <c r="AI26">
        <f>data_BMCTS_13_64_80[[#This Row],[BMCTS długość]]/data_BMCTS_13_64_80[[#This Row],[OR Tools długość]]*100</f>
        <v>104.33621326557486</v>
      </c>
    </row>
    <row r="27" spans="20:35" x14ac:dyDescent="0.25">
      <c r="T27">
        <f>data_BMCTS_13_1_10[[#This Row],[BMCTS długość]]/data_BMCTS_13_1_10[[#This Row],[OR Tools długość]]*100</f>
        <v>106.05705220901451</v>
      </c>
      <c r="U27">
        <f>data_BMCTS_13_4_10[[#This Row],[BMCTS długość]]/data_BMCTS_13_4_10[[#This Row],[OR Tools długość]]*100</f>
        <v>106.05705220901451</v>
      </c>
      <c r="V27">
        <f>data_BMCTS_13_16_10[[#This Row],[BMCTS długość]]/data_BMCTS_13_16_10[[#This Row],[OR Tools długość]]*100</f>
        <v>106.05705220901451</v>
      </c>
      <c r="W27">
        <f>data_BMCTS_13_64_10[[#This Row],[BMCTS długość]]/data_BMCTS_13_64_10[[#This Row],[OR Tools długość]]*100</f>
        <v>106.05705220901451</v>
      </c>
      <c r="X27">
        <f>data_BMCTS_13_1_20[[#This Row],[BMCTS długość]]/data_BMCTS_13_1_20[[#This Row],[OR Tools długość]]*100</f>
        <v>105.99254050699403</v>
      </c>
      <c r="Y27">
        <f>data_BMCTS_13_4_20[[#This Row],[BMCTS długość]]/data_BMCTS_13_4_20[[#This Row],[OR Tools długość]]*100</f>
        <v>105.99254050699403</v>
      </c>
      <c r="Z27">
        <f>data_BMCTS_13_16_20[[#This Row],[BMCTS długość]]/data_BMCTS_13_16_20[[#This Row],[OR Tools długość]]*100</f>
        <v>105.99254050699403</v>
      </c>
      <c r="AA27">
        <f>data_BMCTS_13_64_20[[#This Row],[BMCTS długość]]/data_BMCTS_13_64_20[[#This Row],[OR Tools długość]]*100</f>
        <v>105.99254050699403</v>
      </c>
      <c r="AB27">
        <f>data_BMCTS_13_1_40[[#This Row],[BMCTS długość]]/data_BMCTS_13_1_40[[#This Row],[OR Tools długość]]*100</f>
        <v>105.99254050699403</v>
      </c>
      <c r="AC27">
        <f>data_BMCTS_13_4_40[[#This Row],[BMCTS długość]]/data_BMCTS_13_4_40[[#This Row],[OR Tools długość]]*100</f>
        <v>105.99254050699403</v>
      </c>
      <c r="AD27">
        <f>data_BMCTS_13_16_40[[#This Row],[BMCTS długość]]/data_BMCTS_13_16_40[[#This Row],[OR Tools długość]]*100</f>
        <v>105.99254050699403</v>
      </c>
      <c r="AE27">
        <f>data_BMCTS_13_64_40[[#This Row],[BMCTS długość]]/data_BMCTS_13_64_40[[#This Row],[OR Tools długość]]*100</f>
        <v>105.99254050699403</v>
      </c>
      <c r="AF27">
        <f>data_BMCTS_13_1_80[[#This Row],[BMCTS długość]]/data_BMCTS_13_1_80[[#This Row],[OR Tools długość]]*100</f>
        <v>105.99254050699403</v>
      </c>
      <c r="AG27">
        <f>data_BMCTS_13_4_80[[#This Row],[BMCTS długość]]/data_BMCTS_13_4_80[[#This Row],[OR Tools długość]]*100</f>
        <v>105.99254050699403</v>
      </c>
      <c r="AH27">
        <f>data_BMCTS_13_16_80[[#This Row],[BMCTS długość]]/data_BMCTS_13_16_80[[#This Row],[OR Tools długość]]*100</f>
        <v>105.99254050699403</v>
      </c>
      <c r="AI27">
        <f>data_BMCTS_13_64_80[[#This Row],[BMCTS długość]]/data_BMCTS_13_64_80[[#This Row],[OR Tools długość]]*100</f>
        <v>105.99254050699403</v>
      </c>
    </row>
    <row r="28" spans="20:35" x14ac:dyDescent="0.25">
      <c r="T28">
        <f>data_BMCTS_13_1_10[[#This Row],[BMCTS długość]]/data_BMCTS_13_1_10[[#This Row],[OR Tools długość]]*100</f>
        <v>106.86598647395</v>
      </c>
      <c r="U28">
        <f>data_BMCTS_13_4_10[[#This Row],[BMCTS długość]]/data_BMCTS_13_4_10[[#This Row],[OR Tools długość]]*100</f>
        <v>106.86598647395</v>
      </c>
      <c r="V28">
        <f>data_BMCTS_13_16_10[[#This Row],[BMCTS długość]]/data_BMCTS_13_16_10[[#This Row],[OR Tools długość]]*100</f>
        <v>106.86598647395</v>
      </c>
      <c r="W28">
        <f>data_BMCTS_13_64_10[[#This Row],[BMCTS długość]]/data_BMCTS_13_64_10[[#This Row],[OR Tools długość]]*100</f>
        <v>106.86598647395</v>
      </c>
      <c r="X28">
        <f>data_BMCTS_13_1_20[[#This Row],[BMCTS długość]]/data_BMCTS_13_1_20[[#This Row],[OR Tools długość]]*100</f>
        <v>106.86598647395</v>
      </c>
      <c r="Y28">
        <f>data_BMCTS_13_4_20[[#This Row],[BMCTS długość]]/data_BMCTS_13_4_20[[#This Row],[OR Tools długość]]*100</f>
        <v>106.86598647395</v>
      </c>
      <c r="Z28">
        <f>data_BMCTS_13_16_20[[#This Row],[BMCTS długość]]/data_BMCTS_13_16_20[[#This Row],[OR Tools długość]]*100</f>
        <v>106.86598647395</v>
      </c>
      <c r="AA28">
        <f>data_BMCTS_13_64_20[[#This Row],[BMCTS długość]]/data_BMCTS_13_64_20[[#This Row],[OR Tools długość]]*100</f>
        <v>106.86598647395</v>
      </c>
      <c r="AB28">
        <f>data_BMCTS_13_1_40[[#This Row],[BMCTS długość]]/data_BMCTS_13_1_40[[#This Row],[OR Tools długość]]*100</f>
        <v>106.86598647395</v>
      </c>
      <c r="AC28">
        <f>data_BMCTS_13_4_40[[#This Row],[BMCTS długość]]/data_BMCTS_13_4_40[[#This Row],[OR Tools długość]]*100</f>
        <v>106.86598647395</v>
      </c>
      <c r="AD28">
        <f>data_BMCTS_13_16_40[[#This Row],[BMCTS długość]]/data_BMCTS_13_16_40[[#This Row],[OR Tools długość]]*100</f>
        <v>106.86598647395</v>
      </c>
      <c r="AE28">
        <f>data_BMCTS_13_64_40[[#This Row],[BMCTS długość]]/data_BMCTS_13_64_40[[#This Row],[OR Tools długość]]*100</f>
        <v>106.86598647395</v>
      </c>
      <c r="AF28">
        <f>data_BMCTS_13_1_80[[#This Row],[BMCTS długość]]/data_BMCTS_13_1_80[[#This Row],[OR Tools długość]]*100</f>
        <v>106.86598647395</v>
      </c>
      <c r="AG28">
        <f>data_BMCTS_13_4_80[[#This Row],[BMCTS długość]]/data_BMCTS_13_4_80[[#This Row],[OR Tools długość]]*100</f>
        <v>106.86598647395</v>
      </c>
      <c r="AH28">
        <f>data_BMCTS_13_16_80[[#This Row],[BMCTS długość]]/data_BMCTS_13_16_80[[#This Row],[OR Tools długość]]*100</f>
        <v>106.86598647395</v>
      </c>
      <c r="AI28">
        <f>data_BMCTS_13_64_80[[#This Row],[BMCTS długość]]/data_BMCTS_13_64_80[[#This Row],[OR Tools długość]]*100</f>
        <v>106.86598647395</v>
      </c>
    </row>
    <row r="29" spans="20:35" x14ac:dyDescent="0.25">
      <c r="T29">
        <f>data_BMCTS_13_1_10[[#This Row],[BMCTS długość]]/data_BMCTS_13_1_10[[#This Row],[OR Tools długość]]*100</f>
        <v>99.968991231706894</v>
      </c>
      <c r="U29">
        <f>data_BMCTS_13_4_10[[#This Row],[BMCTS długość]]/data_BMCTS_13_4_10[[#This Row],[OR Tools długość]]*100</f>
        <v>99.968991231706894</v>
      </c>
      <c r="V29">
        <f>data_BMCTS_13_16_10[[#This Row],[BMCTS długość]]/data_BMCTS_13_16_10[[#This Row],[OR Tools długość]]*100</f>
        <v>99.968991231706894</v>
      </c>
      <c r="W29">
        <f>data_BMCTS_13_64_10[[#This Row],[BMCTS długość]]/data_BMCTS_13_64_10[[#This Row],[OR Tools długość]]*100</f>
        <v>99.968991231706894</v>
      </c>
      <c r="X29">
        <f>data_BMCTS_13_1_20[[#This Row],[BMCTS długość]]/data_BMCTS_13_1_20[[#This Row],[OR Tools długość]]*100</f>
        <v>99.968991231706894</v>
      </c>
      <c r="Y29">
        <f>data_BMCTS_13_4_20[[#This Row],[BMCTS długość]]/data_BMCTS_13_4_20[[#This Row],[OR Tools długość]]*100</f>
        <v>99.968991231706894</v>
      </c>
      <c r="Z29">
        <f>data_BMCTS_13_16_20[[#This Row],[BMCTS długość]]/data_BMCTS_13_16_20[[#This Row],[OR Tools długość]]*100</f>
        <v>99.968991231706894</v>
      </c>
      <c r="AA29">
        <f>data_BMCTS_13_64_20[[#This Row],[BMCTS długość]]/data_BMCTS_13_64_20[[#This Row],[OR Tools długość]]*100</f>
        <v>99.968991231706894</v>
      </c>
      <c r="AB29">
        <f>data_BMCTS_13_1_40[[#This Row],[BMCTS długość]]/data_BMCTS_13_1_40[[#This Row],[OR Tools długość]]*100</f>
        <v>99.968991231706894</v>
      </c>
      <c r="AC29">
        <f>data_BMCTS_13_4_40[[#This Row],[BMCTS długość]]/data_BMCTS_13_4_40[[#This Row],[OR Tools długość]]*100</f>
        <v>99.968991231706894</v>
      </c>
      <c r="AD29">
        <f>data_BMCTS_13_16_40[[#This Row],[BMCTS długość]]/data_BMCTS_13_16_40[[#This Row],[OR Tools długość]]*100</f>
        <v>99.968991231706894</v>
      </c>
      <c r="AE29">
        <f>data_BMCTS_13_64_40[[#This Row],[BMCTS długość]]/data_BMCTS_13_64_40[[#This Row],[OR Tools długość]]*100</f>
        <v>99.968991231706894</v>
      </c>
      <c r="AF29">
        <f>data_BMCTS_13_1_80[[#This Row],[BMCTS długość]]/data_BMCTS_13_1_80[[#This Row],[OR Tools długość]]*100</f>
        <v>99.968991231706894</v>
      </c>
      <c r="AG29">
        <f>data_BMCTS_13_4_80[[#This Row],[BMCTS długość]]/data_BMCTS_13_4_80[[#This Row],[OR Tools długość]]*100</f>
        <v>99.968991231706894</v>
      </c>
      <c r="AH29">
        <f>data_BMCTS_13_16_80[[#This Row],[BMCTS długość]]/data_BMCTS_13_16_80[[#This Row],[OR Tools długość]]*100</f>
        <v>99.968991231706894</v>
      </c>
      <c r="AI29">
        <f>data_BMCTS_13_64_80[[#This Row],[BMCTS długość]]/data_BMCTS_13_64_80[[#This Row],[OR Tools długość]]*100</f>
        <v>99.968991231706894</v>
      </c>
    </row>
    <row r="30" spans="20:35" x14ac:dyDescent="0.25">
      <c r="T30">
        <f>data_BMCTS_13_1_10[[#This Row],[BMCTS długość]]/data_BMCTS_13_1_10[[#This Row],[OR Tools długość]]*100</f>
        <v>106.77255228939066</v>
      </c>
      <c r="U30">
        <f>data_BMCTS_13_4_10[[#This Row],[BMCTS długość]]/data_BMCTS_13_4_10[[#This Row],[OR Tools długość]]*100</f>
        <v>106.77255228939066</v>
      </c>
      <c r="V30">
        <f>data_BMCTS_13_16_10[[#This Row],[BMCTS długość]]/data_BMCTS_13_16_10[[#This Row],[OR Tools długość]]*100</f>
        <v>106.77255228939066</v>
      </c>
      <c r="W30">
        <f>data_BMCTS_13_64_10[[#This Row],[BMCTS długość]]/data_BMCTS_13_64_10[[#This Row],[OR Tools długość]]*100</f>
        <v>106.77255228939066</v>
      </c>
      <c r="X30">
        <f>data_BMCTS_13_1_20[[#This Row],[BMCTS długość]]/data_BMCTS_13_1_20[[#This Row],[OR Tools długość]]*100</f>
        <v>106.77255228939066</v>
      </c>
      <c r="Y30">
        <f>data_BMCTS_13_4_20[[#This Row],[BMCTS długość]]/data_BMCTS_13_4_20[[#This Row],[OR Tools długość]]*100</f>
        <v>106.77255228939066</v>
      </c>
      <c r="Z30">
        <f>data_BMCTS_13_16_20[[#This Row],[BMCTS długość]]/data_BMCTS_13_16_20[[#This Row],[OR Tools długość]]*100</f>
        <v>106.77255228939066</v>
      </c>
      <c r="AA30">
        <f>data_BMCTS_13_64_20[[#This Row],[BMCTS długość]]/data_BMCTS_13_64_20[[#This Row],[OR Tools długość]]*100</f>
        <v>106.77255228939066</v>
      </c>
      <c r="AB30">
        <f>data_BMCTS_13_1_40[[#This Row],[BMCTS długość]]/data_BMCTS_13_1_40[[#This Row],[OR Tools długość]]*100</f>
        <v>106.77255228939066</v>
      </c>
      <c r="AC30">
        <f>data_BMCTS_13_4_40[[#This Row],[BMCTS długość]]/data_BMCTS_13_4_40[[#This Row],[OR Tools długość]]*100</f>
        <v>106.77255228939066</v>
      </c>
      <c r="AD30">
        <f>data_BMCTS_13_16_40[[#This Row],[BMCTS długość]]/data_BMCTS_13_16_40[[#This Row],[OR Tools długość]]*100</f>
        <v>106.77255228939066</v>
      </c>
      <c r="AE30">
        <f>data_BMCTS_13_64_40[[#This Row],[BMCTS długość]]/data_BMCTS_13_64_40[[#This Row],[OR Tools długość]]*100</f>
        <v>106.77255228939066</v>
      </c>
      <c r="AF30">
        <f>data_BMCTS_13_1_80[[#This Row],[BMCTS długość]]/data_BMCTS_13_1_80[[#This Row],[OR Tools długość]]*100</f>
        <v>106.77255228939066</v>
      </c>
      <c r="AG30">
        <f>data_BMCTS_13_4_80[[#This Row],[BMCTS długość]]/data_BMCTS_13_4_80[[#This Row],[OR Tools długość]]*100</f>
        <v>106.77255228939066</v>
      </c>
      <c r="AH30">
        <f>data_BMCTS_13_16_80[[#This Row],[BMCTS długość]]/data_BMCTS_13_16_80[[#This Row],[OR Tools długość]]*100</f>
        <v>106.77255228939066</v>
      </c>
      <c r="AI30">
        <f>data_BMCTS_13_64_80[[#This Row],[BMCTS długość]]/data_BMCTS_13_64_80[[#This Row],[OR Tools długość]]*100</f>
        <v>106.77255228939066</v>
      </c>
    </row>
    <row r="31" spans="20:35" x14ac:dyDescent="0.25">
      <c r="T31">
        <f>data_BMCTS_13_1_10[[#This Row],[BMCTS długość]]/data_BMCTS_13_1_10[[#This Row],[OR Tools długość]]*100</f>
        <v>100</v>
      </c>
      <c r="U31">
        <f>data_BMCTS_13_4_10[[#This Row],[BMCTS długość]]/data_BMCTS_13_4_10[[#This Row],[OR Tools długość]]*100</f>
        <v>100</v>
      </c>
      <c r="V31">
        <f>data_BMCTS_13_16_10[[#This Row],[BMCTS długość]]/data_BMCTS_13_16_10[[#This Row],[OR Tools długość]]*100</f>
        <v>100</v>
      </c>
      <c r="W31">
        <f>data_BMCTS_13_64_10[[#This Row],[BMCTS długość]]/data_BMCTS_13_64_10[[#This Row],[OR Tools długość]]*100</f>
        <v>100</v>
      </c>
      <c r="X31">
        <f>data_BMCTS_13_1_20[[#This Row],[BMCTS długość]]/data_BMCTS_13_1_20[[#This Row],[OR Tools długość]]*100</f>
        <v>100</v>
      </c>
      <c r="Y31">
        <f>data_BMCTS_13_4_20[[#This Row],[BMCTS długość]]/data_BMCTS_13_4_20[[#This Row],[OR Tools długość]]*100</f>
        <v>100</v>
      </c>
      <c r="Z31">
        <f>data_BMCTS_13_16_20[[#This Row],[BMCTS długość]]/data_BMCTS_13_16_20[[#This Row],[OR Tools długość]]*100</f>
        <v>100</v>
      </c>
      <c r="AA31">
        <f>data_BMCTS_13_64_20[[#This Row],[BMCTS długość]]/data_BMCTS_13_64_20[[#This Row],[OR Tools długość]]*100</f>
        <v>100</v>
      </c>
      <c r="AB31">
        <f>data_BMCTS_13_1_40[[#This Row],[BMCTS długość]]/data_BMCTS_13_1_40[[#This Row],[OR Tools długość]]*100</f>
        <v>100</v>
      </c>
      <c r="AC31">
        <f>data_BMCTS_13_4_40[[#This Row],[BMCTS długość]]/data_BMCTS_13_4_40[[#This Row],[OR Tools długość]]*100</f>
        <v>100</v>
      </c>
      <c r="AD31">
        <f>data_BMCTS_13_16_40[[#This Row],[BMCTS długość]]/data_BMCTS_13_16_40[[#This Row],[OR Tools długość]]*100</f>
        <v>100</v>
      </c>
      <c r="AE31">
        <f>data_BMCTS_13_64_40[[#This Row],[BMCTS długość]]/data_BMCTS_13_64_40[[#This Row],[OR Tools długość]]*100</f>
        <v>100</v>
      </c>
      <c r="AF31">
        <f>data_BMCTS_13_1_80[[#This Row],[BMCTS długość]]/data_BMCTS_13_1_80[[#This Row],[OR Tools długość]]*100</f>
        <v>100</v>
      </c>
      <c r="AG31">
        <f>data_BMCTS_13_4_80[[#This Row],[BMCTS długość]]/data_BMCTS_13_4_80[[#This Row],[OR Tools długość]]*100</f>
        <v>100</v>
      </c>
      <c r="AH31">
        <f>data_BMCTS_13_16_80[[#This Row],[BMCTS długość]]/data_BMCTS_13_16_80[[#This Row],[OR Tools długość]]*100</f>
        <v>100</v>
      </c>
      <c r="AI31">
        <f>data_BMCTS_13_64_80[[#This Row],[BMCTS długość]]/data_BMCTS_13_64_80[[#This Row],[OR Tools długość]]*100</f>
        <v>100</v>
      </c>
    </row>
    <row r="32" spans="20:35" x14ac:dyDescent="0.25">
      <c r="T32">
        <f>data_BMCTS_13_1_10[[#This Row],[BMCTS długość]]/data_BMCTS_13_1_10[[#This Row],[OR Tools długość]]*100</f>
        <v>104.11569154333868</v>
      </c>
      <c r="U32">
        <f>data_BMCTS_13_4_10[[#This Row],[BMCTS długość]]/data_BMCTS_13_4_10[[#This Row],[OR Tools długość]]*100</f>
        <v>104.11569154333868</v>
      </c>
      <c r="V32">
        <f>data_BMCTS_13_16_10[[#This Row],[BMCTS długość]]/data_BMCTS_13_16_10[[#This Row],[OR Tools długość]]*100</f>
        <v>104.11569154333868</v>
      </c>
      <c r="W32">
        <f>data_BMCTS_13_64_10[[#This Row],[BMCTS długość]]/data_BMCTS_13_64_10[[#This Row],[OR Tools długość]]*100</f>
        <v>104.11569154333868</v>
      </c>
      <c r="X32">
        <f>data_BMCTS_13_1_20[[#This Row],[BMCTS długość]]/data_BMCTS_13_1_20[[#This Row],[OR Tools długość]]*100</f>
        <v>101.94055901478312</v>
      </c>
      <c r="Y32">
        <f>data_BMCTS_13_4_20[[#This Row],[BMCTS długość]]/data_BMCTS_13_4_20[[#This Row],[OR Tools długość]]*100</f>
        <v>101.94055901478312</v>
      </c>
      <c r="Z32">
        <f>data_BMCTS_13_16_20[[#This Row],[BMCTS długość]]/data_BMCTS_13_16_20[[#This Row],[OR Tools długość]]*100</f>
        <v>101.94055901478312</v>
      </c>
      <c r="AA32">
        <f>data_BMCTS_13_64_20[[#This Row],[BMCTS długość]]/data_BMCTS_13_64_20[[#This Row],[OR Tools długość]]*100</f>
        <v>101.94055901478312</v>
      </c>
      <c r="AB32">
        <f>data_BMCTS_13_1_40[[#This Row],[BMCTS długość]]/data_BMCTS_13_1_40[[#This Row],[OR Tools długość]]*100</f>
        <v>101.94055901478312</v>
      </c>
      <c r="AC32">
        <f>data_BMCTS_13_4_40[[#This Row],[BMCTS długość]]/data_BMCTS_13_4_40[[#This Row],[OR Tools długość]]*100</f>
        <v>101.94055901478312</v>
      </c>
      <c r="AD32">
        <f>data_BMCTS_13_16_40[[#This Row],[BMCTS długość]]/data_BMCTS_13_16_40[[#This Row],[OR Tools długość]]*100</f>
        <v>101.94055901478312</v>
      </c>
      <c r="AE32">
        <f>data_BMCTS_13_64_40[[#This Row],[BMCTS długość]]/data_BMCTS_13_64_40[[#This Row],[OR Tools długość]]*100</f>
        <v>101.94055901478312</v>
      </c>
      <c r="AF32">
        <f>data_BMCTS_13_1_80[[#This Row],[BMCTS długość]]/data_BMCTS_13_1_80[[#This Row],[OR Tools długość]]*100</f>
        <v>101.94055901478312</v>
      </c>
      <c r="AG32">
        <f>data_BMCTS_13_4_80[[#This Row],[BMCTS długość]]/data_BMCTS_13_4_80[[#This Row],[OR Tools długość]]*100</f>
        <v>101.94055901478312</v>
      </c>
      <c r="AH32">
        <f>data_BMCTS_13_16_80[[#This Row],[BMCTS długość]]/data_BMCTS_13_16_80[[#This Row],[OR Tools długość]]*100</f>
        <v>101.94055901478312</v>
      </c>
      <c r="AI32">
        <f>data_BMCTS_13_64_80[[#This Row],[BMCTS długość]]/data_BMCTS_13_64_80[[#This Row],[OR Tools długość]]*100</f>
        <v>101.94055901478312</v>
      </c>
    </row>
    <row r="33" spans="20:35" x14ac:dyDescent="0.25">
      <c r="T33">
        <f>data_BMCTS_13_1_10[[#This Row],[BMCTS długość]]/data_BMCTS_13_1_10[[#This Row],[OR Tools długość]]*100</f>
        <v>108.38376612036116</v>
      </c>
      <c r="U33">
        <f>data_BMCTS_13_4_10[[#This Row],[BMCTS długość]]/data_BMCTS_13_4_10[[#This Row],[OR Tools długość]]*100</f>
        <v>108.38376612036116</v>
      </c>
      <c r="V33">
        <f>data_BMCTS_13_16_10[[#This Row],[BMCTS długość]]/data_BMCTS_13_16_10[[#This Row],[OR Tools długość]]*100</f>
        <v>108.38376612036116</v>
      </c>
      <c r="W33">
        <f>data_BMCTS_13_64_10[[#This Row],[BMCTS długość]]/data_BMCTS_13_64_10[[#This Row],[OR Tools długość]]*100</f>
        <v>108.38376612036116</v>
      </c>
      <c r="X33">
        <f>data_BMCTS_13_1_20[[#This Row],[BMCTS długość]]/data_BMCTS_13_1_20[[#This Row],[OR Tools długość]]*100</f>
        <v>108.38376612036116</v>
      </c>
      <c r="Y33">
        <f>data_BMCTS_13_4_20[[#This Row],[BMCTS długość]]/data_BMCTS_13_4_20[[#This Row],[OR Tools długość]]*100</f>
        <v>108.38376612036116</v>
      </c>
      <c r="Z33">
        <f>data_BMCTS_13_16_20[[#This Row],[BMCTS długość]]/data_BMCTS_13_16_20[[#This Row],[OR Tools długość]]*100</f>
        <v>108.38376612036116</v>
      </c>
      <c r="AA33">
        <f>data_BMCTS_13_64_20[[#This Row],[BMCTS długość]]/data_BMCTS_13_64_20[[#This Row],[OR Tools długość]]*100</f>
        <v>108.38376612036116</v>
      </c>
      <c r="AB33">
        <f>data_BMCTS_13_1_40[[#This Row],[BMCTS długość]]/data_BMCTS_13_1_40[[#This Row],[OR Tools długość]]*100</f>
        <v>108.38376612036116</v>
      </c>
      <c r="AC33">
        <f>data_BMCTS_13_4_40[[#This Row],[BMCTS długość]]/data_BMCTS_13_4_40[[#This Row],[OR Tools długość]]*100</f>
        <v>108.38376612036116</v>
      </c>
      <c r="AD33">
        <f>data_BMCTS_13_16_40[[#This Row],[BMCTS długość]]/data_BMCTS_13_16_40[[#This Row],[OR Tools długość]]*100</f>
        <v>108.38376612036116</v>
      </c>
      <c r="AE33">
        <f>data_BMCTS_13_64_40[[#This Row],[BMCTS długość]]/data_BMCTS_13_64_40[[#This Row],[OR Tools długość]]*100</f>
        <v>108.38376612036116</v>
      </c>
      <c r="AF33">
        <f>data_BMCTS_13_1_80[[#This Row],[BMCTS długość]]/data_BMCTS_13_1_80[[#This Row],[OR Tools długość]]*100</f>
        <v>108.38376612036116</v>
      </c>
      <c r="AG33">
        <f>data_BMCTS_13_4_80[[#This Row],[BMCTS długość]]/data_BMCTS_13_4_80[[#This Row],[OR Tools długość]]*100</f>
        <v>108.38376612036116</v>
      </c>
      <c r="AH33">
        <f>data_BMCTS_13_16_80[[#This Row],[BMCTS długość]]/data_BMCTS_13_16_80[[#This Row],[OR Tools długość]]*100</f>
        <v>108.38376612036116</v>
      </c>
      <c r="AI33">
        <f>data_BMCTS_13_64_80[[#This Row],[BMCTS długość]]/data_BMCTS_13_64_80[[#This Row],[OR Tools długość]]*100</f>
        <v>108.38376612036116</v>
      </c>
    </row>
    <row r="34" spans="20:35" x14ac:dyDescent="0.25">
      <c r="T34">
        <f>data_BMCTS_13_1_10[[#This Row],[BMCTS długość]]/data_BMCTS_13_1_10[[#This Row],[OR Tools długość]]*100</f>
        <v>100.64530152864907</v>
      </c>
      <c r="U34">
        <f>data_BMCTS_13_4_10[[#This Row],[BMCTS długość]]/data_BMCTS_13_4_10[[#This Row],[OR Tools długość]]*100</f>
        <v>100.64530152864907</v>
      </c>
      <c r="V34">
        <f>data_BMCTS_13_16_10[[#This Row],[BMCTS długość]]/data_BMCTS_13_16_10[[#This Row],[OR Tools długość]]*100</f>
        <v>100.64530152864907</v>
      </c>
      <c r="W34">
        <f>data_BMCTS_13_64_10[[#This Row],[BMCTS długość]]/data_BMCTS_13_64_10[[#This Row],[OR Tools długość]]*100</f>
        <v>100.64530152864907</v>
      </c>
      <c r="X34">
        <f>data_BMCTS_13_1_20[[#This Row],[BMCTS długość]]/data_BMCTS_13_1_20[[#This Row],[OR Tools długość]]*100</f>
        <v>100</v>
      </c>
      <c r="Y34">
        <f>data_BMCTS_13_4_20[[#This Row],[BMCTS długość]]/data_BMCTS_13_4_20[[#This Row],[OR Tools długość]]*100</f>
        <v>100</v>
      </c>
      <c r="Z34">
        <f>data_BMCTS_13_16_20[[#This Row],[BMCTS długość]]/data_BMCTS_13_16_20[[#This Row],[OR Tools długość]]*100</f>
        <v>100</v>
      </c>
      <c r="AA34">
        <f>data_BMCTS_13_64_20[[#This Row],[BMCTS długość]]/data_BMCTS_13_64_20[[#This Row],[OR Tools długość]]*100</f>
        <v>100</v>
      </c>
      <c r="AB34">
        <f>data_BMCTS_13_1_40[[#This Row],[BMCTS długość]]/data_BMCTS_13_1_40[[#This Row],[OR Tools długość]]*100</f>
        <v>100</v>
      </c>
      <c r="AC34">
        <f>data_BMCTS_13_4_40[[#This Row],[BMCTS długość]]/data_BMCTS_13_4_40[[#This Row],[OR Tools długość]]*100</f>
        <v>100</v>
      </c>
      <c r="AD34">
        <f>data_BMCTS_13_16_40[[#This Row],[BMCTS długość]]/data_BMCTS_13_16_40[[#This Row],[OR Tools długość]]*100</f>
        <v>100</v>
      </c>
      <c r="AE34">
        <f>data_BMCTS_13_64_40[[#This Row],[BMCTS długość]]/data_BMCTS_13_64_40[[#This Row],[OR Tools długość]]*100</f>
        <v>100</v>
      </c>
      <c r="AF34">
        <f>data_BMCTS_13_1_80[[#This Row],[BMCTS długość]]/data_BMCTS_13_1_80[[#This Row],[OR Tools długość]]*100</f>
        <v>100</v>
      </c>
      <c r="AG34">
        <f>data_BMCTS_13_4_80[[#This Row],[BMCTS długość]]/data_BMCTS_13_4_80[[#This Row],[OR Tools długość]]*100</f>
        <v>100</v>
      </c>
      <c r="AH34">
        <f>data_BMCTS_13_16_80[[#This Row],[BMCTS długość]]/data_BMCTS_13_16_80[[#This Row],[OR Tools długość]]*100</f>
        <v>100</v>
      </c>
      <c r="AI34">
        <f>data_BMCTS_13_64_80[[#This Row],[BMCTS długość]]/data_BMCTS_13_64_80[[#This Row],[OR Tools długość]]*100</f>
        <v>100</v>
      </c>
    </row>
    <row r="35" spans="20:35" x14ac:dyDescent="0.25">
      <c r="T35">
        <f>data_BMCTS_13_1_10[[#This Row],[BMCTS długość]]/data_BMCTS_13_1_10[[#This Row],[OR Tools długość]]*100</f>
        <v>101.00217417912167</v>
      </c>
      <c r="U35">
        <f>data_BMCTS_13_4_10[[#This Row],[BMCTS długość]]/data_BMCTS_13_4_10[[#This Row],[OR Tools długość]]*100</f>
        <v>101.00217417912167</v>
      </c>
      <c r="V35">
        <f>data_BMCTS_13_16_10[[#This Row],[BMCTS długość]]/data_BMCTS_13_16_10[[#This Row],[OR Tools długość]]*100</f>
        <v>101.00217417912167</v>
      </c>
      <c r="W35">
        <f>data_BMCTS_13_64_10[[#This Row],[BMCTS długość]]/data_BMCTS_13_64_10[[#This Row],[OR Tools długość]]*100</f>
        <v>101.00217417912167</v>
      </c>
      <c r="X35">
        <f>data_BMCTS_13_1_20[[#This Row],[BMCTS długość]]/data_BMCTS_13_1_20[[#This Row],[OR Tools długość]]*100</f>
        <v>101.00217417912167</v>
      </c>
      <c r="Y35">
        <f>data_BMCTS_13_4_20[[#This Row],[BMCTS długość]]/data_BMCTS_13_4_20[[#This Row],[OR Tools długość]]*100</f>
        <v>101.00217417912167</v>
      </c>
      <c r="Z35">
        <f>data_BMCTS_13_16_20[[#This Row],[BMCTS długość]]/data_BMCTS_13_16_20[[#This Row],[OR Tools długość]]*100</f>
        <v>101.00217417912167</v>
      </c>
      <c r="AA35">
        <f>data_BMCTS_13_64_20[[#This Row],[BMCTS długość]]/data_BMCTS_13_64_20[[#This Row],[OR Tools długość]]*100</f>
        <v>101.00217417912167</v>
      </c>
      <c r="AB35">
        <f>data_BMCTS_13_1_40[[#This Row],[BMCTS długość]]/data_BMCTS_13_1_40[[#This Row],[OR Tools długość]]*100</f>
        <v>101.00217417912167</v>
      </c>
      <c r="AC35">
        <f>data_BMCTS_13_4_40[[#This Row],[BMCTS długość]]/data_BMCTS_13_4_40[[#This Row],[OR Tools długość]]*100</f>
        <v>101.00217417912167</v>
      </c>
      <c r="AD35">
        <f>data_BMCTS_13_16_40[[#This Row],[BMCTS długość]]/data_BMCTS_13_16_40[[#This Row],[OR Tools długość]]*100</f>
        <v>101.00217417912167</v>
      </c>
      <c r="AE35">
        <f>data_BMCTS_13_64_40[[#This Row],[BMCTS długość]]/data_BMCTS_13_64_40[[#This Row],[OR Tools długość]]*100</f>
        <v>101.00217417912167</v>
      </c>
      <c r="AF35">
        <f>data_BMCTS_13_1_80[[#This Row],[BMCTS długość]]/data_BMCTS_13_1_80[[#This Row],[OR Tools długość]]*100</f>
        <v>101.00217417912167</v>
      </c>
      <c r="AG35">
        <f>data_BMCTS_13_4_80[[#This Row],[BMCTS długość]]/data_BMCTS_13_4_80[[#This Row],[OR Tools długość]]*100</f>
        <v>101.00217417912167</v>
      </c>
      <c r="AH35">
        <f>data_BMCTS_13_16_80[[#This Row],[BMCTS długość]]/data_BMCTS_13_16_80[[#This Row],[OR Tools długość]]*100</f>
        <v>101.00217417912167</v>
      </c>
      <c r="AI35">
        <f>data_BMCTS_13_64_80[[#This Row],[BMCTS długość]]/data_BMCTS_13_64_80[[#This Row],[OR Tools długość]]*100</f>
        <v>101.00217417912167</v>
      </c>
    </row>
    <row r="36" spans="20:35" x14ac:dyDescent="0.25">
      <c r="T36">
        <f>data_BMCTS_13_1_10[[#This Row],[BMCTS długość]]/data_BMCTS_13_1_10[[#This Row],[OR Tools długość]]*100</f>
        <v>100.74697318200427</v>
      </c>
      <c r="U36">
        <f>data_BMCTS_13_4_10[[#This Row],[BMCTS długość]]/data_BMCTS_13_4_10[[#This Row],[OR Tools długość]]*100</f>
        <v>100.74697318200427</v>
      </c>
      <c r="V36">
        <f>data_BMCTS_13_16_10[[#This Row],[BMCTS długość]]/data_BMCTS_13_16_10[[#This Row],[OR Tools długość]]*100</f>
        <v>100.74697318200427</v>
      </c>
      <c r="W36">
        <f>data_BMCTS_13_64_10[[#This Row],[BMCTS długość]]/data_BMCTS_13_64_10[[#This Row],[OR Tools długość]]*100</f>
        <v>100.74697318200427</v>
      </c>
      <c r="X36">
        <f>data_BMCTS_13_1_20[[#This Row],[BMCTS długość]]/data_BMCTS_13_1_20[[#This Row],[OR Tools długość]]*100</f>
        <v>100.74697318200427</v>
      </c>
      <c r="Y36">
        <f>data_BMCTS_13_4_20[[#This Row],[BMCTS długość]]/data_BMCTS_13_4_20[[#This Row],[OR Tools długość]]*100</f>
        <v>100.74697318200427</v>
      </c>
      <c r="Z36">
        <f>data_BMCTS_13_16_20[[#This Row],[BMCTS długość]]/data_BMCTS_13_16_20[[#This Row],[OR Tools długość]]*100</f>
        <v>100.74697318200427</v>
      </c>
      <c r="AA36">
        <f>data_BMCTS_13_64_20[[#This Row],[BMCTS długość]]/data_BMCTS_13_64_20[[#This Row],[OR Tools długość]]*100</f>
        <v>100.74697318200427</v>
      </c>
      <c r="AB36">
        <f>data_BMCTS_13_1_40[[#This Row],[BMCTS długość]]/data_BMCTS_13_1_40[[#This Row],[OR Tools długość]]*100</f>
        <v>100.74697318200427</v>
      </c>
      <c r="AC36">
        <f>data_BMCTS_13_4_40[[#This Row],[BMCTS długość]]/data_BMCTS_13_4_40[[#This Row],[OR Tools długość]]*100</f>
        <v>100.74697318200427</v>
      </c>
      <c r="AD36">
        <f>data_BMCTS_13_16_40[[#This Row],[BMCTS długość]]/data_BMCTS_13_16_40[[#This Row],[OR Tools długość]]*100</f>
        <v>100.74697318200427</v>
      </c>
      <c r="AE36">
        <f>data_BMCTS_13_64_40[[#This Row],[BMCTS długość]]/data_BMCTS_13_64_40[[#This Row],[OR Tools długość]]*100</f>
        <v>100.74697318200427</v>
      </c>
      <c r="AF36">
        <f>data_BMCTS_13_1_80[[#This Row],[BMCTS długość]]/data_BMCTS_13_1_80[[#This Row],[OR Tools długość]]*100</f>
        <v>100.74697318200427</v>
      </c>
      <c r="AG36">
        <f>data_BMCTS_13_4_80[[#This Row],[BMCTS długość]]/data_BMCTS_13_4_80[[#This Row],[OR Tools długość]]*100</f>
        <v>100.74697318200427</v>
      </c>
      <c r="AH36">
        <f>data_BMCTS_13_16_80[[#This Row],[BMCTS długość]]/data_BMCTS_13_16_80[[#This Row],[OR Tools długość]]*100</f>
        <v>100.74697318200427</v>
      </c>
      <c r="AI36">
        <f>data_BMCTS_13_64_80[[#This Row],[BMCTS długość]]/data_BMCTS_13_64_80[[#This Row],[OR Tools długość]]*100</f>
        <v>100.74697318200427</v>
      </c>
    </row>
    <row r="37" spans="20:35" x14ac:dyDescent="0.25">
      <c r="T37">
        <f>data_BMCTS_13_1_10[[#This Row],[BMCTS długość]]/data_BMCTS_13_1_10[[#This Row],[OR Tools długość]]*100</f>
        <v>102.27779837540866</v>
      </c>
      <c r="U37">
        <f>data_BMCTS_13_4_10[[#This Row],[BMCTS długość]]/data_BMCTS_13_4_10[[#This Row],[OR Tools długość]]*100</f>
        <v>102.27779837540866</v>
      </c>
      <c r="V37">
        <f>data_BMCTS_13_16_10[[#This Row],[BMCTS długość]]/data_BMCTS_13_16_10[[#This Row],[OR Tools długość]]*100</f>
        <v>102.27779837540866</v>
      </c>
      <c r="W37">
        <f>data_BMCTS_13_64_10[[#This Row],[BMCTS długość]]/data_BMCTS_13_64_10[[#This Row],[OR Tools długość]]*100</f>
        <v>102.27779837540866</v>
      </c>
      <c r="X37">
        <f>data_BMCTS_13_1_20[[#This Row],[BMCTS długość]]/data_BMCTS_13_1_20[[#This Row],[OR Tools długość]]*100</f>
        <v>102.27779837540866</v>
      </c>
      <c r="Y37">
        <f>data_BMCTS_13_4_20[[#This Row],[BMCTS długość]]/data_BMCTS_13_4_20[[#This Row],[OR Tools długość]]*100</f>
        <v>102.27779837540866</v>
      </c>
      <c r="Z37">
        <f>data_BMCTS_13_16_20[[#This Row],[BMCTS długość]]/data_BMCTS_13_16_20[[#This Row],[OR Tools długość]]*100</f>
        <v>102.27779837540866</v>
      </c>
      <c r="AA37">
        <f>data_BMCTS_13_64_20[[#This Row],[BMCTS długość]]/data_BMCTS_13_64_20[[#This Row],[OR Tools długość]]*100</f>
        <v>102.27779837540866</v>
      </c>
      <c r="AB37">
        <f>data_BMCTS_13_1_40[[#This Row],[BMCTS długość]]/data_BMCTS_13_1_40[[#This Row],[OR Tools długość]]*100</f>
        <v>102.27779837540866</v>
      </c>
      <c r="AC37">
        <f>data_BMCTS_13_4_40[[#This Row],[BMCTS długość]]/data_BMCTS_13_4_40[[#This Row],[OR Tools długość]]*100</f>
        <v>102.27779837540866</v>
      </c>
      <c r="AD37">
        <f>data_BMCTS_13_16_40[[#This Row],[BMCTS długość]]/data_BMCTS_13_16_40[[#This Row],[OR Tools długość]]*100</f>
        <v>102.27779837540866</v>
      </c>
      <c r="AE37">
        <f>data_BMCTS_13_64_40[[#This Row],[BMCTS długość]]/data_BMCTS_13_64_40[[#This Row],[OR Tools długość]]*100</f>
        <v>102.27779837540866</v>
      </c>
      <c r="AF37">
        <f>data_BMCTS_13_1_80[[#This Row],[BMCTS długość]]/data_BMCTS_13_1_80[[#This Row],[OR Tools długość]]*100</f>
        <v>102.27779837540866</v>
      </c>
      <c r="AG37">
        <f>data_BMCTS_13_4_80[[#This Row],[BMCTS długość]]/data_BMCTS_13_4_80[[#This Row],[OR Tools długość]]*100</f>
        <v>102.27779837540866</v>
      </c>
      <c r="AH37">
        <f>data_BMCTS_13_16_80[[#This Row],[BMCTS długość]]/data_BMCTS_13_16_80[[#This Row],[OR Tools długość]]*100</f>
        <v>102.27779837540866</v>
      </c>
      <c r="AI37">
        <f>data_BMCTS_13_64_80[[#This Row],[BMCTS długość]]/data_BMCTS_13_64_80[[#This Row],[OR Tools długość]]*100</f>
        <v>102.27779837540866</v>
      </c>
    </row>
    <row r="38" spans="20:35" x14ac:dyDescent="0.25">
      <c r="T38">
        <f>data_BMCTS_13_1_10[[#This Row],[BMCTS długość]]/data_BMCTS_13_1_10[[#This Row],[OR Tools długość]]*100</f>
        <v>102.85898503246314</v>
      </c>
      <c r="U38">
        <f>data_BMCTS_13_4_10[[#This Row],[BMCTS długość]]/data_BMCTS_13_4_10[[#This Row],[OR Tools długość]]*100</f>
        <v>115.33263888511809</v>
      </c>
      <c r="V38">
        <f>data_BMCTS_13_16_10[[#This Row],[BMCTS długość]]/data_BMCTS_13_16_10[[#This Row],[OR Tools długość]]*100</f>
        <v>115.33263888511809</v>
      </c>
      <c r="W38">
        <f>data_BMCTS_13_64_10[[#This Row],[BMCTS długość]]/data_BMCTS_13_64_10[[#This Row],[OR Tools długość]]*100</f>
        <v>115.33263888511809</v>
      </c>
      <c r="X38">
        <f>data_BMCTS_13_1_20[[#This Row],[BMCTS długość]]/data_BMCTS_13_1_20[[#This Row],[OR Tools długość]]*100</f>
        <v>102.85898503246314</v>
      </c>
      <c r="Y38">
        <f>data_BMCTS_13_4_20[[#This Row],[BMCTS długość]]/data_BMCTS_13_4_20[[#This Row],[OR Tools długość]]*100</f>
        <v>102.85898503246314</v>
      </c>
      <c r="Z38">
        <f>data_BMCTS_13_16_20[[#This Row],[BMCTS długość]]/data_BMCTS_13_16_20[[#This Row],[OR Tools długość]]*100</f>
        <v>102.85898503246314</v>
      </c>
      <c r="AA38">
        <f>data_BMCTS_13_64_20[[#This Row],[BMCTS długość]]/data_BMCTS_13_64_20[[#This Row],[OR Tools długość]]*100</f>
        <v>102.85898503246314</v>
      </c>
      <c r="AB38">
        <f>data_BMCTS_13_1_40[[#This Row],[BMCTS długość]]/data_BMCTS_13_1_40[[#This Row],[OR Tools długość]]*100</f>
        <v>102.85898503246314</v>
      </c>
      <c r="AC38">
        <f>data_BMCTS_13_4_40[[#This Row],[BMCTS długość]]/data_BMCTS_13_4_40[[#This Row],[OR Tools długość]]*100</f>
        <v>102.85898503246314</v>
      </c>
      <c r="AD38">
        <f>data_BMCTS_13_16_40[[#This Row],[BMCTS długość]]/data_BMCTS_13_16_40[[#This Row],[OR Tools długość]]*100</f>
        <v>102.85898503246314</v>
      </c>
      <c r="AE38">
        <f>data_BMCTS_13_64_40[[#This Row],[BMCTS długość]]/data_BMCTS_13_64_40[[#This Row],[OR Tools długość]]*100</f>
        <v>102.85898503246314</v>
      </c>
      <c r="AF38">
        <f>data_BMCTS_13_1_80[[#This Row],[BMCTS długość]]/data_BMCTS_13_1_80[[#This Row],[OR Tools długość]]*100</f>
        <v>102.85898503246314</v>
      </c>
      <c r="AG38">
        <f>data_BMCTS_13_4_80[[#This Row],[BMCTS długość]]/data_BMCTS_13_4_80[[#This Row],[OR Tools długość]]*100</f>
        <v>102.85898503246314</v>
      </c>
      <c r="AH38">
        <f>data_BMCTS_13_16_80[[#This Row],[BMCTS długość]]/data_BMCTS_13_16_80[[#This Row],[OR Tools długość]]*100</f>
        <v>102.85898503246314</v>
      </c>
      <c r="AI38">
        <f>data_BMCTS_13_64_80[[#This Row],[BMCTS długość]]/data_BMCTS_13_64_80[[#This Row],[OR Tools długość]]*100</f>
        <v>102.85898503246314</v>
      </c>
    </row>
    <row r="39" spans="20:35" x14ac:dyDescent="0.25">
      <c r="T39">
        <f>data_BMCTS_13_1_10[[#This Row],[BMCTS długość]]/data_BMCTS_13_1_10[[#This Row],[OR Tools długość]]*100</f>
        <v>103.68118360013108</v>
      </c>
      <c r="U39">
        <f>data_BMCTS_13_4_10[[#This Row],[BMCTS długość]]/data_BMCTS_13_4_10[[#This Row],[OR Tools długość]]*100</f>
        <v>103.68118360013108</v>
      </c>
      <c r="V39">
        <f>data_BMCTS_13_16_10[[#This Row],[BMCTS długość]]/data_BMCTS_13_16_10[[#This Row],[OR Tools długość]]*100</f>
        <v>103.68118360013108</v>
      </c>
      <c r="W39">
        <f>data_BMCTS_13_64_10[[#This Row],[BMCTS długość]]/data_BMCTS_13_64_10[[#This Row],[OR Tools długość]]*100</f>
        <v>103.68118360013108</v>
      </c>
      <c r="X39">
        <f>data_BMCTS_13_1_20[[#This Row],[BMCTS długość]]/data_BMCTS_13_1_20[[#This Row],[OR Tools długość]]*100</f>
        <v>103.68118360013108</v>
      </c>
      <c r="Y39">
        <f>data_BMCTS_13_4_20[[#This Row],[BMCTS długość]]/data_BMCTS_13_4_20[[#This Row],[OR Tools długość]]*100</f>
        <v>103.68118360013108</v>
      </c>
      <c r="Z39">
        <f>data_BMCTS_13_16_20[[#This Row],[BMCTS długość]]/data_BMCTS_13_16_20[[#This Row],[OR Tools długość]]*100</f>
        <v>103.68118360013108</v>
      </c>
      <c r="AA39">
        <f>data_BMCTS_13_64_20[[#This Row],[BMCTS długość]]/data_BMCTS_13_64_20[[#This Row],[OR Tools długość]]*100</f>
        <v>103.68118360013108</v>
      </c>
      <c r="AB39">
        <f>data_BMCTS_13_1_40[[#This Row],[BMCTS długość]]/data_BMCTS_13_1_40[[#This Row],[OR Tools długość]]*100</f>
        <v>103.68118360013108</v>
      </c>
      <c r="AC39">
        <f>data_BMCTS_13_4_40[[#This Row],[BMCTS długość]]/data_BMCTS_13_4_40[[#This Row],[OR Tools długość]]*100</f>
        <v>103.68118360013108</v>
      </c>
      <c r="AD39">
        <f>data_BMCTS_13_16_40[[#This Row],[BMCTS długość]]/data_BMCTS_13_16_40[[#This Row],[OR Tools długość]]*100</f>
        <v>103.68118360013108</v>
      </c>
      <c r="AE39">
        <f>data_BMCTS_13_64_40[[#This Row],[BMCTS długość]]/data_BMCTS_13_64_40[[#This Row],[OR Tools długość]]*100</f>
        <v>103.68118360013108</v>
      </c>
      <c r="AF39">
        <f>data_BMCTS_13_1_80[[#This Row],[BMCTS długość]]/data_BMCTS_13_1_80[[#This Row],[OR Tools długość]]*100</f>
        <v>103.68118360013108</v>
      </c>
      <c r="AG39">
        <f>data_BMCTS_13_4_80[[#This Row],[BMCTS długość]]/data_BMCTS_13_4_80[[#This Row],[OR Tools długość]]*100</f>
        <v>103.68118360013108</v>
      </c>
      <c r="AH39">
        <f>data_BMCTS_13_16_80[[#This Row],[BMCTS długość]]/data_BMCTS_13_16_80[[#This Row],[OR Tools długość]]*100</f>
        <v>103.68118360013108</v>
      </c>
      <c r="AI39">
        <f>data_BMCTS_13_64_80[[#This Row],[BMCTS długość]]/data_BMCTS_13_64_80[[#This Row],[OR Tools długość]]*100</f>
        <v>103.68118360013108</v>
      </c>
    </row>
    <row r="40" spans="20:35" x14ac:dyDescent="0.25">
      <c r="T40">
        <f>data_BMCTS_13_1_10[[#This Row],[BMCTS długość]]/data_BMCTS_13_1_10[[#This Row],[OR Tools długość]]*100</f>
        <v>100</v>
      </c>
      <c r="U40">
        <f>data_BMCTS_13_4_10[[#This Row],[BMCTS długość]]/data_BMCTS_13_4_10[[#This Row],[OR Tools długość]]*100</f>
        <v>100</v>
      </c>
      <c r="V40">
        <f>data_BMCTS_13_16_10[[#This Row],[BMCTS długość]]/data_BMCTS_13_16_10[[#This Row],[OR Tools długość]]*100</f>
        <v>100</v>
      </c>
      <c r="W40">
        <f>data_BMCTS_13_64_10[[#This Row],[BMCTS długość]]/data_BMCTS_13_64_10[[#This Row],[OR Tools długość]]*100</f>
        <v>100</v>
      </c>
      <c r="X40">
        <f>data_BMCTS_13_1_20[[#This Row],[BMCTS długość]]/data_BMCTS_13_1_20[[#This Row],[OR Tools długość]]*100</f>
        <v>100</v>
      </c>
      <c r="Y40">
        <f>data_BMCTS_13_4_20[[#This Row],[BMCTS długość]]/data_BMCTS_13_4_20[[#This Row],[OR Tools długość]]*100</f>
        <v>100</v>
      </c>
      <c r="Z40">
        <f>data_BMCTS_13_16_20[[#This Row],[BMCTS długość]]/data_BMCTS_13_16_20[[#This Row],[OR Tools długość]]*100</f>
        <v>100</v>
      </c>
      <c r="AA40">
        <f>data_BMCTS_13_64_20[[#This Row],[BMCTS długość]]/data_BMCTS_13_64_20[[#This Row],[OR Tools długość]]*100</f>
        <v>100</v>
      </c>
      <c r="AB40">
        <f>data_BMCTS_13_1_40[[#This Row],[BMCTS długość]]/data_BMCTS_13_1_40[[#This Row],[OR Tools długość]]*100</f>
        <v>100</v>
      </c>
      <c r="AC40">
        <f>data_BMCTS_13_4_40[[#This Row],[BMCTS długość]]/data_BMCTS_13_4_40[[#This Row],[OR Tools długość]]*100</f>
        <v>100</v>
      </c>
      <c r="AD40">
        <f>data_BMCTS_13_16_40[[#This Row],[BMCTS długość]]/data_BMCTS_13_16_40[[#This Row],[OR Tools długość]]*100</f>
        <v>100</v>
      </c>
      <c r="AE40">
        <f>data_BMCTS_13_64_40[[#This Row],[BMCTS długość]]/data_BMCTS_13_64_40[[#This Row],[OR Tools długość]]*100</f>
        <v>100</v>
      </c>
      <c r="AF40">
        <f>data_BMCTS_13_1_80[[#This Row],[BMCTS długość]]/data_BMCTS_13_1_80[[#This Row],[OR Tools długość]]*100</f>
        <v>100</v>
      </c>
      <c r="AG40">
        <f>data_BMCTS_13_4_80[[#This Row],[BMCTS długość]]/data_BMCTS_13_4_80[[#This Row],[OR Tools długość]]*100</f>
        <v>100</v>
      </c>
      <c r="AH40">
        <f>data_BMCTS_13_16_80[[#This Row],[BMCTS długość]]/data_BMCTS_13_16_80[[#This Row],[OR Tools długość]]*100</f>
        <v>100</v>
      </c>
      <c r="AI40">
        <f>data_BMCTS_13_64_80[[#This Row],[BMCTS długość]]/data_BMCTS_13_64_80[[#This Row],[OR Tools długość]]*100</f>
        <v>100</v>
      </c>
    </row>
    <row r="41" spans="20:35" x14ac:dyDescent="0.25">
      <c r="T41">
        <f>data_BMCTS_13_1_10[[#This Row],[BMCTS długość]]/data_BMCTS_13_1_10[[#This Row],[OR Tools długość]]*100</f>
        <v>102.32712150269209</v>
      </c>
      <c r="U41">
        <f>data_BMCTS_13_4_10[[#This Row],[BMCTS długość]]/data_BMCTS_13_4_10[[#This Row],[OR Tools długość]]*100</f>
        <v>102.32712150269209</v>
      </c>
      <c r="V41">
        <f>data_BMCTS_13_16_10[[#This Row],[BMCTS długość]]/data_BMCTS_13_16_10[[#This Row],[OR Tools długość]]*100</f>
        <v>102.32712150269209</v>
      </c>
      <c r="W41">
        <f>data_BMCTS_13_64_10[[#This Row],[BMCTS długość]]/data_BMCTS_13_64_10[[#This Row],[OR Tools długość]]*100</f>
        <v>102.32712150269209</v>
      </c>
      <c r="X41">
        <f>data_BMCTS_13_1_20[[#This Row],[BMCTS długość]]/data_BMCTS_13_1_20[[#This Row],[OR Tools długość]]*100</f>
        <v>102.32712150269209</v>
      </c>
      <c r="Y41">
        <f>data_BMCTS_13_4_20[[#This Row],[BMCTS długość]]/data_BMCTS_13_4_20[[#This Row],[OR Tools długość]]*100</f>
        <v>102.32712150269209</v>
      </c>
      <c r="Z41">
        <f>data_BMCTS_13_16_20[[#This Row],[BMCTS długość]]/data_BMCTS_13_16_20[[#This Row],[OR Tools długość]]*100</f>
        <v>102.32712150269209</v>
      </c>
      <c r="AA41">
        <f>data_BMCTS_13_64_20[[#This Row],[BMCTS długość]]/data_BMCTS_13_64_20[[#This Row],[OR Tools długość]]*100</f>
        <v>102.32712150269209</v>
      </c>
      <c r="AB41">
        <f>data_BMCTS_13_1_40[[#This Row],[BMCTS długość]]/data_BMCTS_13_1_40[[#This Row],[OR Tools długość]]*100</f>
        <v>102.32712150269209</v>
      </c>
      <c r="AC41">
        <f>data_BMCTS_13_4_40[[#This Row],[BMCTS długość]]/data_BMCTS_13_4_40[[#This Row],[OR Tools długość]]*100</f>
        <v>102.32712150269209</v>
      </c>
      <c r="AD41">
        <f>data_BMCTS_13_16_40[[#This Row],[BMCTS długość]]/data_BMCTS_13_16_40[[#This Row],[OR Tools długość]]*100</f>
        <v>102.32712150269209</v>
      </c>
      <c r="AE41">
        <f>data_BMCTS_13_64_40[[#This Row],[BMCTS długość]]/data_BMCTS_13_64_40[[#This Row],[OR Tools długość]]*100</f>
        <v>102.32712150269209</v>
      </c>
      <c r="AF41">
        <f>data_BMCTS_13_1_80[[#This Row],[BMCTS długość]]/data_BMCTS_13_1_80[[#This Row],[OR Tools długość]]*100</f>
        <v>102.32712150269209</v>
      </c>
      <c r="AG41">
        <f>data_BMCTS_13_4_80[[#This Row],[BMCTS długość]]/data_BMCTS_13_4_80[[#This Row],[OR Tools długość]]*100</f>
        <v>102.32712150269209</v>
      </c>
      <c r="AH41">
        <f>data_BMCTS_13_16_80[[#This Row],[BMCTS długość]]/data_BMCTS_13_16_80[[#This Row],[OR Tools długość]]*100</f>
        <v>102.32712150269209</v>
      </c>
      <c r="AI41">
        <f>data_BMCTS_13_64_80[[#This Row],[BMCTS długość]]/data_BMCTS_13_64_80[[#This Row],[OR Tools długość]]*100</f>
        <v>102.32712150269209</v>
      </c>
    </row>
    <row r="42" spans="20:35" x14ac:dyDescent="0.25">
      <c r="T42">
        <f>data_BMCTS_13_1_10[[#This Row],[BMCTS długość]]/data_BMCTS_13_1_10[[#This Row],[OR Tools długość]]*100</f>
        <v>110.28193746743074</v>
      </c>
      <c r="U42">
        <f>data_BMCTS_13_4_10[[#This Row],[BMCTS długość]]/data_BMCTS_13_4_10[[#This Row],[OR Tools długość]]*100</f>
        <v>110.28193746743074</v>
      </c>
      <c r="V42">
        <f>data_BMCTS_13_16_10[[#This Row],[BMCTS długość]]/data_BMCTS_13_16_10[[#This Row],[OR Tools długość]]*100</f>
        <v>110.28193746743074</v>
      </c>
      <c r="W42">
        <f>data_BMCTS_13_64_10[[#This Row],[BMCTS długość]]/data_BMCTS_13_64_10[[#This Row],[OR Tools długość]]*100</f>
        <v>110.28193746743074</v>
      </c>
      <c r="X42">
        <f>data_BMCTS_13_1_20[[#This Row],[BMCTS długość]]/data_BMCTS_13_1_20[[#This Row],[OR Tools długość]]*100</f>
        <v>100</v>
      </c>
      <c r="Y42">
        <f>data_BMCTS_13_4_20[[#This Row],[BMCTS długość]]/data_BMCTS_13_4_20[[#This Row],[OR Tools długość]]*100</f>
        <v>100</v>
      </c>
      <c r="Z42">
        <f>data_BMCTS_13_16_20[[#This Row],[BMCTS długość]]/data_BMCTS_13_16_20[[#This Row],[OR Tools długość]]*100</f>
        <v>100</v>
      </c>
      <c r="AA42">
        <f>data_BMCTS_13_64_20[[#This Row],[BMCTS długość]]/data_BMCTS_13_64_20[[#This Row],[OR Tools długość]]*100</f>
        <v>100</v>
      </c>
      <c r="AB42">
        <f>data_BMCTS_13_1_40[[#This Row],[BMCTS długość]]/data_BMCTS_13_1_40[[#This Row],[OR Tools długość]]*100</f>
        <v>100</v>
      </c>
      <c r="AC42">
        <f>data_BMCTS_13_4_40[[#This Row],[BMCTS długość]]/data_BMCTS_13_4_40[[#This Row],[OR Tools długość]]*100</f>
        <v>100</v>
      </c>
      <c r="AD42">
        <f>data_BMCTS_13_16_40[[#This Row],[BMCTS długość]]/data_BMCTS_13_16_40[[#This Row],[OR Tools długość]]*100</f>
        <v>100</v>
      </c>
      <c r="AE42">
        <f>data_BMCTS_13_64_40[[#This Row],[BMCTS długość]]/data_BMCTS_13_64_40[[#This Row],[OR Tools długość]]*100</f>
        <v>100</v>
      </c>
      <c r="AF42">
        <f>data_BMCTS_13_1_80[[#This Row],[BMCTS długość]]/data_BMCTS_13_1_80[[#This Row],[OR Tools długość]]*100</f>
        <v>100</v>
      </c>
      <c r="AG42">
        <f>data_BMCTS_13_4_80[[#This Row],[BMCTS długość]]/data_BMCTS_13_4_80[[#This Row],[OR Tools długość]]*100</f>
        <v>100</v>
      </c>
      <c r="AH42">
        <f>data_BMCTS_13_16_80[[#This Row],[BMCTS długość]]/data_BMCTS_13_16_80[[#This Row],[OR Tools długość]]*100</f>
        <v>100</v>
      </c>
      <c r="AI42">
        <f>data_BMCTS_13_64_80[[#This Row],[BMCTS długość]]/data_BMCTS_13_64_80[[#This Row],[OR Tools długość]]*100</f>
        <v>100</v>
      </c>
    </row>
    <row r="43" spans="20:35" x14ac:dyDescent="0.25">
      <c r="T43">
        <f>data_BMCTS_13_1_10[[#This Row],[BMCTS długość]]/data_BMCTS_13_1_10[[#This Row],[OR Tools długość]]*100</f>
        <v>100</v>
      </c>
      <c r="U43">
        <f>data_BMCTS_13_4_10[[#This Row],[BMCTS długość]]/data_BMCTS_13_4_10[[#This Row],[OR Tools długość]]*100</f>
        <v>100</v>
      </c>
      <c r="V43">
        <f>data_BMCTS_13_16_10[[#This Row],[BMCTS długość]]/data_BMCTS_13_16_10[[#This Row],[OR Tools długość]]*100</f>
        <v>100</v>
      </c>
      <c r="W43">
        <f>data_BMCTS_13_64_10[[#This Row],[BMCTS długość]]/data_BMCTS_13_64_10[[#This Row],[OR Tools długość]]*100</f>
        <v>100</v>
      </c>
      <c r="X43">
        <f>data_BMCTS_13_1_20[[#This Row],[BMCTS długość]]/data_BMCTS_13_1_20[[#This Row],[OR Tools długość]]*100</f>
        <v>100</v>
      </c>
      <c r="Y43">
        <f>data_BMCTS_13_4_20[[#This Row],[BMCTS długość]]/data_BMCTS_13_4_20[[#This Row],[OR Tools długość]]*100</f>
        <v>100</v>
      </c>
      <c r="Z43">
        <f>data_BMCTS_13_16_20[[#This Row],[BMCTS długość]]/data_BMCTS_13_16_20[[#This Row],[OR Tools długość]]*100</f>
        <v>100</v>
      </c>
      <c r="AA43">
        <f>data_BMCTS_13_64_20[[#This Row],[BMCTS długość]]/data_BMCTS_13_64_20[[#This Row],[OR Tools długość]]*100</f>
        <v>100</v>
      </c>
      <c r="AB43">
        <f>data_BMCTS_13_1_40[[#This Row],[BMCTS długość]]/data_BMCTS_13_1_40[[#This Row],[OR Tools długość]]*100</f>
        <v>100</v>
      </c>
      <c r="AC43">
        <f>data_BMCTS_13_4_40[[#This Row],[BMCTS długość]]/data_BMCTS_13_4_40[[#This Row],[OR Tools długość]]*100</f>
        <v>100</v>
      </c>
      <c r="AD43">
        <f>data_BMCTS_13_16_40[[#This Row],[BMCTS długość]]/data_BMCTS_13_16_40[[#This Row],[OR Tools długość]]*100</f>
        <v>100</v>
      </c>
      <c r="AE43">
        <f>data_BMCTS_13_64_40[[#This Row],[BMCTS długość]]/data_BMCTS_13_64_40[[#This Row],[OR Tools długość]]*100</f>
        <v>100</v>
      </c>
      <c r="AF43">
        <f>data_BMCTS_13_1_80[[#This Row],[BMCTS długość]]/data_BMCTS_13_1_80[[#This Row],[OR Tools długość]]*100</f>
        <v>100</v>
      </c>
      <c r="AG43">
        <f>data_BMCTS_13_4_80[[#This Row],[BMCTS długość]]/data_BMCTS_13_4_80[[#This Row],[OR Tools długość]]*100</f>
        <v>100</v>
      </c>
      <c r="AH43">
        <f>data_BMCTS_13_16_80[[#This Row],[BMCTS długość]]/data_BMCTS_13_16_80[[#This Row],[OR Tools długość]]*100</f>
        <v>100</v>
      </c>
      <c r="AI43">
        <f>data_BMCTS_13_64_80[[#This Row],[BMCTS długość]]/data_BMCTS_13_64_80[[#This Row],[OR Tools długość]]*100</f>
        <v>100</v>
      </c>
    </row>
    <row r="44" spans="20:35" x14ac:dyDescent="0.25">
      <c r="T44">
        <f>data_BMCTS_13_1_10[[#This Row],[BMCTS długość]]/data_BMCTS_13_1_10[[#This Row],[OR Tools długość]]*100</f>
        <v>96.833460455987705</v>
      </c>
      <c r="U44">
        <f>data_BMCTS_13_4_10[[#This Row],[BMCTS długość]]/data_BMCTS_13_4_10[[#This Row],[OR Tools długość]]*100</f>
        <v>96.833460455987705</v>
      </c>
      <c r="V44">
        <f>data_BMCTS_13_16_10[[#This Row],[BMCTS długość]]/data_BMCTS_13_16_10[[#This Row],[OR Tools długość]]*100</f>
        <v>96.833460455987705</v>
      </c>
      <c r="W44">
        <f>data_BMCTS_13_64_10[[#This Row],[BMCTS długość]]/data_BMCTS_13_64_10[[#This Row],[OR Tools długość]]*100</f>
        <v>96.833460455987705</v>
      </c>
      <c r="X44">
        <f>data_BMCTS_13_1_20[[#This Row],[BMCTS długość]]/data_BMCTS_13_1_20[[#This Row],[OR Tools długość]]*100</f>
        <v>96.833460455987705</v>
      </c>
      <c r="Y44">
        <f>data_BMCTS_13_4_20[[#This Row],[BMCTS długość]]/data_BMCTS_13_4_20[[#This Row],[OR Tools długość]]*100</f>
        <v>96.833460455987705</v>
      </c>
      <c r="Z44">
        <f>data_BMCTS_13_16_20[[#This Row],[BMCTS długość]]/data_BMCTS_13_16_20[[#This Row],[OR Tools długość]]*100</f>
        <v>96.833460455987705</v>
      </c>
      <c r="AA44">
        <f>data_BMCTS_13_64_20[[#This Row],[BMCTS długość]]/data_BMCTS_13_64_20[[#This Row],[OR Tools długość]]*100</f>
        <v>96.833460455987705</v>
      </c>
      <c r="AB44">
        <f>data_BMCTS_13_1_40[[#This Row],[BMCTS długość]]/data_BMCTS_13_1_40[[#This Row],[OR Tools długość]]*100</f>
        <v>96.833460455987705</v>
      </c>
      <c r="AC44">
        <f>data_BMCTS_13_4_40[[#This Row],[BMCTS długość]]/data_BMCTS_13_4_40[[#This Row],[OR Tools długość]]*100</f>
        <v>96.833460455987705</v>
      </c>
      <c r="AD44">
        <f>data_BMCTS_13_16_40[[#This Row],[BMCTS długość]]/data_BMCTS_13_16_40[[#This Row],[OR Tools długość]]*100</f>
        <v>96.833460455987705</v>
      </c>
      <c r="AE44">
        <f>data_BMCTS_13_64_40[[#This Row],[BMCTS długość]]/data_BMCTS_13_64_40[[#This Row],[OR Tools długość]]*100</f>
        <v>96.833460455987705</v>
      </c>
      <c r="AF44">
        <f>data_BMCTS_13_1_80[[#This Row],[BMCTS długość]]/data_BMCTS_13_1_80[[#This Row],[OR Tools długość]]*100</f>
        <v>96.833460455987705</v>
      </c>
      <c r="AG44">
        <f>data_BMCTS_13_4_80[[#This Row],[BMCTS długość]]/data_BMCTS_13_4_80[[#This Row],[OR Tools długość]]*100</f>
        <v>96.833460455987705</v>
      </c>
      <c r="AH44">
        <f>data_BMCTS_13_16_80[[#This Row],[BMCTS długość]]/data_BMCTS_13_16_80[[#This Row],[OR Tools długość]]*100</f>
        <v>96.833460455987705</v>
      </c>
      <c r="AI44">
        <f>data_BMCTS_13_64_80[[#This Row],[BMCTS długość]]/data_BMCTS_13_64_80[[#This Row],[OR Tools długość]]*100</f>
        <v>96.833460455987705</v>
      </c>
    </row>
    <row r="45" spans="20:35" x14ac:dyDescent="0.25">
      <c r="T45">
        <f>data_BMCTS_13_1_10[[#This Row],[BMCTS długość]]/data_BMCTS_13_1_10[[#This Row],[OR Tools długość]]*100</f>
        <v>100</v>
      </c>
      <c r="U45">
        <f>data_BMCTS_13_4_10[[#This Row],[BMCTS długość]]/data_BMCTS_13_4_10[[#This Row],[OR Tools długość]]*100</f>
        <v>100</v>
      </c>
      <c r="V45">
        <f>data_BMCTS_13_16_10[[#This Row],[BMCTS długość]]/data_BMCTS_13_16_10[[#This Row],[OR Tools długość]]*100</f>
        <v>100</v>
      </c>
      <c r="W45">
        <f>data_BMCTS_13_64_10[[#This Row],[BMCTS długość]]/data_BMCTS_13_64_10[[#This Row],[OR Tools długość]]*100</f>
        <v>100</v>
      </c>
      <c r="X45">
        <f>data_BMCTS_13_1_20[[#This Row],[BMCTS długość]]/data_BMCTS_13_1_20[[#This Row],[OR Tools długość]]*100</f>
        <v>100</v>
      </c>
      <c r="Y45">
        <f>data_BMCTS_13_4_20[[#This Row],[BMCTS długość]]/data_BMCTS_13_4_20[[#This Row],[OR Tools długość]]*100</f>
        <v>100</v>
      </c>
      <c r="Z45">
        <f>data_BMCTS_13_16_20[[#This Row],[BMCTS długość]]/data_BMCTS_13_16_20[[#This Row],[OR Tools długość]]*100</f>
        <v>100</v>
      </c>
      <c r="AA45">
        <f>data_BMCTS_13_64_20[[#This Row],[BMCTS długość]]/data_BMCTS_13_64_20[[#This Row],[OR Tools długość]]*100</f>
        <v>100</v>
      </c>
      <c r="AB45">
        <f>data_BMCTS_13_1_40[[#This Row],[BMCTS długość]]/data_BMCTS_13_1_40[[#This Row],[OR Tools długość]]*100</f>
        <v>100</v>
      </c>
      <c r="AC45">
        <f>data_BMCTS_13_4_40[[#This Row],[BMCTS długość]]/data_BMCTS_13_4_40[[#This Row],[OR Tools długość]]*100</f>
        <v>100</v>
      </c>
      <c r="AD45">
        <f>data_BMCTS_13_16_40[[#This Row],[BMCTS długość]]/data_BMCTS_13_16_40[[#This Row],[OR Tools długość]]*100</f>
        <v>100</v>
      </c>
      <c r="AE45">
        <f>data_BMCTS_13_64_40[[#This Row],[BMCTS długość]]/data_BMCTS_13_64_40[[#This Row],[OR Tools długość]]*100</f>
        <v>100</v>
      </c>
      <c r="AF45">
        <f>data_BMCTS_13_1_80[[#This Row],[BMCTS długość]]/data_BMCTS_13_1_80[[#This Row],[OR Tools długość]]*100</f>
        <v>100</v>
      </c>
      <c r="AG45">
        <f>data_BMCTS_13_4_80[[#This Row],[BMCTS długość]]/data_BMCTS_13_4_80[[#This Row],[OR Tools długość]]*100</f>
        <v>100</v>
      </c>
      <c r="AH45">
        <f>data_BMCTS_13_16_80[[#This Row],[BMCTS długość]]/data_BMCTS_13_16_80[[#This Row],[OR Tools długość]]*100</f>
        <v>100</v>
      </c>
      <c r="AI45">
        <f>data_BMCTS_13_64_80[[#This Row],[BMCTS długość]]/data_BMCTS_13_64_80[[#This Row],[OR Tools długość]]*100</f>
        <v>100</v>
      </c>
    </row>
    <row r="46" spans="20:35" x14ac:dyDescent="0.25">
      <c r="T46">
        <f>data_BMCTS_13_1_10[[#This Row],[BMCTS długość]]/data_BMCTS_13_1_10[[#This Row],[OR Tools długość]]*100</f>
        <v>105.14102094030227</v>
      </c>
      <c r="U46">
        <f>data_BMCTS_13_4_10[[#This Row],[BMCTS długość]]/data_BMCTS_13_4_10[[#This Row],[OR Tools długość]]*100</f>
        <v>105.14102094030227</v>
      </c>
      <c r="V46">
        <f>data_BMCTS_13_16_10[[#This Row],[BMCTS długość]]/data_BMCTS_13_16_10[[#This Row],[OR Tools długość]]*100</f>
        <v>105.14102094030227</v>
      </c>
      <c r="W46">
        <f>data_BMCTS_13_64_10[[#This Row],[BMCTS długość]]/data_BMCTS_13_64_10[[#This Row],[OR Tools długość]]*100</f>
        <v>105.14102094030227</v>
      </c>
      <c r="X46">
        <f>data_BMCTS_13_1_20[[#This Row],[BMCTS długość]]/data_BMCTS_13_1_20[[#This Row],[OR Tools długość]]*100</f>
        <v>101.32673901316667</v>
      </c>
      <c r="Y46">
        <f>data_BMCTS_13_4_20[[#This Row],[BMCTS długość]]/data_BMCTS_13_4_20[[#This Row],[OR Tools długość]]*100</f>
        <v>101.32673901316667</v>
      </c>
      <c r="Z46">
        <f>data_BMCTS_13_16_20[[#This Row],[BMCTS długość]]/data_BMCTS_13_16_20[[#This Row],[OR Tools długość]]*100</f>
        <v>101.32673901316667</v>
      </c>
      <c r="AA46">
        <f>data_BMCTS_13_64_20[[#This Row],[BMCTS długość]]/data_BMCTS_13_64_20[[#This Row],[OR Tools długość]]*100</f>
        <v>101.32673901316667</v>
      </c>
      <c r="AB46">
        <f>data_BMCTS_13_1_40[[#This Row],[BMCTS długość]]/data_BMCTS_13_1_40[[#This Row],[OR Tools długość]]*100</f>
        <v>101.32673901316667</v>
      </c>
      <c r="AC46">
        <f>data_BMCTS_13_4_40[[#This Row],[BMCTS długość]]/data_BMCTS_13_4_40[[#This Row],[OR Tools długość]]*100</f>
        <v>101.32673901316667</v>
      </c>
      <c r="AD46">
        <f>data_BMCTS_13_16_40[[#This Row],[BMCTS długość]]/data_BMCTS_13_16_40[[#This Row],[OR Tools długość]]*100</f>
        <v>101.32673901316667</v>
      </c>
      <c r="AE46">
        <f>data_BMCTS_13_64_40[[#This Row],[BMCTS długość]]/data_BMCTS_13_64_40[[#This Row],[OR Tools długość]]*100</f>
        <v>101.32673901316667</v>
      </c>
      <c r="AF46">
        <f>data_BMCTS_13_1_80[[#This Row],[BMCTS długość]]/data_BMCTS_13_1_80[[#This Row],[OR Tools długość]]*100</f>
        <v>101.32673901316667</v>
      </c>
      <c r="AG46">
        <f>data_BMCTS_13_4_80[[#This Row],[BMCTS długość]]/data_BMCTS_13_4_80[[#This Row],[OR Tools długość]]*100</f>
        <v>101.32673901316667</v>
      </c>
      <c r="AH46">
        <f>data_BMCTS_13_16_80[[#This Row],[BMCTS długość]]/data_BMCTS_13_16_80[[#This Row],[OR Tools długość]]*100</f>
        <v>101.32673901316667</v>
      </c>
      <c r="AI46">
        <f>data_BMCTS_13_64_80[[#This Row],[BMCTS długość]]/data_BMCTS_13_64_80[[#This Row],[OR Tools długość]]*100</f>
        <v>101.32673901316667</v>
      </c>
    </row>
    <row r="47" spans="20:35" x14ac:dyDescent="0.25">
      <c r="T47">
        <f>data_BMCTS_13_1_10[[#This Row],[BMCTS długość]]/data_BMCTS_13_1_10[[#This Row],[OR Tools długość]]*100</f>
        <v>110.95288707387836</v>
      </c>
      <c r="U47">
        <f>data_BMCTS_13_4_10[[#This Row],[BMCTS długość]]/data_BMCTS_13_4_10[[#This Row],[OR Tools długość]]*100</f>
        <v>110.95288707387836</v>
      </c>
      <c r="V47">
        <f>data_BMCTS_13_16_10[[#This Row],[BMCTS długość]]/data_BMCTS_13_16_10[[#This Row],[OR Tools długość]]*100</f>
        <v>110.95288707387836</v>
      </c>
      <c r="W47">
        <f>data_BMCTS_13_64_10[[#This Row],[BMCTS długość]]/data_BMCTS_13_64_10[[#This Row],[OR Tools długość]]*100</f>
        <v>110.95288707387836</v>
      </c>
      <c r="X47">
        <f>data_BMCTS_13_1_20[[#This Row],[BMCTS długość]]/data_BMCTS_13_1_20[[#This Row],[OR Tools długość]]*100</f>
        <v>100</v>
      </c>
      <c r="Y47">
        <f>data_BMCTS_13_4_20[[#This Row],[BMCTS długość]]/data_BMCTS_13_4_20[[#This Row],[OR Tools długość]]*100</f>
        <v>100</v>
      </c>
      <c r="Z47">
        <f>data_BMCTS_13_16_20[[#This Row],[BMCTS długość]]/data_BMCTS_13_16_20[[#This Row],[OR Tools długość]]*100</f>
        <v>100</v>
      </c>
      <c r="AA47">
        <f>data_BMCTS_13_64_20[[#This Row],[BMCTS długość]]/data_BMCTS_13_64_20[[#This Row],[OR Tools długość]]*100</f>
        <v>100</v>
      </c>
      <c r="AB47">
        <f>data_BMCTS_13_1_40[[#This Row],[BMCTS długość]]/data_BMCTS_13_1_40[[#This Row],[OR Tools długość]]*100</f>
        <v>100</v>
      </c>
      <c r="AC47">
        <f>data_BMCTS_13_4_40[[#This Row],[BMCTS długość]]/data_BMCTS_13_4_40[[#This Row],[OR Tools długość]]*100</f>
        <v>100</v>
      </c>
      <c r="AD47">
        <f>data_BMCTS_13_16_40[[#This Row],[BMCTS długość]]/data_BMCTS_13_16_40[[#This Row],[OR Tools długość]]*100</f>
        <v>100</v>
      </c>
      <c r="AE47">
        <f>data_BMCTS_13_64_40[[#This Row],[BMCTS długość]]/data_BMCTS_13_64_40[[#This Row],[OR Tools długość]]*100</f>
        <v>100</v>
      </c>
      <c r="AF47">
        <f>data_BMCTS_13_1_80[[#This Row],[BMCTS długość]]/data_BMCTS_13_1_80[[#This Row],[OR Tools długość]]*100</f>
        <v>100</v>
      </c>
      <c r="AG47">
        <f>data_BMCTS_13_4_80[[#This Row],[BMCTS długość]]/data_BMCTS_13_4_80[[#This Row],[OR Tools długość]]*100</f>
        <v>100</v>
      </c>
      <c r="AH47">
        <f>data_BMCTS_13_16_80[[#This Row],[BMCTS długość]]/data_BMCTS_13_16_80[[#This Row],[OR Tools długość]]*100</f>
        <v>100</v>
      </c>
      <c r="AI47">
        <f>data_BMCTS_13_64_80[[#This Row],[BMCTS długość]]/data_BMCTS_13_64_80[[#This Row],[OR Tools długość]]*100</f>
        <v>100</v>
      </c>
    </row>
    <row r="48" spans="20:35" x14ac:dyDescent="0.25">
      <c r="T48">
        <f>data_BMCTS_13_1_10[[#This Row],[BMCTS długość]]/data_BMCTS_13_1_10[[#This Row],[OR Tools długość]]*100</f>
        <v>100</v>
      </c>
      <c r="U48">
        <f>data_BMCTS_13_4_10[[#This Row],[BMCTS długość]]/data_BMCTS_13_4_10[[#This Row],[OR Tools długość]]*100</f>
        <v>100</v>
      </c>
      <c r="V48">
        <f>data_BMCTS_13_16_10[[#This Row],[BMCTS długość]]/data_BMCTS_13_16_10[[#This Row],[OR Tools długość]]*100</f>
        <v>100</v>
      </c>
      <c r="W48">
        <f>data_BMCTS_13_64_10[[#This Row],[BMCTS długość]]/data_BMCTS_13_64_10[[#This Row],[OR Tools długość]]*100</f>
        <v>100</v>
      </c>
      <c r="X48">
        <f>data_BMCTS_13_1_20[[#This Row],[BMCTS długość]]/data_BMCTS_13_1_20[[#This Row],[OR Tools długość]]*100</f>
        <v>100</v>
      </c>
      <c r="Y48">
        <f>data_BMCTS_13_4_20[[#This Row],[BMCTS długość]]/data_BMCTS_13_4_20[[#This Row],[OR Tools długość]]*100</f>
        <v>100</v>
      </c>
      <c r="Z48">
        <f>data_BMCTS_13_16_20[[#This Row],[BMCTS długość]]/data_BMCTS_13_16_20[[#This Row],[OR Tools długość]]*100</f>
        <v>100</v>
      </c>
      <c r="AA48">
        <f>data_BMCTS_13_64_20[[#This Row],[BMCTS długość]]/data_BMCTS_13_64_20[[#This Row],[OR Tools długość]]*100</f>
        <v>100</v>
      </c>
      <c r="AB48">
        <f>data_BMCTS_13_1_40[[#This Row],[BMCTS długość]]/data_BMCTS_13_1_40[[#This Row],[OR Tools długość]]*100</f>
        <v>100</v>
      </c>
      <c r="AC48">
        <f>data_BMCTS_13_4_40[[#This Row],[BMCTS długość]]/data_BMCTS_13_4_40[[#This Row],[OR Tools długość]]*100</f>
        <v>100</v>
      </c>
      <c r="AD48">
        <f>data_BMCTS_13_16_40[[#This Row],[BMCTS długość]]/data_BMCTS_13_16_40[[#This Row],[OR Tools długość]]*100</f>
        <v>100</v>
      </c>
      <c r="AE48">
        <f>data_BMCTS_13_64_40[[#This Row],[BMCTS długość]]/data_BMCTS_13_64_40[[#This Row],[OR Tools długość]]*100</f>
        <v>100</v>
      </c>
      <c r="AF48">
        <f>data_BMCTS_13_1_80[[#This Row],[BMCTS długość]]/data_BMCTS_13_1_80[[#This Row],[OR Tools długość]]*100</f>
        <v>100</v>
      </c>
      <c r="AG48">
        <f>data_BMCTS_13_4_80[[#This Row],[BMCTS długość]]/data_BMCTS_13_4_80[[#This Row],[OR Tools długość]]*100</f>
        <v>100</v>
      </c>
      <c r="AH48">
        <f>data_BMCTS_13_16_80[[#This Row],[BMCTS długość]]/data_BMCTS_13_16_80[[#This Row],[OR Tools długość]]*100</f>
        <v>100</v>
      </c>
      <c r="AI48">
        <f>data_BMCTS_13_64_80[[#This Row],[BMCTS długość]]/data_BMCTS_13_64_80[[#This Row],[OR Tools długość]]*100</f>
        <v>100</v>
      </c>
    </row>
    <row r="49" spans="20:35" x14ac:dyDescent="0.25">
      <c r="T49">
        <f>data_BMCTS_13_1_10[[#This Row],[BMCTS długość]]/data_BMCTS_13_1_10[[#This Row],[OR Tools długość]]*100</f>
        <v>103.55324166033782</v>
      </c>
      <c r="U49">
        <f>data_BMCTS_13_4_10[[#This Row],[BMCTS długość]]/data_BMCTS_13_4_10[[#This Row],[OR Tools długość]]*100</f>
        <v>103.55324166033782</v>
      </c>
      <c r="V49">
        <f>data_BMCTS_13_16_10[[#This Row],[BMCTS długość]]/data_BMCTS_13_16_10[[#This Row],[OR Tools długość]]*100</f>
        <v>103.55324166033782</v>
      </c>
      <c r="W49">
        <f>data_BMCTS_13_64_10[[#This Row],[BMCTS długość]]/data_BMCTS_13_64_10[[#This Row],[OR Tools długość]]*100</f>
        <v>103.55324166033782</v>
      </c>
      <c r="X49">
        <f>data_BMCTS_13_1_20[[#This Row],[BMCTS długość]]/data_BMCTS_13_1_20[[#This Row],[OR Tools długość]]*100</f>
        <v>103.55324166033782</v>
      </c>
      <c r="Y49">
        <f>data_BMCTS_13_4_20[[#This Row],[BMCTS długość]]/data_BMCTS_13_4_20[[#This Row],[OR Tools długość]]*100</f>
        <v>103.55324166033782</v>
      </c>
      <c r="Z49">
        <f>data_BMCTS_13_16_20[[#This Row],[BMCTS długość]]/data_BMCTS_13_16_20[[#This Row],[OR Tools długość]]*100</f>
        <v>103.55324166033782</v>
      </c>
      <c r="AA49">
        <f>data_BMCTS_13_64_20[[#This Row],[BMCTS długość]]/data_BMCTS_13_64_20[[#This Row],[OR Tools długość]]*100</f>
        <v>103.55324166033782</v>
      </c>
      <c r="AB49">
        <f>data_BMCTS_13_1_40[[#This Row],[BMCTS długość]]/data_BMCTS_13_1_40[[#This Row],[OR Tools długość]]*100</f>
        <v>103.55324166033782</v>
      </c>
      <c r="AC49">
        <f>data_BMCTS_13_4_40[[#This Row],[BMCTS długość]]/data_BMCTS_13_4_40[[#This Row],[OR Tools długość]]*100</f>
        <v>103.55324166033782</v>
      </c>
      <c r="AD49">
        <f>data_BMCTS_13_16_40[[#This Row],[BMCTS długość]]/data_BMCTS_13_16_40[[#This Row],[OR Tools długość]]*100</f>
        <v>103.55324166033782</v>
      </c>
      <c r="AE49">
        <f>data_BMCTS_13_64_40[[#This Row],[BMCTS długość]]/data_BMCTS_13_64_40[[#This Row],[OR Tools długość]]*100</f>
        <v>103.55324166033782</v>
      </c>
      <c r="AF49">
        <f>data_BMCTS_13_1_80[[#This Row],[BMCTS długość]]/data_BMCTS_13_1_80[[#This Row],[OR Tools długość]]*100</f>
        <v>103.55324166033782</v>
      </c>
      <c r="AG49">
        <f>data_BMCTS_13_4_80[[#This Row],[BMCTS długość]]/data_BMCTS_13_4_80[[#This Row],[OR Tools długość]]*100</f>
        <v>103.55324166033782</v>
      </c>
      <c r="AH49">
        <f>data_BMCTS_13_16_80[[#This Row],[BMCTS długość]]/data_BMCTS_13_16_80[[#This Row],[OR Tools długość]]*100</f>
        <v>103.55324166033782</v>
      </c>
      <c r="AI49">
        <f>data_BMCTS_13_64_80[[#This Row],[BMCTS długość]]/data_BMCTS_13_64_80[[#This Row],[OR Tools długość]]*100</f>
        <v>103.55324166033782</v>
      </c>
    </row>
    <row r="50" spans="20:35" x14ac:dyDescent="0.25">
      <c r="T50">
        <f>data_BMCTS_13_1_10[[#This Row],[BMCTS długość]]/data_BMCTS_13_1_10[[#This Row],[OR Tools długość]]*100</f>
        <v>104.14828504498304</v>
      </c>
      <c r="U50">
        <f>data_BMCTS_13_4_10[[#This Row],[BMCTS długość]]/data_BMCTS_13_4_10[[#This Row],[OR Tools długość]]*100</f>
        <v>104.14828504498304</v>
      </c>
      <c r="V50">
        <f>data_BMCTS_13_16_10[[#This Row],[BMCTS długość]]/data_BMCTS_13_16_10[[#This Row],[OR Tools długość]]*100</f>
        <v>104.14828504498304</v>
      </c>
      <c r="W50">
        <f>data_BMCTS_13_64_10[[#This Row],[BMCTS długość]]/data_BMCTS_13_64_10[[#This Row],[OR Tools długość]]*100</f>
        <v>104.14828504498304</v>
      </c>
      <c r="X50">
        <f>data_BMCTS_13_1_20[[#This Row],[BMCTS długość]]/data_BMCTS_13_1_20[[#This Row],[OR Tools długość]]*100</f>
        <v>104.14828504498304</v>
      </c>
      <c r="Y50">
        <f>data_BMCTS_13_4_20[[#This Row],[BMCTS długość]]/data_BMCTS_13_4_20[[#This Row],[OR Tools długość]]*100</f>
        <v>104.14828504498304</v>
      </c>
      <c r="Z50">
        <f>data_BMCTS_13_16_20[[#This Row],[BMCTS długość]]/data_BMCTS_13_16_20[[#This Row],[OR Tools długość]]*100</f>
        <v>104.14828504498304</v>
      </c>
      <c r="AA50">
        <f>data_BMCTS_13_64_20[[#This Row],[BMCTS długość]]/data_BMCTS_13_64_20[[#This Row],[OR Tools długość]]*100</f>
        <v>104.14828504498304</v>
      </c>
      <c r="AB50">
        <f>data_BMCTS_13_1_40[[#This Row],[BMCTS długość]]/data_BMCTS_13_1_40[[#This Row],[OR Tools długość]]*100</f>
        <v>104.14828504498304</v>
      </c>
      <c r="AC50">
        <f>data_BMCTS_13_4_40[[#This Row],[BMCTS długość]]/data_BMCTS_13_4_40[[#This Row],[OR Tools długość]]*100</f>
        <v>104.14828504498304</v>
      </c>
      <c r="AD50">
        <f>data_BMCTS_13_16_40[[#This Row],[BMCTS długość]]/data_BMCTS_13_16_40[[#This Row],[OR Tools długość]]*100</f>
        <v>104.14828504498304</v>
      </c>
      <c r="AE50">
        <f>data_BMCTS_13_64_40[[#This Row],[BMCTS długość]]/data_BMCTS_13_64_40[[#This Row],[OR Tools długość]]*100</f>
        <v>104.14828504498304</v>
      </c>
      <c r="AF50">
        <f>data_BMCTS_13_1_80[[#This Row],[BMCTS długość]]/data_BMCTS_13_1_80[[#This Row],[OR Tools długość]]*100</f>
        <v>104.14828504498304</v>
      </c>
      <c r="AG50">
        <f>data_BMCTS_13_4_80[[#This Row],[BMCTS długość]]/data_BMCTS_13_4_80[[#This Row],[OR Tools długość]]*100</f>
        <v>104.14828504498304</v>
      </c>
      <c r="AH50">
        <f>data_BMCTS_13_16_80[[#This Row],[BMCTS długość]]/data_BMCTS_13_16_80[[#This Row],[OR Tools długość]]*100</f>
        <v>104.14828504498304</v>
      </c>
      <c r="AI50">
        <f>data_BMCTS_13_64_80[[#This Row],[BMCTS długość]]/data_BMCTS_13_64_80[[#This Row],[OR Tools długość]]*100</f>
        <v>104.14828504498304</v>
      </c>
    </row>
    <row r="51" spans="20:35" x14ac:dyDescent="0.25">
      <c r="T51">
        <f>data_BMCTS_13_1_10[[#This Row],[BMCTS długość]]/data_BMCTS_13_1_10[[#This Row],[OR Tools długość]]*100</f>
        <v>104.04281662770936</v>
      </c>
      <c r="U51">
        <f>data_BMCTS_13_4_10[[#This Row],[BMCTS długość]]/data_BMCTS_13_4_10[[#This Row],[OR Tools długość]]*100</f>
        <v>104.04281662770936</v>
      </c>
      <c r="V51">
        <f>data_BMCTS_13_16_10[[#This Row],[BMCTS długość]]/data_BMCTS_13_16_10[[#This Row],[OR Tools długość]]*100</f>
        <v>104.04281662770936</v>
      </c>
      <c r="W51">
        <f>data_BMCTS_13_64_10[[#This Row],[BMCTS długość]]/data_BMCTS_13_64_10[[#This Row],[OR Tools długość]]*100</f>
        <v>104.04281662770936</v>
      </c>
      <c r="X51">
        <f>data_BMCTS_13_1_20[[#This Row],[BMCTS długość]]/data_BMCTS_13_1_20[[#This Row],[OR Tools długość]]*100</f>
        <v>104.04281662770936</v>
      </c>
      <c r="Y51">
        <f>data_BMCTS_13_4_20[[#This Row],[BMCTS długość]]/data_BMCTS_13_4_20[[#This Row],[OR Tools długość]]*100</f>
        <v>104.04281662770936</v>
      </c>
      <c r="Z51">
        <f>data_BMCTS_13_16_20[[#This Row],[BMCTS długość]]/data_BMCTS_13_16_20[[#This Row],[OR Tools długość]]*100</f>
        <v>104.04281662770936</v>
      </c>
      <c r="AA51">
        <f>data_BMCTS_13_64_20[[#This Row],[BMCTS długość]]/data_BMCTS_13_64_20[[#This Row],[OR Tools długość]]*100</f>
        <v>104.04281662770936</v>
      </c>
      <c r="AB51">
        <f>data_BMCTS_13_1_40[[#This Row],[BMCTS długość]]/data_BMCTS_13_1_40[[#This Row],[OR Tools długość]]*100</f>
        <v>104.04281662770936</v>
      </c>
      <c r="AC51">
        <f>data_BMCTS_13_4_40[[#This Row],[BMCTS długość]]/data_BMCTS_13_4_40[[#This Row],[OR Tools długość]]*100</f>
        <v>104.04281662770936</v>
      </c>
      <c r="AD51">
        <f>data_BMCTS_13_16_40[[#This Row],[BMCTS długość]]/data_BMCTS_13_16_40[[#This Row],[OR Tools długość]]*100</f>
        <v>104.04281662770936</v>
      </c>
      <c r="AE51">
        <f>data_BMCTS_13_64_40[[#This Row],[BMCTS długość]]/data_BMCTS_13_64_40[[#This Row],[OR Tools długość]]*100</f>
        <v>104.04281662770936</v>
      </c>
      <c r="AF51">
        <f>data_BMCTS_13_1_80[[#This Row],[BMCTS długość]]/data_BMCTS_13_1_80[[#This Row],[OR Tools długość]]*100</f>
        <v>104.04281662770936</v>
      </c>
      <c r="AG51">
        <f>data_BMCTS_13_4_80[[#This Row],[BMCTS długość]]/data_BMCTS_13_4_80[[#This Row],[OR Tools długość]]*100</f>
        <v>104.04281662770936</v>
      </c>
      <c r="AH51">
        <f>data_BMCTS_13_16_80[[#This Row],[BMCTS długość]]/data_BMCTS_13_16_80[[#This Row],[OR Tools długość]]*100</f>
        <v>104.04281662770936</v>
      </c>
      <c r="AI51">
        <f>data_BMCTS_13_64_80[[#This Row],[BMCTS długość]]/data_BMCTS_13_64_80[[#This Row],[OR Tools długość]]*100</f>
        <v>104.04281662770936</v>
      </c>
    </row>
    <row r="52" spans="20:35" x14ac:dyDescent="0.25">
      <c r="T52">
        <f>data_BMCTS_13_1_10[[#This Row],[BMCTS długość]]/data_BMCTS_13_1_10[[#This Row],[OR Tools długość]]*100</f>
        <v>101.77628591499266</v>
      </c>
      <c r="U52">
        <f>data_BMCTS_13_4_10[[#This Row],[BMCTS długość]]/data_BMCTS_13_4_10[[#This Row],[OR Tools długość]]*100</f>
        <v>101.77628591499266</v>
      </c>
      <c r="V52">
        <f>data_BMCTS_13_16_10[[#This Row],[BMCTS długość]]/data_BMCTS_13_16_10[[#This Row],[OR Tools długość]]*100</f>
        <v>101.77628591499266</v>
      </c>
      <c r="W52">
        <f>data_BMCTS_13_64_10[[#This Row],[BMCTS długość]]/data_BMCTS_13_64_10[[#This Row],[OR Tools długość]]*100</f>
        <v>101.77628591499266</v>
      </c>
      <c r="X52">
        <f>data_BMCTS_13_1_20[[#This Row],[BMCTS długość]]/data_BMCTS_13_1_20[[#This Row],[OR Tools długość]]*100</f>
        <v>101.77628591499266</v>
      </c>
      <c r="Y52">
        <f>data_BMCTS_13_4_20[[#This Row],[BMCTS długość]]/data_BMCTS_13_4_20[[#This Row],[OR Tools długość]]*100</f>
        <v>101.77628591499266</v>
      </c>
      <c r="Z52">
        <f>data_BMCTS_13_16_20[[#This Row],[BMCTS długość]]/data_BMCTS_13_16_20[[#This Row],[OR Tools długość]]*100</f>
        <v>101.77628591499266</v>
      </c>
      <c r="AA52">
        <f>data_BMCTS_13_64_20[[#This Row],[BMCTS długość]]/data_BMCTS_13_64_20[[#This Row],[OR Tools długość]]*100</f>
        <v>101.77628591499266</v>
      </c>
      <c r="AB52">
        <f>data_BMCTS_13_1_40[[#This Row],[BMCTS długość]]/data_BMCTS_13_1_40[[#This Row],[OR Tools długość]]*100</f>
        <v>101.77628591499266</v>
      </c>
      <c r="AC52">
        <f>data_BMCTS_13_4_40[[#This Row],[BMCTS długość]]/data_BMCTS_13_4_40[[#This Row],[OR Tools długość]]*100</f>
        <v>101.77628591499266</v>
      </c>
      <c r="AD52">
        <f>data_BMCTS_13_16_40[[#This Row],[BMCTS długość]]/data_BMCTS_13_16_40[[#This Row],[OR Tools długość]]*100</f>
        <v>101.77628591499266</v>
      </c>
      <c r="AE52">
        <f>data_BMCTS_13_64_40[[#This Row],[BMCTS długość]]/data_BMCTS_13_64_40[[#This Row],[OR Tools długość]]*100</f>
        <v>101.77628591499266</v>
      </c>
      <c r="AF52">
        <f>data_BMCTS_13_1_80[[#This Row],[BMCTS długość]]/data_BMCTS_13_1_80[[#This Row],[OR Tools długość]]*100</f>
        <v>101.77628591499266</v>
      </c>
      <c r="AG52">
        <f>data_BMCTS_13_4_80[[#This Row],[BMCTS długość]]/data_BMCTS_13_4_80[[#This Row],[OR Tools długość]]*100</f>
        <v>101.77628591499266</v>
      </c>
      <c r="AH52">
        <f>data_BMCTS_13_16_80[[#This Row],[BMCTS długość]]/data_BMCTS_13_16_80[[#This Row],[OR Tools długość]]*100</f>
        <v>101.77628591499266</v>
      </c>
      <c r="AI52">
        <f>data_BMCTS_13_64_80[[#This Row],[BMCTS długość]]/data_BMCTS_13_64_80[[#This Row],[OR Tools długość]]*100</f>
        <v>101.77628591499266</v>
      </c>
    </row>
    <row r="53" spans="20:35" x14ac:dyDescent="0.25">
      <c r="T53">
        <f>data_BMCTS_13_1_10[[#This Row],[BMCTS długość]]/data_BMCTS_13_1_10[[#This Row],[OR Tools długość]]*100</f>
        <v>101.32626020425344</v>
      </c>
      <c r="U53">
        <f>data_BMCTS_13_4_10[[#This Row],[BMCTS długość]]/data_BMCTS_13_4_10[[#This Row],[OR Tools długość]]*100</f>
        <v>101.32626020425344</v>
      </c>
      <c r="V53">
        <f>data_BMCTS_13_16_10[[#This Row],[BMCTS długość]]/data_BMCTS_13_16_10[[#This Row],[OR Tools długość]]*100</f>
        <v>101.32626020425344</v>
      </c>
      <c r="W53">
        <f>data_BMCTS_13_64_10[[#This Row],[BMCTS długość]]/data_BMCTS_13_64_10[[#This Row],[OR Tools długość]]*100</f>
        <v>101.32626020425344</v>
      </c>
      <c r="X53">
        <f>data_BMCTS_13_1_20[[#This Row],[BMCTS długość]]/data_BMCTS_13_1_20[[#This Row],[OR Tools długość]]*100</f>
        <v>101.32626020425344</v>
      </c>
      <c r="Y53">
        <f>data_BMCTS_13_4_20[[#This Row],[BMCTS długość]]/data_BMCTS_13_4_20[[#This Row],[OR Tools długość]]*100</f>
        <v>101.32626020425344</v>
      </c>
      <c r="Z53">
        <f>data_BMCTS_13_16_20[[#This Row],[BMCTS długość]]/data_BMCTS_13_16_20[[#This Row],[OR Tools długość]]*100</f>
        <v>101.32626020425344</v>
      </c>
      <c r="AA53">
        <f>data_BMCTS_13_64_20[[#This Row],[BMCTS długość]]/data_BMCTS_13_64_20[[#This Row],[OR Tools długość]]*100</f>
        <v>101.32626020425344</v>
      </c>
      <c r="AB53">
        <f>data_BMCTS_13_1_40[[#This Row],[BMCTS długość]]/data_BMCTS_13_1_40[[#This Row],[OR Tools długość]]*100</f>
        <v>101.32626020425344</v>
      </c>
      <c r="AC53">
        <f>data_BMCTS_13_4_40[[#This Row],[BMCTS długość]]/data_BMCTS_13_4_40[[#This Row],[OR Tools długość]]*100</f>
        <v>101.32626020425344</v>
      </c>
      <c r="AD53">
        <f>data_BMCTS_13_16_40[[#This Row],[BMCTS długość]]/data_BMCTS_13_16_40[[#This Row],[OR Tools długość]]*100</f>
        <v>101.32626020425344</v>
      </c>
      <c r="AE53">
        <f>data_BMCTS_13_64_40[[#This Row],[BMCTS długość]]/data_BMCTS_13_64_40[[#This Row],[OR Tools długość]]*100</f>
        <v>101.32626020425344</v>
      </c>
      <c r="AF53">
        <f>data_BMCTS_13_1_80[[#This Row],[BMCTS długość]]/data_BMCTS_13_1_80[[#This Row],[OR Tools długość]]*100</f>
        <v>101.32626020425344</v>
      </c>
      <c r="AG53">
        <f>data_BMCTS_13_4_80[[#This Row],[BMCTS długość]]/data_BMCTS_13_4_80[[#This Row],[OR Tools długość]]*100</f>
        <v>101.32626020425344</v>
      </c>
      <c r="AH53">
        <f>data_BMCTS_13_16_80[[#This Row],[BMCTS długość]]/data_BMCTS_13_16_80[[#This Row],[OR Tools długość]]*100</f>
        <v>101.32626020425344</v>
      </c>
      <c r="AI53">
        <f>data_BMCTS_13_64_80[[#This Row],[BMCTS długość]]/data_BMCTS_13_64_80[[#This Row],[OR Tools długość]]*100</f>
        <v>101.32626020425344</v>
      </c>
    </row>
    <row r="54" spans="20:35" x14ac:dyDescent="0.25">
      <c r="T54">
        <f>data_BMCTS_13_1_10[[#This Row],[BMCTS długość]]/data_BMCTS_13_1_10[[#This Row],[OR Tools długość]]*100</f>
        <v>100.68036450096788</v>
      </c>
      <c r="U54">
        <f>data_BMCTS_13_4_10[[#This Row],[BMCTS długość]]/data_BMCTS_13_4_10[[#This Row],[OR Tools długość]]*100</f>
        <v>100.68036450096788</v>
      </c>
      <c r="V54">
        <f>data_BMCTS_13_16_10[[#This Row],[BMCTS długość]]/data_BMCTS_13_16_10[[#This Row],[OR Tools długość]]*100</f>
        <v>100.68036450096788</v>
      </c>
      <c r="W54">
        <f>data_BMCTS_13_64_10[[#This Row],[BMCTS długość]]/data_BMCTS_13_64_10[[#This Row],[OR Tools długość]]*100</f>
        <v>100.68036450096788</v>
      </c>
      <c r="X54">
        <f>data_BMCTS_13_1_20[[#This Row],[BMCTS długość]]/data_BMCTS_13_1_20[[#This Row],[OR Tools długość]]*100</f>
        <v>100.68036450096788</v>
      </c>
      <c r="Y54">
        <f>data_BMCTS_13_4_20[[#This Row],[BMCTS długość]]/data_BMCTS_13_4_20[[#This Row],[OR Tools długość]]*100</f>
        <v>100.68036450096788</v>
      </c>
      <c r="Z54">
        <f>data_BMCTS_13_16_20[[#This Row],[BMCTS długość]]/data_BMCTS_13_16_20[[#This Row],[OR Tools długość]]*100</f>
        <v>100.68036450096788</v>
      </c>
      <c r="AA54">
        <f>data_BMCTS_13_64_20[[#This Row],[BMCTS długość]]/data_BMCTS_13_64_20[[#This Row],[OR Tools długość]]*100</f>
        <v>100.68036450096788</v>
      </c>
      <c r="AB54">
        <f>data_BMCTS_13_1_40[[#This Row],[BMCTS długość]]/data_BMCTS_13_1_40[[#This Row],[OR Tools długość]]*100</f>
        <v>100.68036450096788</v>
      </c>
      <c r="AC54">
        <f>data_BMCTS_13_4_40[[#This Row],[BMCTS długość]]/data_BMCTS_13_4_40[[#This Row],[OR Tools długość]]*100</f>
        <v>100.68036450096788</v>
      </c>
      <c r="AD54">
        <f>data_BMCTS_13_16_40[[#This Row],[BMCTS długość]]/data_BMCTS_13_16_40[[#This Row],[OR Tools długość]]*100</f>
        <v>100.68036450096788</v>
      </c>
      <c r="AE54">
        <f>data_BMCTS_13_64_40[[#This Row],[BMCTS długość]]/data_BMCTS_13_64_40[[#This Row],[OR Tools długość]]*100</f>
        <v>100.68036450096788</v>
      </c>
      <c r="AF54">
        <f>data_BMCTS_13_1_80[[#This Row],[BMCTS długość]]/data_BMCTS_13_1_80[[#This Row],[OR Tools długość]]*100</f>
        <v>100.68036450096788</v>
      </c>
      <c r="AG54">
        <f>data_BMCTS_13_4_80[[#This Row],[BMCTS długość]]/data_BMCTS_13_4_80[[#This Row],[OR Tools długość]]*100</f>
        <v>100.68036450096788</v>
      </c>
      <c r="AH54">
        <f>data_BMCTS_13_16_80[[#This Row],[BMCTS długość]]/data_BMCTS_13_16_80[[#This Row],[OR Tools długość]]*100</f>
        <v>100.68036450096788</v>
      </c>
      <c r="AI54">
        <f>data_BMCTS_13_64_80[[#This Row],[BMCTS długość]]/data_BMCTS_13_64_80[[#This Row],[OR Tools długość]]*100</f>
        <v>100.68036450096788</v>
      </c>
    </row>
    <row r="55" spans="20:35" x14ac:dyDescent="0.25">
      <c r="T55">
        <f>data_BMCTS_13_1_10[[#This Row],[BMCTS długość]]/data_BMCTS_13_1_10[[#This Row],[OR Tools długość]]*100</f>
        <v>117.40123090913883</v>
      </c>
      <c r="U55">
        <f>data_BMCTS_13_4_10[[#This Row],[BMCTS długość]]/data_BMCTS_13_4_10[[#This Row],[OR Tools długość]]*100</f>
        <v>117.40123090913883</v>
      </c>
      <c r="V55">
        <f>data_BMCTS_13_16_10[[#This Row],[BMCTS długość]]/data_BMCTS_13_16_10[[#This Row],[OR Tools długość]]*100</f>
        <v>117.40123090913883</v>
      </c>
      <c r="W55">
        <f>data_BMCTS_13_64_10[[#This Row],[BMCTS długość]]/data_BMCTS_13_64_10[[#This Row],[OR Tools długość]]*100</f>
        <v>117.40123090913883</v>
      </c>
      <c r="X55">
        <f>data_BMCTS_13_1_20[[#This Row],[BMCTS długość]]/data_BMCTS_13_1_20[[#This Row],[OR Tools długość]]*100</f>
        <v>117.40123090913883</v>
      </c>
      <c r="Y55">
        <f>data_BMCTS_13_4_20[[#This Row],[BMCTS długość]]/data_BMCTS_13_4_20[[#This Row],[OR Tools długość]]*100</f>
        <v>117.40123090913883</v>
      </c>
      <c r="Z55">
        <f>data_BMCTS_13_16_20[[#This Row],[BMCTS długość]]/data_BMCTS_13_16_20[[#This Row],[OR Tools długość]]*100</f>
        <v>117.40123090913883</v>
      </c>
      <c r="AA55">
        <f>data_BMCTS_13_64_20[[#This Row],[BMCTS długość]]/data_BMCTS_13_64_20[[#This Row],[OR Tools długość]]*100</f>
        <v>117.40123090913883</v>
      </c>
      <c r="AB55">
        <f>data_BMCTS_13_1_40[[#This Row],[BMCTS długość]]/data_BMCTS_13_1_40[[#This Row],[OR Tools długość]]*100</f>
        <v>117.40123090913883</v>
      </c>
      <c r="AC55">
        <f>data_BMCTS_13_4_40[[#This Row],[BMCTS długość]]/data_BMCTS_13_4_40[[#This Row],[OR Tools długość]]*100</f>
        <v>117.40123090913883</v>
      </c>
      <c r="AD55">
        <f>data_BMCTS_13_16_40[[#This Row],[BMCTS długość]]/data_BMCTS_13_16_40[[#This Row],[OR Tools długość]]*100</f>
        <v>117.40123090913883</v>
      </c>
      <c r="AE55">
        <f>data_BMCTS_13_64_40[[#This Row],[BMCTS długość]]/data_BMCTS_13_64_40[[#This Row],[OR Tools długość]]*100</f>
        <v>117.40123090913883</v>
      </c>
      <c r="AF55">
        <f>data_BMCTS_13_1_80[[#This Row],[BMCTS długość]]/data_BMCTS_13_1_80[[#This Row],[OR Tools długość]]*100</f>
        <v>117.40123090913883</v>
      </c>
      <c r="AG55">
        <f>data_BMCTS_13_4_80[[#This Row],[BMCTS długość]]/data_BMCTS_13_4_80[[#This Row],[OR Tools długość]]*100</f>
        <v>117.40123090913883</v>
      </c>
      <c r="AH55">
        <f>data_BMCTS_13_16_80[[#This Row],[BMCTS długość]]/data_BMCTS_13_16_80[[#This Row],[OR Tools długość]]*100</f>
        <v>117.40123090913883</v>
      </c>
      <c r="AI55">
        <f>data_BMCTS_13_64_80[[#This Row],[BMCTS długość]]/data_BMCTS_13_64_80[[#This Row],[OR Tools długość]]*100</f>
        <v>117.40123090913883</v>
      </c>
    </row>
    <row r="56" spans="20:35" x14ac:dyDescent="0.25">
      <c r="T56">
        <f>data_BMCTS_13_1_10[[#This Row],[BMCTS długość]]/data_BMCTS_13_1_10[[#This Row],[OR Tools długość]]*100</f>
        <v>104.13777542772785</v>
      </c>
      <c r="U56">
        <f>data_BMCTS_13_4_10[[#This Row],[BMCTS długość]]/data_BMCTS_13_4_10[[#This Row],[OR Tools długość]]*100</f>
        <v>104.13777542772785</v>
      </c>
      <c r="V56">
        <f>data_BMCTS_13_16_10[[#This Row],[BMCTS długość]]/data_BMCTS_13_16_10[[#This Row],[OR Tools długość]]*100</f>
        <v>104.13777542772785</v>
      </c>
      <c r="W56">
        <f>data_BMCTS_13_64_10[[#This Row],[BMCTS długość]]/data_BMCTS_13_64_10[[#This Row],[OR Tools długość]]*100</f>
        <v>104.13777542772785</v>
      </c>
      <c r="X56">
        <f>data_BMCTS_13_1_20[[#This Row],[BMCTS długość]]/data_BMCTS_13_1_20[[#This Row],[OR Tools długość]]*100</f>
        <v>103.54907541785263</v>
      </c>
      <c r="Y56">
        <f>data_BMCTS_13_4_20[[#This Row],[BMCTS długość]]/data_BMCTS_13_4_20[[#This Row],[OR Tools długość]]*100</f>
        <v>103.54907541785263</v>
      </c>
      <c r="Z56">
        <f>data_BMCTS_13_16_20[[#This Row],[BMCTS długość]]/data_BMCTS_13_16_20[[#This Row],[OR Tools długość]]*100</f>
        <v>103.54907541785263</v>
      </c>
      <c r="AA56">
        <f>data_BMCTS_13_64_20[[#This Row],[BMCTS długość]]/data_BMCTS_13_64_20[[#This Row],[OR Tools długość]]*100</f>
        <v>103.54907541785263</v>
      </c>
      <c r="AB56">
        <f>data_BMCTS_13_1_40[[#This Row],[BMCTS długość]]/data_BMCTS_13_1_40[[#This Row],[OR Tools długość]]*100</f>
        <v>103.54907541785263</v>
      </c>
      <c r="AC56">
        <f>data_BMCTS_13_4_40[[#This Row],[BMCTS długość]]/data_BMCTS_13_4_40[[#This Row],[OR Tools długość]]*100</f>
        <v>103.54907541785263</v>
      </c>
      <c r="AD56">
        <f>data_BMCTS_13_16_40[[#This Row],[BMCTS długość]]/data_BMCTS_13_16_40[[#This Row],[OR Tools długość]]*100</f>
        <v>103.54907541785263</v>
      </c>
      <c r="AE56">
        <f>data_BMCTS_13_64_40[[#This Row],[BMCTS długość]]/data_BMCTS_13_64_40[[#This Row],[OR Tools długość]]*100</f>
        <v>103.54907541785263</v>
      </c>
      <c r="AF56">
        <f>data_BMCTS_13_1_80[[#This Row],[BMCTS długość]]/data_BMCTS_13_1_80[[#This Row],[OR Tools długość]]*100</f>
        <v>103.54907541785263</v>
      </c>
      <c r="AG56">
        <f>data_BMCTS_13_4_80[[#This Row],[BMCTS długość]]/data_BMCTS_13_4_80[[#This Row],[OR Tools długość]]*100</f>
        <v>103.54907541785263</v>
      </c>
      <c r="AH56">
        <f>data_BMCTS_13_16_80[[#This Row],[BMCTS długość]]/data_BMCTS_13_16_80[[#This Row],[OR Tools długość]]*100</f>
        <v>103.54907541785263</v>
      </c>
      <c r="AI56">
        <f>data_BMCTS_13_64_80[[#This Row],[BMCTS długość]]/data_BMCTS_13_64_80[[#This Row],[OR Tools długość]]*100</f>
        <v>103.54907541785263</v>
      </c>
    </row>
    <row r="57" spans="20:35" x14ac:dyDescent="0.25">
      <c r="T57">
        <f>data_BMCTS_13_1_10[[#This Row],[BMCTS długość]]/data_BMCTS_13_1_10[[#This Row],[OR Tools długość]]*100</f>
        <v>101.83389244720355</v>
      </c>
      <c r="U57">
        <f>data_BMCTS_13_4_10[[#This Row],[BMCTS długość]]/data_BMCTS_13_4_10[[#This Row],[OR Tools długość]]*100</f>
        <v>101.83389244720355</v>
      </c>
      <c r="V57">
        <f>data_BMCTS_13_16_10[[#This Row],[BMCTS długość]]/data_BMCTS_13_16_10[[#This Row],[OR Tools długość]]*100</f>
        <v>101.83389244720355</v>
      </c>
      <c r="W57">
        <f>data_BMCTS_13_64_10[[#This Row],[BMCTS długość]]/data_BMCTS_13_64_10[[#This Row],[OR Tools długość]]*100</f>
        <v>101.83389244720355</v>
      </c>
      <c r="X57">
        <f>data_BMCTS_13_1_20[[#This Row],[BMCTS długość]]/data_BMCTS_13_1_20[[#This Row],[OR Tools długość]]*100</f>
        <v>101.1996157459953</v>
      </c>
      <c r="Y57">
        <f>data_BMCTS_13_4_20[[#This Row],[BMCTS długość]]/data_BMCTS_13_4_20[[#This Row],[OR Tools długość]]*100</f>
        <v>101.1996157459953</v>
      </c>
      <c r="Z57">
        <f>data_BMCTS_13_16_20[[#This Row],[BMCTS długość]]/data_BMCTS_13_16_20[[#This Row],[OR Tools długość]]*100</f>
        <v>101.1996157459953</v>
      </c>
      <c r="AA57">
        <f>data_BMCTS_13_64_20[[#This Row],[BMCTS długość]]/data_BMCTS_13_64_20[[#This Row],[OR Tools długość]]*100</f>
        <v>101.1996157459953</v>
      </c>
      <c r="AB57">
        <f>data_BMCTS_13_1_40[[#This Row],[BMCTS długość]]/data_BMCTS_13_1_40[[#This Row],[OR Tools długość]]*100</f>
        <v>101.1996157459953</v>
      </c>
      <c r="AC57">
        <f>data_BMCTS_13_4_40[[#This Row],[BMCTS długość]]/data_BMCTS_13_4_40[[#This Row],[OR Tools długość]]*100</f>
        <v>101.1996157459953</v>
      </c>
      <c r="AD57">
        <f>data_BMCTS_13_16_40[[#This Row],[BMCTS długość]]/data_BMCTS_13_16_40[[#This Row],[OR Tools długość]]*100</f>
        <v>101.1996157459953</v>
      </c>
      <c r="AE57">
        <f>data_BMCTS_13_64_40[[#This Row],[BMCTS długość]]/data_BMCTS_13_64_40[[#This Row],[OR Tools długość]]*100</f>
        <v>101.1996157459953</v>
      </c>
      <c r="AF57">
        <f>data_BMCTS_13_1_80[[#This Row],[BMCTS długość]]/data_BMCTS_13_1_80[[#This Row],[OR Tools długość]]*100</f>
        <v>101.1996157459953</v>
      </c>
      <c r="AG57">
        <f>data_BMCTS_13_4_80[[#This Row],[BMCTS długość]]/data_BMCTS_13_4_80[[#This Row],[OR Tools długość]]*100</f>
        <v>101.1996157459953</v>
      </c>
      <c r="AH57">
        <f>data_BMCTS_13_16_80[[#This Row],[BMCTS długość]]/data_BMCTS_13_16_80[[#This Row],[OR Tools długość]]*100</f>
        <v>101.1996157459953</v>
      </c>
      <c r="AI57">
        <f>data_BMCTS_13_64_80[[#This Row],[BMCTS długość]]/data_BMCTS_13_64_80[[#This Row],[OR Tools długość]]*100</f>
        <v>101.1996157459953</v>
      </c>
    </row>
    <row r="58" spans="20:35" x14ac:dyDescent="0.25">
      <c r="T58">
        <f>data_BMCTS_13_1_10[[#This Row],[BMCTS długość]]/data_BMCTS_13_1_10[[#This Row],[OR Tools długość]]*100</f>
        <v>114.18558849392295</v>
      </c>
      <c r="U58">
        <f>data_BMCTS_13_4_10[[#This Row],[BMCTS długość]]/data_BMCTS_13_4_10[[#This Row],[OR Tools długość]]*100</f>
        <v>114.18558849392295</v>
      </c>
      <c r="V58">
        <f>data_BMCTS_13_16_10[[#This Row],[BMCTS długość]]/data_BMCTS_13_16_10[[#This Row],[OR Tools długość]]*100</f>
        <v>114.18558849392295</v>
      </c>
      <c r="W58">
        <f>data_BMCTS_13_64_10[[#This Row],[BMCTS długość]]/data_BMCTS_13_64_10[[#This Row],[OR Tools długość]]*100</f>
        <v>114.18558849392295</v>
      </c>
      <c r="X58">
        <f>data_BMCTS_13_1_20[[#This Row],[BMCTS długość]]/data_BMCTS_13_1_20[[#This Row],[OR Tools długość]]*100</f>
        <v>100</v>
      </c>
      <c r="Y58">
        <f>data_BMCTS_13_4_20[[#This Row],[BMCTS długość]]/data_BMCTS_13_4_20[[#This Row],[OR Tools długość]]*100</f>
        <v>100</v>
      </c>
      <c r="Z58">
        <f>data_BMCTS_13_16_20[[#This Row],[BMCTS długość]]/data_BMCTS_13_16_20[[#This Row],[OR Tools długość]]*100</f>
        <v>100</v>
      </c>
      <c r="AA58">
        <f>data_BMCTS_13_64_20[[#This Row],[BMCTS długość]]/data_BMCTS_13_64_20[[#This Row],[OR Tools długość]]*100</f>
        <v>100</v>
      </c>
      <c r="AB58">
        <f>data_BMCTS_13_1_40[[#This Row],[BMCTS długość]]/data_BMCTS_13_1_40[[#This Row],[OR Tools długość]]*100</f>
        <v>100</v>
      </c>
      <c r="AC58">
        <f>data_BMCTS_13_4_40[[#This Row],[BMCTS długość]]/data_BMCTS_13_4_40[[#This Row],[OR Tools długość]]*100</f>
        <v>100</v>
      </c>
      <c r="AD58">
        <f>data_BMCTS_13_16_40[[#This Row],[BMCTS długość]]/data_BMCTS_13_16_40[[#This Row],[OR Tools długość]]*100</f>
        <v>100</v>
      </c>
      <c r="AE58">
        <f>data_BMCTS_13_64_40[[#This Row],[BMCTS długość]]/data_BMCTS_13_64_40[[#This Row],[OR Tools długość]]*100</f>
        <v>100</v>
      </c>
      <c r="AF58">
        <f>data_BMCTS_13_1_80[[#This Row],[BMCTS długość]]/data_BMCTS_13_1_80[[#This Row],[OR Tools długość]]*100</f>
        <v>100</v>
      </c>
      <c r="AG58">
        <f>data_BMCTS_13_4_80[[#This Row],[BMCTS długość]]/data_BMCTS_13_4_80[[#This Row],[OR Tools długość]]*100</f>
        <v>100</v>
      </c>
      <c r="AH58">
        <f>data_BMCTS_13_16_80[[#This Row],[BMCTS długość]]/data_BMCTS_13_16_80[[#This Row],[OR Tools długość]]*100</f>
        <v>100</v>
      </c>
      <c r="AI58">
        <f>data_BMCTS_13_64_80[[#This Row],[BMCTS długość]]/data_BMCTS_13_64_80[[#This Row],[OR Tools długość]]*100</f>
        <v>100</v>
      </c>
    </row>
    <row r="59" spans="20:35" x14ac:dyDescent="0.25">
      <c r="T59">
        <f>data_BMCTS_13_1_10[[#This Row],[BMCTS długość]]/data_BMCTS_13_1_10[[#This Row],[OR Tools długość]]*100</f>
        <v>103.77136893925214</v>
      </c>
      <c r="U59">
        <f>data_BMCTS_13_4_10[[#This Row],[BMCTS długość]]/data_BMCTS_13_4_10[[#This Row],[OR Tools długość]]*100</f>
        <v>103.77136893925214</v>
      </c>
      <c r="V59">
        <f>data_BMCTS_13_16_10[[#This Row],[BMCTS długość]]/data_BMCTS_13_16_10[[#This Row],[OR Tools długość]]*100</f>
        <v>103.77136893925214</v>
      </c>
      <c r="W59">
        <f>data_BMCTS_13_64_10[[#This Row],[BMCTS długość]]/data_BMCTS_13_64_10[[#This Row],[OR Tools długość]]*100</f>
        <v>103.77136893925214</v>
      </c>
      <c r="X59">
        <f>data_BMCTS_13_1_20[[#This Row],[BMCTS długość]]/data_BMCTS_13_1_20[[#This Row],[OR Tools długość]]*100</f>
        <v>99.829173259830199</v>
      </c>
      <c r="Y59">
        <f>data_BMCTS_13_4_20[[#This Row],[BMCTS długość]]/data_BMCTS_13_4_20[[#This Row],[OR Tools długość]]*100</f>
        <v>99.829173259830199</v>
      </c>
      <c r="Z59">
        <f>data_BMCTS_13_16_20[[#This Row],[BMCTS długość]]/data_BMCTS_13_16_20[[#This Row],[OR Tools długość]]*100</f>
        <v>99.829173259830199</v>
      </c>
      <c r="AA59">
        <f>data_BMCTS_13_64_20[[#This Row],[BMCTS długość]]/data_BMCTS_13_64_20[[#This Row],[OR Tools długość]]*100</f>
        <v>99.829173259830199</v>
      </c>
      <c r="AB59">
        <f>data_BMCTS_13_1_40[[#This Row],[BMCTS długość]]/data_BMCTS_13_1_40[[#This Row],[OR Tools długość]]*100</f>
        <v>99.829173259830199</v>
      </c>
      <c r="AC59">
        <f>data_BMCTS_13_4_40[[#This Row],[BMCTS długość]]/data_BMCTS_13_4_40[[#This Row],[OR Tools długość]]*100</f>
        <v>99.829173259830199</v>
      </c>
      <c r="AD59">
        <f>data_BMCTS_13_16_40[[#This Row],[BMCTS długość]]/data_BMCTS_13_16_40[[#This Row],[OR Tools długość]]*100</f>
        <v>99.829173259830199</v>
      </c>
      <c r="AE59">
        <f>data_BMCTS_13_64_40[[#This Row],[BMCTS długość]]/data_BMCTS_13_64_40[[#This Row],[OR Tools długość]]*100</f>
        <v>99.829173259830199</v>
      </c>
      <c r="AF59">
        <f>data_BMCTS_13_1_80[[#This Row],[BMCTS długość]]/data_BMCTS_13_1_80[[#This Row],[OR Tools długość]]*100</f>
        <v>99.829173259830199</v>
      </c>
      <c r="AG59">
        <f>data_BMCTS_13_4_80[[#This Row],[BMCTS długość]]/data_BMCTS_13_4_80[[#This Row],[OR Tools długość]]*100</f>
        <v>99.829173259830199</v>
      </c>
      <c r="AH59">
        <f>data_BMCTS_13_16_80[[#This Row],[BMCTS długość]]/data_BMCTS_13_16_80[[#This Row],[OR Tools długość]]*100</f>
        <v>99.829173259830199</v>
      </c>
      <c r="AI59">
        <f>data_BMCTS_13_64_80[[#This Row],[BMCTS długość]]/data_BMCTS_13_64_80[[#This Row],[OR Tools długość]]*100</f>
        <v>99.829173259830199</v>
      </c>
    </row>
    <row r="60" spans="20:35" x14ac:dyDescent="0.25">
      <c r="T60">
        <f>data_BMCTS_13_1_10[[#This Row],[BMCTS długość]]/data_BMCTS_13_1_10[[#This Row],[OR Tools długość]]*100</f>
        <v>100</v>
      </c>
      <c r="U60">
        <f>data_BMCTS_13_4_10[[#This Row],[BMCTS długość]]/data_BMCTS_13_4_10[[#This Row],[OR Tools długość]]*100</f>
        <v>100</v>
      </c>
      <c r="V60">
        <f>data_BMCTS_13_16_10[[#This Row],[BMCTS długość]]/data_BMCTS_13_16_10[[#This Row],[OR Tools długość]]*100</f>
        <v>100</v>
      </c>
      <c r="W60">
        <f>data_BMCTS_13_64_10[[#This Row],[BMCTS długość]]/data_BMCTS_13_64_10[[#This Row],[OR Tools długość]]*100</f>
        <v>100</v>
      </c>
      <c r="X60">
        <f>data_BMCTS_13_1_20[[#This Row],[BMCTS długość]]/data_BMCTS_13_1_20[[#This Row],[OR Tools długość]]*100</f>
        <v>100</v>
      </c>
      <c r="Y60">
        <f>data_BMCTS_13_4_20[[#This Row],[BMCTS długość]]/data_BMCTS_13_4_20[[#This Row],[OR Tools długość]]*100</f>
        <v>100</v>
      </c>
      <c r="Z60">
        <f>data_BMCTS_13_16_20[[#This Row],[BMCTS długość]]/data_BMCTS_13_16_20[[#This Row],[OR Tools długość]]*100</f>
        <v>100</v>
      </c>
      <c r="AA60">
        <f>data_BMCTS_13_64_20[[#This Row],[BMCTS długość]]/data_BMCTS_13_64_20[[#This Row],[OR Tools długość]]*100</f>
        <v>100</v>
      </c>
      <c r="AB60">
        <f>data_BMCTS_13_1_40[[#This Row],[BMCTS długość]]/data_BMCTS_13_1_40[[#This Row],[OR Tools długość]]*100</f>
        <v>100</v>
      </c>
      <c r="AC60">
        <f>data_BMCTS_13_4_40[[#This Row],[BMCTS długość]]/data_BMCTS_13_4_40[[#This Row],[OR Tools długość]]*100</f>
        <v>100</v>
      </c>
      <c r="AD60">
        <f>data_BMCTS_13_16_40[[#This Row],[BMCTS długość]]/data_BMCTS_13_16_40[[#This Row],[OR Tools długość]]*100</f>
        <v>100</v>
      </c>
      <c r="AE60">
        <f>data_BMCTS_13_64_40[[#This Row],[BMCTS długość]]/data_BMCTS_13_64_40[[#This Row],[OR Tools długość]]*100</f>
        <v>100</v>
      </c>
      <c r="AF60">
        <f>data_BMCTS_13_1_80[[#This Row],[BMCTS długość]]/data_BMCTS_13_1_80[[#This Row],[OR Tools długość]]*100</f>
        <v>100</v>
      </c>
      <c r="AG60">
        <f>data_BMCTS_13_4_80[[#This Row],[BMCTS długość]]/data_BMCTS_13_4_80[[#This Row],[OR Tools długość]]*100</f>
        <v>100</v>
      </c>
      <c r="AH60">
        <f>data_BMCTS_13_16_80[[#This Row],[BMCTS długość]]/data_BMCTS_13_16_80[[#This Row],[OR Tools długość]]*100</f>
        <v>100</v>
      </c>
      <c r="AI60">
        <f>data_BMCTS_13_64_80[[#This Row],[BMCTS długość]]/data_BMCTS_13_64_80[[#This Row],[OR Tools długość]]*100</f>
        <v>100</v>
      </c>
    </row>
    <row r="61" spans="20:35" x14ac:dyDescent="0.25">
      <c r="T61">
        <f>data_BMCTS_13_1_10[[#This Row],[BMCTS długość]]/data_BMCTS_13_1_10[[#This Row],[OR Tools długość]]*100</f>
        <v>103.4010033627365</v>
      </c>
      <c r="U61">
        <f>data_BMCTS_13_4_10[[#This Row],[BMCTS długość]]/data_BMCTS_13_4_10[[#This Row],[OR Tools długość]]*100</f>
        <v>103.4010033627365</v>
      </c>
      <c r="V61">
        <f>data_BMCTS_13_16_10[[#This Row],[BMCTS długość]]/data_BMCTS_13_16_10[[#This Row],[OR Tools długość]]*100</f>
        <v>103.4010033627365</v>
      </c>
      <c r="W61">
        <f>data_BMCTS_13_64_10[[#This Row],[BMCTS długość]]/data_BMCTS_13_64_10[[#This Row],[OR Tools długość]]*100</f>
        <v>103.4010033627365</v>
      </c>
      <c r="X61">
        <f>data_BMCTS_13_1_20[[#This Row],[BMCTS długość]]/data_BMCTS_13_1_20[[#This Row],[OR Tools długość]]*100</f>
        <v>103.4010033627365</v>
      </c>
      <c r="Y61">
        <f>data_BMCTS_13_4_20[[#This Row],[BMCTS długość]]/data_BMCTS_13_4_20[[#This Row],[OR Tools długość]]*100</f>
        <v>103.4010033627365</v>
      </c>
      <c r="Z61">
        <f>data_BMCTS_13_16_20[[#This Row],[BMCTS długość]]/data_BMCTS_13_16_20[[#This Row],[OR Tools długość]]*100</f>
        <v>103.4010033627365</v>
      </c>
      <c r="AA61">
        <f>data_BMCTS_13_64_20[[#This Row],[BMCTS długość]]/data_BMCTS_13_64_20[[#This Row],[OR Tools długość]]*100</f>
        <v>103.4010033627365</v>
      </c>
      <c r="AB61">
        <f>data_BMCTS_13_1_40[[#This Row],[BMCTS długość]]/data_BMCTS_13_1_40[[#This Row],[OR Tools długość]]*100</f>
        <v>103.4010033627365</v>
      </c>
      <c r="AC61">
        <f>data_BMCTS_13_4_40[[#This Row],[BMCTS długość]]/data_BMCTS_13_4_40[[#This Row],[OR Tools długość]]*100</f>
        <v>103.4010033627365</v>
      </c>
      <c r="AD61">
        <f>data_BMCTS_13_16_40[[#This Row],[BMCTS długość]]/data_BMCTS_13_16_40[[#This Row],[OR Tools długość]]*100</f>
        <v>103.4010033627365</v>
      </c>
      <c r="AE61">
        <f>data_BMCTS_13_64_40[[#This Row],[BMCTS długość]]/data_BMCTS_13_64_40[[#This Row],[OR Tools długość]]*100</f>
        <v>103.4010033627365</v>
      </c>
      <c r="AF61">
        <f>data_BMCTS_13_1_80[[#This Row],[BMCTS długość]]/data_BMCTS_13_1_80[[#This Row],[OR Tools długość]]*100</f>
        <v>103.4010033627365</v>
      </c>
      <c r="AG61">
        <f>data_BMCTS_13_4_80[[#This Row],[BMCTS długość]]/data_BMCTS_13_4_80[[#This Row],[OR Tools długość]]*100</f>
        <v>103.4010033627365</v>
      </c>
      <c r="AH61">
        <f>data_BMCTS_13_16_80[[#This Row],[BMCTS długość]]/data_BMCTS_13_16_80[[#This Row],[OR Tools długość]]*100</f>
        <v>103.4010033627365</v>
      </c>
      <c r="AI61">
        <f>data_BMCTS_13_64_80[[#This Row],[BMCTS długość]]/data_BMCTS_13_64_80[[#This Row],[OR Tools długość]]*100</f>
        <v>103.4010033627365</v>
      </c>
    </row>
    <row r="62" spans="20:35" x14ac:dyDescent="0.25">
      <c r="T62">
        <f>data_BMCTS_13_1_10[[#This Row],[BMCTS długość]]/data_BMCTS_13_1_10[[#This Row],[OR Tools długość]]*100</f>
        <v>106.79569922599241</v>
      </c>
      <c r="U62">
        <f>data_BMCTS_13_4_10[[#This Row],[BMCTS długość]]/data_BMCTS_13_4_10[[#This Row],[OR Tools długość]]*100</f>
        <v>106.79569922599241</v>
      </c>
      <c r="V62">
        <f>data_BMCTS_13_16_10[[#This Row],[BMCTS długość]]/data_BMCTS_13_16_10[[#This Row],[OR Tools długość]]*100</f>
        <v>106.79569922599241</v>
      </c>
      <c r="W62">
        <f>data_BMCTS_13_64_10[[#This Row],[BMCTS długość]]/data_BMCTS_13_64_10[[#This Row],[OR Tools długość]]*100</f>
        <v>106.79569922599241</v>
      </c>
      <c r="X62">
        <f>data_BMCTS_13_1_20[[#This Row],[BMCTS długość]]/data_BMCTS_13_1_20[[#This Row],[OR Tools długość]]*100</f>
        <v>106.79569922599241</v>
      </c>
      <c r="Y62">
        <f>data_BMCTS_13_4_20[[#This Row],[BMCTS długość]]/data_BMCTS_13_4_20[[#This Row],[OR Tools długość]]*100</f>
        <v>106.79569922599241</v>
      </c>
      <c r="Z62">
        <f>data_BMCTS_13_16_20[[#This Row],[BMCTS długość]]/data_BMCTS_13_16_20[[#This Row],[OR Tools długość]]*100</f>
        <v>106.79569922599241</v>
      </c>
      <c r="AA62">
        <f>data_BMCTS_13_64_20[[#This Row],[BMCTS długość]]/data_BMCTS_13_64_20[[#This Row],[OR Tools długość]]*100</f>
        <v>106.79569922599241</v>
      </c>
      <c r="AB62">
        <f>data_BMCTS_13_1_40[[#This Row],[BMCTS długość]]/data_BMCTS_13_1_40[[#This Row],[OR Tools długość]]*100</f>
        <v>106.79569922599241</v>
      </c>
      <c r="AC62">
        <f>data_BMCTS_13_4_40[[#This Row],[BMCTS długość]]/data_BMCTS_13_4_40[[#This Row],[OR Tools długość]]*100</f>
        <v>106.79569922599241</v>
      </c>
      <c r="AD62">
        <f>data_BMCTS_13_16_40[[#This Row],[BMCTS długość]]/data_BMCTS_13_16_40[[#This Row],[OR Tools długość]]*100</f>
        <v>106.79569922599241</v>
      </c>
      <c r="AE62">
        <f>data_BMCTS_13_64_40[[#This Row],[BMCTS długość]]/data_BMCTS_13_64_40[[#This Row],[OR Tools długość]]*100</f>
        <v>106.79569922599241</v>
      </c>
      <c r="AF62">
        <f>data_BMCTS_13_1_80[[#This Row],[BMCTS długość]]/data_BMCTS_13_1_80[[#This Row],[OR Tools długość]]*100</f>
        <v>106.79569922599241</v>
      </c>
      <c r="AG62">
        <f>data_BMCTS_13_4_80[[#This Row],[BMCTS długość]]/data_BMCTS_13_4_80[[#This Row],[OR Tools długość]]*100</f>
        <v>106.79569922599241</v>
      </c>
      <c r="AH62">
        <f>data_BMCTS_13_16_80[[#This Row],[BMCTS długość]]/data_BMCTS_13_16_80[[#This Row],[OR Tools długość]]*100</f>
        <v>106.79569922599241</v>
      </c>
      <c r="AI62">
        <f>data_BMCTS_13_64_80[[#This Row],[BMCTS długość]]/data_BMCTS_13_64_80[[#This Row],[OR Tools długość]]*100</f>
        <v>106.79569922599241</v>
      </c>
    </row>
    <row r="63" spans="20:35" x14ac:dyDescent="0.25">
      <c r="T63">
        <f>data_BMCTS_13_1_10[[#This Row],[BMCTS długość]]/data_BMCTS_13_1_10[[#This Row],[OR Tools długość]]*100</f>
        <v>102.63266110608409</v>
      </c>
      <c r="U63">
        <f>data_BMCTS_13_4_10[[#This Row],[BMCTS długość]]/data_BMCTS_13_4_10[[#This Row],[OR Tools długość]]*100</f>
        <v>102.63266110608409</v>
      </c>
      <c r="V63">
        <f>data_BMCTS_13_16_10[[#This Row],[BMCTS długość]]/data_BMCTS_13_16_10[[#This Row],[OR Tools długość]]*100</f>
        <v>102.63266110608409</v>
      </c>
      <c r="W63">
        <f>data_BMCTS_13_64_10[[#This Row],[BMCTS długość]]/data_BMCTS_13_64_10[[#This Row],[OR Tools długość]]*100</f>
        <v>102.63266110608409</v>
      </c>
      <c r="X63">
        <f>data_BMCTS_13_1_20[[#This Row],[BMCTS długość]]/data_BMCTS_13_1_20[[#This Row],[OR Tools długość]]*100</f>
        <v>100.88244384916547</v>
      </c>
      <c r="Y63">
        <f>data_BMCTS_13_4_20[[#This Row],[BMCTS długość]]/data_BMCTS_13_4_20[[#This Row],[OR Tools długość]]*100</f>
        <v>100.88244384916547</v>
      </c>
      <c r="Z63">
        <f>data_BMCTS_13_16_20[[#This Row],[BMCTS długość]]/data_BMCTS_13_16_20[[#This Row],[OR Tools długość]]*100</f>
        <v>100.88244384916547</v>
      </c>
      <c r="AA63">
        <f>data_BMCTS_13_64_20[[#This Row],[BMCTS długość]]/data_BMCTS_13_64_20[[#This Row],[OR Tools długość]]*100</f>
        <v>100.88244384916547</v>
      </c>
      <c r="AB63">
        <f>data_BMCTS_13_1_40[[#This Row],[BMCTS długość]]/data_BMCTS_13_1_40[[#This Row],[OR Tools długość]]*100</f>
        <v>100.88244384916547</v>
      </c>
      <c r="AC63">
        <f>data_BMCTS_13_4_40[[#This Row],[BMCTS długość]]/data_BMCTS_13_4_40[[#This Row],[OR Tools długość]]*100</f>
        <v>100.88244384916547</v>
      </c>
      <c r="AD63">
        <f>data_BMCTS_13_16_40[[#This Row],[BMCTS długość]]/data_BMCTS_13_16_40[[#This Row],[OR Tools długość]]*100</f>
        <v>100.88244384916547</v>
      </c>
      <c r="AE63">
        <f>data_BMCTS_13_64_40[[#This Row],[BMCTS długość]]/data_BMCTS_13_64_40[[#This Row],[OR Tools długość]]*100</f>
        <v>100.88244384916547</v>
      </c>
      <c r="AF63">
        <f>data_BMCTS_13_1_80[[#This Row],[BMCTS długość]]/data_BMCTS_13_1_80[[#This Row],[OR Tools długość]]*100</f>
        <v>100.88244384916547</v>
      </c>
      <c r="AG63">
        <f>data_BMCTS_13_4_80[[#This Row],[BMCTS długość]]/data_BMCTS_13_4_80[[#This Row],[OR Tools długość]]*100</f>
        <v>100.88244384916547</v>
      </c>
      <c r="AH63">
        <f>data_BMCTS_13_16_80[[#This Row],[BMCTS długość]]/data_BMCTS_13_16_80[[#This Row],[OR Tools długość]]*100</f>
        <v>100.88244384916547</v>
      </c>
      <c r="AI63">
        <f>data_BMCTS_13_64_80[[#This Row],[BMCTS długość]]/data_BMCTS_13_64_80[[#This Row],[OR Tools długość]]*100</f>
        <v>100.88244384916547</v>
      </c>
    </row>
    <row r="64" spans="20:35" x14ac:dyDescent="0.25">
      <c r="T64">
        <f>data_BMCTS_13_1_10[[#This Row],[BMCTS długość]]/data_BMCTS_13_1_10[[#This Row],[OR Tools długość]]*100</f>
        <v>105.94074857066551</v>
      </c>
      <c r="U64">
        <f>data_BMCTS_13_4_10[[#This Row],[BMCTS długość]]/data_BMCTS_13_4_10[[#This Row],[OR Tools długość]]*100</f>
        <v>105.94074857066551</v>
      </c>
      <c r="V64">
        <f>data_BMCTS_13_16_10[[#This Row],[BMCTS długość]]/data_BMCTS_13_16_10[[#This Row],[OR Tools długość]]*100</f>
        <v>105.94074857066551</v>
      </c>
      <c r="W64">
        <f>data_BMCTS_13_64_10[[#This Row],[BMCTS długość]]/data_BMCTS_13_64_10[[#This Row],[OR Tools długość]]*100</f>
        <v>105.94074857066551</v>
      </c>
      <c r="X64">
        <f>data_BMCTS_13_1_20[[#This Row],[BMCTS długość]]/data_BMCTS_13_1_20[[#This Row],[OR Tools długość]]*100</f>
        <v>105.94074857066551</v>
      </c>
      <c r="Y64">
        <f>data_BMCTS_13_4_20[[#This Row],[BMCTS długość]]/data_BMCTS_13_4_20[[#This Row],[OR Tools długość]]*100</f>
        <v>105.94074857066551</v>
      </c>
      <c r="Z64">
        <f>data_BMCTS_13_16_20[[#This Row],[BMCTS długość]]/data_BMCTS_13_16_20[[#This Row],[OR Tools długość]]*100</f>
        <v>105.94074857066551</v>
      </c>
      <c r="AA64">
        <f>data_BMCTS_13_64_20[[#This Row],[BMCTS długość]]/data_BMCTS_13_64_20[[#This Row],[OR Tools długość]]*100</f>
        <v>105.94074857066551</v>
      </c>
      <c r="AB64">
        <f>data_BMCTS_13_1_40[[#This Row],[BMCTS długość]]/data_BMCTS_13_1_40[[#This Row],[OR Tools długość]]*100</f>
        <v>105.94074857066551</v>
      </c>
      <c r="AC64">
        <f>data_BMCTS_13_4_40[[#This Row],[BMCTS długość]]/data_BMCTS_13_4_40[[#This Row],[OR Tools długość]]*100</f>
        <v>105.94074857066551</v>
      </c>
      <c r="AD64">
        <f>data_BMCTS_13_16_40[[#This Row],[BMCTS długość]]/data_BMCTS_13_16_40[[#This Row],[OR Tools długość]]*100</f>
        <v>105.94074857066551</v>
      </c>
      <c r="AE64">
        <f>data_BMCTS_13_64_40[[#This Row],[BMCTS długość]]/data_BMCTS_13_64_40[[#This Row],[OR Tools długość]]*100</f>
        <v>105.94074857066551</v>
      </c>
      <c r="AF64">
        <f>data_BMCTS_13_1_80[[#This Row],[BMCTS długość]]/data_BMCTS_13_1_80[[#This Row],[OR Tools długość]]*100</f>
        <v>105.94074857066551</v>
      </c>
      <c r="AG64">
        <f>data_BMCTS_13_4_80[[#This Row],[BMCTS długość]]/data_BMCTS_13_4_80[[#This Row],[OR Tools długość]]*100</f>
        <v>105.94074857066551</v>
      </c>
      <c r="AH64">
        <f>data_BMCTS_13_16_80[[#This Row],[BMCTS długość]]/data_BMCTS_13_16_80[[#This Row],[OR Tools długość]]*100</f>
        <v>105.94074857066551</v>
      </c>
      <c r="AI64">
        <f>data_BMCTS_13_64_80[[#This Row],[BMCTS długość]]/data_BMCTS_13_64_80[[#This Row],[OR Tools długość]]*100</f>
        <v>105.94074857066551</v>
      </c>
    </row>
    <row r="65" spans="20:35" x14ac:dyDescent="0.25">
      <c r="T65">
        <f>data_BMCTS_13_1_10[[#This Row],[BMCTS długość]]/data_BMCTS_13_1_10[[#This Row],[OR Tools długość]]*100</f>
        <v>100</v>
      </c>
      <c r="U65">
        <f>data_BMCTS_13_4_10[[#This Row],[BMCTS długość]]/data_BMCTS_13_4_10[[#This Row],[OR Tools długość]]*100</f>
        <v>100.30492475822517</v>
      </c>
      <c r="V65">
        <f>data_BMCTS_13_16_10[[#This Row],[BMCTS długość]]/data_BMCTS_13_16_10[[#This Row],[OR Tools długość]]*100</f>
        <v>100</v>
      </c>
      <c r="W65">
        <f>data_BMCTS_13_64_10[[#This Row],[BMCTS długość]]/data_BMCTS_13_64_10[[#This Row],[OR Tools długość]]*100</f>
        <v>100</v>
      </c>
      <c r="X65">
        <f>data_BMCTS_13_1_20[[#This Row],[BMCTS długość]]/data_BMCTS_13_1_20[[#This Row],[OR Tools długość]]*100</f>
        <v>100</v>
      </c>
      <c r="Y65">
        <f>data_BMCTS_13_4_20[[#This Row],[BMCTS długość]]/data_BMCTS_13_4_20[[#This Row],[OR Tools długość]]*100</f>
        <v>100</v>
      </c>
      <c r="Z65">
        <f>data_BMCTS_13_16_20[[#This Row],[BMCTS długość]]/data_BMCTS_13_16_20[[#This Row],[OR Tools długość]]*100</f>
        <v>100</v>
      </c>
      <c r="AA65">
        <f>data_BMCTS_13_64_20[[#This Row],[BMCTS długość]]/data_BMCTS_13_64_20[[#This Row],[OR Tools długość]]*100</f>
        <v>100</v>
      </c>
      <c r="AB65">
        <f>data_BMCTS_13_1_40[[#This Row],[BMCTS długość]]/data_BMCTS_13_1_40[[#This Row],[OR Tools długość]]*100</f>
        <v>100</v>
      </c>
      <c r="AC65">
        <f>data_BMCTS_13_4_40[[#This Row],[BMCTS długość]]/data_BMCTS_13_4_40[[#This Row],[OR Tools długość]]*100</f>
        <v>100</v>
      </c>
      <c r="AD65">
        <f>data_BMCTS_13_16_40[[#This Row],[BMCTS długość]]/data_BMCTS_13_16_40[[#This Row],[OR Tools długość]]*100</f>
        <v>100</v>
      </c>
      <c r="AE65">
        <f>data_BMCTS_13_64_40[[#This Row],[BMCTS długość]]/data_BMCTS_13_64_40[[#This Row],[OR Tools długość]]*100</f>
        <v>100</v>
      </c>
      <c r="AF65">
        <f>data_BMCTS_13_1_80[[#This Row],[BMCTS długość]]/data_BMCTS_13_1_80[[#This Row],[OR Tools długość]]*100</f>
        <v>100</v>
      </c>
      <c r="AG65">
        <f>data_BMCTS_13_4_80[[#This Row],[BMCTS długość]]/data_BMCTS_13_4_80[[#This Row],[OR Tools długość]]*100</f>
        <v>100</v>
      </c>
      <c r="AH65">
        <f>data_BMCTS_13_16_80[[#This Row],[BMCTS długość]]/data_BMCTS_13_16_80[[#This Row],[OR Tools długość]]*100</f>
        <v>100</v>
      </c>
      <c r="AI65">
        <f>data_BMCTS_13_64_80[[#This Row],[BMCTS długość]]/data_BMCTS_13_64_80[[#This Row],[OR Tools długość]]*100</f>
        <v>100</v>
      </c>
    </row>
    <row r="66" spans="20:35" x14ac:dyDescent="0.25">
      <c r="T66">
        <f>data_BMCTS_13_1_10[[#This Row],[BMCTS długość]]/data_BMCTS_13_1_10[[#This Row],[OR Tools długość]]*100</f>
        <v>101.39893852986921</v>
      </c>
      <c r="U66">
        <f>data_BMCTS_13_4_10[[#This Row],[BMCTS długość]]/data_BMCTS_13_4_10[[#This Row],[OR Tools długość]]*100</f>
        <v>101.39893852986921</v>
      </c>
      <c r="V66">
        <f>data_BMCTS_13_16_10[[#This Row],[BMCTS długość]]/data_BMCTS_13_16_10[[#This Row],[OR Tools długość]]*100</f>
        <v>101.39893852986921</v>
      </c>
      <c r="W66">
        <f>data_BMCTS_13_64_10[[#This Row],[BMCTS długość]]/data_BMCTS_13_64_10[[#This Row],[OR Tools długość]]*100</f>
        <v>101.39893852986921</v>
      </c>
      <c r="X66">
        <f>data_BMCTS_13_1_20[[#This Row],[BMCTS długość]]/data_BMCTS_13_1_20[[#This Row],[OR Tools długość]]*100</f>
        <v>101.39893852986921</v>
      </c>
      <c r="Y66">
        <f>data_BMCTS_13_4_20[[#This Row],[BMCTS długość]]/data_BMCTS_13_4_20[[#This Row],[OR Tools długość]]*100</f>
        <v>101.39893852986921</v>
      </c>
      <c r="Z66">
        <f>data_BMCTS_13_16_20[[#This Row],[BMCTS długość]]/data_BMCTS_13_16_20[[#This Row],[OR Tools długość]]*100</f>
        <v>101.39893852986921</v>
      </c>
      <c r="AA66">
        <f>data_BMCTS_13_64_20[[#This Row],[BMCTS długość]]/data_BMCTS_13_64_20[[#This Row],[OR Tools długość]]*100</f>
        <v>101.39893852986921</v>
      </c>
      <c r="AB66">
        <f>data_BMCTS_13_1_40[[#This Row],[BMCTS długość]]/data_BMCTS_13_1_40[[#This Row],[OR Tools długość]]*100</f>
        <v>101.39893852986921</v>
      </c>
      <c r="AC66">
        <f>data_BMCTS_13_4_40[[#This Row],[BMCTS długość]]/data_BMCTS_13_4_40[[#This Row],[OR Tools długość]]*100</f>
        <v>101.39893852986921</v>
      </c>
      <c r="AD66">
        <f>data_BMCTS_13_16_40[[#This Row],[BMCTS długość]]/data_BMCTS_13_16_40[[#This Row],[OR Tools długość]]*100</f>
        <v>101.39893852986921</v>
      </c>
      <c r="AE66">
        <f>data_BMCTS_13_64_40[[#This Row],[BMCTS długość]]/data_BMCTS_13_64_40[[#This Row],[OR Tools długość]]*100</f>
        <v>101.39893852986921</v>
      </c>
      <c r="AF66">
        <f>data_BMCTS_13_1_80[[#This Row],[BMCTS długość]]/data_BMCTS_13_1_80[[#This Row],[OR Tools długość]]*100</f>
        <v>101.39893852986921</v>
      </c>
      <c r="AG66">
        <f>data_BMCTS_13_4_80[[#This Row],[BMCTS długość]]/data_BMCTS_13_4_80[[#This Row],[OR Tools długość]]*100</f>
        <v>101.39893852986921</v>
      </c>
      <c r="AH66">
        <f>data_BMCTS_13_16_80[[#This Row],[BMCTS długość]]/data_BMCTS_13_16_80[[#This Row],[OR Tools długość]]*100</f>
        <v>101.39893852986921</v>
      </c>
      <c r="AI66">
        <f>data_BMCTS_13_64_80[[#This Row],[BMCTS długość]]/data_BMCTS_13_64_80[[#This Row],[OR Tools długość]]*100</f>
        <v>101.39893852986921</v>
      </c>
    </row>
    <row r="67" spans="20:35" x14ac:dyDescent="0.25">
      <c r="T67">
        <f>data_BMCTS_13_1_10[[#This Row],[BMCTS długość]]/data_BMCTS_13_1_10[[#This Row],[OR Tools długość]]*100</f>
        <v>100.0903047263112</v>
      </c>
      <c r="U67">
        <f>data_BMCTS_13_4_10[[#This Row],[BMCTS długość]]/data_BMCTS_13_4_10[[#This Row],[OR Tools długość]]*100</f>
        <v>100.0903047263112</v>
      </c>
      <c r="V67">
        <f>data_BMCTS_13_16_10[[#This Row],[BMCTS długość]]/data_BMCTS_13_16_10[[#This Row],[OR Tools długość]]*100</f>
        <v>100.0903047263112</v>
      </c>
      <c r="W67">
        <f>data_BMCTS_13_64_10[[#This Row],[BMCTS długość]]/data_BMCTS_13_64_10[[#This Row],[OR Tools długość]]*100</f>
        <v>100.0903047263112</v>
      </c>
      <c r="X67">
        <f>data_BMCTS_13_1_20[[#This Row],[BMCTS długość]]/data_BMCTS_13_1_20[[#This Row],[OR Tools długość]]*100</f>
        <v>100.0903047263112</v>
      </c>
      <c r="Y67">
        <f>data_BMCTS_13_4_20[[#This Row],[BMCTS długość]]/data_BMCTS_13_4_20[[#This Row],[OR Tools długość]]*100</f>
        <v>100.0903047263112</v>
      </c>
      <c r="Z67">
        <f>data_BMCTS_13_16_20[[#This Row],[BMCTS długość]]/data_BMCTS_13_16_20[[#This Row],[OR Tools długość]]*100</f>
        <v>100.0903047263112</v>
      </c>
      <c r="AA67">
        <f>data_BMCTS_13_64_20[[#This Row],[BMCTS długość]]/data_BMCTS_13_64_20[[#This Row],[OR Tools długość]]*100</f>
        <v>100.0903047263112</v>
      </c>
      <c r="AB67">
        <f>data_BMCTS_13_1_40[[#This Row],[BMCTS długość]]/data_BMCTS_13_1_40[[#This Row],[OR Tools długość]]*100</f>
        <v>100.0903047263112</v>
      </c>
      <c r="AC67">
        <f>data_BMCTS_13_4_40[[#This Row],[BMCTS długość]]/data_BMCTS_13_4_40[[#This Row],[OR Tools długość]]*100</f>
        <v>100.0903047263112</v>
      </c>
      <c r="AD67">
        <f>data_BMCTS_13_16_40[[#This Row],[BMCTS długość]]/data_BMCTS_13_16_40[[#This Row],[OR Tools długość]]*100</f>
        <v>100.0903047263112</v>
      </c>
      <c r="AE67">
        <f>data_BMCTS_13_64_40[[#This Row],[BMCTS długość]]/data_BMCTS_13_64_40[[#This Row],[OR Tools długość]]*100</f>
        <v>100.0903047263112</v>
      </c>
      <c r="AF67">
        <f>data_BMCTS_13_1_80[[#This Row],[BMCTS długość]]/data_BMCTS_13_1_80[[#This Row],[OR Tools długość]]*100</f>
        <v>100.0903047263112</v>
      </c>
      <c r="AG67">
        <f>data_BMCTS_13_4_80[[#This Row],[BMCTS długość]]/data_BMCTS_13_4_80[[#This Row],[OR Tools długość]]*100</f>
        <v>100.0903047263112</v>
      </c>
      <c r="AH67">
        <f>data_BMCTS_13_16_80[[#This Row],[BMCTS długość]]/data_BMCTS_13_16_80[[#This Row],[OR Tools długość]]*100</f>
        <v>100.0903047263112</v>
      </c>
      <c r="AI67">
        <f>data_BMCTS_13_64_80[[#This Row],[BMCTS długość]]/data_BMCTS_13_64_80[[#This Row],[OR Tools długość]]*100</f>
        <v>100.0903047263112</v>
      </c>
    </row>
    <row r="68" spans="20:35" x14ac:dyDescent="0.25">
      <c r="T68">
        <f>data_BMCTS_13_1_10[[#This Row],[BMCTS długość]]/data_BMCTS_13_1_10[[#This Row],[OR Tools długość]]*100</f>
        <v>106.17319933984876</v>
      </c>
      <c r="U68">
        <f>data_BMCTS_13_4_10[[#This Row],[BMCTS długość]]/data_BMCTS_13_4_10[[#This Row],[OR Tools długość]]*100</f>
        <v>106.17319933984876</v>
      </c>
      <c r="V68">
        <f>data_BMCTS_13_16_10[[#This Row],[BMCTS długość]]/data_BMCTS_13_16_10[[#This Row],[OR Tools długość]]*100</f>
        <v>106.17319933984876</v>
      </c>
      <c r="W68">
        <f>data_BMCTS_13_64_10[[#This Row],[BMCTS długość]]/data_BMCTS_13_64_10[[#This Row],[OR Tools długość]]*100</f>
        <v>106.17319933984876</v>
      </c>
      <c r="X68">
        <f>data_BMCTS_13_1_20[[#This Row],[BMCTS długość]]/data_BMCTS_13_1_20[[#This Row],[OR Tools długość]]*100</f>
        <v>106.17319933984876</v>
      </c>
      <c r="Y68">
        <f>data_BMCTS_13_4_20[[#This Row],[BMCTS długość]]/data_BMCTS_13_4_20[[#This Row],[OR Tools długość]]*100</f>
        <v>106.17319933984876</v>
      </c>
      <c r="Z68">
        <f>data_BMCTS_13_16_20[[#This Row],[BMCTS długość]]/data_BMCTS_13_16_20[[#This Row],[OR Tools długość]]*100</f>
        <v>106.17319933984876</v>
      </c>
      <c r="AA68">
        <f>data_BMCTS_13_64_20[[#This Row],[BMCTS długość]]/data_BMCTS_13_64_20[[#This Row],[OR Tools długość]]*100</f>
        <v>106.17319933984876</v>
      </c>
      <c r="AB68">
        <f>data_BMCTS_13_1_40[[#This Row],[BMCTS długość]]/data_BMCTS_13_1_40[[#This Row],[OR Tools długość]]*100</f>
        <v>106.17319933984876</v>
      </c>
      <c r="AC68">
        <f>data_BMCTS_13_4_40[[#This Row],[BMCTS długość]]/data_BMCTS_13_4_40[[#This Row],[OR Tools długość]]*100</f>
        <v>106.17319933984876</v>
      </c>
      <c r="AD68">
        <f>data_BMCTS_13_16_40[[#This Row],[BMCTS długość]]/data_BMCTS_13_16_40[[#This Row],[OR Tools długość]]*100</f>
        <v>106.17319933984876</v>
      </c>
      <c r="AE68">
        <f>data_BMCTS_13_64_40[[#This Row],[BMCTS długość]]/data_BMCTS_13_64_40[[#This Row],[OR Tools długość]]*100</f>
        <v>106.17319933984876</v>
      </c>
      <c r="AF68">
        <f>data_BMCTS_13_1_80[[#This Row],[BMCTS długość]]/data_BMCTS_13_1_80[[#This Row],[OR Tools długość]]*100</f>
        <v>106.17319933984876</v>
      </c>
      <c r="AG68">
        <f>data_BMCTS_13_4_80[[#This Row],[BMCTS długość]]/data_BMCTS_13_4_80[[#This Row],[OR Tools długość]]*100</f>
        <v>106.17319933984876</v>
      </c>
      <c r="AH68">
        <f>data_BMCTS_13_16_80[[#This Row],[BMCTS długość]]/data_BMCTS_13_16_80[[#This Row],[OR Tools długość]]*100</f>
        <v>106.17319933984876</v>
      </c>
      <c r="AI68">
        <f>data_BMCTS_13_64_80[[#This Row],[BMCTS długość]]/data_BMCTS_13_64_80[[#This Row],[OR Tools długość]]*100</f>
        <v>106.17319933984876</v>
      </c>
    </row>
    <row r="69" spans="20:35" x14ac:dyDescent="0.25">
      <c r="T69">
        <f>data_BMCTS_13_1_10[[#This Row],[BMCTS długość]]/data_BMCTS_13_1_10[[#This Row],[OR Tools długość]]*100</f>
        <v>116.45663267116136</v>
      </c>
      <c r="U69">
        <f>data_BMCTS_13_4_10[[#This Row],[BMCTS długość]]/data_BMCTS_13_4_10[[#This Row],[OR Tools długość]]*100</f>
        <v>116.45663267116136</v>
      </c>
      <c r="V69">
        <f>data_BMCTS_13_16_10[[#This Row],[BMCTS długość]]/data_BMCTS_13_16_10[[#This Row],[OR Tools długość]]*100</f>
        <v>116.45663267116136</v>
      </c>
      <c r="W69">
        <f>data_BMCTS_13_64_10[[#This Row],[BMCTS długość]]/data_BMCTS_13_64_10[[#This Row],[OR Tools długość]]*100</f>
        <v>116.45663267116136</v>
      </c>
      <c r="X69">
        <f>data_BMCTS_13_1_20[[#This Row],[BMCTS długość]]/data_BMCTS_13_1_20[[#This Row],[OR Tools długość]]*100</f>
        <v>116.45663267116136</v>
      </c>
      <c r="Y69">
        <f>data_BMCTS_13_4_20[[#This Row],[BMCTS długość]]/data_BMCTS_13_4_20[[#This Row],[OR Tools długość]]*100</f>
        <v>116.45663267116136</v>
      </c>
      <c r="Z69">
        <f>data_BMCTS_13_16_20[[#This Row],[BMCTS długość]]/data_BMCTS_13_16_20[[#This Row],[OR Tools długość]]*100</f>
        <v>116.45663267116136</v>
      </c>
      <c r="AA69">
        <f>data_BMCTS_13_64_20[[#This Row],[BMCTS długość]]/data_BMCTS_13_64_20[[#This Row],[OR Tools długość]]*100</f>
        <v>116.45663267116136</v>
      </c>
      <c r="AB69">
        <f>data_BMCTS_13_1_40[[#This Row],[BMCTS długość]]/data_BMCTS_13_1_40[[#This Row],[OR Tools długość]]*100</f>
        <v>116.45663267116136</v>
      </c>
      <c r="AC69">
        <f>data_BMCTS_13_4_40[[#This Row],[BMCTS długość]]/data_BMCTS_13_4_40[[#This Row],[OR Tools długość]]*100</f>
        <v>116.45663267116136</v>
      </c>
      <c r="AD69">
        <f>data_BMCTS_13_16_40[[#This Row],[BMCTS długość]]/data_BMCTS_13_16_40[[#This Row],[OR Tools długość]]*100</f>
        <v>116.45663267116136</v>
      </c>
      <c r="AE69">
        <f>data_BMCTS_13_64_40[[#This Row],[BMCTS długość]]/data_BMCTS_13_64_40[[#This Row],[OR Tools długość]]*100</f>
        <v>116.45663267116136</v>
      </c>
      <c r="AF69">
        <f>data_BMCTS_13_1_80[[#This Row],[BMCTS długość]]/data_BMCTS_13_1_80[[#This Row],[OR Tools długość]]*100</f>
        <v>116.45663267116136</v>
      </c>
      <c r="AG69">
        <f>data_BMCTS_13_4_80[[#This Row],[BMCTS długość]]/data_BMCTS_13_4_80[[#This Row],[OR Tools długość]]*100</f>
        <v>116.45663267116136</v>
      </c>
      <c r="AH69">
        <f>data_BMCTS_13_16_80[[#This Row],[BMCTS długość]]/data_BMCTS_13_16_80[[#This Row],[OR Tools długość]]*100</f>
        <v>116.45663267116136</v>
      </c>
      <c r="AI69">
        <f>data_BMCTS_13_64_80[[#This Row],[BMCTS długość]]/data_BMCTS_13_64_80[[#This Row],[OR Tools długość]]*100</f>
        <v>116.45663267116136</v>
      </c>
    </row>
    <row r="70" spans="20:35" x14ac:dyDescent="0.25">
      <c r="T70">
        <f>data_BMCTS_13_1_10[[#This Row],[BMCTS długość]]/data_BMCTS_13_1_10[[#This Row],[OR Tools długość]]*100</f>
        <v>100.54403657102307</v>
      </c>
      <c r="U70">
        <f>data_BMCTS_13_4_10[[#This Row],[BMCTS długość]]/data_BMCTS_13_4_10[[#This Row],[OR Tools długość]]*100</f>
        <v>100</v>
      </c>
      <c r="V70">
        <f>data_BMCTS_13_16_10[[#This Row],[BMCTS długość]]/data_BMCTS_13_16_10[[#This Row],[OR Tools długość]]*100</f>
        <v>100</v>
      </c>
      <c r="W70">
        <f>data_BMCTS_13_64_10[[#This Row],[BMCTS długość]]/data_BMCTS_13_64_10[[#This Row],[OR Tools długość]]*100</f>
        <v>100</v>
      </c>
      <c r="X70">
        <f>data_BMCTS_13_1_20[[#This Row],[BMCTS długość]]/data_BMCTS_13_1_20[[#This Row],[OR Tools długość]]*100</f>
        <v>100.54403657102307</v>
      </c>
      <c r="Y70">
        <f>data_BMCTS_13_4_20[[#This Row],[BMCTS długość]]/data_BMCTS_13_4_20[[#This Row],[OR Tools długość]]*100</f>
        <v>100.54403657102307</v>
      </c>
      <c r="Z70">
        <f>data_BMCTS_13_16_20[[#This Row],[BMCTS długość]]/data_BMCTS_13_16_20[[#This Row],[OR Tools długość]]*100</f>
        <v>100.54403657102307</v>
      </c>
      <c r="AA70">
        <f>data_BMCTS_13_64_20[[#This Row],[BMCTS długość]]/data_BMCTS_13_64_20[[#This Row],[OR Tools długość]]*100</f>
        <v>100.54403657102307</v>
      </c>
      <c r="AB70">
        <f>data_BMCTS_13_1_40[[#This Row],[BMCTS długość]]/data_BMCTS_13_1_40[[#This Row],[OR Tools długość]]*100</f>
        <v>100.54403657102307</v>
      </c>
      <c r="AC70">
        <f>data_BMCTS_13_4_40[[#This Row],[BMCTS długość]]/data_BMCTS_13_4_40[[#This Row],[OR Tools długość]]*100</f>
        <v>100.54403657102307</v>
      </c>
      <c r="AD70">
        <f>data_BMCTS_13_16_40[[#This Row],[BMCTS długość]]/data_BMCTS_13_16_40[[#This Row],[OR Tools długość]]*100</f>
        <v>100.54403657102307</v>
      </c>
      <c r="AE70">
        <f>data_BMCTS_13_64_40[[#This Row],[BMCTS długość]]/data_BMCTS_13_64_40[[#This Row],[OR Tools długość]]*100</f>
        <v>100.54403657102307</v>
      </c>
      <c r="AF70">
        <f>data_BMCTS_13_1_80[[#This Row],[BMCTS długość]]/data_BMCTS_13_1_80[[#This Row],[OR Tools długość]]*100</f>
        <v>100.54403657102307</v>
      </c>
      <c r="AG70">
        <f>data_BMCTS_13_4_80[[#This Row],[BMCTS długość]]/data_BMCTS_13_4_80[[#This Row],[OR Tools długość]]*100</f>
        <v>100.54403657102307</v>
      </c>
      <c r="AH70">
        <f>data_BMCTS_13_16_80[[#This Row],[BMCTS długość]]/data_BMCTS_13_16_80[[#This Row],[OR Tools długość]]*100</f>
        <v>100.54403657102307</v>
      </c>
      <c r="AI70">
        <f>data_BMCTS_13_64_80[[#This Row],[BMCTS długość]]/data_BMCTS_13_64_80[[#This Row],[OR Tools długość]]*100</f>
        <v>100.54403657102307</v>
      </c>
    </row>
    <row r="71" spans="20:35" x14ac:dyDescent="0.25">
      <c r="T71">
        <f>data_BMCTS_13_1_10[[#This Row],[BMCTS długość]]/data_BMCTS_13_1_10[[#This Row],[OR Tools długość]]*100</f>
        <v>107.4218739811776</v>
      </c>
      <c r="U71">
        <f>data_BMCTS_13_4_10[[#This Row],[BMCTS długość]]/data_BMCTS_13_4_10[[#This Row],[OR Tools długość]]*100</f>
        <v>107.4218739811776</v>
      </c>
      <c r="V71">
        <f>data_BMCTS_13_16_10[[#This Row],[BMCTS długość]]/data_BMCTS_13_16_10[[#This Row],[OR Tools długość]]*100</f>
        <v>107.4218739811776</v>
      </c>
      <c r="W71">
        <f>data_BMCTS_13_64_10[[#This Row],[BMCTS długość]]/data_BMCTS_13_64_10[[#This Row],[OR Tools długość]]*100</f>
        <v>107.4218739811776</v>
      </c>
      <c r="X71">
        <f>data_BMCTS_13_1_20[[#This Row],[BMCTS długość]]/data_BMCTS_13_1_20[[#This Row],[OR Tools długość]]*100</f>
        <v>105.14384142233042</v>
      </c>
      <c r="Y71">
        <f>data_BMCTS_13_4_20[[#This Row],[BMCTS długość]]/data_BMCTS_13_4_20[[#This Row],[OR Tools długość]]*100</f>
        <v>105.14384142233042</v>
      </c>
      <c r="Z71">
        <f>data_BMCTS_13_16_20[[#This Row],[BMCTS długość]]/data_BMCTS_13_16_20[[#This Row],[OR Tools długość]]*100</f>
        <v>105.14384142233042</v>
      </c>
      <c r="AA71">
        <f>data_BMCTS_13_64_20[[#This Row],[BMCTS długość]]/data_BMCTS_13_64_20[[#This Row],[OR Tools długość]]*100</f>
        <v>105.14384142233042</v>
      </c>
      <c r="AB71">
        <f>data_BMCTS_13_1_40[[#This Row],[BMCTS długość]]/data_BMCTS_13_1_40[[#This Row],[OR Tools długość]]*100</f>
        <v>105.14384142233042</v>
      </c>
      <c r="AC71">
        <f>data_BMCTS_13_4_40[[#This Row],[BMCTS długość]]/data_BMCTS_13_4_40[[#This Row],[OR Tools długość]]*100</f>
        <v>105.14384142233042</v>
      </c>
      <c r="AD71">
        <f>data_BMCTS_13_16_40[[#This Row],[BMCTS długość]]/data_BMCTS_13_16_40[[#This Row],[OR Tools długość]]*100</f>
        <v>105.14384142233042</v>
      </c>
      <c r="AE71">
        <f>data_BMCTS_13_64_40[[#This Row],[BMCTS długość]]/data_BMCTS_13_64_40[[#This Row],[OR Tools długość]]*100</f>
        <v>105.14384142233042</v>
      </c>
      <c r="AF71">
        <f>data_BMCTS_13_1_80[[#This Row],[BMCTS długość]]/data_BMCTS_13_1_80[[#This Row],[OR Tools długość]]*100</f>
        <v>105.14384142233042</v>
      </c>
      <c r="AG71">
        <f>data_BMCTS_13_4_80[[#This Row],[BMCTS długość]]/data_BMCTS_13_4_80[[#This Row],[OR Tools długość]]*100</f>
        <v>105.14384142233042</v>
      </c>
      <c r="AH71">
        <f>data_BMCTS_13_16_80[[#This Row],[BMCTS długość]]/data_BMCTS_13_16_80[[#This Row],[OR Tools długość]]*100</f>
        <v>105.14384142233042</v>
      </c>
      <c r="AI71">
        <f>data_BMCTS_13_64_80[[#This Row],[BMCTS długość]]/data_BMCTS_13_64_80[[#This Row],[OR Tools długość]]*100</f>
        <v>105.14384142233042</v>
      </c>
    </row>
    <row r="72" spans="20:35" x14ac:dyDescent="0.25">
      <c r="T72">
        <f>data_BMCTS_13_1_10[[#This Row],[BMCTS długość]]/data_BMCTS_13_1_10[[#This Row],[OR Tools długość]]*100</f>
        <v>102.7260686847052</v>
      </c>
      <c r="U72">
        <f>data_BMCTS_13_4_10[[#This Row],[BMCTS długość]]/data_BMCTS_13_4_10[[#This Row],[OR Tools długość]]*100</f>
        <v>102.7260686847052</v>
      </c>
      <c r="V72">
        <f>data_BMCTS_13_16_10[[#This Row],[BMCTS długość]]/data_BMCTS_13_16_10[[#This Row],[OR Tools długość]]*100</f>
        <v>102.7260686847052</v>
      </c>
      <c r="W72">
        <f>data_BMCTS_13_64_10[[#This Row],[BMCTS długość]]/data_BMCTS_13_64_10[[#This Row],[OR Tools długość]]*100</f>
        <v>102.7260686847052</v>
      </c>
      <c r="X72">
        <f>data_BMCTS_13_1_20[[#This Row],[BMCTS długość]]/data_BMCTS_13_1_20[[#This Row],[OR Tools długość]]*100</f>
        <v>102.7260686847052</v>
      </c>
      <c r="Y72">
        <f>data_BMCTS_13_4_20[[#This Row],[BMCTS długość]]/data_BMCTS_13_4_20[[#This Row],[OR Tools długość]]*100</f>
        <v>102.7260686847052</v>
      </c>
      <c r="Z72">
        <f>data_BMCTS_13_16_20[[#This Row],[BMCTS długość]]/data_BMCTS_13_16_20[[#This Row],[OR Tools długość]]*100</f>
        <v>102.7260686847052</v>
      </c>
      <c r="AA72">
        <f>data_BMCTS_13_64_20[[#This Row],[BMCTS długość]]/data_BMCTS_13_64_20[[#This Row],[OR Tools długość]]*100</f>
        <v>102.7260686847052</v>
      </c>
      <c r="AB72">
        <f>data_BMCTS_13_1_40[[#This Row],[BMCTS długość]]/data_BMCTS_13_1_40[[#This Row],[OR Tools długość]]*100</f>
        <v>102.7260686847052</v>
      </c>
      <c r="AC72">
        <f>data_BMCTS_13_4_40[[#This Row],[BMCTS długość]]/data_BMCTS_13_4_40[[#This Row],[OR Tools długość]]*100</f>
        <v>102.7260686847052</v>
      </c>
      <c r="AD72">
        <f>data_BMCTS_13_16_40[[#This Row],[BMCTS długość]]/data_BMCTS_13_16_40[[#This Row],[OR Tools długość]]*100</f>
        <v>102.7260686847052</v>
      </c>
      <c r="AE72">
        <f>data_BMCTS_13_64_40[[#This Row],[BMCTS długość]]/data_BMCTS_13_64_40[[#This Row],[OR Tools długość]]*100</f>
        <v>102.7260686847052</v>
      </c>
      <c r="AF72">
        <f>data_BMCTS_13_1_80[[#This Row],[BMCTS długość]]/data_BMCTS_13_1_80[[#This Row],[OR Tools długość]]*100</f>
        <v>102.7260686847052</v>
      </c>
      <c r="AG72">
        <f>data_BMCTS_13_4_80[[#This Row],[BMCTS długość]]/data_BMCTS_13_4_80[[#This Row],[OR Tools długość]]*100</f>
        <v>102.7260686847052</v>
      </c>
      <c r="AH72">
        <f>data_BMCTS_13_16_80[[#This Row],[BMCTS długość]]/data_BMCTS_13_16_80[[#This Row],[OR Tools długość]]*100</f>
        <v>102.7260686847052</v>
      </c>
      <c r="AI72">
        <f>data_BMCTS_13_64_80[[#This Row],[BMCTS długość]]/data_BMCTS_13_64_80[[#This Row],[OR Tools długość]]*100</f>
        <v>102.7260686847052</v>
      </c>
    </row>
    <row r="73" spans="20:35" x14ac:dyDescent="0.25">
      <c r="T73">
        <f>data_BMCTS_13_1_10[[#This Row],[BMCTS długość]]/data_BMCTS_13_1_10[[#This Row],[OR Tools długość]]*100</f>
        <v>100</v>
      </c>
      <c r="U73">
        <f>data_BMCTS_13_4_10[[#This Row],[BMCTS długość]]/data_BMCTS_13_4_10[[#This Row],[OR Tools długość]]*100</f>
        <v>100</v>
      </c>
      <c r="V73">
        <f>data_BMCTS_13_16_10[[#This Row],[BMCTS długość]]/data_BMCTS_13_16_10[[#This Row],[OR Tools długość]]*100</f>
        <v>100</v>
      </c>
      <c r="W73">
        <f>data_BMCTS_13_64_10[[#This Row],[BMCTS długość]]/data_BMCTS_13_64_10[[#This Row],[OR Tools długość]]*100</f>
        <v>100</v>
      </c>
      <c r="X73">
        <f>data_BMCTS_13_1_20[[#This Row],[BMCTS długość]]/data_BMCTS_13_1_20[[#This Row],[OR Tools długość]]*100</f>
        <v>100</v>
      </c>
      <c r="Y73">
        <f>data_BMCTS_13_4_20[[#This Row],[BMCTS długość]]/data_BMCTS_13_4_20[[#This Row],[OR Tools długość]]*100</f>
        <v>100</v>
      </c>
      <c r="Z73">
        <f>data_BMCTS_13_16_20[[#This Row],[BMCTS długość]]/data_BMCTS_13_16_20[[#This Row],[OR Tools długość]]*100</f>
        <v>100</v>
      </c>
      <c r="AA73">
        <f>data_BMCTS_13_64_20[[#This Row],[BMCTS długość]]/data_BMCTS_13_64_20[[#This Row],[OR Tools długość]]*100</f>
        <v>100</v>
      </c>
      <c r="AB73">
        <f>data_BMCTS_13_1_40[[#This Row],[BMCTS długość]]/data_BMCTS_13_1_40[[#This Row],[OR Tools długość]]*100</f>
        <v>100</v>
      </c>
      <c r="AC73">
        <f>data_BMCTS_13_4_40[[#This Row],[BMCTS długość]]/data_BMCTS_13_4_40[[#This Row],[OR Tools długość]]*100</f>
        <v>100</v>
      </c>
      <c r="AD73">
        <f>data_BMCTS_13_16_40[[#This Row],[BMCTS długość]]/data_BMCTS_13_16_40[[#This Row],[OR Tools długość]]*100</f>
        <v>100</v>
      </c>
      <c r="AE73">
        <f>data_BMCTS_13_64_40[[#This Row],[BMCTS długość]]/data_BMCTS_13_64_40[[#This Row],[OR Tools długość]]*100</f>
        <v>100</v>
      </c>
      <c r="AF73">
        <f>data_BMCTS_13_1_80[[#This Row],[BMCTS długość]]/data_BMCTS_13_1_80[[#This Row],[OR Tools długość]]*100</f>
        <v>100</v>
      </c>
      <c r="AG73">
        <f>data_BMCTS_13_4_80[[#This Row],[BMCTS długość]]/data_BMCTS_13_4_80[[#This Row],[OR Tools długość]]*100</f>
        <v>100</v>
      </c>
      <c r="AH73">
        <f>data_BMCTS_13_16_80[[#This Row],[BMCTS długość]]/data_BMCTS_13_16_80[[#This Row],[OR Tools długość]]*100</f>
        <v>100</v>
      </c>
      <c r="AI73">
        <f>data_BMCTS_13_64_80[[#This Row],[BMCTS długość]]/data_BMCTS_13_64_80[[#This Row],[OR Tools długość]]*100</f>
        <v>100</v>
      </c>
    </row>
    <row r="74" spans="20:35" x14ac:dyDescent="0.25">
      <c r="T74">
        <f>data_BMCTS_13_1_10[[#This Row],[BMCTS długość]]/data_BMCTS_13_1_10[[#This Row],[OR Tools długość]]*100</f>
        <v>108.47184551250986</v>
      </c>
      <c r="U74">
        <f>data_BMCTS_13_4_10[[#This Row],[BMCTS długość]]/data_BMCTS_13_4_10[[#This Row],[OR Tools długość]]*100</f>
        <v>108.47184551250986</v>
      </c>
      <c r="V74">
        <f>data_BMCTS_13_16_10[[#This Row],[BMCTS długość]]/data_BMCTS_13_16_10[[#This Row],[OR Tools długość]]*100</f>
        <v>108.47184551250986</v>
      </c>
      <c r="W74">
        <f>data_BMCTS_13_64_10[[#This Row],[BMCTS długość]]/data_BMCTS_13_64_10[[#This Row],[OR Tools długość]]*100</f>
        <v>108.47184551250986</v>
      </c>
      <c r="X74">
        <f>data_BMCTS_13_1_20[[#This Row],[BMCTS długość]]/data_BMCTS_13_1_20[[#This Row],[OR Tools długość]]*100</f>
        <v>109.10075490149526</v>
      </c>
      <c r="Y74">
        <f>data_BMCTS_13_4_20[[#This Row],[BMCTS długość]]/data_BMCTS_13_4_20[[#This Row],[OR Tools długość]]*100</f>
        <v>109.10075490149526</v>
      </c>
      <c r="Z74">
        <f>data_BMCTS_13_16_20[[#This Row],[BMCTS długość]]/data_BMCTS_13_16_20[[#This Row],[OR Tools długość]]*100</f>
        <v>109.10075490149526</v>
      </c>
      <c r="AA74">
        <f>data_BMCTS_13_64_20[[#This Row],[BMCTS długość]]/data_BMCTS_13_64_20[[#This Row],[OR Tools długość]]*100</f>
        <v>109.10075490149526</v>
      </c>
      <c r="AB74">
        <f>data_BMCTS_13_1_40[[#This Row],[BMCTS długość]]/data_BMCTS_13_1_40[[#This Row],[OR Tools długość]]*100</f>
        <v>109.10075490149526</v>
      </c>
      <c r="AC74">
        <f>data_BMCTS_13_4_40[[#This Row],[BMCTS długość]]/data_BMCTS_13_4_40[[#This Row],[OR Tools długość]]*100</f>
        <v>109.10075490149526</v>
      </c>
      <c r="AD74">
        <f>data_BMCTS_13_16_40[[#This Row],[BMCTS długość]]/data_BMCTS_13_16_40[[#This Row],[OR Tools długość]]*100</f>
        <v>109.10075490149526</v>
      </c>
      <c r="AE74">
        <f>data_BMCTS_13_64_40[[#This Row],[BMCTS długość]]/data_BMCTS_13_64_40[[#This Row],[OR Tools długość]]*100</f>
        <v>109.10075490149526</v>
      </c>
      <c r="AF74">
        <f>data_BMCTS_13_1_80[[#This Row],[BMCTS długość]]/data_BMCTS_13_1_80[[#This Row],[OR Tools długość]]*100</f>
        <v>109.10075490149526</v>
      </c>
      <c r="AG74">
        <f>data_BMCTS_13_4_80[[#This Row],[BMCTS długość]]/data_BMCTS_13_4_80[[#This Row],[OR Tools długość]]*100</f>
        <v>109.10075490149526</v>
      </c>
      <c r="AH74">
        <f>data_BMCTS_13_16_80[[#This Row],[BMCTS długość]]/data_BMCTS_13_16_80[[#This Row],[OR Tools długość]]*100</f>
        <v>109.10075490149526</v>
      </c>
      <c r="AI74">
        <f>data_BMCTS_13_64_80[[#This Row],[BMCTS długość]]/data_BMCTS_13_64_80[[#This Row],[OR Tools długość]]*100</f>
        <v>109.10075490149526</v>
      </c>
    </row>
    <row r="75" spans="20:35" x14ac:dyDescent="0.25">
      <c r="T75">
        <f>data_BMCTS_13_1_10[[#This Row],[BMCTS długość]]/data_BMCTS_13_1_10[[#This Row],[OR Tools długość]]*100</f>
        <v>106.8953413214103</v>
      </c>
      <c r="U75">
        <f>data_BMCTS_13_4_10[[#This Row],[BMCTS długość]]/data_BMCTS_13_4_10[[#This Row],[OR Tools długość]]*100</f>
        <v>106.8953413214103</v>
      </c>
      <c r="V75">
        <f>data_BMCTS_13_16_10[[#This Row],[BMCTS długość]]/data_BMCTS_13_16_10[[#This Row],[OR Tools długość]]*100</f>
        <v>106.8953413214103</v>
      </c>
      <c r="W75">
        <f>data_BMCTS_13_64_10[[#This Row],[BMCTS długość]]/data_BMCTS_13_64_10[[#This Row],[OR Tools długość]]*100</f>
        <v>106.8953413214103</v>
      </c>
      <c r="X75">
        <f>data_BMCTS_13_1_20[[#This Row],[BMCTS długość]]/data_BMCTS_13_1_20[[#This Row],[OR Tools długość]]*100</f>
        <v>106.8953413214103</v>
      </c>
      <c r="Y75">
        <f>data_BMCTS_13_4_20[[#This Row],[BMCTS długość]]/data_BMCTS_13_4_20[[#This Row],[OR Tools długość]]*100</f>
        <v>106.8953413214103</v>
      </c>
      <c r="Z75">
        <f>data_BMCTS_13_16_20[[#This Row],[BMCTS długość]]/data_BMCTS_13_16_20[[#This Row],[OR Tools długość]]*100</f>
        <v>106.8953413214103</v>
      </c>
      <c r="AA75">
        <f>data_BMCTS_13_64_20[[#This Row],[BMCTS długość]]/data_BMCTS_13_64_20[[#This Row],[OR Tools długość]]*100</f>
        <v>106.8953413214103</v>
      </c>
      <c r="AB75">
        <f>data_BMCTS_13_1_40[[#This Row],[BMCTS długość]]/data_BMCTS_13_1_40[[#This Row],[OR Tools długość]]*100</f>
        <v>106.8953413214103</v>
      </c>
      <c r="AC75">
        <f>data_BMCTS_13_4_40[[#This Row],[BMCTS długość]]/data_BMCTS_13_4_40[[#This Row],[OR Tools długość]]*100</f>
        <v>106.8953413214103</v>
      </c>
      <c r="AD75">
        <f>data_BMCTS_13_16_40[[#This Row],[BMCTS długość]]/data_BMCTS_13_16_40[[#This Row],[OR Tools długość]]*100</f>
        <v>106.8953413214103</v>
      </c>
      <c r="AE75">
        <f>data_BMCTS_13_64_40[[#This Row],[BMCTS długość]]/data_BMCTS_13_64_40[[#This Row],[OR Tools długość]]*100</f>
        <v>106.8953413214103</v>
      </c>
      <c r="AF75">
        <f>data_BMCTS_13_1_80[[#This Row],[BMCTS długość]]/data_BMCTS_13_1_80[[#This Row],[OR Tools długość]]*100</f>
        <v>106.8953413214103</v>
      </c>
      <c r="AG75">
        <f>data_BMCTS_13_4_80[[#This Row],[BMCTS długość]]/data_BMCTS_13_4_80[[#This Row],[OR Tools długość]]*100</f>
        <v>106.8953413214103</v>
      </c>
      <c r="AH75">
        <f>data_BMCTS_13_16_80[[#This Row],[BMCTS długość]]/data_BMCTS_13_16_80[[#This Row],[OR Tools długość]]*100</f>
        <v>106.8953413214103</v>
      </c>
      <c r="AI75">
        <f>data_BMCTS_13_64_80[[#This Row],[BMCTS długość]]/data_BMCTS_13_64_80[[#This Row],[OR Tools długość]]*100</f>
        <v>106.8953413214103</v>
      </c>
    </row>
    <row r="76" spans="20:35" x14ac:dyDescent="0.25">
      <c r="T76">
        <f>data_BMCTS_13_1_10[[#This Row],[BMCTS długość]]/data_BMCTS_13_1_10[[#This Row],[OR Tools długość]]*100</f>
        <v>104.24910991043271</v>
      </c>
      <c r="U76">
        <f>data_BMCTS_13_4_10[[#This Row],[BMCTS długość]]/data_BMCTS_13_4_10[[#This Row],[OR Tools długość]]*100</f>
        <v>104.24910991043271</v>
      </c>
      <c r="V76">
        <f>data_BMCTS_13_16_10[[#This Row],[BMCTS długość]]/data_BMCTS_13_16_10[[#This Row],[OR Tools długość]]*100</f>
        <v>104.24910991043271</v>
      </c>
      <c r="W76">
        <f>data_BMCTS_13_64_10[[#This Row],[BMCTS długość]]/data_BMCTS_13_64_10[[#This Row],[OR Tools długość]]*100</f>
        <v>104.24910991043271</v>
      </c>
      <c r="X76">
        <f>data_BMCTS_13_1_20[[#This Row],[BMCTS długość]]/data_BMCTS_13_1_20[[#This Row],[OR Tools długość]]*100</f>
        <v>104.21966561074414</v>
      </c>
      <c r="Y76">
        <f>data_BMCTS_13_4_20[[#This Row],[BMCTS długość]]/data_BMCTS_13_4_20[[#This Row],[OR Tools długość]]*100</f>
        <v>104.21966561074414</v>
      </c>
      <c r="Z76">
        <f>data_BMCTS_13_16_20[[#This Row],[BMCTS długość]]/data_BMCTS_13_16_20[[#This Row],[OR Tools długość]]*100</f>
        <v>104.21966561074414</v>
      </c>
      <c r="AA76">
        <f>data_BMCTS_13_64_20[[#This Row],[BMCTS długość]]/data_BMCTS_13_64_20[[#This Row],[OR Tools długość]]*100</f>
        <v>104.21966561074414</v>
      </c>
      <c r="AB76">
        <f>data_BMCTS_13_1_40[[#This Row],[BMCTS długość]]/data_BMCTS_13_1_40[[#This Row],[OR Tools długość]]*100</f>
        <v>104.21966561074414</v>
      </c>
      <c r="AC76">
        <f>data_BMCTS_13_4_40[[#This Row],[BMCTS długość]]/data_BMCTS_13_4_40[[#This Row],[OR Tools długość]]*100</f>
        <v>104.21966561074414</v>
      </c>
      <c r="AD76">
        <f>data_BMCTS_13_16_40[[#This Row],[BMCTS długość]]/data_BMCTS_13_16_40[[#This Row],[OR Tools długość]]*100</f>
        <v>104.21966561074414</v>
      </c>
      <c r="AE76">
        <f>data_BMCTS_13_64_40[[#This Row],[BMCTS długość]]/data_BMCTS_13_64_40[[#This Row],[OR Tools długość]]*100</f>
        <v>104.21966561074414</v>
      </c>
      <c r="AF76">
        <f>data_BMCTS_13_1_80[[#This Row],[BMCTS długość]]/data_BMCTS_13_1_80[[#This Row],[OR Tools długość]]*100</f>
        <v>104.21966561074414</v>
      </c>
      <c r="AG76">
        <f>data_BMCTS_13_4_80[[#This Row],[BMCTS długość]]/data_BMCTS_13_4_80[[#This Row],[OR Tools długość]]*100</f>
        <v>104.21966561074414</v>
      </c>
      <c r="AH76">
        <f>data_BMCTS_13_16_80[[#This Row],[BMCTS długość]]/data_BMCTS_13_16_80[[#This Row],[OR Tools długość]]*100</f>
        <v>104.21966561074414</v>
      </c>
      <c r="AI76">
        <f>data_BMCTS_13_64_80[[#This Row],[BMCTS długość]]/data_BMCTS_13_64_80[[#This Row],[OR Tools długość]]*100</f>
        <v>104.21966561074414</v>
      </c>
    </row>
    <row r="77" spans="20:35" x14ac:dyDescent="0.25">
      <c r="T77">
        <f>data_BMCTS_13_1_10[[#This Row],[BMCTS długość]]/data_BMCTS_13_1_10[[#This Row],[OR Tools długość]]*100</f>
        <v>102.67961710163181</v>
      </c>
      <c r="U77">
        <f>data_BMCTS_13_4_10[[#This Row],[BMCTS długość]]/data_BMCTS_13_4_10[[#This Row],[OR Tools długość]]*100</f>
        <v>102.67961710163181</v>
      </c>
      <c r="V77">
        <f>data_BMCTS_13_16_10[[#This Row],[BMCTS długość]]/data_BMCTS_13_16_10[[#This Row],[OR Tools długość]]*100</f>
        <v>102.67961710163181</v>
      </c>
      <c r="W77">
        <f>data_BMCTS_13_64_10[[#This Row],[BMCTS długość]]/data_BMCTS_13_64_10[[#This Row],[OR Tools długość]]*100</f>
        <v>102.67961710163181</v>
      </c>
      <c r="X77">
        <f>data_BMCTS_13_1_20[[#This Row],[BMCTS długość]]/data_BMCTS_13_1_20[[#This Row],[OR Tools długość]]*100</f>
        <v>101.7466943209933</v>
      </c>
      <c r="Y77">
        <f>data_BMCTS_13_4_20[[#This Row],[BMCTS długość]]/data_BMCTS_13_4_20[[#This Row],[OR Tools długość]]*100</f>
        <v>101.7466943209933</v>
      </c>
      <c r="Z77">
        <f>data_BMCTS_13_16_20[[#This Row],[BMCTS długość]]/data_BMCTS_13_16_20[[#This Row],[OR Tools długość]]*100</f>
        <v>101.7466943209933</v>
      </c>
      <c r="AA77">
        <f>data_BMCTS_13_64_20[[#This Row],[BMCTS długość]]/data_BMCTS_13_64_20[[#This Row],[OR Tools długość]]*100</f>
        <v>101.7466943209933</v>
      </c>
      <c r="AB77">
        <f>data_BMCTS_13_1_40[[#This Row],[BMCTS długość]]/data_BMCTS_13_1_40[[#This Row],[OR Tools długość]]*100</f>
        <v>101.7466943209933</v>
      </c>
      <c r="AC77">
        <f>data_BMCTS_13_4_40[[#This Row],[BMCTS długość]]/data_BMCTS_13_4_40[[#This Row],[OR Tools długość]]*100</f>
        <v>101.7466943209933</v>
      </c>
      <c r="AD77">
        <f>data_BMCTS_13_16_40[[#This Row],[BMCTS długość]]/data_BMCTS_13_16_40[[#This Row],[OR Tools długość]]*100</f>
        <v>101.7466943209933</v>
      </c>
      <c r="AE77">
        <f>data_BMCTS_13_64_40[[#This Row],[BMCTS długość]]/data_BMCTS_13_64_40[[#This Row],[OR Tools długość]]*100</f>
        <v>101.7466943209933</v>
      </c>
      <c r="AF77">
        <f>data_BMCTS_13_1_80[[#This Row],[BMCTS długość]]/data_BMCTS_13_1_80[[#This Row],[OR Tools długość]]*100</f>
        <v>101.7466943209933</v>
      </c>
      <c r="AG77">
        <f>data_BMCTS_13_4_80[[#This Row],[BMCTS długość]]/data_BMCTS_13_4_80[[#This Row],[OR Tools długość]]*100</f>
        <v>101.7466943209933</v>
      </c>
      <c r="AH77">
        <f>data_BMCTS_13_16_80[[#This Row],[BMCTS długość]]/data_BMCTS_13_16_80[[#This Row],[OR Tools długość]]*100</f>
        <v>101.7466943209933</v>
      </c>
      <c r="AI77">
        <f>data_BMCTS_13_64_80[[#This Row],[BMCTS długość]]/data_BMCTS_13_64_80[[#This Row],[OR Tools długość]]*100</f>
        <v>101.7466943209933</v>
      </c>
    </row>
    <row r="78" spans="20:35" x14ac:dyDescent="0.25">
      <c r="T78">
        <f>data_BMCTS_13_1_10[[#This Row],[BMCTS długość]]/data_BMCTS_13_1_10[[#This Row],[OR Tools długość]]*100</f>
        <v>100.92427596926166</v>
      </c>
      <c r="U78">
        <f>data_BMCTS_13_4_10[[#This Row],[BMCTS długość]]/data_BMCTS_13_4_10[[#This Row],[OR Tools długość]]*100</f>
        <v>100.92427596926166</v>
      </c>
      <c r="V78">
        <f>data_BMCTS_13_16_10[[#This Row],[BMCTS długość]]/data_BMCTS_13_16_10[[#This Row],[OR Tools długość]]*100</f>
        <v>100.92427596926166</v>
      </c>
      <c r="W78">
        <f>data_BMCTS_13_64_10[[#This Row],[BMCTS długość]]/data_BMCTS_13_64_10[[#This Row],[OR Tools długość]]*100</f>
        <v>100.92427596926166</v>
      </c>
      <c r="X78">
        <f>data_BMCTS_13_1_20[[#This Row],[BMCTS długość]]/data_BMCTS_13_1_20[[#This Row],[OR Tools długość]]*100</f>
        <v>100.92427596926166</v>
      </c>
      <c r="Y78">
        <f>data_BMCTS_13_4_20[[#This Row],[BMCTS długość]]/data_BMCTS_13_4_20[[#This Row],[OR Tools długość]]*100</f>
        <v>100.92427596926166</v>
      </c>
      <c r="Z78">
        <f>data_BMCTS_13_16_20[[#This Row],[BMCTS długość]]/data_BMCTS_13_16_20[[#This Row],[OR Tools długość]]*100</f>
        <v>100.92427596926166</v>
      </c>
      <c r="AA78">
        <f>data_BMCTS_13_64_20[[#This Row],[BMCTS długość]]/data_BMCTS_13_64_20[[#This Row],[OR Tools długość]]*100</f>
        <v>100.92427596926166</v>
      </c>
      <c r="AB78">
        <f>data_BMCTS_13_1_40[[#This Row],[BMCTS długość]]/data_BMCTS_13_1_40[[#This Row],[OR Tools długość]]*100</f>
        <v>100.92427596926166</v>
      </c>
      <c r="AC78">
        <f>data_BMCTS_13_4_40[[#This Row],[BMCTS długość]]/data_BMCTS_13_4_40[[#This Row],[OR Tools długość]]*100</f>
        <v>100.92427596926166</v>
      </c>
      <c r="AD78">
        <f>data_BMCTS_13_16_40[[#This Row],[BMCTS długość]]/data_BMCTS_13_16_40[[#This Row],[OR Tools długość]]*100</f>
        <v>100.92427596926166</v>
      </c>
      <c r="AE78">
        <f>data_BMCTS_13_64_40[[#This Row],[BMCTS długość]]/data_BMCTS_13_64_40[[#This Row],[OR Tools długość]]*100</f>
        <v>100.92427596926166</v>
      </c>
      <c r="AF78">
        <f>data_BMCTS_13_1_80[[#This Row],[BMCTS długość]]/data_BMCTS_13_1_80[[#This Row],[OR Tools długość]]*100</f>
        <v>100.92427596926166</v>
      </c>
      <c r="AG78">
        <f>data_BMCTS_13_4_80[[#This Row],[BMCTS długość]]/data_BMCTS_13_4_80[[#This Row],[OR Tools długość]]*100</f>
        <v>100.92427596926166</v>
      </c>
      <c r="AH78">
        <f>data_BMCTS_13_16_80[[#This Row],[BMCTS długość]]/data_BMCTS_13_16_80[[#This Row],[OR Tools długość]]*100</f>
        <v>100.92427596926166</v>
      </c>
      <c r="AI78">
        <f>data_BMCTS_13_64_80[[#This Row],[BMCTS długość]]/data_BMCTS_13_64_80[[#This Row],[OR Tools długość]]*100</f>
        <v>100.92427596926166</v>
      </c>
    </row>
    <row r="79" spans="20:35" x14ac:dyDescent="0.25">
      <c r="T79">
        <f>data_BMCTS_13_1_10[[#This Row],[BMCTS długość]]/data_BMCTS_13_1_10[[#This Row],[OR Tools długość]]*100</f>
        <v>102.22104925831749</v>
      </c>
      <c r="U79">
        <f>data_BMCTS_13_4_10[[#This Row],[BMCTS długość]]/data_BMCTS_13_4_10[[#This Row],[OR Tools długość]]*100</f>
        <v>102.22104925831749</v>
      </c>
      <c r="V79">
        <f>data_BMCTS_13_16_10[[#This Row],[BMCTS długość]]/data_BMCTS_13_16_10[[#This Row],[OR Tools długość]]*100</f>
        <v>102.22104925831749</v>
      </c>
      <c r="W79">
        <f>data_BMCTS_13_64_10[[#This Row],[BMCTS długość]]/data_BMCTS_13_64_10[[#This Row],[OR Tools długość]]*100</f>
        <v>102.22104925831749</v>
      </c>
      <c r="X79">
        <f>data_BMCTS_13_1_20[[#This Row],[BMCTS długość]]/data_BMCTS_13_1_20[[#This Row],[OR Tools długość]]*100</f>
        <v>101.26533895639895</v>
      </c>
      <c r="Y79">
        <f>data_BMCTS_13_4_20[[#This Row],[BMCTS długość]]/data_BMCTS_13_4_20[[#This Row],[OR Tools długość]]*100</f>
        <v>101.26533895639895</v>
      </c>
      <c r="Z79">
        <f>data_BMCTS_13_16_20[[#This Row],[BMCTS długość]]/data_BMCTS_13_16_20[[#This Row],[OR Tools długość]]*100</f>
        <v>101.26533895639895</v>
      </c>
      <c r="AA79">
        <f>data_BMCTS_13_64_20[[#This Row],[BMCTS długość]]/data_BMCTS_13_64_20[[#This Row],[OR Tools długość]]*100</f>
        <v>101.26533895639895</v>
      </c>
      <c r="AB79">
        <f>data_BMCTS_13_1_40[[#This Row],[BMCTS długość]]/data_BMCTS_13_1_40[[#This Row],[OR Tools długość]]*100</f>
        <v>101.26533895639895</v>
      </c>
      <c r="AC79">
        <f>data_BMCTS_13_4_40[[#This Row],[BMCTS długość]]/data_BMCTS_13_4_40[[#This Row],[OR Tools długość]]*100</f>
        <v>101.26533895639895</v>
      </c>
      <c r="AD79">
        <f>data_BMCTS_13_16_40[[#This Row],[BMCTS długość]]/data_BMCTS_13_16_40[[#This Row],[OR Tools długość]]*100</f>
        <v>101.26533895639895</v>
      </c>
      <c r="AE79">
        <f>data_BMCTS_13_64_40[[#This Row],[BMCTS długość]]/data_BMCTS_13_64_40[[#This Row],[OR Tools długość]]*100</f>
        <v>101.26533895639895</v>
      </c>
      <c r="AF79">
        <f>data_BMCTS_13_1_80[[#This Row],[BMCTS długość]]/data_BMCTS_13_1_80[[#This Row],[OR Tools długość]]*100</f>
        <v>101.26533895639895</v>
      </c>
      <c r="AG79">
        <f>data_BMCTS_13_4_80[[#This Row],[BMCTS długość]]/data_BMCTS_13_4_80[[#This Row],[OR Tools długość]]*100</f>
        <v>101.26533895639895</v>
      </c>
      <c r="AH79">
        <f>data_BMCTS_13_16_80[[#This Row],[BMCTS długość]]/data_BMCTS_13_16_80[[#This Row],[OR Tools długość]]*100</f>
        <v>101.26533895639895</v>
      </c>
      <c r="AI79">
        <f>data_BMCTS_13_64_80[[#This Row],[BMCTS długość]]/data_BMCTS_13_64_80[[#This Row],[OR Tools długość]]*100</f>
        <v>101.26533895639895</v>
      </c>
    </row>
    <row r="80" spans="20:35" x14ac:dyDescent="0.25">
      <c r="T80">
        <f>data_BMCTS_13_1_10[[#This Row],[BMCTS długość]]/data_BMCTS_13_1_10[[#This Row],[OR Tools długość]]*100</f>
        <v>100.54312500301737</v>
      </c>
      <c r="U80">
        <f>data_BMCTS_13_4_10[[#This Row],[BMCTS długość]]/data_BMCTS_13_4_10[[#This Row],[OR Tools długość]]*100</f>
        <v>100.54312500301737</v>
      </c>
      <c r="V80">
        <f>data_BMCTS_13_16_10[[#This Row],[BMCTS długość]]/data_BMCTS_13_16_10[[#This Row],[OR Tools długość]]*100</f>
        <v>100.54312500301737</v>
      </c>
      <c r="W80">
        <f>data_BMCTS_13_64_10[[#This Row],[BMCTS długość]]/data_BMCTS_13_64_10[[#This Row],[OR Tools długość]]*100</f>
        <v>100.54312500301737</v>
      </c>
      <c r="X80">
        <f>data_BMCTS_13_1_20[[#This Row],[BMCTS długość]]/data_BMCTS_13_1_20[[#This Row],[OR Tools długość]]*100</f>
        <v>100</v>
      </c>
      <c r="Y80">
        <f>data_BMCTS_13_4_20[[#This Row],[BMCTS długość]]/data_BMCTS_13_4_20[[#This Row],[OR Tools długość]]*100</f>
        <v>100</v>
      </c>
      <c r="Z80">
        <f>data_BMCTS_13_16_20[[#This Row],[BMCTS długość]]/data_BMCTS_13_16_20[[#This Row],[OR Tools długość]]*100</f>
        <v>100</v>
      </c>
      <c r="AA80">
        <f>data_BMCTS_13_64_20[[#This Row],[BMCTS długość]]/data_BMCTS_13_64_20[[#This Row],[OR Tools długość]]*100</f>
        <v>100</v>
      </c>
      <c r="AB80">
        <f>data_BMCTS_13_1_40[[#This Row],[BMCTS długość]]/data_BMCTS_13_1_40[[#This Row],[OR Tools długość]]*100</f>
        <v>100</v>
      </c>
      <c r="AC80">
        <f>data_BMCTS_13_4_40[[#This Row],[BMCTS długość]]/data_BMCTS_13_4_40[[#This Row],[OR Tools długość]]*100</f>
        <v>100</v>
      </c>
      <c r="AD80">
        <f>data_BMCTS_13_16_40[[#This Row],[BMCTS długość]]/data_BMCTS_13_16_40[[#This Row],[OR Tools długość]]*100</f>
        <v>100</v>
      </c>
      <c r="AE80">
        <f>data_BMCTS_13_64_40[[#This Row],[BMCTS długość]]/data_BMCTS_13_64_40[[#This Row],[OR Tools długość]]*100</f>
        <v>100</v>
      </c>
      <c r="AF80">
        <f>data_BMCTS_13_1_80[[#This Row],[BMCTS długość]]/data_BMCTS_13_1_80[[#This Row],[OR Tools długość]]*100</f>
        <v>100</v>
      </c>
      <c r="AG80">
        <f>data_BMCTS_13_4_80[[#This Row],[BMCTS długość]]/data_BMCTS_13_4_80[[#This Row],[OR Tools długość]]*100</f>
        <v>100</v>
      </c>
      <c r="AH80">
        <f>data_BMCTS_13_16_80[[#This Row],[BMCTS długość]]/data_BMCTS_13_16_80[[#This Row],[OR Tools długość]]*100</f>
        <v>100</v>
      </c>
      <c r="AI80">
        <f>data_BMCTS_13_64_80[[#This Row],[BMCTS długość]]/data_BMCTS_13_64_80[[#This Row],[OR Tools długość]]*100</f>
        <v>100</v>
      </c>
    </row>
    <row r="81" spans="20:35" x14ac:dyDescent="0.25">
      <c r="T81">
        <f>data_BMCTS_13_1_10[[#This Row],[BMCTS długość]]/data_BMCTS_13_1_10[[#This Row],[OR Tools długość]]*100</f>
        <v>85.521328959690081</v>
      </c>
      <c r="U81">
        <f>data_BMCTS_13_4_10[[#This Row],[BMCTS długość]]/data_BMCTS_13_4_10[[#This Row],[OR Tools długość]]*100</f>
        <v>85.521328959690081</v>
      </c>
      <c r="V81">
        <f>data_BMCTS_13_16_10[[#This Row],[BMCTS długość]]/data_BMCTS_13_16_10[[#This Row],[OR Tools długość]]*100</f>
        <v>85.521328959690081</v>
      </c>
      <c r="W81">
        <f>data_BMCTS_13_64_10[[#This Row],[BMCTS długość]]/data_BMCTS_13_64_10[[#This Row],[OR Tools długość]]*100</f>
        <v>85.521328959690081</v>
      </c>
      <c r="X81">
        <f>data_BMCTS_13_1_20[[#This Row],[BMCTS długość]]/data_BMCTS_13_1_20[[#This Row],[OR Tools długość]]*100</f>
        <v>85.521328959690081</v>
      </c>
      <c r="Y81">
        <f>data_BMCTS_13_4_20[[#This Row],[BMCTS długość]]/data_BMCTS_13_4_20[[#This Row],[OR Tools długość]]*100</f>
        <v>85.521328959690081</v>
      </c>
      <c r="Z81">
        <f>data_BMCTS_13_16_20[[#This Row],[BMCTS długość]]/data_BMCTS_13_16_20[[#This Row],[OR Tools długość]]*100</f>
        <v>85.521328959690081</v>
      </c>
      <c r="AA81">
        <f>data_BMCTS_13_64_20[[#This Row],[BMCTS długość]]/data_BMCTS_13_64_20[[#This Row],[OR Tools długość]]*100</f>
        <v>85.521328959690081</v>
      </c>
      <c r="AB81">
        <f>data_BMCTS_13_1_40[[#This Row],[BMCTS długość]]/data_BMCTS_13_1_40[[#This Row],[OR Tools długość]]*100</f>
        <v>85.521328959690081</v>
      </c>
      <c r="AC81">
        <f>data_BMCTS_13_4_40[[#This Row],[BMCTS długość]]/data_BMCTS_13_4_40[[#This Row],[OR Tools długość]]*100</f>
        <v>85.521328959690081</v>
      </c>
      <c r="AD81">
        <f>data_BMCTS_13_16_40[[#This Row],[BMCTS długość]]/data_BMCTS_13_16_40[[#This Row],[OR Tools długość]]*100</f>
        <v>85.521328959690081</v>
      </c>
      <c r="AE81">
        <f>data_BMCTS_13_64_40[[#This Row],[BMCTS długość]]/data_BMCTS_13_64_40[[#This Row],[OR Tools długość]]*100</f>
        <v>85.521328959690081</v>
      </c>
      <c r="AF81">
        <f>data_BMCTS_13_1_80[[#This Row],[BMCTS długość]]/data_BMCTS_13_1_80[[#This Row],[OR Tools długość]]*100</f>
        <v>85.521328959690081</v>
      </c>
      <c r="AG81">
        <f>data_BMCTS_13_4_80[[#This Row],[BMCTS długość]]/data_BMCTS_13_4_80[[#This Row],[OR Tools długość]]*100</f>
        <v>85.521328959690081</v>
      </c>
      <c r="AH81">
        <f>data_BMCTS_13_16_80[[#This Row],[BMCTS długość]]/data_BMCTS_13_16_80[[#This Row],[OR Tools długość]]*100</f>
        <v>85.521328959690081</v>
      </c>
      <c r="AI81">
        <f>data_BMCTS_13_64_80[[#This Row],[BMCTS długość]]/data_BMCTS_13_64_80[[#This Row],[OR Tools długość]]*100</f>
        <v>85.521328959690081</v>
      </c>
    </row>
    <row r="82" spans="20:35" x14ac:dyDescent="0.25">
      <c r="T82">
        <f>data_BMCTS_13_1_10[[#This Row],[BMCTS długość]]/data_BMCTS_13_1_10[[#This Row],[OR Tools długość]]*100</f>
        <v>101.41095732541578</v>
      </c>
      <c r="U82">
        <f>data_BMCTS_13_4_10[[#This Row],[BMCTS długość]]/data_BMCTS_13_4_10[[#This Row],[OR Tools długość]]*100</f>
        <v>101.41095732541578</v>
      </c>
      <c r="V82">
        <f>data_BMCTS_13_16_10[[#This Row],[BMCTS długość]]/data_BMCTS_13_16_10[[#This Row],[OR Tools długość]]*100</f>
        <v>101.41095732541578</v>
      </c>
      <c r="W82">
        <f>data_BMCTS_13_64_10[[#This Row],[BMCTS długość]]/data_BMCTS_13_64_10[[#This Row],[OR Tools długość]]*100</f>
        <v>101.41095732541578</v>
      </c>
      <c r="X82">
        <f>data_BMCTS_13_1_20[[#This Row],[BMCTS długość]]/data_BMCTS_13_1_20[[#This Row],[OR Tools długość]]*100</f>
        <v>101.41095732541578</v>
      </c>
      <c r="Y82">
        <f>data_BMCTS_13_4_20[[#This Row],[BMCTS długość]]/data_BMCTS_13_4_20[[#This Row],[OR Tools długość]]*100</f>
        <v>101.41095732541578</v>
      </c>
      <c r="Z82">
        <f>data_BMCTS_13_16_20[[#This Row],[BMCTS długość]]/data_BMCTS_13_16_20[[#This Row],[OR Tools długość]]*100</f>
        <v>101.41095732541578</v>
      </c>
      <c r="AA82">
        <f>data_BMCTS_13_64_20[[#This Row],[BMCTS długość]]/data_BMCTS_13_64_20[[#This Row],[OR Tools długość]]*100</f>
        <v>101.41095732541578</v>
      </c>
      <c r="AB82">
        <f>data_BMCTS_13_1_40[[#This Row],[BMCTS długość]]/data_BMCTS_13_1_40[[#This Row],[OR Tools długość]]*100</f>
        <v>101.41095732541578</v>
      </c>
      <c r="AC82">
        <f>data_BMCTS_13_4_40[[#This Row],[BMCTS długość]]/data_BMCTS_13_4_40[[#This Row],[OR Tools długość]]*100</f>
        <v>101.41095732541578</v>
      </c>
      <c r="AD82">
        <f>data_BMCTS_13_16_40[[#This Row],[BMCTS długość]]/data_BMCTS_13_16_40[[#This Row],[OR Tools długość]]*100</f>
        <v>101.41095732541578</v>
      </c>
      <c r="AE82">
        <f>data_BMCTS_13_64_40[[#This Row],[BMCTS długość]]/data_BMCTS_13_64_40[[#This Row],[OR Tools długość]]*100</f>
        <v>101.41095732541578</v>
      </c>
      <c r="AF82">
        <f>data_BMCTS_13_1_80[[#This Row],[BMCTS długość]]/data_BMCTS_13_1_80[[#This Row],[OR Tools długość]]*100</f>
        <v>101.41095732541578</v>
      </c>
      <c r="AG82">
        <f>data_BMCTS_13_4_80[[#This Row],[BMCTS długość]]/data_BMCTS_13_4_80[[#This Row],[OR Tools długość]]*100</f>
        <v>101.41095732541578</v>
      </c>
      <c r="AH82">
        <f>data_BMCTS_13_16_80[[#This Row],[BMCTS długość]]/data_BMCTS_13_16_80[[#This Row],[OR Tools długość]]*100</f>
        <v>101.41095732541578</v>
      </c>
      <c r="AI82">
        <f>data_BMCTS_13_64_80[[#This Row],[BMCTS długość]]/data_BMCTS_13_64_80[[#This Row],[OR Tools długość]]*100</f>
        <v>101.41095732541578</v>
      </c>
    </row>
    <row r="83" spans="20:35" x14ac:dyDescent="0.25">
      <c r="T83">
        <f>data_BMCTS_13_1_10[[#This Row],[BMCTS długość]]/data_BMCTS_13_1_10[[#This Row],[OR Tools długość]]*100</f>
        <v>100</v>
      </c>
      <c r="U83">
        <f>data_BMCTS_13_4_10[[#This Row],[BMCTS długość]]/data_BMCTS_13_4_10[[#This Row],[OR Tools długość]]*100</f>
        <v>100</v>
      </c>
      <c r="V83">
        <f>data_BMCTS_13_16_10[[#This Row],[BMCTS długość]]/data_BMCTS_13_16_10[[#This Row],[OR Tools długość]]*100</f>
        <v>100</v>
      </c>
      <c r="W83">
        <f>data_BMCTS_13_64_10[[#This Row],[BMCTS długość]]/data_BMCTS_13_64_10[[#This Row],[OR Tools długość]]*100</f>
        <v>100</v>
      </c>
      <c r="X83">
        <f>data_BMCTS_13_1_20[[#This Row],[BMCTS długość]]/data_BMCTS_13_1_20[[#This Row],[OR Tools długość]]*100</f>
        <v>100</v>
      </c>
      <c r="Y83">
        <f>data_BMCTS_13_4_20[[#This Row],[BMCTS długość]]/data_BMCTS_13_4_20[[#This Row],[OR Tools długość]]*100</f>
        <v>100</v>
      </c>
      <c r="Z83">
        <f>data_BMCTS_13_16_20[[#This Row],[BMCTS długość]]/data_BMCTS_13_16_20[[#This Row],[OR Tools długość]]*100</f>
        <v>100</v>
      </c>
      <c r="AA83">
        <f>data_BMCTS_13_64_20[[#This Row],[BMCTS długość]]/data_BMCTS_13_64_20[[#This Row],[OR Tools długość]]*100</f>
        <v>100</v>
      </c>
      <c r="AB83">
        <f>data_BMCTS_13_1_40[[#This Row],[BMCTS długość]]/data_BMCTS_13_1_40[[#This Row],[OR Tools długość]]*100</f>
        <v>100</v>
      </c>
      <c r="AC83">
        <f>data_BMCTS_13_4_40[[#This Row],[BMCTS długość]]/data_BMCTS_13_4_40[[#This Row],[OR Tools długość]]*100</f>
        <v>100</v>
      </c>
      <c r="AD83">
        <f>data_BMCTS_13_16_40[[#This Row],[BMCTS długość]]/data_BMCTS_13_16_40[[#This Row],[OR Tools długość]]*100</f>
        <v>100</v>
      </c>
      <c r="AE83">
        <f>data_BMCTS_13_64_40[[#This Row],[BMCTS długość]]/data_BMCTS_13_64_40[[#This Row],[OR Tools długość]]*100</f>
        <v>100</v>
      </c>
      <c r="AF83">
        <f>data_BMCTS_13_1_80[[#This Row],[BMCTS długość]]/data_BMCTS_13_1_80[[#This Row],[OR Tools długość]]*100</f>
        <v>100</v>
      </c>
      <c r="AG83">
        <f>data_BMCTS_13_4_80[[#This Row],[BMCTS długość]]/data_BMCTS_13_4_80[[#This Row],[OR Tools długość]]*100</f>
        <v>100</v>
      </c>
      <c r="AH83">
        <f>data_BMCTS_13_16_80[[#This Row],[BMCTS długość]]/data_BMCTS_13_16_80[[#This Row],[OR Tools długość]]*100</f>
        <v>100</v>
      </c>
      <c r="AI83">
        <f>data_BMCTS_13_64_80[[#This Row],[BMCTS długość]]/data_BMCTS_13_64_80[[#This Row],[OR Tools długość]]*100</f>
        <v>100</v>
      </c>
    </row>
    <row r="84" spans="20:35" x14ac:dyDescent="0.25">
      <c r="T84">
        <f>data_BMCTS_13_1_10[[#This Row],[BMCTS długość]]/data_BMCTS_13_1_10[[#This Row],[OR Tools długość]]*100</f>
        <v>101.00018801788855</v>
      </c>
      <c r="U84">
        <f>data_BMCTS_13_4_10[[#This Row],[BMCTS długość]]/data_BMCTS_13_4_10[[#This Row],[OR Tools długość]]*100</f>
        <v>101.00018801788855</v>
      </c>
      <c r="V84">
        <f>data_BMCTS_13_16_10[[#This Row],[BMCTS długość]]/data_BMCTS_13_16_10[[#This Row],[OR Tools długość]]*100</f>
        <v>101.00018801788855</v>
      </c>
      <c r="W84">
        <f>data_BMCTS_13_64_10[[#This Row],[BMCTS długość]]/data_BMCTS_13_64_10[[#This Row],[OR Tools długość]]*100</f>
        <v>101.00018801788855</v>
      </c>
      <c r="X84">
        <f>data_BMCTS_13_1_20[[#This Row],[BMCTS długość]]/data_BMCTS_13_1_20[[#This Row],[OR Tools długość]]*100</f>
        <v>101.00018801788855</v>
      </c>
      <c r="Y84">
        <f>data_BMCTS_13_4_20[[#This Row],[BMCTS długość]]/data_BMCTS_13_4_20[[#This Row],[OR Tools długość]]*100</f>
        <v>101.00018801788855</v>
      </c>
      <c r="Z84">
        <f>data_BMCTS_13_16_20[[#This Row],[BMCTS długość]]/data_BMCTS_13_16_20[[#This Row],[OR Tools długość]]*100</f>
        <v>101.00018801788855</v>
      </c>
      <c r="AA84">
        <f>data_BMCTS_13_64_20[[#This Row],[BMCTS długość]]/data_BMCTS_13_64_20[[#This Row],[OR Tools długość]]*100</f>
        <v>101.00018801788855</v>
      </c>
      <c r="AB84">
        <f>data_BMCTS_13_1_40[[#This Row],[BMCTS długość]]/data_BMCTS_13_1_40[[#This Row],[OR Tools długość]]*100</f>
        <v>101.00018801788855</v>
      </c>
      <c r="AC84">
        <f>data_BMCTS_13_4_40[[#This Row],[BMCTS długość]]/data_BMCTS_13_4_40[[#This Row],[OR Tools długość]]*100</f>
        <v>101.00018801788855</v>
      </c>
      <c r="AD84">
        <f>data_BMCTS_13_16_40[[#This Row],[BMCTS długość]]/data_BMCTS_13_16_40[[#This Row],[OR Tools długość]]*100</f>
        <v>101.00018801788855</v>
      </c>
      <c r="AE84">
        <f>data_BMCTS_13_64_40[[#This Row],[BMCTS długość]]/data_BMCTS_13_64_40[[#This Row],[OR Tools długość]]*100</f>
        <v>101.00018801788855</v>
      </c>
      <c r="AF84">
        <f>data_BMCTS_13_1_80[[#This Row],[BMCTS długość]]/data_BMCTS_13_1_80[[#This Row],[OR Tools długość]]*100</f>
        <v>101.00018801788855</v>
      </c>
      <c r="AG84">
        <f>data_BMCTS_13_4_80[[#This Row],[BMCTS długość]]/data_BMCTS_13_4_80[[#This Row],[OR Tools długość]]*100</f>
        <v>101.00018801788855</v>
      </c>
      <c r="AH84">
        <f>data_BMCTS_13_16_80[[#This Row],[BMCTS długość]]/data_BMCTS_13_16_80[[#This Row],[OR Tools długość]]*100</f>
        <v>101.00018801788855</v>
      </c>
      <c r="AI84">
        <f>data_BMCTS_13_64_80[[#This Row],[BMCTS długość]]/data_BMCTS_13_64_80[[#This Row],[OR Tools długość]]*100</f>
        <v>101.00018801788855</v>
      </c>
    </row>
    <row r="85" spans="20:35" x14ac:dyDescent="0.25">
      <c r="T85">
        <f>data_BMCTS_13_1_10[[#This Row],[BMCTS długość]]/data_BMCTS_13_1_10[[#This Row],[OR Tools długość]]*100</f>
        <v>104.43612213747828</v>
      </c>
      <c r="U85">
        <f>data_BMCTS_13_4_10[[#This Row],[BMCTS długość]]/data_BMCTS_13_4_10[[#This Row],[OR Tools długość]]*100</f>
        <v>104.43612213747828</v>
      </c>
      <c r="V85">
        <f>data_BMCTS_13_16_10[[#This Row],[BMCTS długość]]/data_BMCTS_13_16_10[[#This Row],[OR Tools długość]]*100</f>
        <v>104.43612213747828</v>
      </c>
      <c r="W85">
        <f>data_BMCTS_13_64_10[[#This Row],[BMCTS długość]]/data_BMCTS_13_64_10[[#This Row],[OR Tools długość]]*100</f>
        <v>104.43612213747828</v>
      </c>
      <c r="X85">
        <f>data_BMCTS_13_1_20[[#This Row],[BMCTS długość]]/data_BMCTS_13_1_20[[#This Row],[OR Tools długość]]*100</f>
        <v>102.16098216400592</v>
      </c>
      <c r="Y85">
        <f>data_BMCTS_13_4_20[[#This Row],[BMCTS długość]]/data_BMCTS_13_4_20[[#This Row],[OR Tools długość]]*100</f>
        <v>102.16098216400592</v>
      </c>
      <c r="Z85">
        <f>data_BMCTS_13_16_20[[#This Row],[BMCTS długość]]/data_BMCTS_13_16_20[[#This Row],[OR Tools długość]]*100</f>
        <v>102.16098216400592</v>
      </c>
      <c r="AA85">
        <f>data_BMCTS_13_64_20[[#This Row],[BMCTS długość]]/data_BMCTS_13_64_20[[#This Row],[OR Tools długość]]*100</f>
        <v>102.16098216400592</v>
      </c>
      <c r="AB85">
        <f>data_BMCTS_13_1_40[[#This Row],[BMCTS długość]]/data_BMCTS_13_1_40[[#This Row],[OR Tools długość]]*100</f>
        <v>102.16098216400592</v>
      </c>
      <c r="AC85">
        <f>data_BMCTS_13_4_40[[#This Row],[BMCTS długość]]/data_BMCTS_13_4_40[[#This Row],[OR Tools długość]]*100</f>
        <v>102.16098216400592</v>
      </c>
      <c r="AD85">
        <f>data_BMCTS_13_16_40[[#This Row],[BMCTS długość]]/data_BMCTS_13_16_40[[#This Row],[OR Tools długość]]*100</f>
        <v>102.16098216400592</v>
      </c>
      <c r="AE85">
        <f>data_BMCTS_13_64_40[[#This Row],[BMCTS długość]]/data_BMCTS_13_64_40[[#This Row],[OR Tools długość]]*100</f>
        <v>102.16098216400592</v>
      </c>
      <c r="AF85">
        <f>data_BMCTS_13_1_80[[#This Row],[BMCTS długość]]/data_BMCTS_13_1_80[[#This Row],[OR Tools długość]]*100</f>
        <v>102.16098216400592</v>
      </c>
      <c r="AG85">
        <f>data_BMCTS_13_4_80[[#This Row],[BMCTS długość]]/data_BMCTS_13_4_80[[#This Row],[OR Tools długość]]*100</f>
        <v>102.16098216400592</v>
      </c>
      <c r="AH85">
        <f>data_BMCTS_13_16_80[[#This Row],[BMCTS długość]]/data_BMCTS_13_16_80[[#This Row],[OR Tools długość]]*100</f>
        <v>102.16098216400592</v>
      </c>
      <c r="AI85">
        <f>data_BMCTS_13_64_80[[#This Row],[BMCTS długość]]/data_BMCTS_13_64_80[[#This Row],[OR Tools długość]]*100</f>
        <v>102.16098216400592</v>
      </c>
    </row>
    <row r="86" spans="20:35" x14ac:dyDescent="0.25">
      <c r="T86">
        <f>data_BMCTS_13_1_10[[#This Row],[BMCTS długość]]/data_BMCTS_13_1_10[[#This Row],[OR Tools długość]]*100</f>
        <v>101.42507429701924</v>
      </c>
      <c r="U86">
        <f>data_BMCTS_13_4_10[[#This Row],[BMCTS długość]]/data_BMCTS_13_4_10[[#This Row],[OR Tools długość]]*100</f>
        <v>101.42507429701924</v>
      </c>
      <c r="V86">
        <f>data_BMCTS_13_16_10[[#This Row],[BMCTS długość]]/data_BMCTS_13_16_10[[#This Row],[OR Tools długość]]*100</f>
        <v>101.42507429701924</v>
      </c>
      <c r="W86">
        <f>data_BMCTS_13_64_10[[#This Row],[BMCTS długość]]/data_BMCTS_13_64_10[[#This Row],[OR Tools długość]]*100</f>
        <v>101.42507429701924</v>
      </c>
      <c r="X86">
        <f>data_BMCTS_13_1_20[[#This Row],[BMCTS długość]]/data_BMCTS_13_1_20[[#This Row],[OR Tools długość]]*100</f>
        <v>101.42507429701924</v>
      </c>
      <c r="Y86">
        <f>data_BMCTS_13_4_20[[#This Row],[BMCTS długość]]/data_BMCTS_13_4_20[[#This Row],[OR Tools długość]]*100</f>
        <v>101.42507429701924</v>
      </c>
      <c r="Z86">
        <f>data_BMCTS_13_16_20[[#This Row],[BMCTS długość]]/data_BMCTS_13_16_20[[#This Row],[OR Tools długość]]*100</f>
        <v>101.42507429701924</v>
      </c>
      <c r="AA86">
        <f>data_BMCTS_13_64_20[[#This Row],[BMCTS długość]]/data_BMCTS_13_64_20[[#This Row],[OR Tools długość]]*100</f>
        <v>101.42507429701924</v>
      </c>
      <c r="AB86">
        <f>data_BMCTS_13_1_40[[#This Row],[BMCTS długość]]/data_BMCTS_13_1_40[[#This Row],[OR Tools długość]]*100</f>
        <v>101.42507429701924</v>
      </c>
      <c r="AC86">
        <f>data_BMCTS_13_4_40[[#This Row],[BMCTS długość]]/data_BMCTS_13_4_40[[#This Row],[OR Tools długość]]*100</f>
        <v>101.42507429701924</v>
      </c>
      <c r="AD86">
        <f>data_BMCTS_13_16_40[[#This Row],[BMCTS długość]]/data_BMCTS_13_16_40[[#This Row],[OR Tools długość]]*100</f>
        <v>101.42507429701924</v>
      </c>
      <c r="AE86">
        <f>data_BMCTS_13_64_40[[#This Row],[BMCTS długość]]/data_BMCTS_13_64_40[[#This Row],[OR Tools długość]]*100</f>
        <v>101.42507429701924</v>
      </c>
      <c r="AF86">
        <f>data_BMCTS_13_1_80[[#This Row],[BMCTS długość]]/data_BMCTS_13_1_80[[#This Row],[OR Tools długość]]*100</f>
        <v>101.42507429701924</v>
      </c>
      <c r="AG86">
        <f>data_BMCTS_13_4_80[[#This Row],[BMCTS długość]]/data_BMCTS_13_4_80[[#This Row],[OR Tools długość]]*100</f>
        <v>101.42507429701924</v>
      </c>
      <c r="AH86">
        <f>data_BMCTS_13_16_80[[#This Row],[BMCTS długość]]/data_BMCTS_13_16_80[[#This Row],[OR Tools długość]]*100</f>
        <v>101.42507429701924</v>
      </c>
      <c r="AI86">
        <f>data_BMCTS_13_64_80[[#This Row],[BMCTS długość]]/data_BMCTS_13_64_80[[#This Row],[OR Tools długość]]*100</f>
        <v>101.42507429701924</v>
      </c>
    </row>
    <row r="87" spans="20:35" x14ac:dyDescent="0.25">
      <c r="T87">
        <f>data_BMCTS_13_1_10[[#This Row],[BMCTS długość]]/data_BMCTS_13_1_10[[#This Row],[OR Tools długość]]*100</f>
        <v>100.96671808210176</v>
      </c>
      <c r="U87">
        <f>data_BMCTS_13_4_10[[#This Row],[BMCTS długość]]/data_BMCTS_13_4_10[[#This Row],[OR Tools długość]]*100</f>
        <v>111.69559256963339</v>
      </c>
      <c r="V87">
        <f>data_BMCTS_13_16_10[[#This Row],[BMCTS długość]]/data_BMCTS_13_16_10[[#This Row],[OR Tools długość]]*100</f>
        <v>100.96671808210176</v>
      </c>
      <c r="W87">
        <f>data_BMCTS_13_64_10[[#This Row],[BMCTS długość]]/data_BMCTS_13_64_10[[#This Row],[OR Tools długość]]*100</f>
        <v>100.96671808210176</v>
      </c>
      <c r="X87">
        <f>data_BMCTS_13_1_20[[#This Row],[BMCTS długość]]/data_BMCTS_13_1_20[[#This Row],[OR Tools długość]]*100</f>
        <v>100.96671808210176</v>
      </c>
      <c r="Y87">
        <f>data_BMCTS_13_4_20[[#This Row],[BMCTS długość]]/data_BMCTS_13_4_20[[#This Row],[OR Tools długość]]*100</f>
        <v>100.96671808210176</v>
      </c>
      <c r="Z87">
        <f>data_BMCTS_13_16_20[[#This Row],[BMCTS długość]]/data_BMCTS_13_16_20[[#This Row],[OR Tools długość]]*100</f>
        <v>100.96671808210176</v>
      </c>
      <c r="AA87">
        <f>data_BMCTS_13_64_20[[#This Row],[BMCTS długość]]/data_BMCTS_13_64_20[[#This Row],[OR Tools długość]]*100</f>
        <v>100.96671808210176</v>
      </c>
      <c r="AB87">
        <f>data_BMCTS_13_1_40[[#This Row],[BMCTS długość]]/data_BMCTS_13_1_40[[#This Row],[OR Tools długość]]*100</f>
        <v>100.96671808210176</v>
      </c>
      <c r="AC87">
        <f>data_BMCTS_13_4_40[[#This Row],[BMCTS długość]]/data_BMCTS_13_4_40[[#This Row],[OR Tools długość]]*100</f>
        <v>100.96671808210176</v>
      </c>
      <c r="AD87">
        <f>data_BMCTS_13_16_40[[#This Row],[BMCTS długość]]/data_BMCTS_13_16_40[[#This Row],[OR Tools długość]]*100</f>
        <v>100.96671808210176</v>
      </c>
      <c r="AE87">
        <f>data_BMCTS_13_64_40[[#This Row],[BMCTS długość]]/data_BMCTS_13_64_40[[#This Row],[OR Tools długość]]*100</f>
        <v>100.96671808210176</v>
      </c>
      <c r="AF87">
        <f>data_BMCTS_13_1_80[[#This Row],[BMCTS długość]]/data_BMCTS_13_1_80[[#This Row],[OR Tools długość]]*100</f>
        <v>100.96671808210176</v>
      </c>
      <c r="AG87">
        <f>data_BMCTS_13_4_80[[#This Row],[BMCTS długość]]/data_BMCTS_13_4_80[[#This Row],[OR Tools długość]]*100</f>
        <v>100.96671808210176</v>
      </c>
      <c r="AH87">
        <f>data_BMCTS_13_16_80[[#This Row],[BMCTS długość]]/data_BMCTS_13_16_80[[#This Row],[OR Tools długość]]*100</f>
        <v>100.96671808210176</v>
      </c>
      <c r="AI87">
        <f>data_BMCTS_13_64_80[[#This Row],[BMCTS długość]]/data_BMCTS_13_64_80[[#This Row],[OR Tools długość]]*100</f>
        <v>100.96671808210176</v>
      </c>
    </row>
    <row r="88" spans="20:35" x14ac:dyDescent="0.25">
      <c r="T88">
        <f>data_BMCTS_13_1_10[[#This Row],[BMCTS długość]]/data_BMCTS_13_1_10[[#This Row],[OR Tools długość]]*100</f>
        <v>102.76153203933285</v>
      </c>
      <c r="U88">
        <f>data_BMCTS_13_4_10[[#This Row],[BMCTS długość]]/data_BMCTS_13_4_10[[#This Row],[OR Tools długość]]*100</f>
        <v>102.76153203933285</v>
      </c>
      <c r="V88">
        <f>data_BMCTS_13_16_10[[#This Row],[BMCTS długość]]/data_BMCTS_13_16_10[[#This Row],[OR Tools długość]]*100</f>
        <v>102.76153203933285</v>
      </c>
      <c r="W88">
        <f>data_BMCTS_13_64_10[[#This Row],[BMCTS długość]]/data_BMCTS_13_64_10[[#This Row],[OR Tools długość]]*100</f>
        <v>102.76153203933285</v>
      </c>
      <c r="X88">
        <f>data_BMCTS_13_1_20[[#This Row],[BMCTS długość]]/data_BMCTS_13_1_20[[#This Row],[OR Tools długość]]*100</f>
        <v>102.76153203933285</v>
      </c>
      <c r="Y88">
        <f>data_BMCTS_13_4_20[[#This Row],[BMCTS długość]]/data_BMCTS_13_4_20[[#This Row],[OR Tools długość]]*100</f>
        <v>102.76153203933285</v>
      </c>
      <c r="Z88">
        <f>data_BMCTS_13_16_20[[#This Row],[BMCTS długość]]/data_BMCTS_13_16_20[[#This Row],[OR Tools długość]]*100</f>
        <v>102.76153203933285</v>
      </c>
      <c r="AA88">
        <f>data_BMCTS_13_64_20[[#This Row],[BMCTS długość]]/data_BMCTS_13_64_20[[#This Row],[OR Tools długość]]*100</f>
        <v>102.76153203933285</v>
      </c>
      <c r="AB88">
        <f>data_BMCTS_13_1_40[[#This Row],[BMCTS długość]]/data_BMCTS_13_1_40[[#This Row],[OR Tools długość]]*100</f>
        <v>102.76153203933285</v>
      </c>
      <c r="AC88">
        <f>data_BMCTS_13_4_40[[#This Row],[BMCTS długość]]/data_BMCTS_13_4_40[[#This Row],[OR Tools długość]]*100</f>
        <v>102.76153203933285</v>
      </c>
      <c r="AD88">
        <f>data_BMCTS_13_16_40[[#This Row],[BMCTS długość]]/data_BMCTS_13_16_40[[#This Row],[OR Tools długość]]*100</f>
        <v>102.76153203933285</v>
      </c>
      <c r="AE88">
        <f>data_BMCTS_13_64_40[[#This Row],[BMCTS długość]]/data_BMCTS_13_64_40[[#This Row],[OR Tools długość]]*100</f>
        <v>102.76153203933285</v>
      </c>
      <c r="AF88">
        <f>data_BMCTS_13_1_80[[#This Row],[BMCTS długość]]/data_BMCTS_13_1_80[[#This Row],[OR Tools długość]]*100</f>
        <v>102.76153203933285</v>
      </c>
      <c r="AG88">
        <f>data_BMCTS_13_4_80[[#This Row],[BMCTS długość]]/data_BMCTS_13_4_80[[#This Row],[OR Tools długość]]*100</f>
        <v>102.76153203933285</v>
      </c>
      <c r="AH88">
        <f>data_BMCTS_13_16_80[[#This Row],[BMCTS długość]]/data_BMCTS_13_16_80[[#This Row],[OR Tools długość]]*100</f>
        <v>102.76153203933285</v>
      </c>
      <c r="AI88">
        <f>data_BMCTS_13_64_80[[#This Row],[BMCTS długość]]/data_BMCTS_13_64_80[[#This Row],[OR Tools długość]]*100</f>
        <v>102.76153203933285</v>
      </c>
    </row>
    <row r="89" spans="20:35" x14ac:dyDescent="0.25">
      <c r="T89">
        <f>data_BMCTS_13_1_10[[#This Row],[BMCTS długość]]/data_BMCTS_13_1_10[[#This Row],[OR Tools długość]]*100</f>
        <v>98.175969081284535</v>
      </c>
      <c r="U89">
        <f>data_BMCTS_13_4_10[[#This Row],[BMCTS długość]]/data_BMCTS_13_4_10[[#This Row],[OR Tools długość]]*100</f>
        <v>98.175969081284535</v>
      </c>
      <c r="V89">
        <f>data_BMCTS_13_16_10[[#This Row],[BMCTS długość]]/data_BMCTS_13_16_10[[#This Row],[OR Tools długość]]*100</f>
        <v>98.175969081284535</v>
      </c>
      <c r="W89">
        <f>data_BMCTS_13_64_10[[#This Row],[BMCTS długość]]/data_BMCTS_13_64_10[[#This Row],[OR Tools długość]]*100</f>
        <v>98.175969081284535</v>
      </c>
      <c r="X89">
        <f>data_BMCTS_13_1_20[[#This Row],[BMCTS długość]]/data_BMCTS_13_1_20[[#This Row],[OR Tools długość]]*100</f>
        <v>98.175969081284535</v>
      </c>
      <c r="Y89">
        <f>data_BMCTS_13_4_20[[#This Row],[BMCTS długość]]/data_BMCTS_13_4_20[[#This Row],[OR Tools długość]]*100</f>
        <v>98.175969081284535</v>
      </c>
      <c r="Z89">
        <f>data_BMCTS_13_16_20[[#This Row],[BMCTS długość]]/data_BMCTS_13_16_20[[#This Row],[OR Tools długość]]*100</f>
        <v>98.175969081284535</v>
      </c>
      <c r="AA89">
        <f>data_BMCTS_13_64_20[[#This Row],[BMCTS długość]]/data_BMCTS_13_64_20[[#This Row],[OR Tools długość]]*100</f>
        <v>98.175969081284535</v>
      </c>
      <c r="AB89">
        <f>data_BMCTS_13_1_40[[#This Row],[BMCTS długość]]/data_BMCTS_13_1_40[[#This Row],[OR Tools długość]]*100</f>
        <v>98.175969081284535</v>
      </c>
      <c r="AC89">
        <f>data_BMCTS_13_4_40[[#This Row],[BMCTS długość]]/data_BMCTS_13_4_40[[#This Row],[OR Tools długość]]*100</f>
        <v>98.175969081284535</v>
      </c>
      <c r="AD89">
        <f>data_BMCTS_13_16_40[[#This Row],[BMCTS długość]]/data_BMCTS_13_16_40[[#This Row],[OR Tools długość]]*100</f>
        <v>98.175969081284535</v>
      </c>
      <c r="AE89">
        <f>data_BMCTS_13_64_40[[#This Row],[BMCTS długość]]/data_BMCTS_13_64_40[[#This Row],[OR Tools długość]]*100</f>
        <v>98.175969081284535</v>
      </c>
      <c r="AF89">
        <f>data_BMCTS_13_1_80[[#This Row],[BMCTS długość]]/data_BMCTS_13_1_80[[#This Row],[OR Tools długość]]*100</f>
        <v>98.175969081284535</v>
      </c>
      <c r="AG89">
        <f>data_BMCTS_13_4_80[[#This Row],[BMCTS długość]]/data_BMCTS_13_4_80[[#This Row],[OR Tools długość]]*100</f>
        <v>98.175969081284535</v>
      </c>
      <c r="AH89">
        <f>data_BMCTS_13_16_80[[#This Row],[BMCTS długość]]/data_BMCTS_13_16_80[[#This Row],[OR Tools długość]]*100</f>
        <v>98.175969081284535</v>
      </c>
      <c r="AI89">
        <f>data_BMCTS_13_64_80[[#This Row],[BMCTS długość]]/data_BMCTS_13_64_80[[#This Row],[OR Tools długość]]*100</f>
        <v>98.175969081284535</v>
      </c>
    </row>
    <row r="90" spans="20:35" x14ac:dyDescent="0.25">
      <c r="T90">
        <f>data_BMCTS_13_1_10[[#This Row],[BMCTS długość]]/data_BMCTS_13_1_10[[#This Row],[OR Tools długość]]*100</f>
        <v>107.19858990838928</v>
      </c>
      <c r="U90">
        <f>data_BMCTS_13_4_10[[#This Row],[BMCTS długość]]/data_BMCTS_13_4_10[[#This Row],[OR Tools długość]]*100</f>
        <v>107.19858990838928</v>
      </c>
      <c r="V90">
        <f>data_BMCTS_13_16_10[[#This Row],[BMCTS długość]]/data_BMCTS_13_16_10[[#This Row],[OR Tools długość]]*100</f>
        <v>107.19858990838928</v>
      </c>
      <c r="W90">
        <f>data_BMCTS_13_64_10[[#This Row],[BMCTS długość]]/data_BMCTS_13_64_10[[#This Row],[OR Tools długość]]*100</f>
        <v>107.19858990838928</v>
      </c>
      <c r="X90">
        <f>data_BMCTS_13_1_20[[#This Row],[BMCTS długość]]/data_BMCTS_13_1_20[[#This Row],[OR Tools długość]]*100</f>
        <v>106.3118812485246</v>
      </c>
      <c r="Y90">
        <f>data_BMCTS_13_4_20[[#This Row],[BMCTS długość]]/data_BMCTS_13_4_20[[#This Row],[OR Tools długość]]*100</f>
        <v>106.3118812485246</v>
      </c>
      <c r="Z90">
        <f>data_BMCTS_13_16_20[[#This Row],[BMCTS długość]]/data_BMCTS_13_16_20[[#This Row],[OR Tools długość]]*100</f>
        <v>106.3118812485246</v>
      </c>
      <c r="AA90">
        <f>data_BMCTS_13_64_20[[#This Row],[BMCTS długość]]/data_BMCTS_13_64_20[[#This Row],[OR Tools długość]]*100</f>
        <v>106.3118812485246</v>
      </c>
      <c r="AB90">
        <f>data_BMCTS_13_1_40[[#This Row],[BMCTS długość]]/data_BMCTS_13_1_40[[#This Row],[OR Tools długość]]*100</f>
        <v>106.3118812485246</v>
      </c>
      <c r="AC90">
        <f>data_BMCTS_13_4_40[[#This Row],[BMCTS długość]]/data_BMCTS_13_4_40[[#This Row],[OR Tools długość]]*100</f>
        <v>106.3118812485246</v>
      </c>
      <c r="AD90">
        <f>data_BMCTS_13_16_40[[#This Row],[BMCTS długość]]/data_BMCTS_13_16_40[[#This Row],[OR Tools długość]]*100</f>
        <v>106.3118812485246</v>
      </c>
      <c r="AE90">
        <f>data_BMCTS_13_64_40[[#This Row],[BMCTS długość]]/data_BMCTS_13_64_40[[#This Row],[OR Tools długość]]*100</f>
        <v>106.3118812485246</v>
      </c>
      <c r="AF90">
        <f>data_BMCTS_13_1_80[[#This Row],[BMCTS długość]]/data_BMCTS_13_1_80[[#This Row],[OR Tools długość]]*100</f>
        <v>106.3118812485246</v>
      </c>
      <c r="AG90">
        <f>data_BMCTS_13_4_80[[#This Row],[BMCTS długość]]/data_BMCTS_13_4_80[[#This Row],[OR Tools długość]]*100</f>
        <v>106.3118812485246</v>
      </c>
      <c r="AH90">
        <f>data_BMCTS_13_16_80[[#This Row],[BMCTS długość]]/data_BMCTS_13_16_80[[#This Row],[OR Tools długość]]*100</f>
        <v>106.3118812485246</v>
      </c>
      <c r="AI90">
        <f>data_BMCTS_13_64_80[[#This Row],[BMCTS długość]]/data_BMCTS_13_64_80[[#This Row],[OR Tools długość]]*100</f>
        <v>106.3118812485246</v>
      </c>
    </row>
    <row r="91" spans="20:35" x14ac:dyDescent="0.25">
      <c r="T91">
        <f>data_BMCTS_13_1_10[[#This Row],[BMCTS długość]]/data_BMCTS_13_1_10[[#This Row],[OR Tools długość]]*100</f>
        <v>100</v>
      </c>
      <c r="U91">
        <f>data_BMCTS_13_4_10[[#This Row],[BMCTS długość]]/data_BMCTS_13_4_10[[#This Row],[OR Tools długość]]*100</f>
        <v>100</v>
      </c>
      <c r="V91">
        <f>data_BMCTS_13_16_10[[#This Row],[BMCTS długość]]/data_BMCTS_13_16_10[[#This Row],[OR Tools długość]]*100</f>
        <v>100</v>
      </c>
      <c r="W91">
        <f>data_BMCTS_13_64_10[[#This Row],[BMCTS długość]]/data_BMCTS_13_64_10[[#This Row],[OR Tools długość]]*100</f>
        <v>100</v>
      </c>
      <c r="X91">
        <f>data_BMCTS_13_1_20[[#This Row],[BMCTS długość]]/data_BMCTS_13_1_20[[#This Row],[OR Tools długość]]*100</f>
        <v>100</v>
      </c>
      <c r="Y91">
        <f>data_BMCTS_13_4_20[[#This Row],[BMCTS długość]]/data_BMCTS_13_4_20[[#This Row],[OR Tools długość]]*100</f>
        <v>100</v>
      </c>
      <c r="Z91">
        <f>data_BMCTS_13_16_20[[#This Row],[BMCTS długość]]/data_BMCTS_13_16_20[[#This Row],[OR Tools długość]]*100</f>
        <v>100</v>
      </c>
      <c r="AA91">
        <f>data_BMCTS_13_64_20[[#This Row],[BMCTS długość]]/data_BMCTS_13_64_20[[#This Row],[OR Tools długość]]*100</f>
        <v>100</v>
      </c>
      <c r="AB91">
        <f>data_BMCTS_13_1_40[[#This Row],[BMCTS długość]]/data_BMCTS_13_1_40[[#This Row],[OR Tools długość]]*100</f>
        <v>100</v>
      </c>
      <c r="AC91">
        <f>data_BMCTS_13_4_40[[#This Row],[BMCTS długość]]/data_BMCTS_13_4_40[[#This Row],[OR Tools długość]]*100</f>
        <v>100</v>
      </c>
      <c r="AD91">
        <f>data_BMCTS_13_16_40[[#This Row],[BMCTS długość]]/data_BMCTS_13_16_40[[#This Row],[OR Tools długość]]*100</f>
        <v>100</v>
      </c>
      <c r="AE91">
        <f>data_BMCTS_13_64_40[[#This Row],[BMCTS długość]]/data_BMCTS_13_64_40[[#This Row],[OR Tools długość]]*100</f>
        <v>100</v>
      </c>
      <c r="AF91">
        <f>data_BMCTS_13_1_80[[#This Row],[BMCTS długość]]/data_BMCTS_13_1_80[[#This Row],[OR Tools długość]]*100</f>
        <v>100</v>
      </c>
      <c r="AG91">
        <f>data_BMCTS_13_4_80[[#This Row],[BMCTS długość]]/data_BMCTS_13_4_80[[#This Row],[OR Tools długość]]*100</f>
        <v>100</v>
      </c>
      <c r="AH91">
        <f>data_BMCTS_13_16_80[[#This Row],[BMCTS długość]]/data_BMCTS_13_16_80[[#This Row],[OR Tools długość]]*100</f>
        <v>100</v>
      </c>
      <c r="AI91">
        <f>data_BMCTS_13_64_80[[#This Row],[BMCTS długość]]/data_BMCTS_13_64_80[[#This Row],[OR Tools długość]]*100</f>
        <v>100</v>
      </c>
    </row>
    <row r="92" spans="20:35" x14ac:dyDescent="0.25">
      <c r="T92">
        <f>data_BMCTS_13_1_10[[#This Row],[BMCTS długość]]/data_BMCTS_13_1_10[[#This Row],[OR Tools długość]]*100</f>
        <v>100.28943051148234</v>
      </c>
      <c r="U92">
        <f>data_BMCTS_13_4_10[[#This Row],[BMCTS długość]]/data_BMCTS_13_4_10[[#This Row],[OR Tools długość]]*100</f>
        <v>100.28943051148234</v>
      </c>
      <c r="V92">
        <f>data_BMCTS_13_16_10[[#This Row],[BMCTS długość]]/data_BMCTS_13_16_10[[#This Row],[OR Tools długość]]*100</f>
        <v>100.28943051148234</v>
      </c>
      <c r="W92">
        <f>data_BMCTS_13_64_10[[#This Row],[BMCTS długość]]/data_BMCTS_13_64_10[[#This Row],[OR Tools długość]]*100</f>
        <v>100.28943051148234</v>
      </c>
      <c r="X92">
        <f>data_BMCTS_13_1_20[[#This Row],[BMCTS długość]]/data_BMCTS_13_1_20[[#This Row],[OR Tools długość]]*100</f>
        <v>100.28943051148234</v>
      </c>
      <c r="Y92">
        <f>data_BMCTS_13_4_20[[#This Row],[BMCTS długość]]/data_BMCTS_13_4_20[[#This Row],[OR Tools długość]]*100</f>
        <v>100.28943051148234</v>
      </c>
      <c r="Z92">
        <f>data_BMCTS_13_16_20[[#This Row],[BMCTS długość]]/data_BMCTS_13_16_20[[#This Row],[OR Tools długość]]*100</f>
        <v>100.28943051148234</v>
      </c>
      <c r="AA92">
        <f>data_BMCTS_13_64_20[[#This Row],[BMCTS długość]]/data_BMCTS_13_64_20[[#This Row],[OR Tools długość]]*100</f>
        <v>100.28943051148234</v>
      </c>
      <c r="AB92">
        <f>data_BMCTS_13_1_40[[#This Row],[BMCTS długość]]/data_BMCTS_13_1_40[[#This Row],[OR Tools długość]]*100</f>
        <v>100.28943051148234</v>
      </c>
      <c r="AC92">
        <f>data_BMCTS_13_4_40[[#This Row],[BMCTS długość]]/data_BMCTS_13_4_40[[#This Row],[OR Tools długość]]*100</f>
        <v>100.28943051148234</v>
      </c>
      <c r="AD92">
        <f>data_BMCTS_13_16_40[[#This Row],[BMCTS długość]]/data_BMCTS_13_16_40[[#This Row],[OR Tools długość]]*100</f>
        <v>100.28943051148234</v>
      </c>
      <c r="AE92">
        <f>data_BMCTS_13_64_40[[#This Row],[BMCTS długość]]/data_BMCTS_13_64_40[[#This Row],[OR Tools długość]]*100</f>
        <v>100.28943051148234</v>
      </c>
      <c r="AF92">
        <f>data_BMCTS_13_1_80[[#This Row],[BMCTS długość]]/data_BMCTS_13_1_80[[#This Row],[OR Tools długość]]*100</f>
        <v>100.28943051148234</v>
      </c>
      <c r="AG92">
        <f>data_BMCTS_13_4_80[[#This Row],[BMCTS długość]]/data_BMCTS_13_4_80[[#This Row],[OR Tools długość]]*100</f>
        <v>100.28943051148234</v>
      </c>
      <c r="AH92">
        <f>data_BMCTS_13_16_80[[#This Row],[BMCTS długość]]/data_BMCTS_13_16_80[[#This Row],[OR Tools długość]]*100</f>
        <v>100.28943051148234</v>
      </c>
      <c r="AI92">
        <f>data_BMCTS_13_64_80[[#This Row],[BMCTS długość]]/data_BMCTS_13_64_80[[#This Row],[OR Tools długość]]*100</f>
        <v>100.28943051148234</v>
      </c>
    </row>
    <row r="93" spans="20:35" x14ac:dyDescent="0.25">
      <c r="T93">
        <f>data_BMCTS_13_1_10[[#This Row],[BMCTS długość]]/data_BMCTS_13_1_10[[#This Row],[OR Tools długość]]*100</f>
        <v>101.19925023452825</v>
      </c>
      <c r="U93">
        <f>data_BMCTS_13_4_10[[#This Row],[BMCTS długość]]/data_BMCTS_13_4_10[[#This Row],[OR Tools długość]]*100</f>
        <v>101.19925023452825</v>
      </c>
      <c r="V93">
        <f>data_BMCTS_13_16_10[[#This Row],[BMCTS długość]]/data_BMCTS_13_16_10[[#This Row],[OR Tools długość]]*100</f>
        <v>101.19925023452825</v>
      </c>
      <c r="W93">
        <f>data_BMCTS_13_64_10[[#This Row],[BMCTS długość]]/data_BMCTS_13_64_10[[#This Row],[OR Tools długość]]*100</f>
        <v>101.19925023452825</v>
      </c>
      <c r="X93">
        <f>data_BMCTS_13_1_20[[#This Row],[BMCTS długość]]/data_BMCTS_13_1_20[[#This Row],[OR Tools długość]]*100</f>
        <v>101.19925023452825</v>
      </c>
      <c r="Y93">
        <f>data_BMCTS_13_4_20[[#This Row],[BMCTS długość]]/data_BMCTS_13_4_20[[#This Row],[OR Tools długość]]*100</f>
        <v>101.19925023452825</v>
      </c>
      <c r="Z93">
        <f>data_BMCTS_13_16_20[[#This Row],[BMCTS długość]]/data_BMCTS_13_16_20[[#This Row],[OR Tools długość]]*100</f>
        <v>101.19925023452825</v>
      </c>
      <c r="AA93">
        <f>data_BMCTS_13_64_20[[#This Row],[BMCTS długość]]/data_BMCTS_13_64_20[[#This Row],[OR Tools długość]]*100</f>
        <v>101.19925023452825</v>
      </c>
      <c r="AB93">
        <f>data_BMCTS_13_1_40[[#This Row],[BMCTS długość]]/data_BMCTS_13_1_40[[#This Row],[OR Tools długość]]*100</f>
        <v>101.19925023452825</v>
      </c>
      <c r="AC93">
        <f>data_BMCTS_13_4_40[[#This Row],[BMCTS długość]]/data_BMCTS_13_4_40[[#This Row],[OR Tools długość]]*100</f>
        <v>101.19925023452825</v>
      </c>
      <c r="AD93">
        <f>data_BMCTS_13_16_40[[#This Row],[BMCTS długość]]/data_BMCTS_13_16_40[[#This Row],[OR Tools długość]]*100</f>
        <v>101.19925023452825</v>
      </c>
      <c r="AE93">
        <f>data_BMCTS_13_64_40[[#This Row],[BMCTS długość]]/data_BMCTS_13_64_40[[#This Row],[OR Tools długość]]*100</f>
        <v>101.19925023452825</v>
      </c>
      <c r="AF93">
        <f>data_BMCTS_13_1_80[[#This Row],[BMCTS długość]]/data_BMCTS_13_1_80[[#This Row],[OR Tools długość]]*100</f>
        <v>101.19925023452825</v>
      </c>
      <c r="AG93">
        <f>data_BMCTS_13_4_80[[#This Row],[BMCTS długość]]/data_BMCTS_13_4_80[[#This Row],[OR Tools długość]]*100</f>
        <v>101.19925023452825</v>
      </c>
      <c r="AH93">
        <f>data_BMCTS_13_16_80[[#This Row],[BMCTS długość]]/data_BMCTS_13_16_80[[#This Row],[OR Tools długość]]*100</f>
        <v>101.19925023452825</v>
      </c>
      <c r="AI93">
        <f>data_BMCTS_13_64_80[[#This Row],[BMCTS długość]]/data_BMCTS_13_64_80[[#This Row],[OR Tools długość]]*100</f>
        <v>101.19925023452825</v>
      </c>
    </row>
    <row r="94" spans="20:35" x14ac:dyDescent="0.25">
      <c r="T94">
        <f>data_BMCTS_13_1_10[[#This Row],[BMCTS długość]]/data_BMCTS_13_1_10[[#This Row],[OR Tools długość]]*100</f>
        <v>101.13157913575144</v>
      </c>
      <c r="U94">
        <f>data_BMCTS_13_4_10[[#This Row],[BMCTS długość]]/data_BMCTS_13_4_10[[#This Row],[OR Tools długość]]*100</f>
        <v>101.13157913575144</v>
      </c>
      <c r="V94">
        <f>data_BMCTS_13_16_10[[#This Row],[BMCTS długość]]/data_BMCTS_13_16_10[[#This Row],[OR Tools długość]]*100</f>
        <v>101.13157913575144</v>
      </c>
      <c r="W94">
        <f>data_BMCTS_13_64_10[[#This Row],[BMCTS długość]]/data_BMCTS_13_64_10[[#This Row],[OR Tools długość]]*100</f>
        <v>101.13157913575144</v>
      </c>
      <c r="X94">
        <f>data_BMCTS_13_1_20[[#This Row],[BMCTS długość]]/data_BMCTS_13_1_20[[#This Row],[OR Tools długość]]*100</f>
        <v>101.13157913575144</v>
      </c>
      <c r="Y94">
        <f>data_BMCTS_13_4_20[[#This Row],[BMCTS długość]]/data_BMCTS_13_4_20[[#This Row],[OR Tools długość]]*100</f>
        <v>101.13157913575144</v>
      </c>
      <c r="Z94">
        <f>data_BMCTS_13_16_20[[#This Row],[BMCTS długość]]/data_BMCTS_13_16_20[[#This Row],[OR Tools długość]]*100</f>
        <v>101.13157913575144</v>
      </c>
      <c r="AA94">
        <f>data_BMCTS_13_64_20[[#This Row],[BMCTS długość]]/data_BMCTS_13_64_20[[#This Row],[OR Tools długość]]*100</f>
        <v>101.13157913575144</v>
      </c>
      <c r="AB94">
        <f>data_BMCTS_13_1_40[[#This Row],[BMCTS długość]]/data_BMCTS_13_1_40[[#This Row],[OR Tools długość]]*100</f>
        <v>101.13157913575144</v>
      </c>
      <c r="AC94">
        <f>data_BMCTS_13_4_40[[#This Row],[BMCTS długość]]/data_BMCTS_13_4_40[[#This Row],[OR Tools długość]]*100</f>
        <v>101.13157913575144</v>
      </c>
      <c r="AD94">
        <f>data_BMCTS_13_16_40[[#This Row],[BMCTS długość]]/data_BMCTS_13_16_40[[#This Row],[OR Tools długość]]*100</f>
        <v>101.13157913575144</v>
      </c>
      <c r="AE94">
        <f>data_BMCTS_13_64_40[[#This Row],[BMCTS długość]]/data_BMCTS_13_64_40[[#This Row],[OR Tools długość]]*100</f>
        <v>101.13157913575144</v>
      </c>
      <c r="AF94">
        <f>data_BMCTS_13_1_80[[#This Row],[BMCTS długość]]/data_BMCTS_13_1_80[[#This Row],[OR Tools długość]]*100</f>
        <v>101.13157913575144</v>
      </c>
      <c r="AG94">
        <f>data_BMCTS_13_4_80[[#This Row],[BMCTS długość]]/data_BMCTS_13_4_80[[#This Row],[OR Tools długość]]*100</f>
        <v>101.13157913575144</v>
      </c>
      <c r="AH94">
        <f>data_BMCTS_13_16_80[[#This Row],[BMCTS długość]]/data_BMCTS_13_16_80[[#This Row],[OR Tools długość]]*100</f>
        <v>101.13157913575144</v>
      </c>
      <c r="AI94">
        <f>data_BMCTS_13_64_80[[#This Row],[BMCTS długość]]/data_BMCTS_13_64_80[[#This Row],[OR Tools długość]]*100</f>
        <v>101.13157913575144</v>
      </c>
    </row>
    <row r="95" spans="20:35" x14ac:dyDescent="0.25">
      <c r="T95">
        <f>data_BMCTS_13_1_10[[#This Row],[BMCTS długość]]/data_BMCTS_13_1_10[[#This Row],[OR Tools długość]]*100</f>
        <v>102.44126692241844</v>
      </c>
      <c r="U95">
        <f>data_BMCTS_13_4_10[[#This Row],[BMCTS długość]]/data_BMCTS_13_4_10[[#This Row],[OR Tools długość]]*100</f>
        <v>102.44126692241844</v>
      </c>
      <c r="V95">
        <f>data_BMCTS_13_16_10[[#This Row],[BMCTS długość]]/data_BMCTS_13_16_10[[#This Row],[OR Tools długość]]*100</f>
        <v>102.44126692241844</v>
      </c>
      <c r="W95">
        <f>data_BMCTS_13_64_10[[#This Row],[BMCTS długość]]/data_BMCTS_13_64_10[[#This Row],[OR Tools długość]]*100</f>
        <v>102.44126692241844</v>
      </c>
      <c r="X95">
        <f>data_BMCTS_13_1_20[[#This Row],[BMCTS długość]]/data_BMCTS_13_1_20[[#This Row],[OR Tools długość]]*100</f>
        <v>102.44126692241844</v>
      </c>
      <c r="Y95">
        <f>data_BMCTS_13_4_20[[#This Row],[BMCTS długość]]/data_BMCTS_13_4_20[[#This Row],[OR Tools długość]]*100</f>
        <v>102.44126692241844</v>
      </c>
      <c r="Z95">
        <f>data_BMCTS_13_16_20[[#This Row],[BMCTS długość]]/data_BMCTS_13_16_20[[#This Row],[OR Tools długość]]*100</f>
        <v>102.44126692241844</v>
      </c>
      <c r="AA95">
        <f>data_BMCTS_13_64_20[[#This Row],[BMCTS długość]]/data_BMCTS_13_64_20[[#This Row],[OR Tools długość]]*100</f>
        <v>102.44126692241844</v>
      </c>
      <c r="AB95">
        <f>data_BMCTS_13_1_40[[#This Row],[BMCTS długość]]/data_BMCTS_13_1_40[[#This Row],[OR Tools długość]]*100</f>
        <v>102.44126692241844</v>
      </c>
      <c r="AC95">
        <f>data_BMCTS_13_4_40[[#This Row],[BMCTS długość]]/data_BMCTS_13_4_40[[#This Row],[OR Tools długość]]*100</f>
        <v>102.44126692241844</v>
      </c>
      <c r="AD95">
        <f>data_BMCTS_13_16_40[[#This Row],[BMCTS długość]]/data_BMCTS_13_16_40[[#This Row],[OR Tools długość]]*100</f>
        <v>102.44126692241844</v>
      </c>
      <c r="AE95">
        <f>data_BMCTS_13_64_40[[#This Row],[BMCTS długość]]/data_BMCTS_13_64_40[[#This Row],[OR Tools długość]]*100</f>
        <v>102.44126692241844</v>
      </c>
      <c r="AF95">
        <f>data_BMCTS_13_1_80[[#This Row],[BMCTS długość]]/data_BMCTS_13_1_80[[#This Row],[OR Tools długość]]*100</f>
        <v>102.44126692241844</v>
      </c>
      <c r="AG95">
        <f>data_BMCTS_13_4_80[[#This Row],[BMCTS długość]]/data_BMCTS_13_4_80[[#This Row],[OR Tools długość]]*100</f>
        <v>102.44126692241844</v>
      </c>
      <c r="AH95">
        <f>data_BMCTS_13_16_80[[#This Row],[BMCTS długość]]/data_BMCTS_13_16_80[[#This Row],[OR Tools długość]]*100</f>
        <v>102.44126692241844</v>
      </c>
      <c r="AI95">
        <f>data_BMCTS_13_64_80[[#This Row],[BMCTS długość]]/data_BMCTS_13_64_80[[#This Row],[OR Tools długość]]*100</f>
        <v>102.44126692241844</v>
      </c>
    </row>
    <row r="96" spans="20:35" x14ac:dyDescent="0.25">
      <c r="T96">
        <f>data_BMCTS_13_1_10[[#This Row],[BMCTS długość]]/data_BMCTS_13_1_10[[#This Row],[OR Tools długość]]*100</f>
        <v>111.08388319064375</v>
      </c>
      <c r="U96">
        <f>data_BMCTS_13_4_10[[#This Row],[BMCTS długość]]/data_BMCTS_13_4_10[[#This Row],[OR Tools długość]]*100</f>
        <v>111.08388319064375</v>
      </c>
      <c r="V96">
        <f>data_BMCTS_13_16_10[[#This Row],[BMCTS długość]]/data_BMCTS_13_16_10[[#This Row],[OR Tools długość]]*100</f>
        <v>111.08388319064375</v>
      </c>
      <c r="W96">
        <f>data_BMCTS_13_64_10[[#This Row],[BMCTS długość]]/data_BMCTS_13_64_10[[#This Row],[OR Tools długość]]*100</f>
        <v>111.08388319064375</v>
      </c>
      <c r="X96">
        <f>data_BMCTS_13_1_20[[#This Row],[BMCTS długość]]/data_BMCTS_13_1_20[[#This Row],[OR Tools długość]]*100</f>
        <v>111.08388319064375</v>
      </c>
      <c r="Y96">
        <f>data_BMCTS_13_4_20[[#This Row],[BMCTS długość]]/data_BMCTS_13_4_20[[#This Row],[OR Tools długość]]*100</f>
        <v>111.08388319064375</v>
      </c>
      <c r="Z96">
        <f>data_BMCTS_13_16_20[[#This Row],[BMCTS długość]]/data_BMCTS_13_16_20[[#This Row],[OR Tools długość]]*100</f>
        <v>111.08388319064375</v>
      </c>
      <c r="AA96">
        <f>data_BMCTS_13_64_20[[#This Row],[BMCTS długość]]/data_BMCTS_13_64_20[[#This Row],[OR Tools długość]]*100</f>
        <v>111.08388319064375</v>
      </c>
      <c r="AB96">
        <f>data_BMCTS_13_1_40[[#This Row],[BMCTS długość]]/data_BMCTS_13_1_40[[#This Row],[OR Tools długość]]*100</f>
        <v>111.08388319064375</v>
      </c>
      <c r="AC96">
        <f>data_BMCTS_13_4_40[[#This Row],[BMCTS długość]]/data_BMCTS_13_4_40[[#This Row],[OR Tools długość]]*100</f>
        <v>111.08388319064375</v>
      </c>
      <c r="AD96">
        <f>data_BMCTS_13_16_40[[#This Row],[BMCTS długość]]/data_BMCTS_13_16_40[[#This Row],[OR Tools długość]]*100</f>
        <v>111.08388319064375</v>
      </c>
      <c r="AE96">
        <f>data_BMCTS_13_64_40[[#This Row],[BMCTS długość]]/data_BMCTS_13_64_40[[#This Row],[OR Tools długość]]*100</f>
        <v>111.08388319064375</v>
      </c>
      <c r="AF96">
        <f>data_BMCTS_13_1_80[[#This Row],[BMCTS długość]]/data_BMCTS_13_1_80[[#This Row],[OR Tools długość]]*100</f>
        <v>111.08388319064375</v>
      </c>
      <c r="AG96">
        <f>data_BMCTS_13_4_80[[#This Row],[BMCTS długość]]/data_BMCTS_13_4_80[[#This Row],[OR Tools długość]]*100</f>
        <v>111.08388319064375</v>
      </c>
      <c r="AH96">
        <f>data_BMCTS_13_16_80[[#This Row],[BMCTS długość]]/data_BMCTS_13_16_80[[#This Row],[OR Tools długość]]*100</f>
        <v>111.08388319064375</v>
      </c>
      <c r="AI96">
        <f>data_BMCTS_13_64_80[[#This Row],[BMCTS długość]]/data_BMCTS_13_64_80[[#This Row],[OR Tools długość]]*100</f>
        <v>111.08388319064375</v>
      </c>
    </row>
    <row r="97" spans="20:35" x14ac:dyDescent="0.25">
      <c r="T97">
        <f>data_BMCTS_13_1_10[[#This Row],[BMCTS długość]]/data_BMCTS_13_1_10[[#This Row],[OR Tools długość]]*100</f>
        <v>101.09960828492082</v>
      </c>
      <c r="U97">
        <f>data_BMCTS_13_4_10[[#This Row],[BMCTS długość]]/data_BMCTS_13_4_10[[#This Row],[OR Tools długość]]*100</f>
        <v>101.09960828492082</v>
      </c>
      <c r="V97">
        <f>data_BMCTS_13_16_10[[#This Row],[BMCTS długość]]/data_BMCTS_13_16_10[[#This Row],[OR Tools długość]]*100</f>
        <v>101.09960828492082</v>
      </c>
      <c r="W97">
        <f>data_BMCTS_13_64_10[[#This Row],[BMCTS długość]]/data_BMCTS_13_64_10[[#This Row],[OR Tools długość]]*100</f>
        <v>101.09960828492082</v>
      </c>
      <c r="X97">
        <f>data_BMCTS_13_1_20[[#This Row],[BMCTS długość]]/data_BMCTS_13_1_20[[#This Row],[OR Tools długość]]*100</f>
        <v>101.09960828492082</v>
      </c>
      <c r="Y97">
        <f>data_BMCTS_13_4_20[[#This Row],[BMCTS długość]]/data_BMCTS_13_4_20[[#This Row],[OR Tools długość]]*100</f>
        <v>101.09960828492082</v>
      </c>
      <c r="Z97">
        <f>data_BMCTS_13_16_20[[#This Row],[BMCTS długość]]/data_BMCTS_13_16_20[[#This Row],[OR Tools długość]]*100</f>
        <v>101.09960828492082</v>
      </c>
      <c r="AA97">
        <f>data_BMCTS_13_64_20[[#This Row],[BMCTS długość]]/data_BMCTS_13_64_20[[#This Row],[OR Tools długość]]*100</f>
        <v>101.09960828492082</v>
      </c>
      <c r="AB97">
        <f>data_BMCTS_13_1_40[[#This Row],[BMCTS długość]]/data_BMCTS_13_1_40[[#This Row],[OR Tools długość]]*100</f>
        <v>101.09960828492082</v>
      </c>
      <c r="AC97">
        <f>data_BMCTS_13_4_40[[#This Row],[BMCTS długość]]/data_BMCTS_13_4_40[[#This Row],[OR Tools długość]]*100</f>
        <v>101.09960828492082</v>
      </c>
      <c r="AD97">
        <f>data_BMCTS_13_16_40[[#This Row],[BMCTS długość]]/data_BMCTS_13_16_40[[#This Row],[OR Tools długość]]*100</f>
        <v>101.09960828492082</v>
      </c>
      <c r="AE97">
        <f>data_BMCTS_13_64_40[[#This Row],[BMCTS długość]]/data_BMCTS_13_64_40[[#This Row],[OR Tools długość]]*100</f>
        <v>101.09960828492082</v>
      </c>
      <c r="AF97">
        <f>data_BMCTS_13_1_80[[#This Row],[BMCTS długość]]/data_BMCTS_13_1_80[[#This Row],[OR Tools długość]]*100</f>
        <v>101.09960828492082</v>
      </c>
      <c r="AG97">
        <f>data_BMCTS_13_4_80[[#This Row],[BMCTS długość]]/data_BMCTS_13_4_80[[#This Row],[OR Tools długość]]*100</f>
        <v>101.09960828492082</v>
      </c>
      <c r="AH97">
        <f>data_BMCTS_13_16_80[[#This Row],[BMCTS długość]]/data_BMCTS_13_16_80[[#This Row],[OR Tools długość]]*100</f>
        <v>101.09960828492082</v>
      </c>
      <c r="AI97">
        <f>data_BMCTS_13_64_80[[#This Row],[BMCTS długość]]/data_BMCTS_13_64_80[[#This Row],[OR Tools długość]]*100</f>
        <v>101.09960828492082</v>
      </c>
    </row>
    <row r="98" spans="20:35" x14ac:dyDescent="0.25">
      <c r="T98">
        <f>data_BMCTS_13_1_10[[#This Row],[BMCTS długość]]/data_BMCTS_13_1_10[[#This Row],[OR Tools długość]]*100</f>
        <v>116.58595031741281</v>
      </c>
      <c r="U98">
        <f>data_BMCTS_13_4_10[[#This Row],[BMCTS długość]]/data_BMCTS_13_4_10[[#This Row],[OR Tools długość]]*100</f>
        <v>116.58595031741281</v>
      </c>
      <c r="V98">
        <f>data_BMCTS_13_16_10[[#This Row],[BMCTS długość]]/data_BMCTS_13_16_10[[#This Row],[OR Tools długość]]*100</f>
        <v>116.58595031741281</v>
      </c>
      <c r="W98">
        <f>data_BMCTS_13_64_10[[#This Row],[BMCTS długość]]/data_BMCTS_13_64_10[[#This Row],[OR Tools długość]]*100</f>
        <v>116.58595031741281</v>
      </c>
      <c r="X98">
        <f>data_BMCTS_13_1_20[[#This Row],[BMCTS długość]]/data_BMCTS_13_1_20[[#This Row],[OR Tools długość]]*100</f>
        <v>116.58595031741281</v>
      </c>
      <c r="Y98">
        <f>data_BMCTS_13_4_20[[#This Row],[BMCTS długość]]/data_BMCTS_13_4_20[[#This Row],[OR Tools długość]]*100</f>
        <v>116.58595031741281</v>
      </c>
      <c r="Z98">
        <f>data_BMCTS_13_16_20[[#This Row],[BMCTS długość]]/data_BMCTS_13_16_20[[#This Row],[OR Tools długość]]*100</f>
        <v>116.58595031741281</v>
      </c>
      <c r="AA98">
        <f>data_BMCTS_13_64_20[[#This Row],[BMCTS długość]]/data_BMCTS_13_64_20[[#This Row],[OR Tools długość]]*100</f>
        <v>116.58595031741281</v>
      </c>
      <c r="AB98">
        <f>data_BMCTS_13_1_40[[#This Row],[BMCTS długość]]/data_BMCTS_13_1_40[[#This Row],[OR Tools długość]]*100</f>
        <v>116.58595031741281</v>
      </c>
      <c r="AC98">
        <f>data_BMCTS_13_4_40[[#This Row],[BMCTS długość]]/data_BMCTS_13_4_40[[#This Row],[OR Tools długość]]*100</f>
        <v>116.58595031741281</v>
      </c>
      <c r="AD98">
        <f>data_BMCTS_13_16_40[[#This Row],[BMCTS długość]]/data_BMCTS_13_16_40[[#This Row],[OR Tools długość]]*100</f>
        <v>116.58595031741281</v>
      </c>
      <c r="AE98">
        <f>data_BMCTS_13_64_40[[#This Row],[BMCTS długość]]/data_BMCTS_13_64_40[[#This Row],[OR Tools długość]]*100</f>
        <v>116.58595031741281</v>
      </c>
      <c r="AF98">
        <f>data_BMCTS_13_1_80[[#This Row],[BMCTS długość]]/data_BMCTS_13_1_80[[#This Row],[OR Tools długość]]*100</f>
        <v>116.58595031741281</v>
      </c>
      <c r="AG98">
        <f>data_BMCTS_13_4_80[[#This Row],[BMCTS długość]]/data_BMCTS_13_4_80[[#This Row],[OR Tools długość]]*100</f>
        <v>116.58595031741281</v>
      </c>
      <c r="AH98">
        <f>data_BMCTS_13_16_80[[#This Row],[BMCTS długość]]/data_BMCTS_13_16_80[[#This Row],[OR Tools długość]]*100</f>
        <v>116.58595031741281</v>
      </c>
      <c r="AI98">
        <f>data_BMCTS_13_64_80[[#This Row],[BMCTS długość]]/data_BMCTS_13_64_80[[#This Row],[OR Tools długość]]*100</f>
        <v>116.58595031741281</v>
      </c>
    </row>
    <row r="99" spans="20:35" x14ac:dyDescent="0.25">
      <c r="T99">
        <f>data_BMCTS_13_1_10[[#This Row],[BMCTS długość]]/data_BMCTS_13_1_10[[#This Row],[OR Tools długość]]*100</f>
        <v>105.89646563666659</v>
      </c>
      <c r="U99">
        <f>data_BMCTS_13_4_10[[#This Row],[BMCTS długość]]/data_BMCTS_13_4_10[[#This Row],[OR Tools długość]]*100</f>
        <v>105.89646563666659</v>
      </c>
      <c r="V99">
        <f>data_BMCTS_13_16_10[[#This Row],[BMCTS długość]]/data_BMCTS_13_16_10[[#This Row],[OR Tools długość]]*100</f>
        <v>105.89646563666659</v>
      </c>
      <c r="W99">
        <f>data_BMCTS_13_64_10[[#This Row],[BMCTS długość]]/data_BMCTS_13_64_10[[#This Row],[OR Tools długość]]*100</f>
        <v>105.89646563666659</v>
      </c>
      <c r="X99">
        <f>data_BMCTS_13_1_20[[#This Row],[BMCTS długość]]/data_BMCTS_13_1_20[[#This Row],[OR Tools długość]]*100</f>
        <v>105.89646563666659</v>
      </c>
      <c r="Y99">
        <f>data_BMCTS_13_4_20[[#This Row],[BMCTS długość]]/data_BMCTS_13_4_20[[#This Row],[OR Tools długość]]*100</f>
        <v>105.89646563666659</v>
      </c>
      <c r="Z99">
        <f>data_BMCTS_13_16_20[[#This Row],[BMCTS długość]]/data_BMCTS_13_16_20[[#This Row],[OR Tools długość]]*100</f>
        <v>105.89646563666659</v>
      </c>
      <c r="AA99">
        <f>data_BMCTS_13_64_20[[#This Row],[BMCTS długość]]/data_BMCTS_13_64_20[[#This Row],[OR Tools długość]]*100</f>
        <v>105.89646563666659</v>
      </c>
      <c r="AB99">
        <f>data_BMCTS_13_1_40[[#This Row],[BMCTS długość]]/data_BMCTS_13_1_40[[#This Row],[OR Tools długość]]*100</f>
        <v>105.89646563666659</v>
      </c>
      <c r="AC99">
        <f>data_BMCTS_13_4_40[[#This Row],[BMCTS długość]]/data_BMCTS_13_4_40[[#This Row],[OR Tools długość]]*100</f>
        <v>105.89646563666659</v>
      </c>
      <c r="AD99">
        <f>data_BMCTS_13_16_40[[#This Row],[BMCTS długość]]/data_BMCTS_13_16_40[[#This Row],[OR Tools długość]]*100</f>
        <v>105.89646563666659</v>
      </c>
      <c r="AE99">
        <f>data_BMCTS_13_64_40[[#This Row],[BMCTS długość]]/data_BMCTS_13_64_40[[#This Row],[OR Tools długość]]*100</f>
        <v>105.89646563666659</v>
      </c>
      <c r="AF99">
        <f>data_BMCTS_13_1_80[[#This Row],[BMCTS długość]]/data_BMCTS_13_1_80[[#This Row],[OR Tools długość]]*100</f>
        <v>105.89646563666659</v>
      </c>
      <c r="AG99">
        <f>data_BMCTS_13_4_80[[#This Row],[BMCTS długość]]/data_BMCTS_13_4_80[[#This Row],[OR Tools długość]]*100</f>
        <v>105.89646563666659</v>
      </c>
      <c r="AH99">
        <f>data_BMCTS_13_16_80[[#This Row],[BMCTS długość]]/data_BMCTS_13_16_80[[#This Row],[OR Tools długość]]*100</f>
        <v>105.89646563666659</v>
      </c>
      <c r="AI99">
        <f>data_BMCTS_13_64_80[[#This Row],[BMCTS długość]]/data_BMCTS_13_64_80[[#This Row],[OR Tools długość]]*100</f>
        <v>105.89646563666659</v>
      </c>
    </row>
    <row r="100" spans="20:35" x14ac:dyDescent="0.25">
      <c r="T100">
        <f>data_BMCTS_13_1_10[[#This Row],[BMCTS długość]]/data_BMCTS_13_1_10[[#This Row],[OR Tools długość]]*100</f>
        <v>105.45405990709472</v>
      </c>
      <c r="U100">
        <f>data_BMCTS_13_4_10[[#This Row],[BMCTS długość]]/data_BMCTS_13_4_10[[#This Row],[OR Tools długość]]*100</f>
        <v>105.45405990709472</v>
      </c>
      <c r="V100">
        <f>data_BMCTS_13_16_10[[#This Row],[BMCTS długość]]/data_BMCTS_13_16_10[[#This Row],[OR Tools długość]]*100</f>
        <v>105.45405990709472</v>
      </c>
      <c r="W100">
        <f>data_BMCTS_13_64_10[[#This Row],[BMCTS długość]]/data_BMCTS_13_64_10[[#This Row],[OR Tools długość]]*100</f>
        <v>105.45405990709472</v>
      </c>
      <c r="X100">
        <f>data_BMCTS_13_1_20[[#This Row],[BMCTS długość]]/data_BMCTS_13_1_20[[#This Row],[OR Tools długość]]*100</f>
        <v>99.996450586673376</v>
      </c>
      <c r="Y100">
        <f>data_BMCTS_13_4_20[[#This Row],[BMCTS długość]]/data_BMCTS_13_4_20[[#This Row],[OR Tools długość]]*100</f>
        <v>99.996450586673376</v>
      </c>
      <c r="Z100">
        <f>data_BMCTS_13_16_20[[#This Row],[BMCTS długość]]/data_BMCTS_13_16_20[[#This Row],[OR Tools długość]]*100</f>
        <v>99.996450586673376</v>
      </c>
      <c r="AA100">
        <f>data_BMCTS_13_64_20[[#This Row],[BMCTS długość]]/data_BMCTS_13_64_20[[#This Row],[OR Tools długość]]*100</f>
        <v>99.996450586673376</v>
      </c>
      <c r="AB100">
        <f>data_BMCTS_13_1_40[[#This Row],[BMCTS długość]]/data_BMCTS_13_1_40[[#This Row],[OR Tools długość]]*100</f>
        <v>99.996450586673376</v>
      </c>
      <c r="AC100">
        <f>data_BMCTS_13_4_40[[#This Row],[BMCTS długość]]/data_BMCTS_13_4_40[[#This Row],[OR Tools długość]]*100</f>
        <v>99.996450586673376</v>
      </c>
      <c r="AD100">
        <f>data_BMCTS_13_16_40[[#This Row],[BMCTS długość]]/data_BMCTS_13_16_40[[#This Row],[OR Tools długość]]*100</f>
        <v>99.996450586673376</v>
      </c>
      <c r="AE100">
        <f>data_BMCTS_13_64_40[[#This Row],[BMCTS długość]]/data_BMCTS_13_64_40[[#This Row],[OR Tools długość]]*100</f>
        <v>99.996450586673376</v>
      </c>
      <c r="AF100">
        <f>data_BMCTS_13_1_80[[#This Row],[BMCTS długość]]/data_BMCTS_13_1_80[[#This Row],[OR Tools długość]]*100</f>
        <v>99.996450586673376</v>
      </c>
      <c r="AG100">
        <f>data_BMCTS_13_4_80[[#This Row],[BMCTS długość]]/data_BMCTS_13_4_80[[#This Row],[OR Tools długość]]*100</f>
        <v>99.996450586673376</v>
      </c>
      <c r="AH100">
        <f>data_BMCTS_13_16_80[[#This Row],[BMCTS długość]]/data_BMCTS_13_16_80[[#This Row],[OR Tools długość]]*100</f>
        <v>99.996450586673376</v>
      </c>
      <c r="AI100">
        <f>data_BMCTS_13_64_80[[#This Row],[BMCTS długość]]/data_BMCTS_13_64_80[[#This Row],[OR Tools długość]]*100</f>
        <v>99.996450586673376</v>
      </c>
    </row>
    <row r="101" spans="20:35" x14ac:dyDescent="0.25">
      <c r="T101">
        <f>data_BMCTS_13_1_10[[#This Row],[BMCTS długość]]/data_BMCTS_13_1_10[[#This Row],[OR Tools długość]]*100</f>
        <v>108.61666092698977</v>
      </c>
      <c r="U101">
        <f>data_BMCTS_13_4_10[[#This Row],[BMCTS długość]]/data_BMCTS_13_4_10[[#This Row],[OR Tools długość]]*100</f>
        <v>108.41001558623542</v>
      </c>
      <c r="V101">
        <f>data_BMCTS_13_16_10[[#This Row],[BMCTS długość]]/data_BMCTS_13_16_10[[#This Row],[OR Tools długość]]*100</f>
        <v>108.41001558623542</v>
      </c>
      <c r="W101">
        <f>data_BMCTS_13_64_10[[#This Row],[BMCTS długość]]/data_BMCTS_13_64_10[[#This Row],[OR Tools długość]]*100</f>
        <v>108.41001558623542</v>
      </c>
      <c r="X101">
        <f>data_BMCTS_13_1_20[[#This Row],[BMCTS długość]]/data_BMCTS_13_1_20[[#This Row],[OR Tools długość]]*100</f>
        <v>108.55542261984878</v>
      </c>
      <c r="Y101">
        <f>data_BMCTS_13_4_20[[#This Row],[BMCTS długość]]/data_BMCTS_13_4_20[[#This Row],[OR Tools długość]]*100</f>
        <v>108.55542261984878</v>
      </c>
      <c r="Z101">
        <f>data_BMCTS_13_16_20[[#This Row],[BMCTS długość]]/data_BMCTS_13_16_20[[#This Row],[OR Tools długość]]*100</f>
        <v>108.55542261984878</v>
      </c>
      <c r="AA101">
        <f>data_BMCTS_13_64_20[[#This Row],[BMCTS długość]]/data_BMCTS_13_64_20[[#This Row],[OR Tools długość]]*100</f>
        <v>108.55542261984878</v>
      </c>
      <c r="AB101">
        <f>data_BMCTS_13_1_40[[#This Row],[BMCTS długość]]/data_BMCTS_13_1_40[[#This Row],[OR Tools długość]]*100</f>
        <v>108.55542261984878</v>
      </c>
      <c r="AC101">
        <f>data_BMCTS_13_4_40[[#This Row],[BMCTS długość]]/data_BMCTS_13_4_40[[#This Row],[OR Tools długość]]*100</f>
        <v>108.55542261984878</v>
      </c>
      <c r="AD101">
        <f>data_BMCTS_13_16_40[[#This Row],[BMCTS długość]]/data_BMCTS_13_16_40[[#This Row],[OR Tools długość]]*100</f>
        <v>108.55542261984878</v>
      </c>
      <c r="AE101">
        <f>data_BMCTS_13_64_40[[#This Row],[BMCTS długość]]/data_BMCTS_13_64_40[[#This Row],[OR Tools długość]]*100</f>
        <v>108.55542261984878</v>
      </c>
      <c r="AF101">
        <f>data_BMCTS_13_1_80[[#This Row],[BMCTS długość]]/data_BMCTS_13_1_80[[#This Row],[OR Tools długość]]*100</f>
        <v>108.55542261984878</v>
      </c>
      <c r="AG101">
        <f>data_BMCTS_13_4_80[[#This Row],[BMCTS długość]]/data_BMCTS_13_4_80[[#This Row],[OR Tools długość]]*100</f>
        <v>108.55542261984878</v>
      </c>
      <c r="AH101">
        <f>data_BMCTS_13_16_80[[#This Row],[BMCTS długość]]/data_BMCTS_13_16_80[[#This Row],[OR Tools długość]]*100</f>
        <v>108.55542261984878</v>
      </c>
      <c r="AI101">
        <f>data_BMCTS_13_64_80[[#This Row],[BMCTS długość]]/data_BMCTS_13_64_80[[#This Row],[OR Tools długość]]*100</f>
        <v>108.55542261984878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5EBA9-0045-46D3-B2C9-7DEAE76987A9}">
  <dimension ref="A2:R50"/>
  <sheetViews>
    <sheetView tabSelected="1" topLeftCell="A40" workbookViewId="0">
      <selection activeCell="K6" sqref="K6"/>
    </sheetView>
  </sheetViews>
  <sheetFormatPr defaultRowHeight="15" x14ac:dyDescent="0.25"/>
  <sheetData>
    <row r="2" spans="1:14" x14ac:dyDescent="0.25">
      <c r="A2" t="s">
        <v>279</v>
      </c>
      <c r="B2" t="s">
        <v>280</v>
      </c>
      <c r="C2" t="s">
        <v>281</v>
      </c>
      <c r="D2" t="s">
        <v>282</v>
      </c>
      <c r="K2" t="s">
        <v>279</v>
      </c>
      <c r="L2" t="s">
        <v>280</v>
      </c>
      <c r="M2" t="s">
        <v>281</v>
      </c>
      <c r="N2" t="s">
        <v>282</v>
      </c>
    </row>
    <row r="3" spans="1:14" x14ac:dyDescent="0.25">
      <c r="A3">
        <f>[1]testy_13!B5</f>
        <v>0.46957050561904906</v>
      </c>
      <c r="B3">
        <f>[1]testy_13!D5</f>
        <v>1.711160295009613</v>
      </c>
      <c r="C3">
        <f>[1]testy_13!F5</f>
        <v>3.1196379613876344</v>
      </c>
      <c r="D3">
        <f>[1]testy_13!H5</f>
        <v>5.6947718930244449</v>
      </c>
      <c r="J3" s="1" t="s">
        <v>7</v>
      </c>
      <c r="K3">
        <f>AVERAGE([1]data_MCTS_13_1!H:H)</f>
        <v>0.25495320558547974</v>
      </c>
      <c r="L3">
        <f>AVERAGE([1]data_MCTS_13_4!H:H)</f>
        <v>0.25960484266281125</v>
      </c>
      <c r="M3">
        <f>AVERAGE([1]data_MCTS_13_8!H:H)</f>
        <v>0.25795508146286011</v>
      </c>
      <c r="N3">
        <f>AVERAGE([1]data_MCTS_13_16!H:H)</f>
        <v>0.25380933523178101</v>
      </c>
    </row>
    <row r="4" spans="1:14" x14ac:dyDescent="0.25">
      <c r="J4" s="1" t="s">
        <v>8</v>
      </c>
      <c r="K4">
        <f>AVERAGE([1]data_MCTS_13_1!I:I)</f>
        <v>7.2182216644287103E-2</v>
      </c>
      <c r="L4">
        <f>AVERAGE([1]data_MCTS_13_4!I:I)</f>
        <v>6.6963045597076415E-2</v>
      </c>
      <c r="M4">
        <f>AVERAGE([1]data_MCTS_13_8!I:I)</f>
        <v>6.7556672096252435E-2</v>
      </c>
      <c r="N4">
        <f>AVERAGE([1]data_MCTS_13_16!I:I)</f>
        <v>6.8017952442169183E-2</v>
      </c>
    </row>
    <row r="5" spans="1:14" x14ac:dyDescent="0.25">
      <c r="J5" s="1" t="s">
        <v>9</v>
      </c>
      <c r="K5">
        <f>AVERAGE([1]data_MCTS_13_1!J:J)</f>
        <v>0.10907643795013428</v>
      </c>
      <c r="L5">
        <f>AVERAGE([1]data_MCTS_13_4!J:J)</f>
        <v>1.3523674607276917</v>
      </c>
      <c r="M5">
        <f>AVERAGE([1]data_MCTS_13_8!J:J)</f>
        <v>2.7607620978355407</v>
      </c>
      <c r="N5">
        <f>AVERAGE([1]data_MCTS_13_16!J:J)</f>
        <v>5.3420063638687134</v>
      </c>
    </row>
    <row r="6" spans="1:14" x14ac:dyDescent="0.25">
      <c r="J6" s="2" t="s">
        <v>10</v>
      </c>
      <c r="K6">
        <f>AVERAGE([1]data_MCTS_13_1!K:K)</f>
        <v>3.0796091556549072E-2</v>
      </c>
      <c r="L6">
        <f>AVERAGE([1]data_MCTS_13_4!K:K)</f>
        <v>2.9680688381195069E-2</v>
      </c>
      <c r="M6">
        <f>AVERAGE([1]data_MCTS_13_8!K:K)</f>
        <v>3.0914332866668701E-2</v>
      </c>
      <c r="N6">
        <f>AVERAGE([1]data_MCTS_13_16!K:K)</f>
        <v>2.844108819961548E-2</v>
      </c>
    </row>
    <row r="26" spans="2:18" x14ac:dyDescent="0.25">
      <c r="C26" t="s">
        <v>259</v>
      </c>
      <c r="D26" t="s">
        <v>260</v>
      </c>
      <c r="E26" t="s">
        <v>261</v>
      </c>
      <c r="F26" t="s">
        <v>262</v>
      </c>
      <c r="G26" t="s">
        <v>263</v>
      </c>
      <c r="H26" t="s">
        <v>264</v>
      </c>
      <c r="I26" t="s">
        <v>265</v>
      </c>
      <c r="J26" t="s">
        <v>266</v>
      </c>
      <c r="K26" t="s">
        <v>267</v>
      </c>
      <c r="L26" t="s">
        <v>268</v>
      </c>
      <c r="M26" t="s">
        <v>269</v>
      </c>
      <c r="N26" t="s">
        <v>270</v>
      </c>
      <c r="O26" t="s">
        <v>271</v>
      </c>
      <c r="P26" t="s">
        <v>272</v>
      </c>
      <c r="Q26" t="s">
        <v>273</v>
      </c>
      <c r="R26" t="s">
        <v>274</v>
      </c>
    </row>
    <row r="27" spans="2:18" x14ac:dyDescent="0.25">
      <c r="B27" s="1" t="s">
        <v>7</v>
      </c>
      <c r="C27">
        <f>AVERAGE(data_BMCTS_13_1_10!H:H)</f>
        <v>9.5955049991607672E-2</v>
      </c>
      <c r="D27">
        <f>AVERAGE(data_BMCTS_13_4_10!H:H)</f>
        <v>9.6793935298919678E-2</v>
      </c>
      <c r="E27">
        <f>AVERAGE(data_BMCTS_13_16_10!H:H)</f>
        <v>9.7677345275878902E-2</v>
      </c>
      <c r="F27">
        <f>AVERAGE(data_BMCTS_13_64_10!H:H)</f>
        <v>9.9071130752563477E-2</v>
      </c>
      <c r="G27">
        <f>AVERAGE(data_BMCTS_13_1_20!H:H)</f>
        <v>0.10338321447372437</v>
      </c>
      <c r="H27">
        <f>AVERAGE(data_BMCTS_13_4_20!H:H)</f>
        <v>0.10405889272689819</v>
      </c>
      <c r="I27">
        <f>AVERAGE(data_BMCTS_13_16_20!H:H)</f>
        <v>0.1042117428779602</v>
      </c>
      <c r="J27">
        <f>AVERAGE(data_BMCTS_13_64_20!H:H)</f>
        <v>0.10359223365783692</v>
      </c>
      <c r="K27">
        <f>AVERAGE(data_BMCTS_13_1_40!H:H)</f>
        <v>0.10943753480911254</v>
      </c>
      <c r="L27">
        <f>AVERAGE(data_BMCTS_13_4_40!H:H)</f>
        <v>0.10832260847091676</v>
      </c>
      <c r="M27">
        <f>AVERAGE(data_BMCTS_13_16_40!H:H)</f>
        <v>0.10883545637130737</v>
      </c>
      <c r="N27">
        <f>AVERAGE(data_BMCTS_13_64_40!H:H)</f>
        <v>0.1080906319618225</v>
      </c>
      <c r="O27">
        <f>AVERAGE(data_BMCTS_13_1_80!H:H)</f>
        <v>0.11556617736816406</v>
      </c>
      <c r="P27">
        <f>AVERAGE(data_BMCTS_13_4_80!H:H)</f>
        <v>0.11552056074142455</v>
      </c>
      <c r="Q27">
        <f>AVERAGE(data_BMCTS_13_16_80!H:H)</f>
        <v>0.11719958066940307</v>
      </c>
      <c r="R27">
        <f>AVERAGE(data_BMCTS_13_64_80!H:H)</f>
        <v>0.11683955907821655</v>
      </c>
    </row>
    <row r="28" spans="2:18" x14ac:dyDescent="0.25">
      <c r="B28" s="1" t="s">
        <v>8</v>
      </c>
      <c r="C28">
        <f>AVERAGE(data_BMCTS_13_1_10!I:I)</f>
        <v>6.1270611286163332E-2</v>
      </c>
      <c r="D28">
        <f>AVERAGE(data_BMCTS_13_4_10!I:I)</f>
        <v>6.0452668666839598E-2</v>
      </c>
      <c r="E28">
        <f>AVERAGE(data_BMCTS_13_16_10!I:I)</f>
        <v>6.2295351028442386E-2</v>
      </c>
      <c r="F28">
        <f>AVERAGE(data_BMCTS_13_64_10!I:I)</f>
        <v>6.2822089195251465E-2</v>
      </c>
      <c r="G28">
        <f>AVERAGE(data_BMCTS_13_1_20!I:I)</f>
        <v>6.993581533432007E-2</v>
      </c>
      <c r="H28">
        <f>AVERAGE(data_BMCTS_13_4_20!I:I)</f>
        <v>6.9942860603332518E-2</v>
      </c>
      <c r="I28">
        <f>AVERAGE(data_BMCTS_13_16_20!I:I)</f>
        <v>6.9840402603149415E-2</v>
      </c>
      <c r="J28">
        <f>AVERAGE(data_BMCTS_13_64_20!I:I)</f>
        <v>7.0342350006103518E-2</v>
      </c>
      <c r="K28">
        <f>AVERAGE(data_BMCTS_13_1_40!I:I)</f>
        <v>7.1932322978973395E-2</v>
      </c>
      <c r="L28">
        <f>AVERAGE(data_BMCTS_13_4_40!I:I)</f>
        <v>7.0285019874572752E-2</v>
      </c>
      <c r="M28">
        <f>AVERAGE(data_BMCTS_13_16_40!I:I)</f>
        <v>6.9499816894531247E-2</v>
      </c>
      <c r="N28">
        <f>AVERAGE(data_BMCTS_13_64_40!I:I)</f>
        <v>6.9701113700866693E-2</v>
      </c>
      <c r="O28">
        <f>AVERAGE(data_BMCTS_13_1_80!I:I)</f>
        <v>7.0736246109008791E-2</v>
      </c>
      <c r="P28">
        <f>AVERAGE(data_BMCTS_13_4_80!I:I)</f>
        <v>6.9370434284210206E-2</v>
      </c>
      <c r="Q28">
        <f>AVERAGE(data_BMCTS_13_16_80!I:I)</f>
        <v>7.0723478794097905E-2</v>
      </c>
      <c r="R28">
        <f>AVERAGE(data_BMCTS_13_64_80!I:I)</f>
        <v>6.9066860675811761E-2</v>
      </c>
    </row>
    <row r="29" spans="2:18" x14ac:dyDescent="0.25">
      <c r="B29" s="1" t="s">
        <v>9</v>
      </c>
      <c r="C29">
        <f>AVERAGE(data_BMCTS_13_1_10!J:J)</f>
        <v>0.10386510372161865</v>
      </c>
      <c r="D29">
        <f>AVERAGE(data_BMCTS_13_4_10!J:J)</f>
        <v>0.1062100338935852</v>
      </c>
      <c r="E29">
        <f>AVERAGE(data_BMCTS_13_16_10!J:J)</f>
        <v>0.10541255235671997</v>
      </c>
      <c r="F29">
        <f>AVERAGE(data_BMCTS_13_64_10!J:J)</f>
        <v>0.10482250213623047</v>
      </c>
      <c r="G29">
        <f>AVERAGE(data_BMCTS_13_1_20!J:J)</f>
        <v>0.10717026948928833</v>
      </c>
      <c r="H29">
        <f>AVERAGE(data_BMCTS_13_4_20!J:J)</f>
        <v>0.10747405529022216</v>
      </c>
      <c r="I29">
        <f>AVERAGE(data_BMCTS_13_16_20!J:J)</f>
        <v>0.10607378244400024</v>
      </c>
      <c r="J29">
        <f>AVERAGE(data_BMCTS_13_64_20!J:J)</f>
        <v>0.10625321626663208</v>
      </c>
      <c r="K29">
        <f>AVERAGE(data_BMCTS_13_1_40!J:J)</f>
        <v>0.10542786598205567</v>
      </c>
      <c r="L29">
        <f>AVERAGE(data_BMCTS_13_4_40!J:J)</f>
        <v>0.10529082775115967</v>
      </c>
      <c r="M29">
        <f>AVERAGE(data_BMCTS_13_16_40!J:J)</f>
        <v>0.10648355722427368</v>
      </c>
      <c r="N29">
        <f>AVERAGE(data_BMCTS_13_64_40!J:J)</f>
        <v>0.10728358030319214</v>
      </c>
      <c r="O29">
        <f>AVERAGE(data_BMCTS_13_1_80!J:J)</f>
        <v>0.10744957447052002</v>
      </c>
      <c r="P29">
        <f>AVERAGE(data_BMCTS_13_4_80!J:J)</f>
        <v>0.10618524312973023</v>
      </c>
      <c r="Q29">
        <f>AVERAGE(data_BMCTS_13_16_80!J:J)</f>
        <v>0.10567227840423583</v>
      </c>
      <c r="R29">
        <f>AVERAGE(data_BMCTS_13_64_80!J:J)</f>
        <v>0.1071836519241333</v>
      </c>
    </row>
    <row r="30" spans="2:18" x14ac:dyDescent="0.25">
      <c r="B30" s="2" t="s">
        <v>10</v>
      </c>
      <c r="C30">
        <f>AVERAGE(data_BMCTS_13_1_10!K:K)</f>
        <v>9.9358637332916264E-2</v>
      </c>
      <c r="D30">
        <f>AVERAGE(data_BMCTS_13_4_10!K:K)</f>
        <v>0.10010334968566895</v>
      </c>
      <c r="E30">
        <f>AVERAGE(data_BMCTS_13_16_10!K:K)</f>
        <v>9.9920163154602046E-2</v>
      </c>
      <c r="F30">
        <f>AVERAGE(data_BMCTS_13_64_10!K:K)</f>
        <v>0.10014648914337158</v>
      </c>
      <c r="G30">
        <f>AVERAGE(data_BMCTS_13_1_20!K:K)</f>
        <v>9.9202995300292973E-2</v>
      </c>
      <c r="H30">
        <f>AVERAGE(data_BMCTS_13_4_20!K:K)</f>
        <v>9.8855483531951907E-2</v>
      </c>
      <c r="I30">
        <f>AVERAGE(data_BMCTS_13_16_20!K:K)</f>
        <v>9.858702898025512E-2</v>
      </c>
      <c r="J30">
        <f>AVERAGE(data_BMCTS_13_64_20!K:K)</f>
        <v>9.8322372436523434E-2</v>
      </c>
      <c r="K30">
        <f>AVERAGE(data_BMCTS_13_1_40!K:K)</f>
        <v>9.6253771781921391E-2</v>
      </c>
      <c r="L30">
        <f>AVERAGE(data_BMCTS_13_4_40!K:K)</f>
        <v>9.6161806583404535E-2</v>
      </c>
      <c r="M30">
        <f>AVERAGE(data_BMCTS_13_16_40!K:K)</f>
        <v>9.6635925769805911E-2</v>
      </c>
      <c r="N30">
        <f>AVERAGE(data_BMCTS_13_64_40!K:K)</f>
        <v>9.5878431797027583E-2</v>
      </c>
      <c r="O30">
        <f>AVERAGE(data_BMCTS_13_1_80!K:K)</f>
        <v>9.334612369537354E-2</v>
      </c>
      <c r="P30">
        <f>AVERAGE(data_BMCTS_13_4_80!K:K)</f>
        <v>9.2085087299346918E-2</v>
      </c>
      <c r="Q30">
        <f>AVERAGE(data_BMCTS_13_16_80!K:K)</f>
        <v>9.2686400413513184E-2</v>
      </c>
      <c r="R30">
        <f>AVERAGE(data_BMCTS_13_64_80!K:K)</f>
        <v>9.2202467918395994E-2</v>
      </c>
    </row>
    <row r="49" spans="2:17" x14ac:dyDescent="0.25">
      <c r="B49" t="s">
        <v>259</v>
      </c>
      <c r="C49" t="s">
        <v>260</v>
      </c>
      <c r="D49" t="s">
        <v>261</v>
      </c>
      <c r="E49" t="s">
        <v>262</v>
      </c>
      <c r="F49" t="s">
        <v>263</v>
      </c>
      <c r="G49" t="s">
        <v>264</v>
      </c>
      <c r="H49" t="s">
        <v>265</v>
      </c>
      <c r="I49" t="s">
        <v>266</v>
      </c>
      <c r="J49" t="s">
        <v>267</v>
      </c>
      <c r="K49" t="s">
        <v>268</v>
      </c>
      <c r="L49" t="s">
        <v>269</v>
      </c>
      <c r="M49" t="s">
        <v>270</v>
      </c>
      <c r="N49" t="s">
        <v>271</v>
      </c>
      <c r="O49" t="s">
        <v>272</v>
      </c>
      <c r="P49" t="s">
        <v>273</v>
      </c>
      <c r="Q49" t="s">
        <v>274</v>
      </c>
    </row>
    <row r="50" spans="2:17" x14ac:dyDescent="0.25">
      <c r="B50">
        <f>Testy!B2</f>
        <v>103.86455724994053</v>
      </c>
      <c r="C50">
        <f>Testy!C2</f>
        <v>104.19020971383762</v>
      </c>
      <c r="D50">
        <f>Testy!D2</f>
        <v>104.07987172138006</v>
      </c>
      <c r="E50">
        <f>Testy!E2</f>
        <v>104.07987172138006</v>
      </c>
      <c r="F50">
        <f>Testy!F2</f>
        <v>102.83423534905354</v>
      </c>
      <c r="G50">
        <f>Testy!G2</f>
        <v>102.83423534905354</v>
      </c>
      <c r="H50">
        <f>Testy!H2</f>
        <v>102.83423534905354</v>
      </c>
      <c r="I50">
        <f>Testy!I2</f>
        <v>102.83423534905354</v>
      </c>
      <c r="J50">
        <f>Testy!J2</f>
        <v>102.83423534905354</v>
      </c>
      <c r="K50">
        <f>Testy!K2</f>
        <v>102.83423534905354</v>
      </c>
      <c r="L50">
        <f>Testy!L2</f>
        <v>102.83423534905354</v>
      </c>
      <c r="M50">
        <f>Testy!M2</f>
        <v>102.83423534905354</v>
      </c>
      <c r="N50">
        <f>Testy!N2</f>
        <v>102.83423534905354</v>
      </c>
      <c r="O50">
        <f>Testy!O2</f>
        <v>102.83423534905354</v>
      </c>
      <c r="P50">
        <f>Testy!P2</f>
        <v>102.83423534905354</v>
      </c>
      <c r="Q50">
        <f>Testy!Q2</f>
        <v>102.83423534905354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3D86E-305E-4E81-8814-BA58699D3A1A}">
  <dimension ref="A1:K101"/>
  <sheetViews>
    <sheetView workbookViewId="0"/>
  </sheetViews>
  <sheetFormatPr defaultRowHeight="15" x14ac:dyDescent="0.25"/>
  <cols>
    <col min="1" max="1" width="11.140625" bestFit="1" customWidth="1"/>
    <col min="2" max="2" width="39.42578125" bestFit="1" customWidth="1"/>
    <col min="3" max="3" width="18.28515625" bestFit="1" customWidth="1"/>
    <col min="4" max="4" width="41.42578125" bestFit="1" customWidth="1"/>
    <col min="5" max="5" width="16.7109375" bestFit="1" customWidth="1"/>
    <col min="6" max="6" width="13.42578125" bestFit="1" customWidth="1"/>
    <col min="7" max="10" width="12" bestFit="1" customWidth="1"/>
    <col min="11" max="11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11</v>
      </c>
      <c r="C2">
        <v>505.09980000000002</v>
      </c>
      <c r="D2" t="s">
        <v>211</v>
      </c>
      <c r="E2">
        <v>535.73159999999996</v>
      </c>
      <c r="F2">
        <v>64</v>
      </c>
      <c r="G2">
        <v>0.40251493453979492</v>
      </c>
      <c r="H2">
        <v>0.1120476722717285</v>
      </c>
      <c r="I2">
        <v>8.9993953704833984E-2</v>
      </c>
      <c r="J2">
        <v>0.10596418380737301</v>
      </c>
      <c r="K2">
        <v>9.4509124755859375E-2</v>
      </c>
    </row>
    <row r="3" spans="1:11" x14ac:dyDescent="0.25">
      <c r="A3">
        <v>1</v>
      </c>
      <c r="B3" t="s">
        <v>13</v>
      </c>
      <c r="C3">
        <v>523.78510000000006</v>
      </c>
      <c r="D3" t="s">
        <v>212</v>
      </c>
      <c r="E3">
        <v>523.78510000000006</v>
      </c>
      <c r="F3">
        <v>64</v>
      </c>
      <c r="G3">
        <v>0.35199713706970209</v>
      </c>
      <c r="H3">
        <v>0.10104036331176761</v>
      </c>
      <c r="I3">
        <v>5.6000947952270508E-2</v>
      </c>
      <c r="J3">
        <v>9.892582893371582E-2</v>
      </c>
      <c r="K3">
        <v>9.5030784606933594E-2</v>
      </c>
    </row>
    <row r="4" spans="1:11" x14ac:dyDescent="0.25">
      <c r="A4">
        <v>2</v>
      </c>
      <c r="B4" t="s">
        <v>15</v>
      </c>
      <c r="C4">
        <v>627.32299999999998</v>
      </c>
      <c r="D4" t="s">
        <v>213</v>
      </c>
      <c r="E4">
        <v>656.01369999999997</v>
      </c>
      <c r="F4">
        <v>64</v>
      </c>
      <c r="G4">
        <v>0.37202024459838873</v>
      </c>
      <c r="H4">
        <v>0.1110084056854248</v>
      </c>
      <c r="I4">
        <v>6.3997745513916016E-2</v>
      </c>
      <c r="J4">
        <v>9.7968578338623047E-2</v>
      </c>
      <c r="K4">
        <v>9.8045587539672852E-2</v>
      </c>
    </row>
    <row r="5" spans="1:11" x14ac:dyDescent="0.25">
      <c r="A5">
        <v>3</v>
      </c>
      <c r="B5" t="s">
        <v>17</v>
      </c>
      <c r="C5">
        <v>524.95079999999996</v>
      </c>
      <c r="D5" t="s">
        <v>18</v>
      </c>
      <c r="E5">
        <v>531.86040000000003</v>
      </c>
      <c r="F5">
        <v>64</v>
      </c>
      <c r="G5">
        <v>0.47445154190063482</v>
      </c>
      <c r="H5">
        <v>0.1080002784729004</v>
      </c>
      <c r="I5">
        <v>0.15799856185913089</v>
      </c>
      <c r="J5">
        <v>0.10994935035705571</v>
      </c>
      <c r="K5">
        <v>9.8503351211547852E-2</v>
      </c>
    </row>
    <row r="6" spans="1:11" x14ac:dyDescent="0.25">
      <c r="A6">
        <v>4</v>
      </c>
      <c r="B6" t="s">
        <v>19</v>
      </c>
      <c r="C6">
        <v>680.5299</v>
      </c>
      <c r="D6" t="s">
        <v>214</v>
      </c>
      <c r="E6">
        <v>732.14359999999999</v>
      </c>
      <c r="F6">
        <v>64</v>
      </c>
      <c r="G6">
        <v>0.38999748229980469</v>
      </c>
      <c r="H6">
        <v>0.1229243278503418</v>
      </c>
      <c r="I6">
        <v>6.7997455596923828E-2</v>
      </c>
      <c r="J6">
        <v>0.1029994487762451</v>
      </c>
      <c r="K6">
        <v>9.6076250076293945E-2</v>
      </c>
    </row>
    <row r="7" spans="1:11" x14ac:dyDescent="0.25">
      <c r="A7">
        <v>5</v>
      </c>
      <c r="B7" t="s">
        <v>21</v>
      </c>
      <c r="C7">
        <v>528.43060000000003</v>
      </c>
      <c r="D7" t="s">
        <v>22</v>
      </c>
      <c r="E7">
        <v>543.4846</v>
      </c>
      <c r="F7">
        <v>64</v>
      </c>
      <c r="G7">
        <v>0.37100100517272949</v>
      </c>
      <c r="H7">
        <v>0.10496830940246581</v>
      </c>
      <c r="I7">
        <v>6.8994760513305664E-2</v>
      </c>
      <c r="J7">
        <v>0.1010007858276367</v>
      </c>
      <c r="K7">
        <v>9.5037221908569336E-2</v>
      </c>
    </row>
    <row r="8" spans="1:11" x14ac:dyDescent="0.25">
      <c r="A8">
        <v>6</v>
      </c>
      <c r="B8" t="s">
        <v>23</v>
      </c>
      <c r="C8">
        <v>447.22449999999998</v>
      </c>
      <c r="D8" t="s">
        <v>215</v>
      </c>
      <c r="E8">
        <v>446.39269999999999</v>
      </c>
      <c r="F8">
        <v>64</v>
      </c>
      <c r="G8">
        <v>0.36169099807739258</v>
      </c>
      <c r="H8">
        <v>9.8997592926025391E-2</v>
      </c>
      <c r="I8">
        <v>6.1316728591918952E-2</v>
      </c>
      <c r="J8">
        <v>0.1103837490081787</v>
      </c>
      <c r="K8">
        <v>8.9991092681884766E-2</v>
      </c>
    </row>
    <row r="9" spans="1:11" x14ac:dyDescent="0.25">
      <c r="A9">
        <v>7</v>
      </c>
      <c r="B9" t="s">
        <v>25</v>
      </c>
      <c r="C9">
        <v>744.61490000000003</v>
      </c>
      <c r="D9" t="s">
        <v>216</v>
      </c>
      <c r="E9">
        <v>772.59939999999995</v>
      </c>
      <c r="F9">
        <v>64</v>
      </c>
      <c r="G9">
        <v>0.37000083923339838</v>
      </c>
      <c r="H9">
        <v>0.1050460338592529</v>
      </c>
      <c r="I9">
        <v>6.7001819610595703E-2</v>
      </c>
      <c r="J9">
        <v>9.6948385238647461E-2</v>
      </c>
      <c r="K9">
        <v>0.1010046005249023</v>
      </c>
    </row>
    <row r="10" spans="1:11" x14ac:dyDescent="0.25">
      <c r="A10">
        <v>8</v>
      </c>
      <c r="B10" t="s">
        <v>27</v>
      </c>
      <c r="C10">
        <v>619.3922</v>
      </c>
      <c r="D10" t="s">
        <v>28</v>
      </c>
      <c r="E10">
        <v>669.40959999999995</v>
      </c>
      <c r="F10">
        <v>64</v>
      </c>
      <c r="G10">
        <v>0.37361407279968262</v>
      </c>
      <c r="H10">
        <v>0.1145308017730713</v>
      </c>
      <c r="I10">
        <v>7.2005748748779297E-2</v>
      </c>
      <c r="J10">
        <v>9.7026586532592773E-2</v>
      </c>
      <c r="K10">
        <v>9.0050935745239258E-2</v>
      </c>
    </row>
    <row r="11" spans="1:11" x14ac:dyDescent="0.25">
      <c r="A11">
        <v>9</v>
      </c>
      <c r="B11" t="s">
        <v>29</v>
      </c>
      <c r="C11">
        <v>484.29719999999998</v>
      </c>
      <c r="D11" t="s">
        <v>217</v>
      </c>
      <c r="E11">
        <v>488.31619999999998</v>
      </c>
      <c r="F11">
        <v>64</v>
      </c>
      <c r="G11">
        <v>0.37215328216552729</v>
      </c>
      <c r="H11">
        <v>0.1218047142028809</v>
      </c>
      <c r="I11">
        <v>5.3019046783447273E-2</v>
      </c>
      <c r="J11">
        <v>0.1040863990783691</v>
      </c>
      <c r="K11">
        <v>9.3243122100830078E-2</v>
      </c>
    </row>
    <row r="12" spans="1:11" x14ac:dyDescent="0.25">
      <c r="A12">
        <v>10</v>
      </c>
      <c r="B12" t="s">
        <v>31</v>
      </c>
      <c r="C12">
        <v>615.80880000000002</v>
      </c>
      <c r="D12" t="s">
        <v>218</v>
      </c>
      <c r="E12">
        <v>689.28060000000005</v>
      </c>
      <c r="F12">
        <v>64</v>
      </c>
      <c r="G12">
        <v>0.36600136756896973</v>
      </c>
      <c r="H12">
        <v>0.10099887847900391</v>
      </c>
      <c r="I12">
        <v>5.2997589111328118E-2</v>
      </c>
      <c r="J12">
        <v>0.10894894599914549</v>
      </c>
      <c r="K12">
        <v>0.1030559539794922</v>
      </c>
    </row>
    <row r="13" spans="1:11" x14ac:dyDescent="0.25">
      <c r="A13">
        <v>11</v>
      </c>
      <c r="B13" t="s">
        <v>33</v>
      </c>
      <c r="C13">
        <v>496.02249999999998</v>
      </c>
      <c r="D13" t="s">
        <v>219</v>
      </c>
      <c r="E13">
        <v>538.47190000000001</v>
      </c>
      <c r="F13">
        <v>64</v>
      </c>
      <c r="G13">
        <v>0.38799858093261719</v>
      </c>
      <c r="H13">
        <v>0.10809230804443359</v>
      </c>
      <c r="I13">
        <v>6.7000627517700195E-2</v>
      </c>
      <c r="J13">
        <v>0.11290717124938961</v>
      </c>
      <c r="K13">
        <v>9.8064661026000977E-2</v>
      </c>
    </row>
    <row r="14" spans="1:11" x14ac:dyDescent="0.25">
      <c r="A14">
        <v>12</v>
      </c>
      <c r="B14" t="s">
        <v>35</v>
      </c>
      <c r="C14">
        <v>641.30370000000005</v>
      </c>
      <c r="D14" t="s">
        <v>220</v>
      </c>
      <c r="E14">
        <v>659.49480000000005</v>
      </c>
      <c r="F14">
        <v>64</v>
      </c>
      <c r="G14">
        <v>0.38000154495239258</v>
      </c>
      <c r="H14">
        <v>0.1048610210418701</v>
      </c>
      <c r="I14">
        <v>6.7004919052124023E-2</v>
      </c>
      <c r="J14">
        <v>0.1100025177001953</v>
      </c>
      <c r="K14">
        <v>9.7133159637451172E-2</v>
      </c>
    </row>
    <row r="15" spans="1:11" x14ac:dyDescent="0.25">
      <c r="A15">
        <v>13</v>
      </c>
      <c r="B15" t="s">
        <v>37</v>
      </c>
      <c r="C15">
        <v>481.71469999999999</v>
      </c>
      <c r="D15" t="s">
        <v>38</v>
      </c>
      <c r="E15">
        <v>560.63480000000004</v>
      </c>
      <c r="F15">
        <v>64</v>
      </c>
      <c r="G15">
        <v>0.38051319122314448</v>
      </c>
      <c r="H15">
        <v>0.1150054931640625</v>
      </c>
      <c r="I15">
        <v>6.0499906539916992E-2</v>
      </c>
      <c r="J15">
        <v>0.1080126762390137</v>
      </c>
      <c r="K15">
        <v>9.6995115280151367E-2</v>
      </c>
    </row>
    <row r="16" spans="1:11" x14ac:dyDescent="0.25">
      <c r="A16">
        <v>14</v>
      </c>
      <c r="B16" t="s">
        <v>39</v>
      </c>
      <c r="C16">
        <v>455.47489999999999</v>
      </c>
      <c r="D16" t="s">
        <v>221</v>
      </c>
      <c r="E16">
        <v>455.47489999999999</v>
      </c>
      <c r="F16">
        <v>64</v>
      </c>
      <c r="G16">
        <v>0.36399984359741211</v>
      </c>
      <c r="H16">
        <v>0.10595798492431641</v>
      </c>
      <c r="I16">
        <v>4.9997806549072273E-2</v>
      </c>
      <c r="J16">
        <v>0.11104559898376461</v>
      </c>
      <c r="K16">
        <v>9.5998525619506836E-2</v>
      </c>
    </row>
    <row r="17" spans="1:11" x14ac:dyDescent="0.25">
      <c r="A17">
        <v>15</v>
      </c>
      <c r="B17" t="s">
        <v>41</v>
      </c>
      <c r="C17">
        <v>534.83399999999995</v>
      </c>
      <c r="D17" t="s">
        <v>222</v>
      </c>
      <c r="E17">
        <v>609.52449999999999</v>
      </c>
      <c r="F17">
        <v>64</v>
      </c>
      <c r="G17">
        <v>0.46300888061523438</v>
      </c>
      <c r="H17">
        <v>0.1150145530700684</v>
      </c>
      <c r="I17">
        <v>6.2003374099731452E-2</v>
      </c>
      <c r="J17">
        <v>0.20300030708312991</v>
      </c>
      <c r="K17">
        <v>8.0988645553588867E-2</v>
      </c>
    </row>
    <row r="18" spans="1:11" x14ac:dyDescent="0.25">
      <c r="A18">
        <v>16</v>
      </c>
      <c r="B18" t="s">
        <v>43</v>
      </c>
      <c r="C18">
        <v>788.2722</v>
      </c>
      <c r="D18" t="s">
        <v>44</v>
      </c>
      <c r="E18">
        <v>708.83370000000002</v>
      </c>
      <c r="F18">
        <v>64</v>
      </c>
      <c r="G18">
        <v>0.37900066375732422</v>
      </c>
      <c r="H18">
        <v>7.900547981262207E-2</v>
      </c>
      <c r="I18">
        <v>5.7000875473022461E-2</v>
      </c>
      <c r="J18">
        <v>0.1289935111999512</v>
      </c>
      <c r="K18">
        <v>0.1120016574859619</v>
      </c>
    </row>
    <row r="19" spans="1:11" x14ac:dyDescent="0.25">
      <c r="A19">
        <v>17</v>
      </c>
      <c r="B19" t="s">
        <v>45</v>
      </c>
      <c r="C19">
        <v>567.34289999999999</v>
      </c>
      <c r="D19" t="s">
        <v>46</v>
      </c>
      <c r="E19">
        <v>567.34289999999999</v>
      </c>
      <c r="F19">
        <v>64</v>
      </c>
      <c r="G19">
        <v>0.37018752098083502</v>
      </c>
      <c r="H19">
        <v>0.1081607341766357</v>
      </c>
      <c r="I19">
        <v>6.0505151748657227E-2</v>
      </c>
      <c r="J19">
        <v>0.1105232238769531</v>
      </c>
      <c r="K19">
        <v>9.0998411178588867E-2</v>
      </c>
    </row>
    <row r="20" spans="1:11" x14ac:dyDescent="0.25">
      <c r="A20">
        <v>18</v>
      </c>
      <c r="B20" t="s">
        <v>47</v>
      </c>
      <c r="C20">
        <v>518.24639999999999</v>
      </c>
      <c r="D20" t="s">
        <v>48</v>
      </c>
      <c r="E20">
        <v>518.19380000000001</v>
      </c>
      <c r="F20">
        <v>64</v>
      </c>
      <c r="G20">
        <v>0.38200998306274409</v>
      </c>
      <c r="H20">
        <v>0.10300445556640619</v>
      </c>
      <c r="I20">
        <v>7.3001384735107422E-2</v>
      </c>
      <c r="J20">
        <v>0.10897040367126461</v>
      </c>
      <c r="K20">
        <v>9.703373908996582E-2</v>
      </c>
    </row>
    <row r="21" spans="1:11" x14ac:dyDescent="0.25">
      <c r="A21">
        <v>19</v>
      </c>
      <c r="B21" t="s">
        <v>49</v>
      </c>
      <c r="C21">
        <v>453.82929999999999</v>
      </c>
      <c r="D21" t="s">
        <v>50</v>
      </c>
      <c r="E21">
        <v>453.82929999999999</v>
      </c>
      <c r="F21">
        <v>64</v>
      </c>
      <c r="G21">
        <v>0.37400984764099121</v>
      </c>
      <c r="H21">
        <v>0.1050593852996826</v>
      </c>
      <c r="I21">
        <v>6.5999746322631836E-2</v>
      </c>
      <c r="J21">
        <v>0.10399842262268071</v>
      </c>
      <c r="K21">
        <v>9.8952293395996094E-2</v>
      </c>
    </row>
    <row r="22" spans="1:11" x14ac:dyDescent="0.25">
      <c r="A22">
        <v>20</v>
      </c>
      <c r="B22" t="s">
        <v>51</v>
      </c>
      <c r="C22">
        <v>385.60019999999997</v>
      </c>
      <c r="D22" t="s">
        <v>52</v>
      </c>
      <c r="E22">
        <v>385.60019999999997</v>
      </c>
      <c r="F22">
        <v>64</v>
      </c>
      <c r="G22">
        <v>0.3769991397857666</v>
      </c>
      <c r="H22">
        <v>0.1059415340423584</v>
      </c>
      <c r="I22">
        <v>7.3004007339477539E-2</v>
      </c>
      <c r="J22">
        <v>0.1070613861083984</v>
      </c>
      <c r="K22">
        <v>9.0992212295532227E-2</v>
      </c>
    </row>
    <row r="23" spans="1:11" x14ac:dyDescent="0.25">
      <c r="A23">
        <v>21</v>
      </c>
      <c r="B23" t="s">
        <v>53</v>
      </c>
      <c r="C23">
        <v>615.8614</v>
      </c>
      <c r="D23" t="s">
        <v>223</v>
      </c>
      <c r="E23">
        <v>615.8614</v>
      </c>
      <c r="F23">
        <v>64</v>
      </c>
      <c r="G23">
        <v>0.36599946022033691</v>
      </c>
      <c r="H23">
        <v>0.1130213737487793</v>
      </c>
      <c r="I23">
        <v>6.2990188598632813E-2</v>
      </c>
      <c r="J23">
        <v>9.6001148223876953E-2</v>
      </c>
      <c r="K23">
        <v>9.3986749649047852E-2</v>
      </c>
    </row>
    <row r="24" spans="1:11" x14ac:dyDescent="0.25">
      <c r="A24">
        <v>22</v>
      </c>
      <c r="B24" t="s">
        <v>55</v>
      </c>
      <c r="C24">
        <v>424.05970000000002</v>
      </c>
      <c r="D24" t="s">
        <v>56</v>
      </c>
      <c r="E24">
        <v>423.83699999999999</v>
      </c>
      <c r="F24">
        <v>64</v>
      </c>
      <c r="G24">
        <v>0.39754509925842291</v>
      </c>
      <c r="H24">
        <v>0.10663342475891111</v>
      </c>
      <c r="I24">
        <v>7.9047441482543945E-2</v>
      </c>
      <c r="J24">
        <v>0.10538530349731449</v>
      </c>
      <c r="K24">
        <v>0.105480432510376</v>
      </c>
    </row>
    <row r="25" spans="1:11" x14ac:dyDescent="0.25">
      <c r="A25">
        <v>23</v>
      </c>
      <c r="B25" t="s">
        <v>57</v>
      </c>
      <c r="C25">
        <v>650.0308</v>
      </c>
      <c r="D25" t="s">
        <v>224</v>
      </c>
      <c r="E25">
        <v>653.18240000000003</v>
      </c>
      <c r="F25">
        <v>64</v>
      </c>
      <c r="G25">
        <v>0.37330985069274902</v>
      </c>
      <c r="H25">
        <v>0.1025669574737549</v>
      </c>
      <c r="I25">
        <v>6.0103416442871087E-2</v>
      </c>
      <c r="J25">
        <v>0.1106138229370117</v>
      </c>
      <c r="K25">
        <v>0.1000256538391113</v>
      </c>
    </row>
    <row r="26" spans="1:11" x14ac:dyDescent="0.25">
      <c r="A26">
        <v>24</v>
      </c>
      <c r="B26" t="s">
        <v>59</v>
      </c>
      <c r="C26">
        <v>506.89850000000001</v>
      </c>
      <c r="D26" t="s">
        <v>60</v>
      </c>
      <c r="E26">
        <v>528.87869999999998</v>
      </c>
      <c r="F26">
        <v>64</v>
      </c>
      <c r="G26">
        <v>0.37701201438903809</v>
      </c>
      <c r="H26">
        <v>0.114954948425293</v>
      </c>
      <c r="I26">
        <v>6.7005395889282227E-2</v>
      </c>
      <c r="J26">
        <v>9.5014333724975586E-2</v>
      </c>
      <c r="K26">
        <v>9.9037885665893555E-2</v>
      </c>
    </row>
    <row r="27" spans="1:11" x14ac:dyDescent="0.25">
      <c r="A27">
        <v>25</v>
      </c>
      <c r="B27" t="s">
        <v>61</v>
      </c>
      <c r="C27">
        <v>591.67560000000003</v>
      </c>
      <c r="D27" t="s">
        <v>225</v>
      </c>
      <c r="E27">
        <v>627.13199999999995</v>
      </c>
      <c r="F27">
        <v>64</v>
      </c>
      <c r="G27">
        <v>0.38054966926574713</v>
      </c>
      <c r="H27">
        <v>0.1100137233734131</v>
      </c>
      <c r="I27">
        <v>7.5557231903076172E-2</v>
      </c>
      <c r="J27">
        <v>0.1050043106079102</v>
      </c>
      <c r="K27">
        <v>8.9974403381347656E-2</v>
      </c>
    </row>
    <row r="28" spans="1:11" x14ac:dyDescent="0.25">
      <c r="A28">
        <v>26</v>
      </c>
      <c r="B28" t="s">
        <v>63</v>
      </c>
      <c r="C28">
        <v>554.38210000000004</v>
      </c>
      <c r="D28" t="s">
        <v>64</v>
      </c>
      <c r="E28">
        <v>592.44590000000005</v>
      </c>
      <c r="F28">
        <v>64</v>
      </c>
      <c r="G28">
        <v>0.38212823867797852</v>
      </c>
      <c r="H28">
        <v>0.1059725284576416</v>
      </c>
      <c r="I28">
        <v>6.5514564514160156E-2</v>
      </c>
      <c r="J28">
        <v>0.128636360168457</v>
      </c>
      <c r="K28">
        <v>8.2004785537719727E-2</v>
      </c>
    </row>
    <row r="29" spans="1:11" x14ac:dyDescent="0.25">
      <c r="A29">
        <v>27</v>
      </c>
      <c r="B29" t="s">
        <v>65</v>
      </c>
      <c r="C29">
        <v>616.27729999999997</v>
      </c>
      <c r="D29" t="s">
        <v>66</v>
      </c>
      <c r="E29">
        <v>616.08619999999996</v>
      </c>
      <c r="F29">
        <v>64</v>
      </c>
      <c r="G29">
        <v>0.47516965866088873</v>
      </c>
      <c r="H29">
        <v>0.1080391407012939</v>
      </c>
      <c r="I29">
        <v>0.16499876976013181</v>
      </c>
      <c r="J29">
        <v>0.1066694259643555</v>
      </c>
      <c r="K29">
        <v>9.5462322235107422E-2</v>
      </c>
    </row>
    <row r="30" spans="1:11" x14ac:dyDescent="0.25">
      <c r="A30">
        <v>28</v>
      </c>
      <c r="B30" t="s">
        <v>67</v>
      </c>
      <c r="C30">
        <v>603.74580000000003</v>
      </c>
      <c r="D30" t="s">
        <v>68</v>
      </c>
      <c r="E30">
        <v>644.63480000000004</v>
      </c>
      <c r="F30">
        <v>64</v>
      </c>
      <c r="G30">
        <v>0.37111711502075201</v>
      </c>
      <c r="H30">
        <v>0.10652494430541989</v>
      </c>
      <c r="I30">
        <v>5.8996677398681641E-2</v>
      </c>
      <c r="J30">
        <v>0.10595798492431641</v>
      </c>
      <c r="K30">
        <v>9.763789176940918E-2</v>
      </c>
    </row>
    <row r="31" spans="1:11" x14ac:dyDescent="0.25">
      <c r="A31">
        <v>29</v>
      </c>
      <c r="B31" t="s">
        <v>69</v>
      </c>
      <c r="C31">
        <v>393.26220000000001</v>
      </c>
      <c r="D31" t="s">
        <v>70</v>
      </c>
      <c r="E31">
        <v>393.26220000000001</v>
      </c>
      <c r="F31">
        <v>64</v>
      </c>
      <c r="G31">
        <v>0.37021875381469732</v>
      </c>
      <c r="H31">
        <v>0.10507988929748539</v>
      </c>
      <c r="I31">
        <v>5.4566621780395508E-2</v>
      </c>
      <c r="J31">
        <v>0.1088132858276367</v>
      </c>
      <c r="K31">
        <v>0.1007454395294189</v>
      </c>
    </row>
    <row r="32" spans="1:11" x14ac:dyDescent="0.25">
      <c r="A32">
        <v>30</v>
      </c>
      <c r="B32" t="s">
        <v>71</v>
      </c>
      <c r="C32">
        <v>492.72399999999999</v>
      </c>
      <c r="D32" t="s">
        <v>226</v>
      </c>
      <c r="E32">
        <v>502.28559999999999</v>
      </c>
      <c r="F32">
        <v>64</v>
      </c>
      <c r="G32">
        <v>0.38217902183532709</v>
      </c>
      <c r="H32">
        <v>0.1141252517700195</v>
      </c>
      <c r="I32">
        <v>6.2860012054443359E-2</v>
      </c>
      <c r="J32">
        <v>0.1082057952880859</v>
      </c>
      <c r="K32">
        <v>9.698796272277832E-2</v>
      </c>
    </row>
    <row r="33" spans="1:11" x14ac:dyDescent="0.25">
      <c r="A33">
        <v>31</v>
      </c>
      <c r="B33" t="s">
        <v>73</v>
      </c>
      <c r="C33">
        <v>475.25299999999999</v>
      </c>
      <c r="D33" t="s">
        <v>74</v>
      </c>
      <c r="E33">
        <v>515.09709999999995</v>
      </c>
      <c r="F33">
        <v>64</v>
      </c>
      <c r="G33">
        <v>0.3942716121673584</v>
      </c>
      <c r="H33">
        <v>0.1081955432891846</v>
      </c>
      <c r="I33">
        <v>8.79974365234375E-2</v>
      </c>
      <c r="J33">
        <v>0.10267329216003419</v>
      </c>
      <c r="K33">
        <v>9.489750862121582E-2</v>
      </c>
    </row>
    <row r="34" spans="1:11" x14ac:dyDescent="0.25">
      <c r="A34">
        <v>32</v>
      </c>
      <c r="B34" t="s">
        <v>75</v>
      </c>
      <c r="C34">
        <v>584.71889999999996</v>
      </c>
      <c r="D34" t="s">
        <v>227</v>
      </c>
      <c r="E34">
        <v>584.71889999999996</v>
      </c>
      <c r="F34">
        <v>64</v>
      </c>
      <c r="G34">
        <v>0.37751245498657232</v>
      </c>
      <c r="H34">
        <v>0.1001086235046387</v>
      </c>
      <c r="I34">
        <v>6.9070100784301758E-2</v>
      </c>
      <c r="J34">
        <v>0.10808801651000979</v>
      </c>
      <c r="K34">
        <v>9.9238872528076172E-2</v>
      </c>
    </row>
    <row r="35" spans="1:11" x14ac:dyDescent="0.25">
      <c r="A35">
        <v>33</v>
      </c>
      <c r="B35" t="s">
        <v>77</v>
      </c>
      <c r="C35">
        <v>393.80380000000002</v>
      </c>
      <c r="D35" t="s">
        <v>78</v>
      </c>
      <c r="E35">
        <v>397.75040000000001</v>
      </c>
      <c r="F35">
        <v>64</v>
      </c>
      <c r="G35">
        <v>0.37304973602294922</v>
      </c>
      <c r="H35">
        <v>0.1103017330169678</v>
      </c>
      <c r="I35">
        <v>5.9635400772094727E-2</v>
      </c>
      <c r="J35">
        <v>0.1034979820251465</v>
      </c>
      <c r="K35">
        <v>9.8616361618041992E-2</v>
      </c>
    </row>
    <row r="36" spans="1:11" x14ac:dyDescent="0.25">
      <c r="A36">
        <v>34</v>
      </c>
      <c r="B36" t="s">
        <v>79</v>
      </c>
      <c r="C36">
        <v>683.74609999999996</v>
      </c>
      <c r="D36" t="s">
        <v>80</v>
      </c>
      <c r="E36">
        <v>688.85350000000005</v>
      </c>
      <c r="F36">
        <v>64</v>
      </c>
      <c r="G36">
        <v>0.37066435813903809</v>
      </c>
      <c r="H36">
        <v>0.1066145896911621</v>
      </c>
      <c r="I36">
        <v>6.1044692993164063E-2</v>
      </c>
      <c r="J36">
        <v>0.10089206695556641</v>
      </c>
      <c r="K36">
        <v>0.10011410713195799</v>
      </c>
    </row>
    <row r="37" spans="1:11" x14ac:dyDescent="0.25">
      <c r="A37">
        <v>35</v>
      </c>
      <c r="B37" t="s">
        <v>81</v>
      </c>
      <c r="C37">
        <v>296.69</v>
      </c>
      <c r="D37" t="s">
        <v>82</v>
      </c>
      <c r="E37">
        <v>303.44799999999998</v>
      </c>
      <c r="F37">
        <v>64</v>
      </c>
      <c r="G37">
        <v>0.3624424934387207</v>
      </c>
      <c r="H37">
        <v>9.4075202941894531E-2</v>
      </c>
      <c r="I37">
        <v>6.7646503448486328E-2</v>
      </c>
      <c r="J37">
        <v>0.1070692539215088</v>
      </c>
      <c r="K37">
        <v>9.3651533126831055E-2</v>
      </c>
    </row>
    <row r="38" spans="1:11" x14ac:dyDescent="0.25">
      <c r="A38">
        <v>36</v>
      </c>
      <c r="B38" t="s">
        <v>83</v>
      </c>
      <c r="C38">
        <v>570.90890000000002</v>
      </c>
      <c r="D38" t="s">
        <v>84</v>
      </c>
      <c r="E38">
        <v>587.23109999999997</v>
      </c>
      <c r="F38">
        <v>64</v>
      </c>
      <c r="G38">
        <v>0.39150762557983398</v>
      </c>
      <c r="H38">
        <v>0.1118991374969482</v>
      </c>
      <c r="I38">
        <v>7.6092004776000977E-2</v>
      </c>
      <c r="J38">
        <v>0.112051248550415</v>
      </c>
      <c r="K38">
        <v>9.0465545654296875E-2</v>
      </c>
    </row>
    <row r="39" spans="1:11" x14ac:dyDescent="0.25">
      <c r="A39">
        <v>37</v>
      </c>
      <c r="B39" t="s">
        <v>85</v>
      </c>
      <c r="C39">
        <v>570.96310000000005</v>
      </c>
      <c r="D39" t="s">
        <v>86</v>
      </c>
      <c r="E39">
        <v>591.98130000000003</v>
      </c>
      <c r="F39">
        <v>64</v>
      </c>
      <c r="G39">
        <v>0.37076616287231451</v>
      </c>
      <c r="H39">
        <v>0.1102159023284912</v>
      </c>
      <c r="I39">
        <v>6.2014579772949219E-2</v>
      </c>
      <c r="J39">
        <v>0.102783203125</v>
      </c>
      <c r="K39">
        <v>9.3750238418579102E-2</v>
      </c>
    </row>
    <row r="40" spans="1:11" x14ac:dyDescent="0.25">
      <c r="A40">
        <v>38</v>
      </c>
      <c r="B40" t="s">
        <v>87</v>
      </c>
      <c r="C40">
        <v>527.83910000000003</v>
      </c>
      <c r="D40" t="s">
        <v>88</v>
      </c>
      <c r="E40">
        <v>527.83910000000003</v>
      </c>
      <c r="F40">
        <v>64</v>
      </c>
      <c r="G40">
        <v>0.36175823211669922</v>
      </c>
      <c r="H40">
        <v>0.1088263988494873</v>
      </c>
      <c r="I40">
        <v>5.6105375289916992E-2</v>
      </c>
      <c r="J40">
        <v>9.7740411758422852E-2</v>
      </c>
      <c r="K40">
        <v>9.8581790924072266E-2</v>
      </c>
    </row>
    <row r="41" spans="1:11" x14ac:dyDescent="0.25">
      <c r="A41">
        <v>39</v>
      </c>
      <c r="B41" t="s">
        <v>89</v>
      </c>
      <c r="C41">
        <v>626.35320000000002</v>
      </c>
      <c r="D41" t="s">
        <v>90</v>
      </c>
      <c r="E41">
        <v>640.92920000000004</v>
      </c>
      <c r="F41">
        <v>64</v>
      </c>
      <c r="G41">
        <v>0.36354279518127441</v>
      </c>
      <c r="H41">
        <v>0.1064743995666504</v>
      </c>
      <c r="I41">
        <v>5.841517448425293E-2</v>
      </c>
      <c r="J41">
        <v>0.1078832149505615</v>
      </c>
      <c r="K41">
        <v>9.077000617980957E-2</v>
      </c>
    </row>
    <row r="42" spans="1:11" x14ac:dyDescent="0.25">
      <c r="A42">
        <v>40</v>
      </c>
      <c r="B42" t="s">
        <v>91</v>
      </c>
      <c r="C42">
        <v>454.60789999999997</v>
      </c>
      <c r="D42" t="s">
        <v>228</v>
      </c>
      <c r="E42">
        <v>454.60789999999997</v>
      </c>
      <c r="F42">
        <v>64</v>
      </c>
      <c r="G42">
        <v>0.37279129028320313</v>
      </c>
      <c r="H42">
        <v>0.1171402931213379</v>
      </c>
      <c r="I42">
        <v>6.2721014022827148E-2</v>
      </c>
      <c r="J42">
        <v>0.102961540222168</v>
      </c>
      <c r="K42">
        <v>8.8449478149414063E-2</v>
      </c>
    </row>
    <row r="43" spans="1:11" x14ac:dyDescent="0.25">
      <c r="A43">
        <v>41</v>
      </c>
      <c r="B43" t="s">
        <v>93</v>
      </c>
      <c r="C43">
        <v>570.21720000000005</v>
      </c>
      <c r="D43" t="s">
        <v>94</v>
      </c>
      <c r="E43">
        <v>570.21720000000005</v>
      </c>
      <c r="F43">
        <v>64</v>
      </c>
      <c r="G43">
        <v>0.37569642066955572</v>
      </c>
      <c r="H43">
        <v>0.11272644996643071</v>
      </c>
      <c r="I43">
        <v>6.185150146484375E-2</v>
      </c>
      <c r="J43">
        <v>0.11148810386657711</v>
      </c>
      <c r="K43">
        <v>8.9630365371704102E-2</v>
      </c>
    </row>
    <row r="44" spans="1:11" x14ac:dyDescent="0.25">
      <c r="A44">
        <v>42</v>
      </c>
      <c r="B44" t="s">
        <v>95</v>
      </c>
      <c r="C44">
        <v>518.7903</v>
      </c>
      <c r="D44" t="s">
        <v>96</v>
      </c>
      <c r="E44">
        <v>502.36259999999999</v>
      </c>
      <c r="F44">
        <v>64</v>
      </c>
      <c r="G44">
        <v>0.46719908714294428</v>
      </c>
      <c r="H44">
        <v>0.11148858070373539</v>
      </c>
      <c r="I44">
        <v>0.15389704704284671</v>
      </c>
      <c r="J44">
        <v>0.1073014736175537</v>
      </c>
      <c r="K44">
        <v>9.3514680862426758E-2</v>
      </c>
    </row>
    <row r="45" spans="1:11" x14ac:dyDescent="0.25">
      <c r="A45">
        <v>43</v>
      </c>
      <c r="B45" t="s">
        <v>97</v>
      </c>
      <c r="C45">
        <v>432.14729999999997</v>
      </c>
      <c r="D45" t="s">
        <v>98</v>
      </c>
      <c r="E45">
        <v>432.14729999999997</v>
      </c>
      <c r="F45">
        <v>64</v>
      </c>
      <c r="G45">
        <v>0.37682890892028809</v>
      </c>
      <c r="H45">
        <v>0.1091327667236328</v>
      </c>
      <c r="I45">
        <v>7.5182914733886719E-2</v>
      </c>
      <c r="J45">
        <v>0.10187959671020511</v>
      </c>
      <c r="K45">
        <v>9.0633630752563477E-2</v>
      </c>
    </row>
    <row r="46" spans="1:11" x14ac:dyDescent="0.25">
      <c r="A46">
        <v>44</v>
      </c>
      <c r="B46" t="s">
        <v>99</v>
      </c>
      <c r="C46">
        <v>606.56240000000003</v>
      </c>
      <c r="D46" t="s">
        <v>229</v>
      </c>
      <c r="E46">
        <v>614.60990000000004</v>
      </c>
      <c r="F46">
        <v>64</v>
      </c>
      <c r="G46">
        <v>0.37219333648681641</v>
      </c>
      <c r="H46">
        <v>0.1045286655426025</v>
      </c>
      <c r="I46">
        <v>6.0507535934448242E-2</v>
      </c>
      <c r="J46">
        <v>0.1100287437438965</v>
      </c>
      <c r="K46">
        <v>9.6129417419433594E-2</v>
      </c>
    </row>
    <row r="47" spans="1:11" x14ac:dyDescent="0.25">
      <c r="A47">
        <v>45</v>
      </c>
      <c r="B47" t="s">
        <v>101</v>
      </c>
      <c r="C47">
        <v>458.10570000000001</v>
      </c>
      <c r="D47" t="s">
        <v>230</v>
      </c>
      <c r="E47">
        <v>458.10570000000001</v>
      </c>
      <c r="F47">
        <v>64</v>
      </c>
      <c r="G47">
        <v>0.37203216552734381</v>
      </c>
      <c r="H47">
        <v>0.10106611251831051</v>
      </c>
      <c r="I47">
        <v>7.6472759246826172E-2</v>
      </c>
      <c r="J47">
        <v>0.1081933975219727</v>
      </c>
      <c r="K47">
        <v>8.5080385208129883E-2</v>
      </c>
    </row>
    <row r="48" spans="1:11" x14ac:dyDescent="0.25">
      <c r="A48">
        <v>46</v>
      </c>
      <c r="B48" t="s">
        <v>103</v>
      </c>
      <c r="C48">
        <v>461.66930000000002</v>
      </c>
      <c r="D48" t="s">
        <v>104</v>
      </c>
      <c r="E48">
        <v>461.66930000000002</v>
      </c>
      <c r="F48">
        <v>64</v>
      </c>
      <c r="G48">
        <v>0.3802189826965332</v>
      </c>
      <c r="H48">
        <v>0.11136865615844729</v>
      </c>
      <c r="I48">
        <v>7.2300195693969727E-2</v>
      </c>
      <c r="J48">
        <v>0.107905387878418</v>
      </c>
      <c r="K48">
        <v>8.8644742965698242E-2</v>
      </c>
    </row>
    <row r="49" spans="1:11" x14ac:dyDescent="0.25">
      <c r="A49">
        <v>47</v>
      </c>
      <c r="B49" t="s">
        <v>105</v>
      </c>
      <c r="C49">
        <v>504.69970000000001</v>
      </c>
      <c r="D49" t="s">
        <v>106</v>
      </c>
      <c r="E49">
        <v>522.63289999999995</v>
      </c>
      <c r="F49">
        <v>64</v>
      </c>
      <c r="G49">
        <v>0.37096261978149409</v>
      </c>
      <c r="H49">
        <v>0.10366511344909669</v>
      </c>
      <c r="I49">
        <v>5.8489799499511719E-2</v>
      </c>
      <c r="J49">
        <v>0.10941553115844729</v>
      </c>
      <c r="K49">
        <v>9.839177131652832E-2</v>
      </c>
    </row>
    <row r="50" spans="1:11" x14ac:dyDescent="0.25">
      <c r="A50">
        <v>48</v>
      </c>
      <c r="B50" t="s">
        <v>107</v>
      </c>
      <c r="C50">
        <v>743.24689999999998</v>
      </c>
      <c r="D50" t="s">
        <v>108</v>
      </c>
      <c r="E50">
        <v>774.07889999999998</v>
      </c>
      <c r="F50">
        <v>64</v>
      </c>
      <c r="G50">
        <v>0.37594413757324219</v>
      </c>
      <c r="H50">
        <v>0.1098079681396484</v>
      </c>
      <c r="I50">
        <v>5.9192419052124023E-2</v>
      </c>
      <c r="J50">
        <v>0.10902309417724609</v>
      </c>
      <c r="K50">
        <v>9.5407009124755859E-2</v>
      </c>
    </row>
    <row r="51" spans="1:11" x14ac:dyDescent="0.25">
      <c r="A51">
        <v>49</v>
      </c>
      <c r="B51" t="s">
        <v>109</v>
      </c>
      <c r="C51">
        <v>499.77780000000001</v>
      </c>
      <c r="D51" t="s">
        <v>110</v>
      </c>
      <c r="E51">
        <v>519.98289999999997</v>
      </c>
      <c r="F51">
        <v>64</v>
      </c>
      <c r="G51">
        <v>0.37796521186828608</v>
      </c>
      <c r="H51">
        <v>0.1118180751800537</v>
      </c>
      <c r="I51">
        <v>6.9047212600708008E-2</v>
      </c>
      <c r="J51">
        <v>0.1082401275634766</v>
      </c>
      <c r="K51">
        <v>8.8354349136352539E-2</v>
      </c>
    </row>
    <row r="52" spans="1:11" x14ac:dyDescent="0.25">
      <c r="A52">
        <v>50</v>
      </c>
      <c r="B52" t="s">
        <v>111</v>
      </c>
      <c r="C52">
        <v>679.59780000000001</v>
      </c>
      <c r="D52" t="s">
        <v>112</v>
      </c>
      <c r="E52">
        <v>691.6694</v>
      </c>
      <c r="F52">
        <v>64</v>
      </c>
      <c r="G52">
        <v>0.36622929573059082</v>
      </c>
      <c r="H52">
        <v>0.1063671112060547</v>
      </c>
      <c r="I52">
        <v>5.6539535522460938E-2</v>
      </c>
      <c r="J52">
        <v>0.1036918163299561</v>
      </c>
      <c r="K52">
        <v>9.8630905151367188E-2</v>
      </c>
    </row>
    <row r="53" spans="1:11" x14ac:dyDescent="0.25">
      <c r="A53">
        <v>51</v>
      </c>
      <c r="B53" t="s">
        <v>113</v>
      </c>
      <c r="C53">
        <v>721.62310000000002</v>
      </c>
      <c r="D53" t="s">
        <v>114</v>
      </c>
      <c r="E53">
        <v>731.19370000000004</v>
      </c>
      <c r="F53">
        <v>64</v>
      </c>
      <c r="G53">
        <v>0.37216854095458979</v>
      </c>
      <c r="H53">
        <v>0.1065385341644287</v>
      </c>
      <c r="I53">
        <v>6.1132669448852539E-2</v>
      </c>
      <c r="J53">
        <v>0.1065652370452881</v>
      </c>
      <c r="K53">
        <v>9.6932172775268555E-2</v>
      </c>
    </row>
    <row r="54" spans="1:11" x14ac:dyDescent="0.25">
      <c r="A54">
        <v>52</v>
      </c>
      <c r="B54" t="s">
        <v>115</v>
      </c>
      <c r="C54">
        <v>686.22040000000004</v>
      </c>
      <c r="D54" t="s">
        <v>116</v>
      </c>
      <c r="E54">
        <v>690.88919999999996</v>
      </c>
      <c r="F54">
        <v>64</v>
      </c>
      <c r="G54">
        <v>0.37471270561218262</v>
      </c>
      <c r="H54">
        <v>0.11806535720825199</v>
      </c>
      <c r="I54">
        <v>6.2296152114868157E-2</v>
      </c>
      <c r="J54">
        <v>0.1003549098968506</v>
      </c>
      <c r="K54">
        <v>9.2996120452880859E-2</v>
      </c>
    </row>
    <row r="55" spans="1:11" x14ac:dyDescent="0.25">
      <c r="A55">
        <v>53</v>
      </c>
      <c r="B55" t="s">
        <v>117</v>
      </c>
      <c r="C55">
        <v>447.76659999999998</v>
      </c>
      <c r="D55" t="s">
        <v>118</v>
      </c>
      <c r="E55">
        <v>525.68349999999998</v>
      </c>
      <c r="F55">
        <v>64</v>
      </c>
      <c r="G55">
        <v>0.36999726295471191</v>
      </c>
      <c r="H55">
        <v>0.1146502494812012</v>
      </c>
      <c r="I55">
        <v>5.1541805267333977E-2</v>
      </c>
      <c r="J55">
        <v>0.10617375373840331</v>
      </c>
      <c r="K55">
        <v>9.5638751983642578E-2</v>
      </c>
    </row>
    <row r="56" spans="1:11" x14ac:dyDescent="0.25">
      <c r="A56">
        <v>54</v>
      </c>
      <c r="B56" t="s">
        <v>119</v>
      </c>
      <c r="C56">
        <v>479.9898</v>
      </c>
      <c r="D56" t="s">
        <v>231</v>
      </c>
      <c r="E56">
        <v>497.02499999999998</v>
      </c>
      <c r="F56">
        <v>64</v>
      </c>
      <c r="G56">
        <v>0.36297249794006348</v>
      </c>
      <c r="H56">
        <v>0.1197290420532227</v>
      </c>
      <c r="I56">
        <v>6.0466766357421882E-2</v>
      </c>
      <c r="J56">
        <v>9.5510721206665039E-2</v>
      </c>
      <c r="K56">
        <v>8.7265968322753906E-2</v>
      </c>
    </row>
    <row r="57" spans="1:11" x14ac:dyDescent="0.25">
      <c r="A57">
        <v>55</v>
      </c>
      <c r="B57" t="s">
        <v>121</v>
      </c>
      <c r="C57">
        <v>636.66219999999998</v>
      </c>
      <c r="D57" t="s">
        <v>232</v>
      </c>
      <c r="E57">
        <v>644.29970000000003</v>
      </c>
      <c r="F57">
        <v>64</v>
      </c>
      <c r="G57">
        <v>0.45754599571228027</v>
      </c>
      <c r="H57">
        <v>0.1045055389404297</v>
      </c>
      <c r="I57">
        <v>0.1550025939941406</v>
      </c>
      <c r="J57">
        <v>0.10302209854125979</v>
      </c>
      <c r="K57">
        <v>9.4511508941650391E-2</v>
      </c>
    </row>
    <row r="58" spans="1:11" x14ac:dyDescent="0.25">
      <c r="A58">
        <v>56</v>
      </c>
      <c r="B58" t="s">
        <v>123</v>
      </c>
      <c r="C58">
        <v>498.10199999999998</v>
      </c>
      <c r="D58" t="s">
        <v>233</v>
      </c>
      <c r="E58">
        <v>498.10199999999998</v>
      </c>
      <c r="F58">
        <v>64</v>
      </c>
      <c r="G58">
        <v>0.3766181468963623</v>
      </c>
      <c r="H58">
        <v>0.11119794845581051</v>
      </c>
      <c r="I58">
        <v>6.8482160568237305E-2</v>
      </c>
      <c r="J58">
        <v>9.6350431442260742E-2</v>
      </c>
      <c r="K58">
        <v>0.1005876064300537</v>
      </c>
    </row>
    <row r="59" spans="1:11" x14ac:dyDescent="0.25">
      <c r="A59">
        <v>57</v>
      </c>
      <c r="B59" t="s">
        <v>125</v>
      </c>
      <c r="C59">
        <v>440.79750000000001</v>
      </c>
      <c r="D59" t="s">
        <v>234</v>
      </c>
      <c r="E59">
        <v>440.04450000000003</v>
      </c>
      <c r="F59">
        <v>64</v>
      </c>
      <c r="G59">
        <v>0.39249587059021002</v>
      </c>
      <c r="H59">
        <v>0.11862945556640619</v>
      </c>
      <c r="I59">
        <v>7.5483083724975586E-2</v>
      </c>
      <c r="J59">
        <v>0.1091098785400391</v>
      </c>
      <c r="K59">
        <v>8.8284015655517578E-2</v>
      </c>
    </row>
    <row r="60" spans="1:11" x14ac:dyDescent="0.25">
      <c r="A60">
        <v>58</v>
      </c>
      <c r="B60" t="s">
        <v>127</v>
      </c>
      <c r="C60">
        <v>479.13869999999997</v>
      </c>
      <c r="D60" t="s">
        <v>128</v>
      </c>
      <c r="E60">
        <v>479.13869999999997</v>
      </c>
      <c r="F60">
        <v>64</v>
      </c>
      <c r="G60">
        <v>0.38060855865478521</v>
      </c>
      <c r="H60">
        <v>0.1081733703613281</v>
      </c>
      <c r="I60">
        <v>7.0811271667480469E-2</v>
      </c>
      <c r="J60">
        <v>0.101994514465332</v>
      </c>
      <c r="K60">
        <v>9.9629402160644531E-2</v>
      </c>
    </row>
    <row r="61" spans="1:11" x14ac:dyDescent="0.25">
      <c r="A61">
        <v>59</v>
      </c>
      <c r="B61" t="s">
        <v>129</v>
      </c>
      <c r="C61">
        <v>674.21280000000002</v>
      </c>
      <c r="D61" t="s">
        <v>130</v>
      </c>
      <c r="E61">
        <v>697.14279999999997</v>
      </c>
      <c r="F61">
        <v>64</v>
      </c>
      <c r="G61">
        <v>0.3674616813659668</v>
      </c>
      <c r="H61">
        <v>0.1166641712188721</v>
      </c>
      <c r="I61">
        <v>5.1605463027954102E-2</v>
      </c>
      <c r="J61">
        <v>0.11208128929138179</v>
      </c>
      <c r="K61">
        <v>8.7110757827758789E-2</v>
      </c>
    </row>
    <row r="62" spans="1:11" x14ac:dyDescent="0.25">
      <c r="A62">
        <v>60</v>
      </c>
      <c r="B62" t="s">
        <v>131</v>
      </c>
      <c r="C62">
        <v>671.01409999999998</v>
      </c>
      <c r="D62" t="s">
        <v>132</v>
      </c>
      <c r="E62">
        <v>716.61419999999998</v>
      </c>
      <c r="F62">
        <v>64</v>
      </c>
      <c r="G62">
        <v>0.37498903274536127</v>
      </c>
      <c r="H62">
        <v>0.11765050888061521</v>
      </c>
      <c r="I62">
        <v>6.5835475921630859E-2</v>
      </c>
      <c r="J62">
        <v>9.4738960266113281E-2</v>
      </c>
      <c r="K62">
        <v>9.6764087677001953E-2</v>
      </c>
    </row>
    <row r="63" spans="1:11" x14ac:dyDescent="0.25">
      <c r="A63">
        <v>61</v>
      </c>
      <c r="B63" t="s">
        <v>133</v>
      </c>
      <c r="C63">
        <v>446.476</v>
      </c>
      <c r="D63" t="s">
        <v>235</v>
      </c>
      <c r="E63">
        <v>450.41590000000002</v>
      </c>
      <c r="F63">
        <v>64</v>
      </c>
      <c r="G63">
        <v>0.37302827835083008</v>
      </c>
      <c r="H63">
        <v>0.1055564880371094</v>
      </c>
      <c r="I63">
        <v>6.3740730285644531E-2</v>
      </c>
      <c r="J63">
        <v>0.1068074703216553</v>
      </c>
      <c r="K63">
        <v>9.6923589706420898E-2</v>
      </c>
    </row>
    <row r="64" spans="1:11" x14ac:dyDescent="0.25">
      <c r="A64">
        <v>62</v>
      </c>
      <c r="B64" t="s">
        <v>135</v>
      </c>
      <c r="C64">
        <v>444.07029999999997</v>
      </c>
      <c r="D64" t="s">
        <v>136</v>
      </c>
      <c r="E64">
        <v>470.45139999999998</v>
      </c>
      <c r="F64">
        <v>64</v>
      </c>
      <c r="G64">
        <v>0.36341357231140142</v>
      </c>
      <c r="H64">
        <v>9.1792106628417969E-2</v>
      </c>
      <c r="I64">
        <v>6.226801872253418E-2</v>
      </c>
      <c r="J64">
        <v>0.1104848384857178</v>
      </c>
      <c r="K64">
        <v>9.7868442535400391E-2</v>
      </c>
    </row>
    <row r="65" spans="1:11" x14ac:dyDescent="0.25">
      <c r="A65">
        <v>63</v>
      </c>
      <c r="B65" t="s">
        <v>137</v>
      </c>
      <c r="C65">
        <v>443.19130000000001</v>
      </c>
      <c r="D65" t="s">
        <v>138</v>
      </c>
      <c r="E65">
        <v>443.19130000000001</v>
      </c>
      <c r="F65">
        <v>64</v>
      </c>
      <c r="G65">
        <v>0.36234736442565918</v>
      </c>
      <c r="H65">
        <v>0.1080164909362793</v>
      </c>
      <c r="I65">
        <v>5.6748390197753913E-2</v>
      </c>
      <c r="J65">
        <v>9.8600864410400391E-2</v>
      </c>
      <c r="K65">
        <v>9.8981618881225586E-2</v>
      </c>
    </row>
    <row r="66" spans="1:11" x14ac:dyDescent="0.25">
      <c r="A66">
        <v>64</v>
      </c>
      <c r="B66" t="s">
        <v>139</v>
      </c>
      <c r="C66">
        <v>561.29700000000003</v>
      </c>
      <c r="D66" t="s">
        <v>140</v>
      </c>
      <c r="E66">
        <v>569.14919999999995</v>
      </c>
      <c r="F66">
        <v>64</v>
      </c>
      <c r="G66">
        <v>0.37899947166442871</v>
      </c>
      <c r="H66">
        <v>0.1180224418640137</v>
      </c>
      <c r="I66">
        <v>6.400299072265625E-2</v>
      </c>
      <c r="J66">
        <v>9.3964338302612305E-2</v>
      </c>
      <c r="K66">
        <v>0.1020092964172363</v>
      </c>
    </row>
    <row r="67" spans="1:11" x14ac:dyDescent="0.25">
      <c r="A67">
        <v>65</v>
      </c>
      <c r="B67" t="s">
        <v>141</v>
      </c>
      <c r="C67">
        <v>513.04070000000002</v>
      </c>
      <c r="D67" t="s">
        <v>142</v>
      </c>
      <c r="E67">
        <v>513.50400000000002</v>
      </c>
      <c r="F67">
        <v>64</v>
      </c>
      <c r="G67">
        <v>0.38792681694030762</v>
      </c>
      <c r="H67">
        <v>0.1041932106018066</v>
      </c>
      <c r="I67">
        <v>8.5678577423095703E-2</v>
      </c>
      <c r="J67">
        <v>0.1039772033691406</v>
      </c>
      <c r="K67">
        <v>9.4077825546264648E-2</v>
      </c>
    </row>
    <row r="68" spans="1:11" x14ac:dyDescent="0.25">
      <c r="A68">
        <v>66</v>
      </c>
      <c r="B68" t="s">
        <v>143</v>
      </c>
      <c r="C68">
        <v>397.30290000000002</v>
      </c>
      <c r="D68" t="s">
        <v>144</v>
      </c>
      <c r="E68">
        <v>421.82920000000001</v>
      </c>
      <c r="F68">
        <v>64</v>
      </c>
      <c r="G68">
        <v>0.37555432319641108</v>
      </c>
      <c r="H68">
        <v>0.1097776889801025</v>
      </c>
      <c r="I68">
        <v>7.5519323348999023E-2</v>
      </c>
      <c r="J68">
        <v>9.922027587890625E-2</v>
      </c>
      <c r="K68">
        <v>9.103703498840332E-2</v>
      </c>
    </row>
    <row r="69" spans="1:11" x14ac:dyDescent="0.25">
      <c r="A69">
        <v>67</v>
      </c>
      <c r="B69" t="s">
        <v>145</v>
      </c>
      <c r="C69">
        <v>577.85090000000002</v>
      </c>
      <c r="D69" t="s">
        <v>146</v>
      </c>
      <c r="E69">
        <v>672.94569999999999</v>
      </c>
      <c r="F69">
        <v>64</v>
      </c>
      <c r="G69">
        <v>0.38214230537414551</v>
      </c>
      <c r="H69">
        <v>0.1207256317138672</v>
      </c>
      <c r="I69">
        <v>7.3346853256225586E-2</v>
      </c>
      <c r="J69">
        <v>8.8093757629394531E-2</v>
      </c>
      <c r="K69">
        <v>9.8973989486694336E-2</v>
      </c>
    </row>
    <row r="70" spans="1:11" x14ac:dyDescent="0.25">
      <c r="A70">
        <v>68</v>
      </c>
      <c r="B70" t="s">
        <v>147</v>
      </c>
      <c r="C70">
        <v>685.39509999999996</v>
      </c>
      <c r="D70" t="s">
        <v>148</v>
      </c>
      <c r="E70">
        <v>689.12390000000005</v>
      </c>
      <c r="F70">
        <v>64</v>
      </c>
      <c r="G70">
        <v>0.45788431167602539</v>
      </c>
      <c r="H70">
        <v>0.1086244583129883</v>
      </c>
      <c r="I70">
        <v>0.15346980094909671</v>
      </c>
      <c r="J70">
        <v>0.1011075973510742</v>
      </c>
      <c r="K70">
        <v>9.3682289123535156E-2</v>
      </c>
    </row>
    <row r="71" spans="1:11" x14ac:dyDescent="0.25">
      <c r="A71">
        <v>69</v>
      </c>
      <c r="B71" t="s">
        <v>149</v>
      </c>
      <c r="C71">
        <v>460.09</v>
      </c>
      <c r="D71" t="s">
        <v>236</v>
      </c>
      <c r="E71">
        <v>483.75630000000001</v>
      </c>
      <c r="F71">
        <v>64</v>
      </c>
      <c r="G71">
        <v>0.35493278503417969</v>
      </c>
      <c r="H71">
        <v>0.1081807613372803</v>
      </c>
      <c r="I71">
        <v>5.2525043487548828E-2</v>
      </c>
      <c r="J71">
        <v>9.9634408950805664E-2</v>
      </c>
      <c r="K71">
        <v>9.359288215637207E-2</v>
      </c>
    </row>
    <row r="72" spans="1:11" x14ac:dyDescent="0.25">
      <c r="A72">
        <v>70</v>
      </c>
      <c r="B72" t="s">
        <v>151</v>
      </c>
      <c r="C72">
        <v>464.26929999999999</v>
      </c>
      <c r="D72" t="s">
        <v>152</v>
      </c>
      <c r="E72">
        <v>476.92559999999997</v>
      </c>
      <c r="F72">
        <v>64</v>
      </c>
      <c r="G72">
        <v>0.38014531135559082</v>
      </c>
      <c r="H72">
        <v>9.7475290298461914E-2</v>
      </c>
      <c r="I72">
        <v>6.7861318588256836E-2</v>
      </c>
      <c r="J72">
        <v>0.1199772357940674</v>
      </c>
      <c r="K72">
        <v>9.4831466674804688E-2</v>
      </c>
    </row>
    <row r="73" spans="1:11" x14ac:dyDescent="0.25">
      <c r="A73">
        <v>71</v>
      </c>
      <c r="B73" t="s">
        <v>153</v>
      </c>
      <c r="C73">
        <v>614.67079999999999</v>
      </c>
      <c r="D73" t="s">
        <v>154</v>
      </c>
      <c r="E73">
        <v>614.67079999999999</v>
      </c>
      <c r="F73">
        <v>64</v>
      </c>
      <c r="G73">
        <v>0.37133693695068359</v>
      </c>
      <c r="H73">
        <v>9.7429037094116211E-2</v>
      </c>
      <c r="I73">
        <v>6.0121059417724609E-2</v>
      </c>
      <c r="J73">
        <v>0.1095387935638428</v>
      </c>
      <c r="K73">
        <v>0.10324859619140619</v>
      </c>
    </row>
    <row r="74" spans="1:11" x14ac:dyDescent="0.25">
      <c r="A74">
        <v>72</v>
      </c>
      <c r="B74" t="s">
        <v>155</v>
      </c>
      <c r="C74">
        <v>551.78060000000005</v>
      </c>
      <c r="D74" t="s">
        <v>237</v>
      </c>
      <c r="E74">
        <v>601.99680000000001</v>
      </c>
      <c r="F74">
        <v>64</v>
      </c>
      <c r="G74">
        <v>0.36019206047058111</v>
      </c>
      <c r="H74">
        <v>0.10048460960388179</v>
      </c>
      <c r="I74">
        <v>7.204890251159668E-2</v>
      </c>
      <c r="J74">
        <v>9.7082138061523438E-2</v>
      </c>
      <c r="K74">
        <v>9.0576410293579102E-2</v>
      </c>
    </row>
    <row r="75" spans="1:11" x14ac:dyDescent="0.25">
      <c r="A75">
        <v>73</v>
      </c>
      <c r="B75" t="s">
        <v>157</v>
      </c>
      <c r="C75">
        <v>565.78489999999999</v>
      </c>
      <c r="D75" t="s">
        <v>158</v>
      </c>
      <c r="E75">
        <v>604.79769999999996</v>
      </c>
      <c r="F75">
        <v>64</v>
      </c>
      <c r="G75">
        <v>0.36586570739746088</v>
      </c>
      <c r="H75">
        <v>0.1213209629058838</v>
      </c>
      <c r="I75">
        <v>4.6519041061401367E-2</v>
      </c>
      <c r="J75">
        <v>0.1059861183166504</v>
      </c>
      <c r="K75">
        <v>9.2039585113525391E-2</v>
      </c>
    </row>
    <row r="76" spans="1:11" x14ac:dyDescent="0.25">
      <c r="A76">
        <v>74</v>
      </c>
      <c r="B76" t="s">
        <v>159</v>
      </c>
      <c r="C76">
        <v>628.64459999999997</v>
      </c>
      <c r="D76" t="s">
        <v>238</v>
      </c>
      <c r="E76">
        <v>655.17129999999997</v>
      </c>
      <c r="F76">
        <v>64</v>
      </c>
      <c r="G76">
        <v>0.37149333953857422</v>
      </c>
      <c r="H76">
        <v>0.1110966205596924</v>
      </c>
      <c r="I76">
        <v>5.7037115097045898E-2</v>
      </c>
      <c r="J76">
        <v>9.8608732223510742E-2</v>
      </c>
      <c r="K76">
        <v>0.1047508716583252</v>
      </c>
    </row>
    <row r="77" spans="1:11" x14ac:dyDescent="0.25">
      <c r="A77">
        <v>75</v>
      </c>
      <c r="B77" t="s">
        <v>161</v>
      </c>
      <c r="C77">
        <v>559.9606</v>
      </c>
      <c r="D77" t="s">
        <v>239</v>
      </c>
      <c r="E77">
        <v>569.7414</v>
      </c>
      <c r="F77">
        <v>64</v>
      </c>
      <c r="G77">
        <v>0.36551761627197271</v>
      </c>
      <c r="H77">
        <v>0.1007225513458252</v>
      </c>
      <c r="I77">
        <v>7.1396112442016602E-2</v>
      </c>
      <c r="J77">
        <v>0.1028792858123779</v>
      </c>
      <c r="K77">
        <v>9.051966667175293E-2</v>
      </c>
    </row>
    <row r="78" spans="1:11" x14ac:dyDescent="0.25">
      <c r="A78">
        <v>76</v>
      </c>
      <c r="B78" t="s">
        <v>163</v>
      </c>
      <c r="C78">
        <v>618.02970000000005</v>
      </c>
      <c r="D78" t="s">
        <v>164</v>
      </c>
      <c r="E78">
        <v>623.74199999999996</v>
      </c>
      <c r="F78">
        <v>64</v>
      </c>
      <c r="G78">
        <v>0.37105035781860352</v>
      </c>
      <c r="H78">
        <v>9.3423128128051758E-2</v>
      </c>
      <c r="I78">
        <v>6.8017482757568359E-2</v>
      </c>
      <c r="J78">
        <v>0.1164333820343018</v>
      </c>
      <c r="K78">
        <v>9.3176364898681641E-2</v>
      </c>
    </row>
    <row r="79" spans="1:11" x14ac:dyDescent="0.25">
      <c r="A79">
        <v>77</v>
      </c>
      <c r="B79" t="s">
        <v>165</v>
      </c>
      <c r="C79">
        <v>670.28679999999997</v>
      </c>
      <c r="D79" t="s">
        <v>240</v>
      </c>
      <c r="E79">
        <v>678.76819999999998</v>
      </c>
      <c r="F79">
        <v>64</v>
      </c>
      <c r="G79">
        <v>0.36596322059631348</v>
      </c>
      <c r="H79">
        <v>0.1133291721343994</v>
      </c>
      <c r="I79">
        <v>5.1532983779907227E-2</v>
      </c>
      <c r="J79">
        <v>0.1073625087738037</v>
      </c>
      <c r="K79">
        <v>9.2738866806030273E-2</v>
      </c>
    </row>
    <row r="80" spans="1:11" x14ac:dyDescent="0.25">
      <c r="A80">
        <v>78</v>
      </c>
      <c r="B80" t="s">
        <v>167</v>
      </c>
      <c r="C80">
        <v>683.54430000000002</v>
      </c>
      <c r="D80" t="s">
        <v>241</v>
      </c>
      <c r="E80">
        <v>683.54430000000002</v>
      </c>
      <c r="F80">
        <v>64</v>
      </c>
      <c r="G80">
        <v>0.35943841934204102</v>
      </c>
      <c r="H80">
        <v>0.10433149337768551</v>
      </c>
      <c r="I80">
        <v>5.3869962692260742E-2</v>
      </c>
      <c r="J80">
        <v>0.10163998603820799</v>
      </c>
      <c r="K80">
        <v>9.9596977233886719E-2</v>
      </c>
    </row>
    <row r="81" spans="1:11" x14ac:dyDescent="0.25">
      <c r="A81">
        <v>79</v>
      </c>
      <c r="B81" t="s">
        <v>169</v>
      </c>
      <c r="C81">
        <v>617.54769999999996</v>
      </c>
      <c r="D81" t="s">
        <v>170</v>
      </c>
      <c r="E81">
        <v>528.13499999999999</v>
      </c>
      <c r="F81">
        <v>64</v>
      </c>
      <c r="G81">
        <v>0.37236618995666498</v>
      </c>
      <c r="H81">
        <v>0.1150703430175781</v>
      </c>
      <c r="I81">
        <v>5.3034782409667969E-2</v>
      </c>
      <c r="J81">
        <v>0.1179072856903076</v>
      </c>
      <c r="K81">
        <v>8.3352327346801758E-2</v>
      </c>
    </row>
    <row r="82" spans="1:11" x14ac:dyDescent="0.25">
      <c r="A82">
        <v>80</v>
      </c>
      <c r="B82" t="s">
        <v>171</v>
      </c>
      <c r="C82">
        <v>766.1961</v>
      </c>
      <c r="D82" t="s">
        <v>172</v>
      </c>
      <c r="E82">
        <v>777.0068</v>
      </c>
      <c r="F82">
        <v>64</v>
      </c>
      <c r="G82">
        <v>0.37842130661010742</v>
      </c>
      <c r="H82">
        <v>0.1134932041168213</v>
      </c>
      <c r="I82">
        <v>6.7047834396362305E-2</v>
      </c>
      <c r="J82">
        <v>0.105832576751709</v>
      </c>
      <c r="K82">
        <v>9.1047286987304688E-2</v>
      </c>
    </row>
    <row r="83" spans="1:11" x14ac:dyDescent="0.25">
      <c r="A83">
        <v>81</v>
      </c>
      <c r="B83" t="s">
        <v>173</v>
      </c>
      <c r="C83">
        <v>520.25890000000004</v>
      </c>
      <c r="D83" t="s">
        <v>174</v>
      </c>
      <c r="E83">
        <v>520.25890000000004</v>
      </c>
      <c r="F83">
        <v>64</v>
      </c>
      <c r="G83">
        <v>0.47056150436401373</v>
      </c>
      <c r="H83">
        <v>0.10826206207275391</v>
      </c>
      <c r="I83">
        <v>8.0661535263061523E-2</v>
      </c>
      <c r="J83">
        <v>0.18879199028015139</v>
      </c>
      <c r="K83">
        <v>9.2845916748046875E-2</v>
      </c>
    </row>
    <row r="84" spans="1:11" x14ac:dyDescent="0.25">
      <c r="A84">
        <v>82</v>
      </c>
      <c r="B84" t="s">
        <v>175</v>
      </c>
      <c r="C84">
        <v>416.98160000000001</v>
      </c>
      <c r="D84" t="s">
        <v>176</v>
      </c>
      <c r="E84">
        <v>421.15219999999999</v>
      </c>
      <c r="F84">
        <v>64</v>
      </c>
      <c r="G84">
        <v>0.36209893226623541</v>
      </c>
      <c r="H84">
        <v>9.8597288131713867E-2</v>
      </c>
      <c r="I84">
        <v>6.5010786056518555E-2</v>
      </c>
      <c r="J84">
        <v>0.10549187660217289</v>
      </c>
      <c r="K84">
        <v>9.1997861862182617E-2</v>
      </c>
    </row>
    <row r="85" spans="1:11" x14ac:dyDescent="0.25">
      <c r="A85">
        <v>83</v>
      </c>
      <c r="B85" t="s">
        <v>177</v>
      </c>
      <c r="C85">
        <v>580.07420000000002</v>
      </c>
      <c r="D85" t="s">
        <v>242</v>
      </c>
      <c r="E85">
        <v>592.60950000000003</v>
      </c>
      <c r="F85">
        <v>64</v>
      </c>
      <c r="G85">
        <v>0.37703180313110352</v>
      </c>
      <c r="H85">
        <v>0.1121504306793213</v>
      </c>
      <c r="I85">
        <v>7.3370456695556641E-2</v>
      </c>
      <c r="J85">
        <v>9.984278678894043E-2</v>
      </c>
      <c r="K85">
        <v>9.1668128967285156E-2</v>
      </c>
    </row>
    <row r="86" spans="1:11" x14ac:dyDescent="0.25">
      <c r="A86">
        <v>84</v>
      </c>
      <c r="B86" t="s">
        <v>179</v>
      </c>
      <c r="C86">
        <v>576.84010000000001</v>
      </c>
      <c r="D86" t="s">
        <v>180</v>
      </c>
      <c r="E86">
        <v>585.06050000000005</v>
      </c>
      <c r="F86">
        <v>64</v>
      </c>
      <c r="G86">
        <v>0.37647747993469238</v>
      </c>
      <c r="H86">
        <v>0.1282343864440918</v>
      </c>
      <c r="I86">
        <v>5.653691291809082E-2</v>
      </c>
      <c r="J86">
        <v>8.9605331420898438E-2</v>
      </c>
      <c r="K86">
        <v>0.1011006832122803</v>
      </c>
    </row>
    <row r="87" spans="1:11" x14ac:dyDescent="0.25">
      <c r="A87">
        <v>85</v>
      </c>
      <c r="B87" t="s">
        <v>181</v>
      </c>
      <c r="C87">
        <v>617.84299999999996</v>
      </c>
      <c r="D87" t="s">
        <v>182</v>
      </c>
      <c r="E87">
        <v>623.81579999999997</v>
      </c>
      <c r="F87">
        <v>64</v>
      </c>
      <c r="G87">
        <v>0.38960766792297358</v>
      </c>
      <c r="H87">
        <v>0.1040019989013672</v>
      </c>
      <c r="I87">
        <v>7.5772285461425781E-2</v>
      </c>
      <c r="J87">
        <v>0.10753655433654789</v>
      </c>
      <c r="K87">
        <v>0.1022968292236328</v>
      </c>
    </row>
    <row r="88" spans="1:11" x14ac:dyDescent="0.25">
      <c r="A88">
        <v>86</v>
      </c>
      <c r="B88" t="s">
        <v>183</v>
      </c>
      <c r="C88">
        <v>563.54949999999997</v>
      </c>
      <c r="D88" t="s">
        <v>184</v>
      </c>
      <c r="E88">
        <v>579.11210000000005</v>
      </c>
      <c r="F88">
        <v>64</v>
      </c>
      <c r="G88">
        <v>0.36841011047363281</v>
      </c>
      <c r="H88">
        <v>0.1063230037689209</v>
      </c>
      <c r="I88">
        <v>5.9034347534179688E-2</v>
      </c>
      <c r="J88">
        <v>0.1018886566162109</v>
      </c>
      <c r="K88">
        <v>0.10016584396362301</v>
      </c>
    </row>
    <row r="89" spans="1:11" x14ac:dyDescent="0.25">
      <c r="A89">
        <v>87</v>
      </c>
      <c r="B89" t="s">
        <v>185</v>
      </c>
      <c r="C89">
        <v>496.26900000000001</v>
      </c>
      <c r="D89" t="s">
        <v>186</v>
      </c>
      <c r="E89">
        <v>487.21690000000001</v>
      </c>
      <c r="F89">
        <v>64</v>
      </c>
      <c r="G89">
        <v>0.38404655456542969</v>
      </c>
      <c r="H89">
        <v>0.1182990074157715</v>
      </c>
      <c r="I89">
        <v>6.0058355331420898E-2</v>
      </c>
      <c r="J89">
        <v>9.2813968658447266E-2</v>
      </c>
      <c r="K89">
        <v>0.11287522315979</v>
      </c>
    </row>
    <row r="90" spans="1:11" x14ac:dyDescent="0.25">
      <c r="A90">
        <v>88</v>
      </c>
      <c r="B90" t="s">
        <v>187</v>
      </c>
      <c r="C90">
        <v>614.65509999999995</v>
      </c>
      <c r="D90" t="s">
        <v>243</v>
      </c>
      <c r="E90">
        <v>653.45140000000004</v>
      </c>
      <c r="F90">
        <v>64</v>
      </c>
      <c r="G90">
        <v>0.37681221961975098</v>
      </c>
      <c r="H90">
        <v>0.1099746227264404</v>
      </c>
      <c r="I90">
        <v>4.6820640563964837E-2</v>
      </c>
      <c r="J90">
        <v>0.1089973449707031</v>
      </c>
      <c r="K90">
        <v>0.1100199222564697</v>
      </c>
    </row>
    <row r="91" spans="1:11" x14ac:dyDescent="0.25">
      <c r="A91">
        <v>89</v>
      </c>
      <c r="B91" t="s">
        <v>189</v>
      </c>
      <c r="C91">
        <v>539.78769999999997</v>
      </c>
      <c r="D91" t="s">
        <v>190</v>
      </c>
      <c r="E91">
        <v>539.78769999999997</v>
      </c>
      <c r="F91">
        <v>64</v>
      </c>
      <c r="G91">
        <v>0.36550712585449219</v>
      </c>
      <c r="H91">
        <v>0.1056456565856934</v>
      </c>
      <c r="I91">
        <v>5.61370849609375E-2</v>
      </c>
      <c r="J91">
        <v>0.10509920120239261</v>
      </c>
      <c r="K91">
        <v>9.8120927810668945E-2</v>
      </c>
    </row>
    <row r="92" spans="1:11" x14ac:dyDescent="0.25">
      <c r="A92">
        <v>90</v>
      </c>
      <c r="B92" t="s">
        <v>191</v>
      </c>
      <c r="C92">
        <v>466.36410000000001</v>
      </c>
      <c r="D92" t="s">
        <v>192</v>
      </c>
      <c r="E92">
        <v>467.71390000000002</v>
      </c>
      <c r="F92">
        <v>64</v>
      </c>
      <c r="G92">
        <v>0.37896180152893072</v>
      </c>
      <c r="H92">
        <v>0.1110050678253174</v>
      </c>
      <c r="I92">
        <v>5.5894136428833008E-2</v>
      </c>
      <c r="J92">
        <v>0.11583042144775391</v>
      </c>
      <c r="K92">
        <v>9.6232175827026367E-2</v>
      </c>
    </row>
    <row r="93" spans="1:11" x14ac:dyDescent="0.25">
      <c r="A93">
        <v>91</v>
      </c>
      <c r="B93" t="s">
        <v>193</v>
      </c>
      <c r="C93">
        <v>827.72550000000001</v>
      </c>
      <c r="D93" t="s">
        <v>194</v>
      </c>
      <c r="E93">
        <v>837.65200000000004</v>
      </c>
      <c r="F93">
        <v>64</v>
      </c>
      <c r="G93">
        <v>0.37666511535644531</v>
      </c>
      <c r="H93">
        <v>9.7037553787231445E-2</v>
      </c>
      <c r="I93">
        <v>6.2534332275390625E-2</v>
      </c>
      <c r="J93">
        <v>0.1264805793762207</v>
      </c>
      <c r="K93">
        <v>9.0612649917602539E-2</v>
      </c>
    </row>
    <row r="94" spans="1:11" x14ac:dyDescent="0.25">
      <c r="A94">
        <v>92</v>
      </c>
      <c r="B94" t="s">
        <v>195</v>
      </c>
      <c r="C94">
        <v>530.83339999999998</v>
      </c>
      <c r="D94" t="s">
        <v>196</v>
      </c>
      <c r="E94">
        <v>536.84019999999998</v>
      </c>
      <c r="F94">
        <v>64</v>
      </c>
      <c r="G94">
        <v>0.38598942756652832</v>
      </c>
      <c r="H94">
        <v>9.9730730056762695E-2</v>
      </c>
      <c r="I94">
        <v>6.7950963973999023E-2</v>
      </c>
      <c r="J94">
        <v>0.1142148971557617</v>
      </c>
      <c r="K94">
        <v>0.103090763092041</v>
      </c>
    </row>
    <row r="95" spans="1:11" x14ac:dyDescent="0.25">
      <c r="A95">
        <v>93</v>
      </c>
      <c r="B95" t="s">
        <v>197</v>
      </c>
      <c r="C95">
        <v>536.197</v>
      </c>
      <c r="D95" t="s">
        <v>198</v>
      </c>
      <c r="E95">
        <v>549.28700000000003</v>
      </c>
      <c r="F95">
        <v>64</v>
      </c>
      <c r="G95">
        <v>0.37051057815551758</v>
      </c>
      <c r="H95">
        <v>9.7216129302978516E-2</v>
      </c>
      <c r="I95">
        <v>6.31103515625E-2</v>
      </c>
      <c r="J95">
        <v>0.10969853401184081</v>
      </c>
      <c r="K95">
        <v>0.1004855632781982</v>
      </c>
    </row>
    <row r="96" spans="1:11" x14ac:dyDescent="0.25">
      <c r="A96">
        <v>94</v>
      </c>
      <c r="B96" t="s">
        <v>199</v>
      </c>
      <c r="C96">
        <v>612.81050000000005</v>
      </c>
      <c r="D96" t="s">
        <v>200</v>
      </c>
      <c r="E96">
        <v>680.7337</v>
      </c>
      <c r="F96">
        <v>64</v>
      </c>
      <c r="G96">
        <v>0.46836519241333008</v>
      </c>
      <c r="H96">
        <v>0.1178464889526367</v>
      </c>
      <c r="I96">
        <v>0.15951800346374509</v>
      </c>
      <c r="J96">
        <v>9.0964794158935547E-2</v>
      </c>
      <c r="K96">
        <v>0.1000359058380127</v>
      </c>
    </row>
    <row r="97" spans="1:11" x14ac:dyDescent="0.25">
      <c r="A97">
        <v>95</v>
      </c>
      <c r="B97" t="s">
        <v>201</v>
      </c>
      <c r="C97">
        <v>776.17639999999994</v>
      </c>
      <c r="D97" t="s">
        <v>202</v>
      </c>
      <c r="E97">
        <v>784.71130000000005</v>
      </c>
      <c r="F97">
        <v>64</v>
      </c>
      <c r="G97">
        <v>0.36148595809936518</v>
      </c>
      <c r="H97">
        <v>0.10514116287231449</v>
      </c>
      <c r="I97">
        <v>5.449986457824707E-2</v>
      </c>
      <c r="J97">
        <v>0.10195159912109381</v>
      </c>
      <c r="K97">
        <v>9.9893331527709961E-2</v>
      </c>
    </row>
    <row r="98" spans="1:11" x14ac:dyDescent="0.25">
      <c r="A98">
        <v>96</v>
      </c>
      <c r="B98" t="s">
        <v>203</v>
      </c>
      <c r="C98">
        <v>494.26170000000002</v>
      </c>
      <c r="D98" t="s">
        <v>204</v>
      </c>
      <c r="E98">
        <v>576.23969999999997</v>
      </c>
      <c r="F98">
        <v>64</v>
      </c>
      <c r="G98">
        <v>0.3622124195098877</v>
      </c>
      <c r="H98">
        <v>0.10108613967895511</v>
      </c>
      <c r="I98">
        <v>5.9553146362304688E-2</v>
      </c>
      <c r="J98">
        <v>0.1029770374298096</v>
      </c>
      <c r="K98">
        <v>9.7597122192382813E-2</v>
      </c>
    </row>
    <row r="99" spans="1:11" x14ac:dyDescent="0.25">
      <c r="A99">
        <v>97</v>
      </c>
      <c r="B99" t="s">
        <v>205</v>
      </c>
      <c r="C99">
        <v>422.06470000000002</v>
      </c>
      <c r="D99" t="s">
        <v>206</v>
      </c>
      <c r="E99">
        <v>446.95159999999998</v>
      </c>
      <c r="F99">
        <v>64</v>
      </c>
      <c r="G99">
        <v>0.37178277969360352</v>
      </c>
      <c r="H99">
        <v>0.1061437129974365</v>
      </c>
      <c r="I99">
        <v>5.9572935104370117E-2</v>
      </c>
      <c r="J99">
        <v>0.1060276031494141</v>
      </c>
      <c r="K99">
        <v>9.9037408828735352E-2</v>
      </c>
    </row>
    <row r="100" spans="1:11" x14ac:dyDescent="0.25">
      <c r="A100">
        <v>98</v>
      </c>
      <c r="B100" t="s">
        <v>207</v>
      </c>
      <c r="C100">
        <v>828.30589999999995</v>
      </c>
      <c r="D100" t="s">
        <v>244</v>
      </c>
      <c r="E100">
        <v>828.27650000000006</v>
      </c>
      <c r="F100">
        <v>64</v>
      </c>
      <c r="G100">
        <v>0.36690378189086909</v>
      </c>
      <c r="H100">
        <v>0.1016805171966553</v>
      </c>
      <c r="I100">
        <v>4.608607292175293E-2</v>
      </c>
      <c r="J100">
        <v>0.11333465576171881</v>
      </c>
      <c r="K100">
        <v>0.1058025360107422</v>
      </c>
    </row>
    <row r="101" spans="1:11" x14ac:dyDescent="0.25">
      <c r="A101">
        <v>99</v>
      </c>
      <c r="B101" t="s">
        <v>209</v>
      </c>
      <c r="C101">
        <v>589.17370000000005</v>
      </c>
      <c r="D101" t="s">
        <v>245</v>
      </c>
      <c r="E101">
        <v>639.58000000000004</v>
      </c>
      <c r="F101">
        <v>64</v>
      </c>
      <c r="G101">
        <v>0.4030909538269043</v>
      </c>
      <c r="H101">
        <v>0.1075935363769531</v>
      </c>
      <c r="I101">
        <v>8.6339712142944336E-2</v>
      </c>
      <c r="J101">
        <v>0.10394287109375</v>
      </c>
      <c r="K101">
        <v>0.10321593284606929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F2AD4-F2FA-4744-8CBB-22EF340BD6FB}">
  <dimension ref="A1:K101"/>
  <sheetViews>
    <sheetView workbookViewId="0"/>
  </sheetViews>
  <sheetFormatPr defaultRowHeight="15" x14ac:dyDescent="0.25"/>
  <cols>
    <col min="1" max="1" width="11.140625" bestFit="1" customWidth="1"/>
    <col min="2" max="2" width="39.42578125" bestFit="1" customWidth="1"/>
    <col min="3" max="3" width="18.28515625" bestFit="1" customWidth="1"/>
    <col min="4" max="4" width="41.42578125" bestFit="1" customWidth="1"/>
    <col min="5" max="5" width="16.7109375" bestFit="1" customWidth="1"/>
    <col min="6" max="6" width="13.42578125" bestFit="1" customWidth="1"/>
    <col min="7" max="10" width="12" bestFit="1" customWidth="1"/>
    <col min="11" max="11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11</v>
      </c>
      <c r="C2">
        <v>505.09980000000002</v>
      </c>
      <c r="D2" t="s">
        <v>211</v>
      </c>
      <c r="E2">
        <v>535.73159999999996</v>
      </c>
      <c r="F2">
        <v>64</v>
      </c>
      <c r="G2">
        <v>0.48599958419799799</v>
      </c>
      <c r="H2">
        <v>0.10594511032104489</v>
      </c>
      <c r="I2">
        <v>8.6002349853515625E-2</v>
      </c>
      <c r="J2">
        <v>0.19899797439575201</v>
      </c>
      <c r="K2">
        <v>9.5054149627685547E-2</v>
      </c>
    </row>
    <row r="3" spans="1:11" x14ac:dyDescent="0.25">
      <c r="A3">
        <v>1</v>
      </c>
      <c r="B3" t="s">
        <v>13</v>
      </c>
      <c r="C3">
        <v>523.78510000000006</v>
      </c>
      <c r="D3" t="s">
        <v>212</v>
      </c>
      <c r="E3">
        <v>523.78510000000006</v>
      </c>
      <c r="F3">
        <v>64</v>
      </c>
      <c r="G3">
        <v>0.35151410102844238</v>
      </c>
      <c r="H3">
        <v>0.10197997093200679</v>
      </c>
      <c r="I3">
        <v>5.7011127471923828E-2</v>
      </c>
      <c r="J3">
        <v>0.1005306243896484</v>
      </c>
      <c r="K3">
        <v>9.0991973876953125E-2</v>
      </c>
    </row>
    <row r="4" spans="1:11" x14ac:dyDescent="0.25">
      <c r="A4">
        <v>2</v>
      </c>
      <c r="B4" t="s">
        <v>15</v>
      </c>
      <c r="C4">
        <v>627.32299999999998</v>
      </c>
      <c r="D4" t="s">
        <v>213</v>
      </c>
      <c r="E4">
        <v>656.01369999999997</v>
      </c>
      <c r="F4">
        <v>64</v>
      </c>
      <c r="G4">
        <v>0.36800003051757813</v>
      </c>
      <c r="H4">
        <v>9.8018169403076172E-2</v>
      </c>
      <c r="I4">
        <v>6.2998056411743164E-2</v>
      </c>
      <c r="J4">
        <v>0.1090705394744873</v>
      </c>
      <c r="K4">
        <v>9.7913265228271484E-2</v>
      </c>
    </row>
    <row r="5" spans="1:11" x14ac:dyDescent="0.25">
      <c r="A5">
        <v>3</v>
      </c>
      <c r="B5" t="s">
        <v>17</v>
      </c>
      <c r="C5">
        <v>524.95079999999996</v>
      </c>
      <c r="D5" t="s">
        <v>18</v>
      </c>
      <c r="E5">
        <v>531.86040000000003</v>
      </c>
      <c r="F5">
        <v>64</v>
      </c>
      <c r="G5">
        <v>0.38100337982177729</v>
      </c>
      <c r="H5">
        <v>0.1080057621002197</v>
      </c>
      <c r="I5">
        <v>7.0997714996337891E-2</v>
      </c>
      <c r="J5">
        <v>0.10400509834289549</v>
      </c>
      <c r="K5">
        <v>9.6995115280151367E-2</v>
      </c>
    </row>
    <row r="6" spans="1:11" x14ac:dyDescent="0.25">
      <c r="A6">
        <v>4</v>
      </c>
      <c r="B6" t="s">
        <v>19</v>
      </c>
      <c r="C6">
        <v>680.5299</v>
      </c>
      <c r="D6" t="s">
        <v>214</v>
      </c>
      <c r="E6">
        <v>732.14359999999999</v>
      </c>
      <c r="F6">
        <v>64</v>
      </c>
      <c r="G6">
        <v>0.38551616668701172</v>
      </c>
      <c r="H6">
        <v>0.1083989143371582</v>
      </c>
      <c r="I6">
        <v>7.8998565673828125E-2</v>
      </c>
      <c r="J6">
        <v>0.1021158695220947</v>
      </c>
      <c r="K6">
        <v>9.5002412796020508E-2</v>
      </c>
    </row>
    <row r="7" spans="1:11" x14ac:dyDescent="0.25">
      <c r="A7">
        <v>5</v>
      </c>
      <c r="B7" t="s">
        <v>21</v>
      </c>
      <c r="C7">
        <v>528.43060000000003</v>
      </c>
      <c r="D7" t="s">
        <v>22</v>
      </c>
      <c r="E7">
        <v>543.4846</v>
      </c>
      <c r="F7">
        <v>64</v>
      </c>
      <c r="G7">
        <v>0.36900067329406738</v>
      </c>
      <c r="H7">
        <v>9.6014738082885742E-2</v>
      </c>
      <c r="I7">
        <v>6.4002037048339844E-2</v>
      </c>
      <c r="J7">
        <v>0.10696291923522951</v>
      </c>
      <c r="K7">
        <v>0.1000170707702637</v>
      </c>
    </row>
    <row r="8" spans="1:11" x14ac:dyDescent="0.25">
      <c r="A8">
        <v>6</v>
      </c>
      <c r="B8" t="s">
        <v>23</v>
      </c>
      <c r="C8">
        <v>447.22449999999998</v>
      </c>
      <c r="D8" t="s">
        <v>215</v>
      </c>
      <c r="E8">
        <v>446.39269999999999</v>
      </c>
      <c r="F8">
        <v>64</v>
      </c>
      <c r="G8">
        <v>0.35700178146362299</v>
      </c>
      <c r="H8">
        <v>0.1020243167877197</v>
      </c>
      <c r="I8">
        <v>5.5997610092163093E-2</v>
      </c>
      <c r="J8">
        <v>0.1090059280395508</v>
      </c>
      <c r="K8">
        <v>8.9973926544189453E-2</v>
      </c>
    </row>
    <row r="9" spans="1:11" x14ac:dyDescent="0.25">
      <c r="A9">
        <v>7</v>
      </c>
      <c r="B9" t="s">
        <v>25</v>
      </c>
      <c r="C9">
        <v>744.61490000000003</v>
      </c>
      <c r="D9" t="s">
        <v>216</v>
      </c>
      <c r="E9">
        <v>772.59939999999995</v>
      </c>
      <c r="F9">
        <v>64</v>
      </c>
      <c r="G9">
        <v>0.37339472770690918</v>
      </c>
      <c r="H9">
        <v>9.8505735397338867E-2</v>
      </c>
      <c r="I9">
        <v>5.7008028030395508E-2</v>
      </c>
      <c r="J9">
        <v>0.1103014945983887</v>
      </c>
      <c r="K9">
        <v>0.10757946968078611</v>
      </c>
    </row>
    <row r="10" spans="1:11" x14ac:dyDescent="0.25">
      <c r="A10">
        <v>8</v>
      </c>
      <c r="B10" t="s">
        <v>27</v>
      </c>
      <c r="C10">
        <v>619.3922</v>
      </c>
      <c r="D10" t="s">
        <v>28</v>
      </c>
      <c r="E10">
        <v>669.40959999999995</v>
      </c>
      <c r="F10">
        <v>64</v>
      </c>
      <c r="G10">
        <v>0.37702345848083502</v>
      </c>
      <c r="H10">
        <v>0.109006404876709</v>
      </c>
      <c r="I10">
        <v>5.6014299392700202E-2</v>
      </c>
      <c r="J10">
        <v>0.10618090629577639</v>
      </c>
      <c r="K10">
        <v>0.1048216819763184</v>
      </c>
    </row>
    <row r="11" spans="1:11" x14ac:dyDescent="0.25">
      <c r="A11">
        <v>9</v>
      </c>
      <c r="B11" t="s">
        <v>29</v>
      </c>
      <c r="C11">
        <v>484.29719999999998</v>
      </c>
      <c r="D11" t="s">
        <v>217</v>
      </c>
      <c r="E11">
        <v>488.31619999999998</v>
      </c>
      <c r="F11">
        <v>64</v>
      </c>
      <c r="G11">
        <v>0.36999964714050287</v>
      </c>
      <c r="H11">
        <v>0.1009981632232666</v>
      </c>
      <c r="I11">
        <v>6.2001705169677727E-2</v>
      </c>
      <c r="J11">
        <v>0.1099541187286377</v>
      </c>
      <c r="K11">
        <v>9.7045660018920898E-2</v>
      </c>
    </row>
    <row r="12" spans="1:11" x14ac:dyDescent="0.25">
      <c r="A12">
        <v>10</v>
      </c>
      <c r="B12" t="s">
        <v>31</v>
      </c>
      <c r="C12">
        <v>615.80880000000002</v>
      </c>
      <c r="D12" t="s">
        <v>218</v>
      </c>
      <c r="E12">
        <v>689.28060000000005</v>
      </c>
      <c r="F12">
        <v>64</v>
      </c>
      <c r="G12">
        <v>0.36600017547607422</v>
      </c>
      <c r="H12">
        <v>9.7943544387817383E-2</v>
      </c>
      <c r="I12">
        <v>5.7002544403076172E-2</v>
      </c>
      <c r="J12">
        <v>0.11100244522094729</v>
      </c>
      <c r="K12">
        <v>9.9051952362060547E-2</v>
      </c>
    </row>
    <row r="13" spans="1:11" x14ac:dyDescent="0.25">
      <c r="A13">
        <v>11</v>
      </c>
      <c r="B13" t="s">
        <v>33</v>
      </c>
      <c r="C13">
        <v>496.02249999999998</v>
      </c>
      <c r="D13" t="s">
        <v>219</v>
      </c>
      <c r="E13">
        <v>538.47190000000001</v>
      </c>
      <c r="F13">
        <v>64</v>
      </c>
      <c r="G13">
        <v>0.38607978820800781</v>
      </c>
      <c r="H13">
        <v>0.1066653728485107</v>
      </c>
      <c r="I13">
        <v>7.0006132125854492E-2</v>
      </c>
      <c r="J13">
        <v>0.1106698513031006</v>
      </c>
      <c r="K13">
        <v>9.8738431930541992E-2</v>
      </c>
    </row>
    <row r="14" spans="1:11" x14ac:dyDescent="0.25">
      <c r="A14">
        <v>12</v>
      </c>
      <c r="B14" t="s">
        <v>35</v>
      </c>
      <c r="C14">
        <v>641.30370000000005</v>
      </c>
      <c r="D14" t="s">
        <v>220</v>
      </c>
      <c r="E14">
        <v>659.49480000000005</v>
      </c>
      <c r="F14">
        <v>64</v>
      </c>
      <c r="G14">
        <v>0.46773338317871088</v>
      </c>
      <c r="H14">
        <v>9.502720832824707E-2</v>
      </c>
      <c r="I14">
        <v>0.16773653030395511</v>
      </c>
      <c r="J14">
        <v>0.1079573631286621</v>
      </c>
      <c r="K14">
        <v>9.6011877059936523E-2</v>
      </c>
    </row>
    <row r="15" spans="1:11" x14ac:dyDescent="0.25">
      <c r="A15">
        <v>13</v>
      </c>
      <c r="B15" t="s">
        <v>37</v>
      </c>
      <c r="C15">
        <v>481.71469999999999</v>
      </c>
      <c r="D15" t="s">
        <v>38</v>
      </c>
      <c r="E15">
        <v>560.63480000000004</v>
      </c>
      <c r="F15">
        <v>64</v>
      </c>
      <c r="G15">
        <v>0.38492679595947271</v>
      </c>
      <c r="H15">
        <v>0.1027202606201172</v>
      </c>
      <c r="I15">
        <v>6.8040609359741211E-2</v>
      </c>
      <c r="J15">
        <v>0.11084771156311039</v>
      </c>
      <c r="K15">
        <v>0.10331821441650391</v>
      </c>
    </row>
    <row r="16" spans="1:11" x14ac:dyDescent="0.25">
      <c r="A16">
        <v>14</v>
      </c>
      <c r="B16" t="s">
        <v>39</v>
      </c>
      <c r="C16">
        <v>455.47489999999999</v>
      </c>
      <c r="D16" t="s">
        <v>221</v>
      </c>
      <c r="E16">
        <v>455.47489999999999</v>
      </c>
      <c r="F16">
        <v>64</v>
      </c>
      <c r="G16">
        <v>0.3720393180847168</v>
      </c>
      <c r="H16">
        <v>0.10618066787719729</v>
      </c>
      <c r="I16">
        <v>5.5213689804077148E-2</v>
      </c>
      <c r="J16">
        <v>0.1169681549072266</v>
      </c>
      <c r="K16">
        <v>9.0679168701171875E-2</v>
      </c>
    </row>
    <row r="17" spans="1:11" x14ac:dyDescent="0.25">
      <c r="A17">
        <v>15</v>
      </c>
      <c r="B17" t="s">
        <v>41</v>
      </c>
      <c r="C17">
        <v>534.83399999999995</v>
      </c>
      <c r="D17" t="s">
        <v>222</v>
      </c>
      <c r="E17">
        <v>609.52449999999999</v>
      </c>
      <c r="F17">
        <v>64</v>
      </c>
      <c r="G17">
        <v>0.3706047534942627</v>
      </c>
      <c r="H17">
        <v>0.10405945777893071</v>
      </c>
      <c r="I17">
        <v>6.1049938201904297E-2</v>
      </c>
      <c r="J17">
        <v>0.1075894832611084</v>
      </c>
      <c r="K17">
        <v>9.6907138824462891E-2</v>
      </c>
    </row>
    <row r="18" spans="1:11" x14ac:dyDescent="0.25">
      <c r="A18">
        <v>16</v>
      </c>
      <c r="B18" t="s">
        <v>43</v>
      </c>
      <c r="C18">
        <v>788.2722</v>
      </c>
      <c r="D18" t="s">
        <v>44</v>
      </c>
      <c r="E18">
        <v>708.83370000000002</v>
      </c>
      <c r="F18">
        <v>64</v>
      </c>
      <c r="G18">
        <v>0.37808632850646973</v>
      </c>
      <c r="H18">
        <v>9.9126815795898438E-2</v>
      </c>
      <c r="I18">
        <v>6.1133623123168952E-2</v>
      </c>
      <c r="J18">
        <v>0.10294389724731449</v>
      </c>
      <c r="K18">
        <v>0.1138768196105957</v>
      </c>
    </row>
    <row r="19" spans="1:11" x14ac:dyDescent="0.25">
      <c r="A19">
        <v>17</v>
      </c>
      <c r="B19" t="s">
        <v>45</v>
      </c>
      <c r="C19">
        <v>567.34289999999999</v>
      </c>
      <c r="D19" t="s">
        <v>46</v>
      </c>
      <c r="E19">
        <v>567.34289999999999</v>
      </c>
      <c r="F19">
        <v>64</v>
      </c>
      <c r="G19">
        <v>0.37128806114196777</v>
      </c>
      <c r="H19">
        <v>0.1062560081481934</v>
      </c>
      <c r="I19">
        <v>6.2190771102905273E-2</v>
      </c>
      <c r="J19">
        <v>0.1010525226593018</v>
      </c>
      <c r="K19">
        <v>9.9788665771484375E-2</v>
      </c>
    </row>
    <row r="20" spans="1:11" x14ac:dyDescent="0.25">
      <c r="A20">
        <v>18</v>
      </c>
      <c r="B20" t="s">
        <v>47</v>
      </c>
      <c r="C20">
        <v>518.24639999999999</v>
      </c>
      <c r="D20" t="s">
        <v>48</v>
      </c>
      <c r="E20">
        <v>518.19380000000001</v>
      </c>
      <c r="F20">
        <v>64</v>
      </c>
      <c r="G20">
        <v>0.37421631813049322</v>
      </c>
      <c r="H20">
        <v>0.10827088356018071</v>
      </c>
      <c r="I20">
        <v>6.0403347015380859E-2</v>
      </c>
      <c r="J20">
        <v>0.1038296222686768</v>
      </c>
      <c r="K20">
        <v>0.1007125377655029</v>
      </c>
    </row>
    <row r="21" spans="1:11" x14ac:dyDescent="0.25">
      <c r="A21">
        <v>19</v>
      </c>
      <c r="B21" t="s">
        <v>49</v>
      </c>
      <c r="C21">
        <v>453.82929999999999</v>
      </c>
      <c r="D21" t="s">
        <v>50</v>
      </c>
      <c r="E21">
        <v>453.82929999999999</v>
      </c>
      <c r="F21">
        <v>64</v>
      </c>
      <c r="G21">
        <v>0.37548089027404791</v>
      </c>
      <c r="H21">
        <v>0.10125398635864261</v>
      </c>
      <c r="I21">
        <v>6.5125942230224609E-2</v>
      </c>
      <c r="J21">
        <v>0.1062211990356445</v>
      </c>
      <c r="K21">
        <v>0.1003608703613281</v>
      </c>
    </row>
    <row r="22" spans="1:11" x14ac:dyDescent="0.25">
      <c r="A22">
        <v>20</v>
      </c>
      <c r="B22" t="s">
        <v>51</v>
      </c>
      <c r="C22">
        <v>385.60019999999997</v>
      </c>
      <c r="D22" t="s">
        <v>52</v>
      </c>
      <c r="E22">
        <v>385.60019999999997</v>
      </c>
      <c r="F22">
        <v>64</v>
      </c>
      <c r="G22">
        <v>0.37740826606750488</v>
      </c>
      <c r="H22">
        <v>0.10810089111328119</v>
      </c>
      <c r="I22">
        <v>7.2130680084228516E-2</v>
      </c>
      <c r="J22">
        <v>0.1051487922668457</v>
      </c>
      <c r="K22">
        <v>9.2027902603149414E-2</v>
      </c>
    </row>
    <row r="23" spans="1:11" x14ac:dyDescent="0.25">
      <c r="A23">
        <v>21</v>
      </c>
      <c r="B23" t="s">
        <v>53</v>
      </c>
      <c r="C23">
        <v>615.8614</v>
      </c>
      <c r="D23" t="s">
        <v>223</v>
      </c>
      <c r="E23">
        <v>615.8614</v>
      </c>
      <c r="F23">
        <v>64</v>
      </c>
      <c r="G23">
        <v>0.37112808227539063</v>
      </c>
      <c r="H23">
        <v>9.849095344543457E-2</v>
      </c>
      <c r="I23">
        <v>6.4284324645996094E-2</v>
      </c>
      <c r="J23">
        <v>0.1046891212463379</v>
      </c>
      <c r="K23">
        <v>0.1036636829376221</v>
      </c>
    </row>
    <row r="24" spans="1:11" x14ac:dyDescent="0.25">
      <c r="A24">
        <v>22</v>
      </c>
      <c r="B24" t="s">
        <v>55</v>
      </c>
      <c r="C24">
        <v>424.05970000000002</v>
      </c>
      <c r="D24" t="s">
        <v>56</v>
      </c>
      <c r="E24">
        <v>423.83699999999999</v>
      </c>
      <c r="F24">
        <v>64</v>
      </c>
      <c r="G24">
        <v>0.39132165908813482</v>
      </c>
      <c r="H24">
        <v>0.10739445686340331</v>
      </c>
      <c r="I24">
        <v>7.4582099914550781E-2</v>
      </c>
      <c r="J24">
        <v>0.1106066703796387</v>
      </c>
      <c r="K24">
        <v>9.8738431930541992E-2</v>
      </c>
    </row>
    <row r="25" spans="1:11" x14ac:dyDescent="0.25">
      <c r="A25">
        <v>23</v>
      </c>
      <c r="B25" t="s">
        <v>57</v>
      </c>
      <c r="C25">
        <v>650.0308</v>
      </c>
      <c r="D25" t="s">
        <v>224</v>
      </c>
      <c r="E25">
        <v>653.18240000000003</v>
      </c>
      <c r="F25">
        <v>64</v>
      </c>
      <c r="G25">
        <v>0.37662649154663091</v>
      </c>
      <c r="H25">
        <v>0.1171963214874268</v>
      </c>
      <c r="I25">
        <v>6.3497066497802734E-2</v>
      </c>
      <c r="J25">
        <v>9.5792770385742188E-2</v>
      </c>
      <c r="K25">
        <v>9.914088249206543E-2</v>
      </c>
    </row>
    <row r="26" spans="1:11" x14ac:dyDescent="0.25">
      <c r="A26">
        <v>24</v>
      </c>
      <c r="B26" t="s">
        <v>59</v>
      </c>
      <c r="C26">
        <v>506.89850000000001</v>
      </c>
      <c r="D26" t="s">
        <v>60</v>
      </c>
      <c r="E26">
        <v>528.87869999999998</v>
      </c>
      <c r="F26">
        <v>64</v>
      </c>
      <c r="G26">
        <v>0.38492035865783691</v>
      </c>
      <c r="H26">
        <v>9.9028348922729492E-2</v>
      </c>
      <c r="I26">
        <v>6.8521738052368164E-2</v>
      </c>
      <c r="J26">
        <v>0.1156852245330811</v>
      </c>
      <c r="K26">
        <v>0.10068511962890619</v>
      </c>
    </row>
    <row r="27" spans="1:11" x14ac:dyDescent="0.25">
      <c r="A27">
        <v>25</v>
      </c>
      <c r="B27" t="s">
        <v>61</v>
      </c>
      <c r="C27">
        <v>591.67560000000003</v>
      </c>
      <c r="D27" t="s">
        <v>225</v>
      </c>
      <c r="E27">
        <v>627.13199999999995</v>
      </c>
      <c r="F27">
        <v>64</v>
      </c>
      <c r="G27">
        <v>0.38596463203430181</v>
      </c>
      <c r="H27">
        <v>0.10717868804931641</v>
      </c>
      <c r="I27">
        <v>7.3618888854980469E-2</v>
      </c>
      <c r="J27">
        <v>0.10865473747253419</v>
      </c>
      <c r="K27">
        <v>9.5512866973876953E-2</v>
      </c>
    </row>
    <row r="28" spans="1:11" x14ac:dyDescent="0.25">
      <c r="A28">
        <v>26</v>
      </c>
      <c r="B28" t="s">
        <v>63</v>
      </c>
      <c r="C28">
        <v>554.38210000000004</v>
      </c>
      <c r="D28" t="s">
        <v>64</v>
      </c>
      <c r="E28">
        <v>592.44590000000005</v>
      </c>
      <c r="F28">
        <v>64</v>
      </c>
      <c r="G28">
        <v>0.46640658378601069</v>
      </c>
      <c r="H28">
        <v>0.1020960807800293</v>
      </c>
      <c r="I28">
        <v>0.1543688774108887</v>
      </c>
      <c r="J28">
        <v>0.11172580718994141</v>
      </c>
      <c r="K28">
        <v>9.7215890884399414E-2</v>
      </c>
    </row>
    <row r="29" spans="1:11" x14ac:dyDescent="0.25">
      <c r="A29">
        <v>27</v>
      </c>
      <c r="B29" t="s">
        <v>65</v>
      </c>
      <c r="C29">
        <v>616.27729999999997</v>
      </c>
      <c r="D29" t="s">
        <v>66</v>
      </c>
      <c r="E29">
        <v>616.08619999999996</v>
      </c>
      <c r="F29">
        <v>64</v>
      </c>
      <c r="G29">
        <v>0.38269162178039551</v>
      </c>
      <c r="H29">
        <v>0.1080935001373291</v>
      </c>
      <c r="I29">
        <v>7.5173854827880859E-2</v>
      </c>
      <c r="J29">
        <v>0.1027674674987793</v>
      </c>
      <c r="K29">
        <v>9.5656156539916992E-2</v>
      </c>
    </row>
    <row r="30" spans="1:11" x14ac:dyDescent="0.25">
      <c r="A30">
        <v>28</v>
      </c>
      <c r="B30" t="s">
        <v>67</v>
      </c>
      <c r="C30">
        <v>603.74580000000003</v>
      </c>
      <c r="D30" t="s">
        <v>68</v>
      </c>
      <c r="E30">
        <v>644.63480000000004</v>
      </c>
      <c r="F30">
        <v>64</v>
      </c>
      <c r="G30">
        <v>0.37381911277771002</v>
      </c>
      <c r="H30">
        <v>0.1082541942596436</v>
      </c>
      <c r="I30">
        <v>6.6621303558349609E-2</v>
      </c>
      <c r="J30">
        <v>9.5732927322387695E-2</v>
      </c>
      <c r="K30">
        <v>0.1026935577392578</v>
      </c>
    </row>
    <row r="31" spans="1:11" x14ac:dyDescent="0.25">
      <c r="A31">
        <v>29</v>
      </c>
      <c r="B31" t="s">
        <v>69</v>
      </c>
      <c r="C31">
        <v>393.26220000000001</v>
      </c>
      <c r="D31" t="s">
        <v>70</v>
      </c>
      <c r="E31">
        <v>393.26220000000001</v>
      </c>
      <c r="F31">
        <v>64</v>
      </c>
      <c r="G31">
        <v>0.36691975593566889</v>
      </c>
      <c r="H31">
        <v>9.2207193374633789E-2</v>
      </c>
      <c r="I31">
        <v>5.9114933013916023E-2</v>
      </c>
      <c r="J31">
        <v>0.1105718612670898</v>
      </c>
      <c r="K31">
        <v>0.1050257682800293</v>
      </c>
    </row>
    <row r="32" spans="1:11" x14ac:dyDescent="0.25">
      <c r="A32">
        <v>30</v>
      </c>
      <c r="B32" t="s">
        <v>71</v>
      </c>
      <c r="C32">
        <v>492.72399999999999</v>
      </c>
      <c r="D32" t="s">
        <v>226</v>
      </c>
      <c r="E32">
        <v>502.28559999999999</v>
      </c>
      <c r="F32">
        <v>64</v>
      </c>
      <c r="G32">
        <v>0.37293839454650879</v>
      </c>
      <c r="H32">
        <v>0.10313916206359861</v>
      </c>
      <c r="I32">
        <v>6.5590620040893555E-2</v>
      </c>
      <c r="J32">
        <v>0.1021599769592285</v>
      </c>
      <c r="K32">
        <v>0.1020486354827881</v>
      </c>
    </row>
    <row r="33" spans="1:11" x14ac:dyDescent="0.25">
      <c r="A33">
        <v>31</v>
      </c>
      <c r="B33" t="s">
        <v>73</v>
      </c>
      <c r="C33">
        <v>475.25299999999999</v>
      </c>
      <c r="D33" t="s">
        <v>74</v>
      </c>
      <c r="E33">
        <v>515.09709999999995</v>
      </c>
      <c r="F33">
        <v>64</v>
      </c>
      <c r="G33">
        <v>0.39327263832092291</v>
      </c>
      <c r="H33">
        <v>9.4742298126220703E-2</v>
      </c>
      <c r="I33">
        <v>8.3097219467163086E-2</v>
      </c>
      <c r="J33">
        <v>0.121286153793335</v>
      </c>
      <c r="K33">
        <v>9.3147039413452148E-2</v>
      </c>
    </row>
    <row r="34" spans="1:11" x14ac:dyDescent="0.25">
      <c r="A34">
        <v>32</v>
      </c>
      <c r="B34" t="s">
        <v>75</v>
      </c>
      <c r="C34">
        <v>584.71889999999996</v>
      </c>
      <c r="D34" t="s">
        <v>227</v>
      </c>
      <c r="E34">
        <v>584.71889999999996</v>
      </c>
      <c r="F34">
        <v>64</v>
      </c>
      <c r="G34">
        <v>0.36399602890014648</v>
      </c>
      <c r="H34">
        <v>0.1016368865966797</v>
      </c>
      <c r="I34">
        <v>5.2960634231567383E-2</v>
      </c>
      <c r="J34">
        <v>0.10628080368041989</v>
      </c>
      <c r="K34">
        <v>0.1021144390106201</v>
      </c>
    </row>
    <row r="35" spans="1:11" x14ac:dyDescent="0.25">
      <c r="A35">
        <v>33</v>
      </c>
      <c r="B35" t="s">
        <v>77</v>
      </c>
      <c r="C35">
        <v>393.80380000000002</v>
      </c>
      <c r="D35" t="s">
        <v>78</v>
      </c>
      <c r="E35">
        <v>397.75040000000001</v>
      </c>
      <c r="F35">
        <v>64</v>
      </c>
      <c r="G35">
        <v>0.36741876602172852</v>
      </c>
      <c r="H35">
        <v>9.830164909362793E-2</v>
      </c>
      <c r="I35">
        <v>5.9032678604125977E-2</v>
      </c>
      <c r="J35">
        <v>0.10789370536804201</v>
      </c>
      <c r="K35">
        <v>0.1021907329559326</v>
      </c>
    </row>
    <row r="36" spans="1:11" x14ac:dyDescent="0.25">
      <c r="A36">
        <v>34</v>
      </c>
      <c r="B36" t="s">
        <v>79</v>
      </c>
      <c r="C36">
        <v>683.74609999999996</v>
      </c>
      <c r="D36" t="s">
        <v>80</v>
      </c>
      <c r="E36">
        <v>688.85350000000005</v>
      </c>
      <c r="F36">
        <v>64</v>
      </c>
      <c r="G36">
        <v>0.3704380989074707</v>
      </c>
      <c r="H36">
        <v>0.1008305549621582</v>
      </c>
      <c r="I36">
        <v>6.1263084411621087E-2</v>
      </c>
      <c r="J36">
        <v>0.10981440544128419</v>
      </c>
      <c r="K36">
        <v>9.553074836730957E-2</v>
      </c>
    </row>
    <row r="37" spans="1:11" x14ac:dyDescent="0.25">
      <c r="A37">
        <v>35</v>
      </c>
      <c r="B37" t="s">
        <v>81</v>
      </c>
      <c r="C37">
        <v>296.69</v>
      </c>
      <c r="D37" t="s">
        <v>82</v>
      </c>
      <c r="E37">
        <v>303.44799999999998</v>
      </c>
      <c r="F37">
        <v>64</v>
      </c>
      <c r="G37">
        <v>0.3646392822265625</v>
      </c>
      <c r="H37">
        <v>0.10198426246643071</v>
      </c>
      <c r="I37">
        <v>6.4004182815551758E-2</v>
      </c>
      <c r="J37">
        <v>0.1024651527404785</v>
      </c>
      <c r="K37">
        <v>9.6185684204101563E-2</v>
      </c>
    </row>
    <row r="38" spans="1:11" x14ac:dyDescent="0.25">
      <c r="A38">
        <v>36</v>
      </c>
      <c r="B38" t="s">
        <v>83</v>
      </c>
      <c r="C38">
        <v>570.90890000000002</v>
      </c>
      <c r="D38" t="s">
        <v>84</v>
      </c>
      <c r="E38">
        <v>587.23109999999997</v>
      </c>
      <c r="F38">
        <v>64</v>
      </c>
      <c r="G38">
        <v>0.38715600967407232</v>
      </c>
      <c r="H38">
        <v>0.1102404594421387</v>
      </c>
      <c r="I38">
        <v>7.2039604187011719E-2</v>
      </c>
      <c r="J38">
        <v>0.1049325466156006</v>
      </c>
      <c r="K38">
        <v>9.8943471908569336E-2</v>
      </c>
    </row>
    <row r="39" spans="1:11" x14ac:dyDescent="0.25">
      <c r="A39">
        <v>37</v>
      </c>
      <c r="B39" t="s">
        <v>85</v>
      </c>
      <c r="C39">
        <v>570.96310000000005</v>
      </c>
      <c r="D39" t="s">
        <v>86</v>
      </c>
      <c r="E39">
        <v>591.98130000000003</v>
      </c>
      <c r="F39">
        <v>64</v>
      </c>
      <c r="G39">
        <v>0.45796418190002441</v>
      </c>
      <c r="H39">
        <v>0.1052939891815186</v>
      </c>
      <c r="I39">
        <v>0.15074944496154791</v>
      </c>
      <c r="J39">
        <v>0.1031053066253662</v>
      </c>
      <c r="K39">
        <v>9.8815441131591797E-2</v>
      </c>
    </row>
    <row r="40" spans="1:11" x14ac:dyDescent="0.25">
      <c r="A40">
        <v>38</v>
      </c>
      <c r="B40" t="s">
        <v>87</v>
      </c>
      <c r="C40">
        <v>527.83910000000003</v>
      </c>
      <c r="D40" t="s">
        <v>88</v>
      </c>
      <c r="E40">
        <v>527.83910000000003</v>
      </c>
      <c r="F40">
        <v>64</v>
      </c>
      <c r="G40">
        <v>0.35862088203430181</v>
      </c>
      <c r="H40">
        <v>0.1015667915344238</v>
      </c>
      <c r="I40">
        <v>4.805755615234375E-2</v>
      </c>
      <c r="J40">
        <v>0.10523223876953119</v>
      </c>
      <c r="K40">
        <v>0.10375452041625979</v>
      </c>
    </row>
    <row r="41" spans="1:11" x14ac:dyDescent="0.25">
      <c r="A41">
        <v>39</v>
      </c>
      <c r="B41" t="s">
        <v>89</v>
      </c>
      <c r="C41">
        <v>626.35320000000002</v>
      </c>
      <c r="D41" t="s">
        <v>90</v>
      </c>
      <c r="E41">
        <v>640.92920000000004</v>
      </c>
      <c r="F41">
        <v>64</v>
      </c>
      <c r="G41">
        <v>0.35850119590759277</v>
      </c>
      <c r="H41">
        <v>9.4206094741821289E-2</v>
      </c>
      <c r="I41">
        <v>6.1576128005981452E-2</v>
      </c>
      <c r="J41">
        <v>0.1001758575439453</v>
      </c>
      <c r="K41">
        <v>0.1010220050811768</v>
      </c>
    </row>
    <row r="42" spans="1:11" x14ac:dyDescent="0.25">
      <c r="A42">
        <v>40</v>
      </c>
      <c r="B42" t="s">
        <v>91</v>
      </c>
      <c r="C42">
        <v>454.60789999999997</v>
      </c>
      <c r="D42" t="s">
        <v>228</v>
      </c>
      <c r="E42">
        <v>454.60789999999997</v>
      </c>
      <c r="F42">
        <v>64</v>
      </c>
      <c r="G42">
        <v>0.36886954307556152</v>
      </c>
      <c r="H42">
        <v>0.1067512035369873</v>
      </c>
      <c r="I42">
        <v>7.2550058364868164E-2</v>
      </c>
      <c r="J42">
        <v>9.5842838287353516E-2</v>
      </c>
      <c r="K42">
        <v>9.3725442886352539E-2</v>
      </c>
    </row>
    <row r="43" spans="1:11" x14ac:dyDescent="0.25">
      <c r="A43">
        <v>41</v>
      </c>
      <c r="B43" t="s">
        <v>93</v>
      </c>
      <c r="C43">
        <v>570.21720000000005</v>
      </c>
      <c r="D43" t="s">
        <v>94</v>
      </c>
      <c r="E43">
        <v>570.21720000000005</v>
      </c>
      <c r="F43">
        <v>64</v>
      </c>
      <c r="G43">
        <v>0.37023043632507319</v>
      </c>
      <c r="H43">
        <v>9.8849773406982422E-2</v>
      </c>
      <c r="I43">
        <v>7.6521396636962891E-2</v>
      </c>
      <c r="J43">
        <v>0.1062297821044922</v>
      </c>
      <c r="K43">
        <v>8.8629484176635742E-2</v>
      </c>
    </row>
    <row r="44" spans="1:11" x14ac:dyDescent="0.25">
      <c r="A44">
        <v>42</v>
      </c>
      <c r="B44" t="s">
        <v>95</v>
      </c>
      <c r="C44">
        <v>518.7903</v>
      </c>
      <c r="D44" t="s">
        <v>96</v>
      </c>
      <c r="E44">
        <v>502.36259999999999</v>
      </c>
      <c r="F44">
        <v>64</v>
      </c>
      <c r="G44">
        <v>0.37551999092102051</v>
      </c>
      <c r="H44">
        <v>0.1074037551879883</v>
      </c>
      <c r="I44">
        <v>7.5360536575317383E-2</v>
      </c>
      <c r="J44">
        <v>9.218597412109375E-2</v>
      </c>
      <c r="K44">
        <v>9.9570035934448242E-2</v>
      </c>
    </row>
    <row r="45" spans="1:11" x14ac:dyDescent="0.25">
      <c r="A45">
        <v>43</v>
      </c>
      <c r="B45" t="s">
        <v>97</v>
      </c>
      <c r="C45">
        <v>432.14729999999997</v>
      </c>
      <c r="D45" t="s">
        <v>98</v>
      </c>
      <c r="E45">
        <v>432.14729999999997</v>
      </c>
      <c r="F45">
        <v>64</v>
      </c>
      <c r="G45">
        <v>0.37145805358886719</v>
      </c>
      <c r="H45">
        <v>9.8508358001708984E-2</v>
      </c>
      <c r="I45">
        <v>6.8112373352050781E-2</v>
      </c>
      <c r="J45">
        <v>0.108769416809082</v>
      </c>
      <c r="K45">
        <v>9.4071149826049805E-2</v>
      </c>
    </row>
    <row r="46" spans="1:11" x14ac:dyDescent="0.25">
      <c r="A46">
        <v>44</v>
      </c>
      <c r="B46" t="s">
        <v>99</v>
      </c>
      <c r="C46">
        <v>606.56240000000003</v>
      </c>
      <c r="D46" t="s">
        <v>229</v>
      </c>
      <c r="E46">
        <v>614.60990000000004</v>
      </c>
      <c r="F46">
        <v>64</v>
      </c>
      <c r="G46">
        <v>0.36599850654602051</v>
      </c>
      <c r="H46">
        <v>0.1077146530151367</v>
      </c>
      <c r="I46">
        <v>6.5983057022094727E-2</v>
      </c>
      <c r="J46">
        <v>9.9657297134399414E-2</v>
      </c>
      <c r="K46">
        <v>9.2633962631225586E-2</v>
      </c>
    </row>
    <row r="47" spans="1:11" x14ac:dyDescent="0.25">
      <c r="A47">
        <v>45</v>
      </c>
      <c r="B47" t="s">
        <v>101</v>
      </c>
      <c r="C47">
        <v>458.10570000000001</v>
      </c>
      <c r="D47" t="s">
        <v>230</v>
      </c>
      <c r="E47">
        <v>458.10570000000001</v>
      </c>
      <c r="F47">
        <v>64</v>
      </c>
      <c r="G47">
        <v>0.36839985847473139</v>
      </c>
      <c r="H47">
        <v>0.10000729560852049</v>
      </c>
      <c r="I47">
        <v>7.70416259765625E-2</v>
      </c>
      <c r="J47">
        <v>0.1033213138580322</v>
      </c>
      <c r="K47">
        <v>8.8029623031616211E-2</v>
      </c>
    </row>
    <row r="48" spans="1:11" x14ac:dyDescent="0.25">
      <c r="A48">
        <v>46</v>
      </c>
      <c r="B48" t="s">
        <v>103</v>
      </c>
      <c r="C48">
        <v>461.66930000000002</v>
      </c>
      <c r="D48" t="s">
        <v>104</v>
      </c>
      <c r="E48">
        <v>461.66930000000002</v>
      </c>
      <c r="F48">
        <v>64</v>
      </c>
      <c r="G48">
        <v>0.37644624710083008</v>
      </c>
      <c r="H48">
        <v>9.3169212341308594E-2</v>
      </c>
      <c r="I48">
        <v>6.9597244262695313E-2</v>
      </c>
      <c r="J48">
        <v>0.1166598796844482</v>
      </c>
      <c r="K48">
        <v>9.6018314361572266E-2</v>
      </c>
    </row>
    <row r="49" spans="1:11" x14ac:dyDescent="0.25">
      <c r="A49">
        <v>47</v>
      </c>
      <c r="B49" t="s">
        <v>105</v>
      </c>
      <c r="C49">
        <v>504.69970000000001</v>
      </c>
      <c r="D49" t="s">
        <v>106</v>
      </c>
      <c r="E49">
        <v>522.63289999999995</v>
      </c>
      <c r="F49">
        <v>64</v>
      </c>
      <c r="G49">
        <v>0.36762189865112299</v>
      </c>
      <c r="H49">
        <v>0.1102454662322998</v>
      </c>
      <c r="I49">
        <v>5.6150674819946289E-2</v>
      </c>
      <c r="J49">
        <v>0.1033351421356201</v>
      </c>
      <c r="K49">
        <v>9.7890615463256836E-2</v>
      </c>
    </row>
    <row r="50" spans="1:11" x14ac:dyDescent="0.25">
      <c r="A50">
        <v>48</v>
      </c>
      <c r="B50" t="s">
        <v>107</v>
      </c>
      <c r="C50">
        <v>743.24689999999998</v>
      </c>
      <c r="D50" t="s">
        <v>108</v>
      </c>
      <c r="E50">
        <v>774.07889999999998</v>
      </c>
      <c r="F50">
        <v>64</v>
      </c>
      <c r="G50">
        <v>0.36947274208068848</v>
      </c>
      <c r="H50">
        <v>0.1041135787963867</v>
      </c>
      <c r="I50">
        <v>6.0343742370605469E-2</v>
      </c>
      <c r="J50">
        <v>0.1094100475311279</v>
      </c>
      <c r="K50">
        <v>9.5605373382568359E-2</v>
      </c>
    </row>
    <row r="51" spans="1:11" x14ac:dyDescent="0.25">
      <c r="A51">
        <v>49</v>
      </c>
      <c r="B51" t="s">
        <v>109</v>
      </c>
      <c r="C51">
        <v>499.77780000000001</v>
      </c>
      <c r="D51" t="s">
        <v>110</v>
      </c>
      <c r="E51">
        <v>519.98289999999997</v>
      </c>
      <c r="F51">
        <v>64</v>
      </c>
      <c r="G51">
        <v>0.3746039867401123</v>
      </c>
      <c r="H51">
        <v>9.2279195785522461E-2</v>
      </c>
      <c r="I51">
        <v>7.2180271148681641E-2</v>
      </c>
      <c r="J51">
        <v>0.1154305934906006</v>
      </c>
      <c r="K51">
        <v>9.3712806701660156E-2</v>
      </c>
    </row>
    <row r="52" spans="1:11" x14ac:dyDescent="0.25">
      <c r="A52">
        <v>50</v>
      </c>
      <c r="B52" t="s">
        <v>111</v>
      </c>
      <c r="C52">
        <v>679.59780000000001</v>
      </c>
      <c r="D52" t="s">
        <v>112</v>
      </c>
      <c r="E52">
        <v>691.6694</v>
      </c>
      <c r="F52">
        <v>64</v>
      </c>
      <c r="G52">
        <v>0.45294857025146479</v>
      </c>
      <c r="H52">
        <v>0.10102534294128419</v>
      </c>
      <c r="I52">
        <v>0.15639662742614749</v>
      </c>
      <c r="J52">
        <v>9.6488475799560547E-2</v>
      </c>
      <c r="K52">
        <v>9.7531318664550781E-2</v>
      </c>
    </row>
    <row r="53" spans="1:11" x14ac:dyDescent="0.25">
      <c r="A53">
        <v>51</v>
      </c>
      <c r="B53" t="s">
        <v>113</v>
      </c>
      <c r="C53">
        <v>721.62310000000002</v>
      </c>
      <c r="D53" t="s">
        <v>114</v>
      </c>
      <c r="E53">
        <v>731.19370000000004</v>
      </c>
      <c r="F53">
        <v>64</v>
      </c>
      <c r="G53">
        <v>0.37098383903503418</v>
      </c>
      <c r="H53">
        <v>9.9616765975952148E-2</v>
      </c>
      <c r="I53">
        <v>6.7301750183105469E-2</v>
      </c>
      <c r="J53">
        <v>9.7304582595825195E-2</v>
      </c>
      <c r="K53">
        <v>0.1053032875061035</v>
      </c>
    </row>
    <row r="54" spans="1:11" x14ac:dyDescent="0.25">
      <c r="A54">
        <v>52</v>
      </c>
      <c r="B54" t="s">
        <v>115</v>
      </c>
      <c r="C54">
        <v>686.22040000000004</v>
      </c>
      <c r="D54" t="s">
        <v>116</v>
      </c>
      <c r="E54">
        <v>690.88919999999996</v>
      </c>
      <c r="F54">
        <v>64</v>
      </c>
      <c r="G54">
        <v>0.37392568588256841</v>
      </c>
      <c r="H54">
        <v>0.1009917259216309</v>
      </c>
      <c r="I54">
        <v>6.1558723449707031E-2</v>
      </c>
      <c r="J54">
        <v>0.11048793792724609</v>
      </c>
      <c r="K54">
        <v>0.1008872985839844</v>
      </c>
    </row>
    <row r="55" spans="1:11" x14ac:dyDescent="0.25">
      <c r="A55">
        <v>53</v>
      </c>
      <c r="B55" t="s">
        <v>117</v>
      </c>
      <c r="C55">
        <v>447.76659999999998</v>
      </c>
      <c r="D55" t="s">
        <v>118</v>
      </c>
      <c r="E55">
        <v>525.68349999999998</v>
      </c>
      <c r="F55">
        <v>64</v>
      </c>
      <c r="G55">
        <v>0.36974930763244629</v>
      </c>
      <c r="H55">
        <v>0.10247707366943359</v>
      </c>
      <c r="I55">
        <v>5.8294773101806641E-2</v>
      </c>
      <c r="J55">
        <v>0.107745885848999</v>
      </c>
      <c r="K55">
        <v>0.1002304553985596</v>
      </c>
    </row>
    <row r="56" spans="1:11" x14ac:dyDescent="0.25">
      <c r="A56">
        <v>54</v>
      </c>
      <c r="B56" t="s">
        <v>119</v>
      </c>
      <c r="C56">
        <v>479.9898</v>
      </c>
      <c r="D56" t="s">
        <v>231</v>
      </c>
      <c r="E56">
        <v>497.02499999999998</v>
      </c>
      <c r="F56">
        <v>64</v>
      </c>
      <c r="G56">
        <v>0.36363124847412109</v>
      </c>
      <c r="H56">
        <v>9.89227294921875E-2</v>
      </c>
      <c r="I56">
        <v>6.7827939987182617E-2</v>
      </c>
      <c r="J56">
        <v>0.1037998199462891</v>
      </c>
      <c r="K56">
        <v>9.2069625854492188E-2</v>
      </c>
    </row>
    <row r="57" spans="1:11" x14ac:dyDescent="0.25">
      <c r="A57">
        <v>55</v>
      </c>
      <c r="B57" t="s">
        <v>121</v>
      </c>
      <c r="C57">
        <v>636.66219999999998</v>
      </c>
      <c r="D57" t="s">
        <v>232</v>
      </c>
      <c r="E57">
        <v>644.29970000000003</v>
      </c>
      <c r="F57">
        <v>64</v>
      </c>
      <c r="G57">
        <v>0.37057304382324219</v>
      </c>
      <c r="H57">
        <v>9.9277019500732422E-2</v>
      </c>
      <c r="I57">
        <v>6.8681955337524414E-2</v>
      </c>
      <c r="J57">
        <v>0.10291504859924321</v>
      </c>
      <c r="K57">
        <v>9.9699020385742188E-2</v>
      </c>
    </row>
    <row r="58" spans="1:11" x14ac:dyDescent="0.25">
      <c r="A58">
        <v>56</v>
      </c>
      <c r="B58" t="s">
        <v>123</v>
      </c>
      <c r="C58">
        <v>498.10199999999998</v>
      </c>
      <c r="D58" t="s">
        <v>233</v>
      </c>
      <c r="E58">
        <v>498.10199999999998</v>
      </c>
      <c r="F58">
        <v>64</v>
      </c>
      <c r="G58">
        <v>0.37829780578613281</v>
      </c>
      <c r="H58">
        <v>0.1085691452026367</v>
      </c>
      <c r="I58">
        <v>6.4769983291625977E-2</v>
      </c>
      <c r="J58">
        <v>0.1061880588531494</v>
      </c>
      <c r="K58">
        <v>9.8770618438720703E-2</v>
      </c>
    </row>
    <row r="59" spans="1:11" x14ac:dyDescent="0.25">
      <c r="A59">
        <v>57</v>
      </c>
      <c r="B59" t="s">
        <v>125</v>
      </c>
      <c r="C59">
        <v>440.79750000000001</v>
      </c>
      <c r="D59" t="s">
        <v>234</v>
      </c>
      <c r="E59">
        <v>440.04450000000003</v>
      </c>
      <c r="F59">
        <v>64</v>
      </c>
      <c r="G59">
        <v>0.39130401611328119</v>
      </c>
      <c r="H59">
        <v>0.1119909286499023</v>
      </c>
      <c r="I59">
        <v>7.8767061233520508E-2</v>
      </c>
      <c r="J59">
        <v>9.9402666091918945E-2</v>
      </c>
      <c r="K59">
        <v>0.10114336013793949</v>
      </c>
    </row>
    <row r="60" spans="1:11" x14ac:dyDescent="0.25">
      <c r="A60">
        <v>58</v>
      </c>
      <c r="B60" t="s">
        <v>127</v>
      </c>
      <c r="C60">
        <v>479.13869999999997</v>
      </c>
      <c r="D60" t="s">
        <v>128</v>
      </c>
      <c r="E60">
        <v>479.13869999999997</v>
      </c>
      <c r="F60">
        <v>64</v>
      </c>
      <c r="G60">
        <v>0.37747764587402338</v>
      </c>
      <c r="H60">
        <v>0.1150448322296143</v>
      </c>
      <c r="I60">
        <v>6.0116767883300781E-2</v>
      </c>
      <c r="J60">
        <v>0.1094164848327637</v>
      </c>
      <c r="K60">
        <v>9.2899560928344727E-2</v>
      </c>
    </row>
    <row r="61" spans="1:11" x14ac:dyDescent="0.25">
      <c r="A61">
        <v>59</v>
      </c>
      <c r="B61" t="s">
        <v>129</v>
      </c>
      <c r="C61">
        <v>674.21280000000002</v>
      </c>
      <c r="D61" t="s">
        <v>130</v>
      </c>
      <c r="E61">
        <v>697.14279999999997</v>
      </c>
      <c r="F61">
        <v>64</v>
      </c>
      <c r="G61">
        <v>0.36100959777832031</v>
      </c>
      <c r="H61">
        <v>9.7608327865600586E-2</v>
      </c>
      <c r="I61">
        <v>5.8948516845703118E-2</v>
      </c>
      <c r="J61">
        <v>0.1083698272705078</v>
      </c>
      <c r="K61">
        <v>9.6082925796508789E-2</v>
      </c>
    </row>
    <row r="62" spans="1:11" x14ac:dyDescent="0.25">
      <c r="A62">
        <v>60</v>
      </c>
      <c r="B62" t="s">
        <v>131</v>
      </c>
      <c r="C62">
        <v>671.01409999999998</v>
      </c>
      <c r="D62" t="s">
        <v>132</v>
      </c>
      <c r="E62">
        <v>716.61419999999998</v>
      </c>
      <c r="F62">
        <v>64</v>
      </c>
      <c r="G62">
        <v>0.36835145950317377</v>
      </c>
      <c r="H62">
        <v>0.10294294357299801</v>
      </c>
      <c r="I62">
        <v>6.5517187118530273E-2</v>
      </c>
      <c r="J62">
        <v>0.1057906150817871</v>
      </c>
      <c r="K62">
        <v>9.4100713729858398E-2</v>
      </c>
    </row>
    <row r="63" spans="1:11" x14ac:dyDescent="0.25">
      <c r="A63">
        <v>61</v>
      </c>
      <c r="B63" t="s">
        <v>133</v>
      </c>
      <c r="C63">
        <v>446.476</v>
      </c>
      <c r="D63" t="s">
        <v>235</v>
      </c>
      <c r="E63">
        <v>450.41590000000002</v>
      </c>
      <c r="F63">
        <v>64</v>
      </c>
      <c r="G63">
        <v>0.3686375617980957</v>
      </c>
      <c r="H63">
        <v>0.1037769317626953</v>
      </c>
      <c r="I63">
        <v>6.3544034957885742E-2</v>
      </c>
      <c r="J63">
        <v>0.101527214050293</v>
      </c>
      <c r="K63">
        <v>9.978938102722168E-2</v>
      </c>
    </row>
    <row r="64" spans="1:11" x14ac:dyDescent="0.25">
      <c r="A64">
        <v>62</v>
      </c>
      <c r="B64" t="s">
        <v>135</v>
      </c>
      <c r="C64">
        <v>444.07029999999997</v>
      </c>
      <c r="D64" t="s">
        <v>136</v>
      </c>
      <c r="E64">
        <v>470.45139999999998</v>
      </c>
      <c r="F64">
        <v>64</v>
      </c>
      <c r="G64">
        <v>0.36357975006103521</v>
      </c>
      <c r="H64">
        <v>0.1019508838653564</v>
      </c>
      <c r="I64">
        <v>5.7575225830078118E-2</v>
      </c>
      <c r="J64">
        <v>0.1050388813018799</v>
      </c>
      <c r="K64">
        <v>9.9014759063720703E-2</v>
      </c>
    </row>
    <row r="65" spans="1:11" x14ac:dyDescent="0.25">
      <c r="A65">
        <v>63</v>
      </c>
      <c r="B65" t="s">
        <v>137</v>
      </c>
      <c r="C65">
        <v>443.19130000000001</v>
      </c>
      <c r="D65" t="s">
        <v>138</v>
      </c>
      <c r="E65">
        <v>443.19130000000001</v>
      </c>
      <c r="F65">
        <v>64</v>
      </c>
      <c r="G65">
        <v>0.45203924179077148</v>
      </c>
      <c r="H65">
        <v>0.1071643829345703</v>
      </c>
      <c r="I65">
        <v>0.13995528221130371</v>
      </c>
      <c r="J65">
        <v>9.9680900573730469E-2</v>
      </c>
      <c r="K65">
        <v>0.10523867607116701</v>
      </c>
    </row>
    <row r="66" spans="1:11" x14ac:dyDescent="0.25">
      <c r="A66">
        <v>64</v>
      </c>
      <c r="B66" t="s">
        <v>139</v>
      </c>
      <c r="C66">
        <v>561.29700000000003</v>
      </c>
      <c r="D66" t="s">
        <v>140</v>
      </c>
      <c r="E66">
        <v>569.14919999999995</v>
      </c>
      <c r="F66">
        <v>64</v>
      </c>
      <c r="G66">
        <v>0.37709760665893549</v>
      </c>
      <c r="H66">
        <v>0.10730791091918949</v>
      </c>
      <c r="I66">
        <v>6.7203998565673828E-2</v>
      </c>
      <c r="J66">
        <v>0.1037971973419189</v>
      </c>
      <c r="K66">
        <v>9.7704887390136719E-2</v>
      </c>
    </row>
    <row r="67" spans="1:11" x14ac:dyDescent="0.25">
      <c r="A67">
        <v>65</v>
      </c>
      <c r="B67" t="s">
        <v>141</v>
      </c>
      <c r="C67">
        <v>513.04070000000002</v>
      </c>
      <c r="D67" t="s">
        <v>142</v>
      </c>
      <c r="E67">
        <v>513.50400000000002</v>
      </c>
      <c r="F67">
        <v>64</v>
      </c>
      <c r="G67">
        <v>0.37975049018859858</v>
      </c>
      <c r="H67">
        <v>9.8419427871704102E-2</v>
      </c>
      <c r="I67">
        <v>8.1062555313110352E-2</v>
      </c>
      <c r="J67">
        <v>0.1069140434265137</v>
      </c>
      <c r="K67">
        <v>9.3354463577270508E-2</v>
      </c>
    </row>
    <row r="68" spans="1:11" x14ac:dyDescent="0.25">
      <c r="A68">
        <v>66</v>
      </c>
      <c r="B68" t="s">
        <v>143</v>
      </c>
      <c r="C68">
        <v>397.30290000000002</v>
      </c>
      <c r="D68" t="s">
        <v>144</v>
      </c>
      <c r="E68">
        <v>421.82920000000001</v>
      </c>
      <c r="F68">
        <v>64</v>
      </c>
      <c r="G68">
        <v>0.37416625022888178</v>
      </c>
      <c r="H68">
        <v>0.10462164878845211</v>
      </c>
      <c r="I68">
        <v>7.6678752899169922E-2</v>
      </c>
      <c r="J68">
        <v>9.3635082244873047E-2</v>
      </c>
      <c r="K68">
        <v>9.9230766296386719E-2</v>
      </c>
    </row>
    <row r="69" spans="1:11" x14ac:dyDescent="0.25">
      <c r="A69">
        <v>67</v>
      </c>
      <c r="B69" t="s">
        <v>145</v>
      </c>
      <c r="C69">
        <v>577.85090000000002</v>
      </c>
      <c r="D69" t="s">
        <v>146</v>
      </c>
      <c r="E69">
        <v>672.94569999999999</v>
      </c>
      <c r="F69">
        <v>64</v>
      </c>
      <c r="G69">
        <v>0.37901854515075678</v>
      </c>
      <c r="H69">
        <v>9.7090959548950195E-2</v>
      </c>
      <c r="I69">
        <v>6.3054561614990234E-2</v>
      </c>
      <c r="J69">
        <v>0.11617016792297361</v>
      </c>
      <c r="K69">
        <v>0.101693868637085</v>
      </c>
    </row>
    <row r="70" spans="1:11" x14ac:dyDescent="0.25">
      <c r="A70">
        <v>68</v>
      </c>
      <c r="B70" t="s">
        <v>147</v>
      </c>
      <c r="C70">
        <v>685.39509999999996</v>
      </c>
      <c r="D70" t="s">
        <v>148</v>
      </c>
      <c r="E70">
        <v>689.12390000000005</v>
      </c>
      <c r="F70">
        <v>64</v>
      </c>
      <c r="G70">
        <v>0.3704216480255127</v>
      </c>
      <c r="H70">
        <v>0.1058087348937988</v>
      </c>
      <c r="I70">
        <v>6.0173749923706048E-2</v>
      </c>
      <c r="J70">
        <v>0.1050746440887451</v>
      </c>
      <c r="K70">
        <v>9.685206413269043E-2</v>
      </c>
    </row>
    <row r="71" spans="1:11" x14ac:dyDescent="0.25">
      <c r="A71">
        <v>69</v>
      </c>
      <c r="B71" t="s">
        <v>149</v>
      </c>
      <c r="C71">
        <v>460.09</v>
      </c>
      <c r="D71" t="s">
        <v>236</v>
      </c>
      <c r="E71">
        <v>483.75630000000001</v>
      </c>
      <c r="F71">
        <v>64</v>
      </c>
      <c r="G71">
        <v>0.35689234733581537</v>
      </c>
      <c r="H71">
        <v>9.9329233169555664E-2</v>
      </c>
      <c r="I71">
        <v>5.4597377777099609E-2</v>
      </c>
      <c r="J71">
        <v>0.1028776168823242</v>
      </c>
      <c r="K71">
        <v>9.7100019454956055E-2</v>
      </c>
    </row>
    <row r="72" spans="1:11" x14ac:dyDescent="0.25">
      <c r="A72">
        <v>70</v>
      </c>
      <c r="B72" t="s">
        <v>151</v>
      </c>
      <c r="C72">
        <v>464.26929999999999</v>
      </c>
      <c r="D72" t="s">
        <v>152</v>
      </c>
      <c r="E72">
        <v>476.92559999999997</v>
      </c>
      <c r="F72">
        <v>64</v>
      </c>
      <c r="G72">
        <v>0.37402820587158198</v>
      </c>
      <c r="H72">
        <v>0.1081733703613281</v>
      </c>
      <c r="I72">
        <v>6.9076776504516602E-2</v>
      </c>
      <c r="J72">
        <v>0.10618710517883299</v>
      </c>
      <c r="K72">
        <v>9.0073347091674805E-2</v>
      </c>
    </row>
    <row r="73" spans="1:11" x14ac:dyDescent="0.25">
      <c r="A73">
        <v>71</v>
      </c>
      <c r="B73" t="s">
        <v>153</v>
      </c>
      <c r="C73">
        <v>614.67079999999999</v>
      </c>
      <c r="D73" t="s">
        <v>154</v>
      </c>
      <c r="E73">
        <v>614.67079999999999</v>
      </c>
      <c r="F73">
        <v>64</v>
      </c>
      <c r="G73">
        <v>0.36962199211120611</v>
      </c>
      <c r="H73">
        <v>0.1138548851013184</v>
      </c>
      <c r="I73">
        <v>6.1731815338134773E-2</v>
      </c>
      <c r="J73">
        <v>9.8266839981079102E-2</v>
      </c>
      <c r="K73">
        <v>9.4261407852172852E-2</v>
      </c>
    </row>
    <row r="74" spans="1:11" x14ac:dyDescent="0.25">
      <c r="A74">
        <v>72</v>
      </c>
      <c r="B74" t="s">
        <v>155</v>
      </c>
      <c r="C74">
        <v>551.78060000000005</v>
      </c>
      <c r="D74" t="s">
        <v>237</v>
      </c>
      <c r="E74">
        <v>601.99680000000001</v>
      </c>
      <c r="F74">
        <v>64</v>
      </c>
      <c r="G74">
        <v>0.35571622848510742</v>
      </c>
      <c r="H74">
        <v>9.8511457443237305E-2</v>
      </c>
      <c r="I74">
        <v>6.0869932174682617E-2</v>
      </c>
      <c r="J74">
        <v>0.1037757396697998</v>
      </c>
      <c r="K74">
        <v>9.1558933258056641E-2</v>
      </c>
    </row>
    <row r="75" spans="1:11" x14ac:dyDescent="0.25">
      <c r="A75">
        <v>73</v>
      </c>
      <c r="B75" t="s">
        <v>157</v>
      </c>
      <c r="C75">
        <v>565.78489999999999</v>
      </c>
      <c r="D75" t="s">
        <v>158</v>
      </c>
      <c r="E75">
        <v>604.79769999999996</v>
      </c>
      <c r="F75">
        <v>64</v>
      </c>
      <c r="G75">
        <v>0.36062455177307129</v>
      </c>
      <c r="H75">
        <v>9.4743251800537109E-2</v>
      </c>
      <c r="I75">
        <v>5.5554628372192383E-2</v>
      </c>
      <c r="J75">
        <v>0.1049351692199707</v>
      </c>
      <c r="K75">
        <v>0.1043918132781982</v>
      </c>
    </row>
    <row r="76" spans="1:11" x14ac:dyDescent="0.25">
      <c r="A76">
        <v>74</v>
      </c>
      <c r="B76" t="s">
        <v>159</v>
      </c>
      <c r="C76">
        <v>628.64459999999997</v>
      </c>
      <c r="D76" t="s">
        <v>238</v>
      </c>
      <c r="E76">
        <v>655.17129999999997</v>
      </c>
      <c r="F76">
        <v>64</v>
      </c>
      <c r="G76">
        <v>0.36693787574768072</v>
      </c>
      <c r="H76">
        <v>0.10966587066650391</v>
      </c>
      <c r="I76">
        <v>5.8546304702758789E-2</v>
      </c>
      <c r="J76">
        <v>0.10584688186645511</v>
      </c>
      <c r="K76">
        <v>9.2878818511962891E-2</v>
      </c>
    </row>
    <row r="77" spans="1:11" x14ac:dyDescent="0.25">
      <c r="A77">
        <v>75</v>
      </c>
      <c r="B77" t="s">
        <v>161</v>
      </c>
      <c r="C77">
        <v>559.9606</v>
      </c>
      <c r="D77" t="s">
        <v>239</v>
      </c>
      <c r="E77">
        <v>569.7414</v>
      </c>
      <c r="F77">
        <v>64</v>
      </c>
      <c r="G77">
        <v>0.36758637428283691</v>
      </c>
      <c r="H77">
        <v>9.9648475646972656E-2</v>
      </c>
      <c r="I77">
        <v>7.408905029296875E-2</v>
      </c>
      <c r="J77">
        <v>0.1016576290130615</v>
      </c>
      <c r="K77">
        <v>9.2191219329833984E-2</v>
      </c>
    </row>
    <row r="78" spans="1:11" x14ac:dyDescent="0.25">
      <c r="A78">
        <v>76</v>
      </c>
      <c r="B78" t="s">
        <v>163</v>
      </c>
      <c r="C78">
        <v>618.02970000000005</v>
      </c>
      <c r="D78" t="s">
        <v>164</v>
      </c>
      <c r="E78">
        <v>623.74199999999996</v>
      </c>
      <c r="F78">
        <v>64</v>
      </c>
      <c r="G78">
        <v>0.37473702430725098</v>
      </c>
      <c r="H78">
        <v>0.1106476783752441</v>
      </c>
      <c r="I78">
        <v>6.2646150588989258E-2</v>
      </c>
      <c r="J78">
        <v>9.8764896392822266E-2</v>
      </c>
      <c r="K78">
        <v>0.1026782989501953</v>
      </c>
    </row>
    <row r="79" spans="1:11" x14ac:dyDescent="0.25">
      <c r="A79">
        <v>77</v>
      </c>
      <c r="B79" t="s">
        <v>165</v>
      </c>
      <c r="C79">
        <v>670.28679999999997</v>
      </c>
      <c r="D79" t="s">
        <v>240</v>
      </c>
      <c r="E79">
        <v>678.76819999999998</v>
      </c>
      <c r="F79">
        <v>64</v>
      </c>
      <c r="G79">
        <v>0.4567103385925293</v>
      </c>
      <c r="H79">
        <v>0.10521268844604489</v>
      </c>
      <c r="I79">
        <v>0.148754358291626</v>
      </c>
      <c r="J79">
        <v>9.6100807189941406E-2</v>
      </c>
      <c r="K79">
        <v>0.10464143753051761</v>
      </c>
    </row>
    <row r="80" spans="1:11" x14ac:dyDescent="0.25">
      <c r="A80">
        <v>78</v>
      </c>
      <c r="B80" t="s">
        <v>167</v>
      </c>
      <c r="C80">
        <v>683.54430000000002</v>
      </c>
      <c r="D80" t="s">
        <v>241</v>
      </c>
      <c r="E80">
        <v>683.54430000000002</v>
      </c>
      <c r="F80">
        <v>64</v>
      </c>
      <c r="G80">
        <v>0.35959696769714361</v>
      </c>
      <c r="H80">
        <v>9.6777200698852539E-2</v>
      </c>
      <c r="I80">
        <v>5.0579071044921882E-2</v>
      </c>
      <c r="J80">
        <v>0.10653138160705571</v>
      </c>
      <c r="K80">
        <v>0.1057093143463135</v>
      </c>
    </row>
    <row r="81" spans="1:11" x14ac:dyDescent="0.25">
      <c r="A81">
        <v>79</v>
      </c>
      <c r="B81" t="s">
        <v>169</v>
      </c>
      <c r="C81">
        <v>617.54769999999996</v>
      </c>
      <c r="D81" t="s">
        <v>170</v>
      </c>
      <c r="E81">
        <v>528.13499999999999</v>
      </c>
      <c r="F81">
        <v>64</v>
      </c>
      <c r="G81">
        <v>0.36980581283569341</v>
      </c>
      <c r="H81">
        <v>0.1113715171813965</v>
      </c>
      <c r="I81">
        <v>5.3614616394042969E-2</v>
      </c>
      <c r="J81">
        <v>8.7306976318359375E-2</v>
      </c>
      <c r="K81">
        <v>0.1175127029418945</v>
      </c>
    </row>
    <row r="82" spans="1:11" x14ac:dyDescent="0.25">
      <c r="A82">
        <v>80</v>
      </c>
      <c r="B82" t="s">
        <v>171</v>
      </c>
      <c r="C82">
        <v>766.1961</v>
      </c>
      <c r="D82" t="s">
        <v>172</v>
      </c>
      <c r="E82">
        <v>777.0068</v>
      </c>
      <c r="F82">
        <v>64</v>
      </c>
      <c r="G82">
        <v>0.37660503387451172</v>
      </c>
      <c r="H82">
        <v>0.1126134395599365</v>
      </c>
      <c r="I82">
        <v>6.6650867462158203E-2</v>
      </c>
      <c r="J82">
        <v>9.7227811813354492E-2</v>
      </c>
      <c r="K82">
        <v>0.1001129150390625</v>
      </c>
    </row>
    <row r="83" spans="1:11" x14ac:dyDescent="0.25">
      <c r="A83">
        <v>81</v>
      </c>
      <c r="B83" t="s">
        <v>173</v>
      </c>
      <c r="C83">
        <v>520.25890000000004</v>
      </c>
      <c r="D83" t="s">
        <v>174</v>
      </c>
      <c r="E83">
        <v>520.25890000000004</v>
      </c>
      <c r="F83">
        <v>64</v>
      </c>
      <c r="G83">
        <v>0.37647294998168951</v>
      </c>
      <c r="H83">
        <v>0.1103205680847168</v>
      </c>
      <c r="I83">
        <v>6.1499595642089837E-2</v>
      </c>
      <c r="J83">
        <v>0.1084554195404053</v>
      </c>
      <c r="K83">
        <v>9.6197366714477539E-2</v>
      </c>
    </row>
    <row r="84" spans="1:11" x14ac:dyDescent="0.25">
      <c r="A84">
        <v>82</v>
      </c>
      <c r="B84" t="s">
        <v>175</v>
      </c>
      <c r="C84">
        <v>416.98160000000001</v>
      </c>
      <c r="D84" t="s">
        <v>176</v>
      </c>
      <c r="E84">
        <v>421.15219999999999</v>
      </c>
      <c r="F84">
        <v>64</v>
      </c>
      <c r="G84">
        <v>0.35381579399108892</v>
      </c>
      <c r="H84">
        <v>9.4751834869384766E-2</v>
      </c>
      <c r="I84">
        <v>5.864405632019043E-2</v>
      </c>
      <c r="J84">
        <v>0.1043848991394043</v>
      </c>
      <c r="K84">
        <v>9.5036983489990234E-2</v>
      </c>
    </row>
    <row r="85" spans="1:11" x14ac:dyDescent="0.25">
      <c r="A85">
        <v>83</v>
      </c>
      <c r="B85" t="s">
        <v>177</v>
      </c>
      <c r="C85">
        <v>580.07420000000002</v>
      </c>
      <c r="D85" t="s">
        <v>242</v>
      </c>
      <c r="E85">
        <v>592.60950000000003</v>
      </c>
      <c r="F85">
        <v>64</v>
      </c>
      <c r="G85">
        <v>0.36783909797668463</v>
      </c>
      <c r="H85">
        <v>0.1031556129455566</v>
      </c>
      <c r="I85">
        <v>7.2236776351928711E-2</v>
      </c>
      <c r="J85">
        <v>9.8964452743530273E-2</v>
      </c>
      <c r="K85">
        <v>9.1457605361938477E-2</v>
      </c>
    </row>
    <row r="86" spans="1:11" x14ac:dyDescent="0.25">
      <c r="A86">
        <v>84</v>
      </c>
      <c r="B86" t="s">
        <v>179</v>
      </c>
      <c r="C86">
        <v>576.84010000000001</v>
      </c>
      <c r="D86" t="s">
        <v>180</v>
      </c>
      <c r="E86">
        <v>585.06050000000005</v>
      </c>
      <c r="F86">
        <v>64</v>
      </c>
      <c r="G86">
        <v>0.36674141883850098</v>
      </c>
      <c r="H86">
        <v>0.1042523384094238</v>
      </c>
      <c r="I86">
        <v>5.2162885665893548E-2</v>
      </c>
      <c r="J86">
        <v>0.11309289932250979</v>
      </c>
      <c r="K86">
        <v>9.7233295440673828E-2</v>
      </c>
    </row>
    <row r="87" spans="1:11" x14ac:dyDescent="0.25">
      <c r="A87">
        <v>85</v>
      </c>
      <c r="B87" t="s">
        <v>181</v>
      </c>
      <c r="C87">
        <v>617.84299999999996</v>
      </c>
      <c r="D87" t="s">
        <v>182</v>
      </c>
      <c r="E87">
        <v>623.81579999999997</v>
      </c>
      <c r="F87">
        <v>64</v>
      </c>
      <c r="G87">
        <v>0.38390779495239258</v>
      </c>
      <c r="H87">
        <v>0.10918641090393071</v>
      </c>
      <c r="I87">
        <v>7.2544336318969727E-2</v>
      </c>
      <c r="J87">
        <v>0.1025569438934326</v>
      </c>
      <c r="K87">
        <v>9.962010383605957E-2</v>
      </c>
    </row>
    <row r="88" spans="1:11" x14ac:dyDescent="0.25">
      <c r="A88">
        <v>86</v>
      </c>
      <c r="B88" t="s">
        <v>183</v>
      </c>
      <c r="C88">
        <v>563.54949999999997</v>
      </c>
      <c r="D88" t="s">
        <v>184</v>
      </c>
      <c r="E88">
        <v>579.11210000000005</v>
      </c>
      <c r="F88">
        <v>64</v>
      </c>
      <c r="G88">
        <v>0.36921834945678711</v>
      </c>
      <c r="H88">
        <v>0.1022517681121826</v>
      </c>
      <c r="I88">
        <v>6.0079336166381843E-2</v>
      </c>
      <c r="J88">
        <v>9.7603321075439453E-2</v>
      </c>
      <c r="K88">
        <v>0.1092839241027832</v>
      </c>
    </row>
    <row r="89" spans="1:11" x14ac:dyDescent="0.25">
      <c r="A89">
        <v>87</v>
      </c>
      <c r="B89" t="s">
        <v>185</v>
      </c>
      <c r="C89">
        <v>496.26900000000001</v>
      </c>
      <c r="D89" t="s">
        <v>186</v>
      </c>
      <c r="E89">
        <v>487.21690000000001</v>
      </c>
      <c r="F89">
        <v>64</v>
      </c>
      <c r="G89">
        <v>0.38152790069580078</v>
      </c>
      <c r="H89">
        <v>0.1105959415435791</v>
      </c>
      <c r="I89">
        <v>6.2439441680908203E-2</v>
      </c>
      <c r="J89">
        <v>0.1093854904174805</v>
      </c>
      <c r="K89">
        <v>9.7107887268066406E-2</v>
      </c>
    </row>
    <row r="90" spans="1:11" x14ac:dyDescent="0.25">
      <c r="A90">
        <v>88</v>
      </c>
      <c r="B90" t="s">
        <v>187</v>
      </c>
      <c r="C90">
        <v>614.65509999999995</v>
      </c>
      <c r="D90" t="s">
        <v>243</v>
      </c>
      <c r="E90">
        <v>653.45140000000004</v>
      </c>
      <c r="F90">
        <v>64</v>
      </c>
      <c r="G90">
        <v>0.37097883224487299</v>
      </c>
      <c r="H90">
        <v>0.1137251853942871</v>
      </c>
      <c r="I90">
        <v>5.6211948394775391E-2</v>
      </c>
      <c r="J90">
        <v>9.0599775314331055E-2</v>
      </c>
      <c r="K90">
        <v>0.11044192314147951</v>
      </c>
    </row>
    <row r="91" spans="1:11" x14ac:dyDescent="0.25">
      <c r="A91">
        <v>89</v>
      </c>
      <c r="B91" t="s">
        <v>189</v>
      </c>
      <c r="C91">
        <v>539.78769999999997</v>
      </c>
      <c r="D91" t="s">
        <v>190</v>
      </c>
      <c r="E91">
        <v>539.78769999999997</v>
      </c>
      <c r="F91">
        <v>64</v>
      </c>
      <c r="G91">
        <v>0.36364579200744629</v>
      </c>
      <c r="H91">
        <v>0.1007325649261475</v>
      </c>
      <c r="I91">
        <v>5.0507068634033203E-2</v>
      </c>
      <c r="J91">
        <v>0.1078486442565918</v>
      </c>
      <c r="K91">
        <v>0.10305047035217289</v>
      </c>
    </row>
    <row r="92" spans="1:11" x14ac:dyDescent="0.25">
      <c r="A92">
        <v>90</v>
      </c>
      <c r="B92" t="s">
        <v>191</v>
      </c>
      <c r="C92">
        <v>466.36410000000001</v>
      </c>
      <c r="D92" t="s">
        <v>192</v>
      </c>
      <c r="E92">
        <v>467.71390000000002</v>
      </c>
      <c r="F92">
        <v>64</v>
      </c>
      <c r="G92">
        <v>0.37127137184143072</v>
      </c>
      <c r="H92">
        <v>0.11644744873046881</v>
      </c>
      <c r="I92">
        <v>4.7600746154785163E-2</v>
      </c>
      <c r="J92">
        <v>0.1130719184875488</v>
      </c>
      <c r="K92">
        <v>9.3150138854980469E-2</v>
      </c>
    </row>
    <row r="93" spans="1:11" x14ac:dyDescent="0.25">
      <c r="A93">
        <v>91</v>
      </c>
      <c r="B93" t="s">
        <v>193</v>
      </c>
      <c r="C93">
        <v>827.72550000000001</v>
      </c>
      <c r="D93" t="s">
        <v>194</v>
      </c>
      <c r="E93">
        <v>837.65200000000004</v>
      </c>
      <c r="F93">
        <v>64</v>
      </c>
      <c r="G93">
        <v>0.46312999725341802</v>
      </c>
      <c r="H93">
        <v>0.11570239067077639</v>
      </c>
      <c r="I93">
        <v>0.1522517204284668</v>
      </c>
      <c r="J93">
        <v>9.8632335662841797E-2</v>
      </c>
      <c r="K93">
        <v>9.6543550491333008E-2</v>
      </c>
    </row>
    <row r="94" spans="1:11" x14ac:dyDescent="0.25">
      <c r="A94">
        <v>92</v>
      </c>
      <c r="B94" t="s">
        <v>195</v>
      </c>
      <c r="C94">
        <v>530.83339999999998</v>
      </c>
      <c r="D94" t="s">
        <v>196</v>
      </c>
      <c r="E94">
        <v>536.84019999999998</v>
      </c>
      <c r="F94">
        <v>64</v>
      </c>
      <c r="G94">
        <v>0.38386058807373052</v>
      </c>
      <c r="H94">
        <v>0.10263872146606449</v>
      </c>
      <c r="I94">
        <v>6.8046092987060547E-2</v>
      </c>
      <c r="J94">
        <v>0.1185972690582275</v>
      </c>
      <c r="K94">
        <v>9.457850456237793E-2</v>
      </c>
    </row>
    <row r="95" spans="1:11" x14ac:dyDescent="0.25">
      <c r="A95">
        <v>93</v>
      </c>
      <c r="B95" t="s">
        <v>197</v>
      </c>
      <c r="C95">
        <v>536.197</v>
      </c>
      <c r="D95" t="s">
        <v>198</v>
      </c>
      <c r="E95">
        <v>549.28700000000003</v>
      </c>
      <c r="F95">
        <v>64</v>
      </c>
      <c r="G95">
        <v>0.36406397819519037</v>
      </c>
      <c r="H95">
        <v>0.10261845588684081</v>
      </c>
      <c r="I95">
        <v>5.8482885360717773E-2</v>
      </c>
      <c r="J95">
        <v>0.1043119430541992</v>
      </c>
      <c r="K95">
        <v>9.766387939453125E-2</v>
      </c>
    </row>
    <row r="96" spans="1:11" x14ac:dyDescent="0.25">
      <c r="A96">
        <v>94</v>
      </c>
      <c r="B96" t="s">
        <v>199</v>
      </c>
      <c r="C96">
        <v>612.81050000000005</v>
      </c>
      <c r="D96" t="s">
        <v>200</v>
      </c>
      <c r="E96">
        <v>680.7337</v>
      </c>
      <c r="F96">
        <v>64</v>
      </c>
      <c r="G96">
        <v>0.37200403213500982</v>
      </c>
      <c r="H96">
        <v>0.109821081161499</v>
      </c>
      <c r="I96">
        <v>5.5586814880371087E-2</v>
      </c>
      <c r="J96">
        <v>0.108410120010376</v>
      </c>
      <c r="K96">
        <v>9.718632698059082E-2</v>
      </c>
    </row>
    <row r="97" spans="1:11" x14ac:dyDescent="0.25">
      <c r="A97">
        <v>95</v>
      </c>
      <c r="B97" t="s">
        <v>201</v>
      </c>
      <c r="C97">
        <v>776.17639999999994</v>
      </c>
      <c r="D97" t="s">
        <v>202</v>
      </c>
      <c r="E97">
        <v>784.71130000000005</v>
      </c>
      <c r="F97">
        <v>64</v>
      </c>
      <c r="G97">
        <v>0.36993122100830078</v>
      </c>
      <c r="H97">
        <v>9.825444221496582E-2</v>
      </c>
      <c r="I97">
        <v>5.6050539016723633E-2</v>
      </c>
      <c r="J97">
        <v>0.10616731643676761</v>
      </c>
      <c r="K97">
        <v>0.10794615745544429</v>
      </c>
    </row>
    <row r="98" spans="1:11" x14ac:dyDescent="0.25">
      <c r="A98">
        <v>96</v>
      </c>
      <c r="B98" t="s">
        <v>203</v>
      </c>
      <c r="C98">
        <v>494.26170000000002</v>
      </c>
      <c r="D98" t="s">
        <v>204</v>
      </c>
      <c r="E98">
        <v>576.23969999999997</v>
      </c>
      <c r="F98">
        <v>64</v>
      </c>
      <c r="G98">
        <v>0.3590695858001709</v>
      </c>
      <c r="H98">
        <v>9.8412752151489258E-2</v>
      </c>
      <c r="I98">
        <v>5.9038877487182617E-2</v>
      </c>
      <c r="J98">
        <v>0.1140987873077393</v>
      </c>
      <c r="K98">
        <v>8.7519168853759766E-2</v>
      </c>
    </row>
    <row r="99" spans="1:11" x14ac:dyDescent="0.25">
      <c r="A99">
        <v>97</v>
      </c>
      <c r="B99" t="s">
        <v>205</v>
      </c>
      <c r="C99">
        <v>422.06470000000002</v>
      </c>
      <c r="D99" t="s">
        <v>206</v>
      </c>
      <c r="E99">
        <v>446.95159999999998</v>
      </c>
      <c r="F99">
        <v>64</v>
      </c>
      <c r="G99">
        <v>0.37082719802856451</v>
      </c>
      <c r="H99">
        <v>9.7080707550048828E-2</v>
      </c>
      <c r="I99">
        <v>5.9597492218017578E-2</v>
      </c>
      <c r="J99">
        <v>0.1125137805938721</v>
      </c>
      <c r="K99">
        <v>0.101635217666626</v>
      </c>
    </row>
    <row r="100" spans="1:11" x14ac:dyDescent="0.25">
      <c r="A100">
        <v>98</v>
      </c>
      <c r="B100" t="s">
        <v>207</v>
      </c>
      <c r="C100">
        <v>828.30589999999995</v>
      </c>
      <c r="D100" t="s">
        <v>244</v>
      </c>
      <c r="E100">
        <v>828.27650000000006</v>
      </c>
      <c r="F100">
        <v>64</v>
      </c>
      <c r="G100">
        <v>0.36010885238647461</v>
      </c>
      <c r="H100">
        <v>9.9641084671020508E-2</v>
      </c>
      <c r="I100">
        <v>4.451441764831543E-2</v>
      </c>
      <c r="J100">
        <v>0.1135246753692627</v>
      </c>
      <c r="K100">
        <v>0.10142827033996581</v>
      </c>
    </row>
    <row r="101" spans="1:11" x14ac:dyDescent="0.25">
      <c r="A101">
        <v>99</v>
      </c>
      <c r="B101" t="s">
        <v>209</v>
      </c>
      <c r="C101">
        <v>589.17370000000005</v>
      </c>
      <c r="D101" t="s">
        <v>245</v>
      </c>
      <c r="E101">
        <v>639.58000000000004</v>
      </c>
      <c r="F101">
        <v>64</v>
      </c>
      <c r="G101">
        <v>0.3943021297454834</v>
      </c>
      <c r="H101">
        <v>0.1090505123138428</v>
      </c>
      <c r="I101">
        <v>8.9539051055908203E-2</v>
      </c>
      <c r="J101">
        <v>0.10210371017456051</v>
      </c>
      <c r="K101">
        <v>9.1609001159667969E-2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A1344-82B7-4222-840D-67B6125AAED5}">
  <dimension ref="A1:K101"/>
  <sheetViews>
    <sheetView workbookViewId="0"/>
  </sheetViews>
  <sheetFormatPr defaultRowHeight="15" x14ac:dyDescent="0.25"/>
  <cols>
    <col min="1" max="1" width="11.140625" bestFit="1" customWidth="1"/>
    <col min="2" max="2" width="39.42578125" bestFit="1" customWidth="1"/>
    <col min="3" max="3" width="18.28515625" bestFit="1" customWidth="1"/>
    <col min="4" max="4" width="41.42578125" bestFit="1" customWidth="1"/>
    <col min="5" max="5" width="16.7109375" bestFit="1" customWidth="1"/>
    <col min="6" max="6" width="13.42578125" bestFit="1" customWidth="1"/>
    <col min="7" max="10" width="12" bestFit="1" customWidth="1"/>
    <col min="11" max="11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11</v>
      </c>
      <c r="C2">
        <v>505.09980000000002</v>
      </c>
      <c r="D2" t="s">
        <v>258</v>
      </c>
      <c r="E2">
        <v>535.73159999999996</v>
      </c>
      <c r="F2">
        <v>64</v>
      </c>
      <c r="G2">
        <v>0.37566041946411127</v>
      </c>
      <c r="H2">
        <v>8.900904655456543E-2</v>
      </c>
      <c r="I2">
        <v>7.3988914489746094E-2</v>
      </c>
      <c r="J2">
        <v>0.10402464866638179</v>
      </c>
      <c r="K2">
        <v>0.108637809753418</v>
      </c>
    </row>
    <row r="3" spans="1:11" x14ac:dyDescent="0.25">
      <c r="A3">
        <v>1</v>
      </c>
      <c r="B3" t="s">
        <v>13</v>
      </c>
      <c r="C3">
        <v>523.78510000000006</v>
      </c>
      <c r="D3" t="s">
        <v>14</v>
      </c>
      <c r="E3">
        <v>523.78510000000006</v>
      </c>
      <c r="F3">
        <v>64</v>
      </c>
      <c r="G3">
        <v>0.35878229141235352</v>
      </c>
      <c r="H3">
        <v>9.1005802154541016E-2</v>
      </c>
      <c r="I3">
        <v>6.3002824783325195E-2</v>
      </c>
      <c r="J3">
        <v>0.1050429344177246</v>
      </c>
      <c r="K3">
        <v>9.9730730056762695E-2</v>
      </c>
    </row>
    <row r="4" spans="1:11" x14ac:dyDescent="0.25">
      <c r="A4">
        <v>2</v>
      </c>
      <c r="B4" t="s">
        <v>15</v>
      </c>
      <c r="C4">
        <v>627.32299999999998</v>
      </c>
      <c r="D4" t="s">
        <v>16</v>
      </c>
      <c r="E4">
        <v>655.59659999999997</v>
      </c>
      <c r="F4">
        <v>64</v>
      </c>
      <c r="G4">
        <v>0.37857532501220698</v>
      </c>
      <c r="H4">
        <v>9.9062442779541016E-2</v>
      </c>
      <c r="I4">
        <v>5.6001424789428711E-2</v>
      </c>
      <c r="J4">
        <v>0.1099655628204346</v>
      </c>
      <c r="K4">
        <v>0.11354589462280271</v>
      </c>
    </row>
    <row r="5" spans="1:11" x14ac:dyDescent="0.25">
      <c r="A5">
        <v>3</v>
      </c>
      <c r="B5" t="s">
        <v>17</v>
      </c>
      <c r="C5">
        <v>524.95079999999996</v>
      </c>
      <c r="D5" t="s">
        <v>18</v>
      </c>
      <c r="E5">
        <v>531.86040000000003</v>
      </c>
      <c r="F5">
        <v>64</v>
      </c>
      <c r="G5">
        <v>0.37265706062316889</v>
      </c>
      <c r="H5">
        <v>9.704136848449707E-2</v>
      </c>
      <c r="I5">
        <v>6.1568975448608398E-2</v>
      </c>
      <c r="J5">
        <v>0.1089673042297363</v>
      </c>
      <c r="K5">
        <v>0.1030797958374023</v>
      </c>
    </row>
    <row r="6" spans="1:11" x14ac:dyDescent="0.25">
      <c r="A6">
        <v>4</v>
      </c>
      <c r="B6" t="s">
        <v>19</v>
      </c>
      <c r="C6">
        <v>680.5299</v>
      </c>
      <c r="D6" t="s">
        <v>20</v>
      </c>
      <c r="E6">
        <v>783.88829999999996</v>
      </c>
      <c r="F6">
        <v>64</v>
      </c>
      <c r="G6">
        <v>0.3591468334197998</v>
      </c>
      <c r="H6">
        <v>9.7519636154174805E-2</v>
      </c>
      <c r="I6">
        <v>5.2561521530151367E-2</v>
      </c>
      <c r="J6">
        <v>0.1029767990112305</v>
      </c>
      <c r="K6">
        <v>0.10508847236633299</v>
      </c>
    </row>
    <row r="7" spans="1:11" x14ac:dyDescent="0.25">
      <c r="A7">
        <v>5</v>
      </c>
      <c r="B7" t="s">
        <v>21</v>
      </c>
      <c r="C7">
        <v>528.43060000000003</v>
      </c>
      <c r="D7" t="s">
        <v>22</v>
      </c>
      <c r="E7">
        <v>543.4846</v>
      </c>
      <c r="F7">
        <v>64</v>
      </c>
      <c r="G7">
        <v>0.36388874053955078</v>
      </c>
      <c r="H7">
        <v>0.105928897857666</v>
      </c>
      <c r="I7">
        <v>5.8305263519287109E-2</v>
      </c>
      <c r="J7">
        <v>9.8563909530639648E-2</v>
      </c>
      <c r="K7">
        <v>0.1000909805297852</v>
      </c>
    </row>
    <row r="8" spans="1:11" x14ac:dyDescent="0.25">
      <c r="A8">
        <v>6</v>
      </c>
      <c r="B8" t="s">
        <v>23</v>
      </c>
      <c r="C8">
        <v>447.22449999999998</v>
      </c>
      <c r="D8" t="s">
        <v>24</v>
      </c>
      <c r="E8">
        <v>461.49430000000001</v>
      </c>
      <c r="F8">
        <v>64</v>
      </c>
      <c r="G8">
        <v>0.35386085510253912</v>
      </c>
      <c r="H8">
        <v>8.5691928863525391E-2</v>
      </c>
      <c r="I8">
        <v>5.9005022048950202E-2</v>
      </c>
      <c r="J8">
        <v>0.1150991916656494</v>
      </c>
      <c r="K8">
        <v>9.4064712524414063E-2</v>
      </c>
    </row>
    <row r="9" spans="1:11" x14ac:dyDescent="0.25">
      <c r="A9">
        <v>7</v>
      </c>
      <c r="B9" t="s">
        <v>25</v>
      </c>
      <c r="C9">
        <v>744.61490000000003</v>
      </c>
      <c r="D9" t="s">
        <v>26</v>
      </c>
      <c r="E9">
        <v>783.24400000000003</v>
      </c>
      <c r="F9">
        <v>64</v>
      </c>
      <c r="G9">
        <v>0.36722755432128912</v>
      </c>
      <c r="H9">
        <v>0.1026878356933594</v>
      </c>
      <c r="I9">
        <v>6.5079689025878906E-2</v>
      </c>
      <c r="J9">
        <v>9.84954833984375E-2</v>
      </c>
      <c r="K9">
        <v>9.9965095520019531E-2</v>
      </c>
    </row>
    <row r="10" spans="1:11" x14ac:dyDescent="0.25">
      <c r="A10">
        <v>8</v>
      </c>
      <c r="B10" t="s">
        <v>27</v>
      </c>
      <c r="C10">
        <v>619.3922</v>
      </c>
      <c r="D10" t="s">
        <v>28</v>
      </c>
      <c r="E10">
        <v>669.40959999999995</v>
      </c>
      <c r="F10">
        <v>64</v>
      </c>
      <c r="G10">
        <v>0.36256051063537598</v>
      </c>
      <c r="H10">
        <v>0.10297846794128419</v>
      </c>
      <c r="I10">
        <v>5.4009199142456048E-2</v>
      </c>
      <c r="J10">
        <v>0.11099553108215331</v>
      </c>
      <c r="K10">
        <v>9.4577312469482422E-2</v>
      </c>
    </row>
    <row r="11" spans="1:11" x14ac:dyDescent="0.25">
      <c r="A11">
        <v>9</v>
      </c>
      <c r="B11" t="s">
        <v>29</v>
      </c>
      <c r="C11">
        <v>484.29719999999998</v>
      </c>
      <c r="D11" t="s">
        <v>30</v>
      </c>
      <c r="E11">
        <v>504.13350000000003</v>
      </c>
      <c r="F11">
        <v>64</v>
      </c>
      <c r="G11">
        <v>0.36216211318969732</v>
      </c>
      <c r="H11">
        <v>0.1025152206420898</v>
      </c>
      <c r="I11">
        <v>5.4598331451416023E-2</v>
      </c>
      <c r="J11">
        <v>0.10194921493530271</v>
      </c>
      <c r="K11">
        <v>0.10109925270080571</v>
      </c>
    </row>
    <row r="12" spans="1:11" x14ac:dyDescent="0.25">
      <c r="A12">
        <v>10</v>
      </c>
      <c r="B12" t="s">
        <v>31</v>
      </c>
      <c r="C12">
        <v>615.80880000000002</v>
      </c>
      <c r="D12" t="s">
        <v>32</v>
      </c>
      <c r="E12">
        <v>705.00429999999994</v>
      </c>
      <c r="F12">
        <v>64</v>
      </c>
      <c r="G12">
        <v>0.3581242561340332</v>
      </c>
      <c r="H12">
        <v>0.10899233818054201</v>
      </c>
      <c r="I12">
        <v>4.4037818908691413E-2</v>
      </c>
      <c r="J12">
        <v>0.1105151176452637</v>
      </c>
      <c r="K12">
        <v>9.3580007553100586E-2</v>
      </c>
    </row>
    <row r="13" spans="1:11" x14ac:dyDescent="0.25">
      <c r="A13">
        <v>11</v>
      </c>
      <c r="B13" t="s">
        <v>33</v>
      </c>
      <c r="C13">
        <v>496.02249999999998</v>
      </c>
      <c r="D13" t="s">
        <v>34</v>
      </c>
      <c r="E13">
        <v>535.01580000000001</v>
      </c>
      <c r="F13">
        <v>64</v>
      </c>
      <c r="G13">
        <v>0.37823152542114258</v>
      </c>
      <c r="H13">
        <v>0.1007225513458252</v>
      </c>
      <c r="I13">
        <v>6.3997745513916016E-2</v>
      </c>
      <c r="J13">
        <v>0.1104865074157715</v>
      </c>
      <c r="K13">
        <v>0.1030247211456299</v>
      </c>
    </row>
    <row r="14" spans="1:11" x14ac:dyDescent="0.25">
      <c r="A14">
        <v>12</v>
      </c>
      <c r="B14" t="s">
        <v>35</v>
      </c>
      <c r="C14">
        <v>641.30370000000005</v>
      </c>
      <c r="D14" t="s">
        <v>36</v>
      </c>
      <c r="E14">
        <v>662.28070000000002</v>
      </c>
      <c r="F14">
        <v>64</v>
      </c>
      <c r="G14">
        <v>0.37342429161071777</v>
      </c>
      <c r="H14">
        <v>0.1096327304840088</v>
      </c>
      <c r="I14">
        <v>5.5327653884887702E-2</v>
      </c>
      <c r="J14">
        <v>0.1136386394500732</v>
      </c>
      <c r="K14">
        <v>9.4825267791748047E-2</v>
      </c>
    </row>
    <row r="15" spans="1:11" x14ac:dyDescent="0.25">
      <c r="A15">
        <v>13</v>
      </c>
      <c r="B15" t="s">
        <v>37</v>
      </c>
      <c r="C15">
        <v>481.71469999999999</v>
      </c>
      <c r="D15" t="s">
        <v>38</v>
      </c>
      <c r="E15">
        <v>560.63480000000004</v>
      </c>
      <c r="F15">
        <v>64</v>
      </c>
      <c r="G15">
        <v>0.42146182060241699</v>
      </c>
      <c r="H15">
        <v>0.1105673313140869</v>
      </c>
      <c r="I15">
        <v>7.1988344192504883E-2</v>
      </c>
      <c r="J15">
        <v>0.1210460662841797</v>
      </c>
      <c r="K15">
        <v>0.1168613433837891</v>
      </c>
    </row>
    <row r="16" spans="1:11" x14ac:dyDescent="0.25">
      <c r="A16">
        <v>14</v>
      </c>
      <c r="B16" t="s">
        <v>39</v>
      </c>
      <c r="C16">
        <v>455.47489999999999</v>
      </c>
      <c r="D16" t="s">
        <v>40</v>
      </c>
      <c r="E16">
        <v>529.00080000000003</v>
      </c>
      <c r="F16">
        <v>64</v>
      </c>
      <c r="G16">
        <v>0.36032629013061518</v>
      </c>
      <c r="H16">
        <v>0.1040968894958496</v>
      </c>
      <c r="I16">
        <v>4.9067497253417969E-2</v>
      </c>
      <c r="J16">
        <v>0.1040670871734619</v>
      </c>
      <c r="K16">
        <v>0.10109496116638179</v>
      </c>
    </row>
    <row r="17" spans="1:11" x14ac:dyDescent="0.25">
      <c r="A17">
        <v>15</v>
      </c>
      <c r="B17" t="s">
        <v>41</v>
      </c>
      <c r="C17">
        <v>534.83399999999995</v>
      </c>
      <c r="D17" t="s">
        <v>42</v>
      </c>
      <c r="E17">
        <v>611.30280000000005</v>
      </c>
      <c r="F17">
        <v>64</v>
      </c>
      <c r="G17">
        <v>0.36472249031066889</v>
      </c>
      <c r="H17">
        <v>9.4578266143798828E-2</v>
      </c>
      <c r="I17">
        <v>5.9997797012329102E-2</v>
      </c>
      <c r="J17">
        <v>0.1079697608947754</v>
      </c>
      <c r="K17">
        <v>0.1011765003204346</v>
      </c>
    </row>
    <row r="18" spans="1:11" x14ac:dyDescent="0.25">
      <c r="A18">
        <v>16</v>
      </c>
      <c r="B18" t="s">
        <v>43</v>
      </c>
      <c r="C18">
        <v>788.2722</v>
      </c>
      <c r="D18" t="s">
        <v>44</v>
      </c>
      <c r="E18">
        <v>708.83370000000002</v>
      </c>
      <c r="F18">
        <v>64</v>
      </c>
      <c r="G18">
        <v>0.37417340278625488</v>
      </c>
      <c r="H18">
        <v>9.9696159362792969E-2</v>
      </c>
      <c r="I18">
        <v>5.5016517639160163E-2</v>
      </c>
      <c r="J18">
        <v>9.7420215606689453E-2</v>
      </c>
      <c r="K18">
        <v>0.1210410594940186</v>
      </c>
    </row>
    <row r="19" spans="1:11" x14ac:dyDescent="0.25">
      <c r="A19">
        <v>17</v>
      </c>
      <c r="B19" t="s">
        <v>45</v>
      </c>
      <c r="C19">
        <v>567.34289999999999</v>
      </c>
      <c r="D19" t="s">
        <v>247</v>
      </c>
      <c r="E19">
        <v>567.34289999999999</v>
      </c>
      <c r="F19">
        <v>64</v>
      </c>
      <c r="G19">
        <v>0.37231636047363281</v>
      </c>
      <c r="H19">
        <v>0.11216139793396</v>
      </c>
      <c r="I19">
        <v>4.8567771911621087E-2</v>
      </c>
      <c r="J19">
        <v>0.10306310653686521</v>
      </c>
      <c r="K19">
        <v>0.107525110244751</v>
      </c>
    </row>
    <row r="20" spans="1:11" x14ac:dyDescent="0.25">
      <c r="A20">
        <v>18</v>
      </c>
      <c r="B20" t="s">
        <v>47</v>
      </c>
      <c r="C20">
        <v>518.24639999999999</v>
      </c>
      <c r="D20" t="s">
        <v>48</v>
      </c>
      <c r="E20">
        <v>518.19380000000001</v>
      </c>
      <c r="F20">
        <v>64</v>
      </c>
      <c r="G20">
        <v>0.3741452693939209</v>
      </c>
      <c r="H20">
        <v>0.1026108264923096</v>
      </c>
      <c r="I20">
        <v>5.9996366500854492E-2</v>
      </c>
      <c r="J20">
        <v>0.1094627380371094</v>
      </c>
      <c r="K20">
        <v>0.1020753383636475</v>
      </c>
    </row>
    <row r="21" spans="1:11" x14ac:dyDescent="0.25">
      <c r="A21">
        <v>19</v>
      </c>
      <c r="B21" t="s">
        <v>49</v>
      </c>
      <c r="C21">
        <v>453.82929999999999</v>
      </c>
      <c r="D21" t="s">
        <v>50</v>
      </c>
      <c r="E21">
        <v>453.82929999999999</v>
      </c>
      <c r="F21">
        <v>64</v>
      </c>
      <c r="G21">
        <v>0.37465834617614752</v>
      </c>
      <c r="H21">
        <v>0.1002542972564697</v>
      </c>
      <c r="I21">
        <v>6.2023639678955078E-2</v>
      </c>
      <c r="J21">
        <v>0.114962100982666</v>
      </c>
      <c r="K21">
        <v>9.7418308258056641E-2</v>
      </c>
    </row>
    <row r="22" spans="1:11" x14ac:dyDescent="0.25">
      <c r="A22">
        <v>20</v>
      </c>
      <c r="B22" t="s">
        <v>51</v>
      </c>
      <c r="C22">
        <v>385.60019999999997</v>
      </c>
      <c r="D22" t="s">
        <v>248</v>
      </c>
      <c r="E22">
        <v>423.42169999999999</v>
      </c>
      <c r="F22">
        <v>64</v>
      </c>
      <c r="G22">
        <v>0.44895529747009277</v>
      </c>
      <c r="H22">
        <v>0.1009478569030762</v>
      </c>
      <c r="I22">
        <v>0.1518518924713135</v>
      </c>
      <c r="J22">
        <v>0.1005792617797852</v>
      </c>
      <c r="K22">
        <v>9.4576597213745117E-2</v>
      </c>
    </row>
    <row r="23" spans="1:11" x14ac:dyDescent="0.25">
      <c r="A23">
        <v>21</v>
      </c>
      <c r="B23" t="s">
        <v>53</v>
      </c>
      <c r="C23">
        <v>615.8614</v>
      </c>
      <c r="D23" t="s">
        <v>54</v>
      </c>
      <c r="E23">
        <v>625.6404</v>
      </c>
      <c r="F23">
        <v>64</v>
      </c>
      <c r="G23">
        <v>0.36615133285522461</v>
      </c>
      <c r="H23">
        <v>0.1014623641967773</v>
      </c>
      <c r="I23">
        <v>4.8578739166259773E-2</v>
      </c>
      <c r="J23">
        <v>0.1121702194213867</v>
      </c>
      <c r="K23">
        <v>0.1039400100708008</v>
      </c>
    </row>
    <row r="24" spans="1:11" x14ac:dyDescent="0.25">
      <c r="A24">
        <v>22</v>
      </c>
      <c r="B24" t="s">
        <v>55</v>
      </c>
      <c r="C24">
        <v>424.05970000000002</v>
      </c>
      <c r="D24" t="s">
        <v>56</v>
      </c>
      <c r="E24">
        <v>423.83699999999999</v>
      </c>
      <c r="F24">
        <v>64</v>
      </c>
      <c r="G24">
        <v>0.37817573547363281</v>
      </c>
      <c r="H24">
        <v>0.11204433441162109</v>
      </c>
      <c r="I24">
        <v>7.0522546768188477E-2</v>
      </c>
      <c r="J24">
        <v>9.8555803298950195E-2</v>
      </c>
      <c r="K24">
        <v>9.5049381256103516E-2</v>
      </c>
    </row>
    <row r="25" spans="1:11" x14ac:dyDescent="0.25">
      <c r="A25">
        <v>23</v>
      </c>
      <c r="B25" t="s">
        <v>57</v>
      </c>
      <c r="C25">
        <v>650.0308</v>
      </c>
      <c r="D25" t="s">
        <v>58</v>
      </c>
      <c r="E25">
        <v>687.26149999999996</v>
      </c>
      <c r="F25">
        <v>64</v>
      </c>
      <c r="G25">
        <v>0.36369967460632319</v>
      </c>
      <c r="H25">
        <v>9.1249465942382813E-2</v>
      </c>
      <c r="I25">
        <v>6.2443256378173828E-2</v>
      </c>
      <c r="J25">
        <v>0.10384392738342289</v>
      </c>
      <c r="K25">
        <v>0.10616302490234381</v>
      </c>
    </row>
    <row r="26" spans="1:11" x14ac:dyDescent="0.25">
      <c r="A26">
        <v>24</v>
      </c>
      <c r="B26" t="s">
        <v>59</v>
      </c>
      <c r="C26">
        <v>506.89850000000001</v>
      </c>
      <c r="D26" t="s">
        <v>60</v>
      </c>
      <c r="E26">
        <v>528.87869999999998</v>
      </c>
      <c r="F26">
        <v>64</v>
      </c>
      <c r="G26">
        <v>0.36654901504516602</v>
      </c>
      <c r="H26">
        <v>9.6971035003662109E-2</v>
      </c>
      <c r="I26">
        <v>6.1518430709838867E-2</v>
      </c>
      <c r="J26">
        <v>0.1010193824768066</v>
      </c>
      <c r="K26">
        <v>0.1070401668548584</v>
      </c>
    </row>
    <row r="27" spans="1:11" x14ac:dyDescent="0.25">
      <c r="A27">
        <v>25</v>
      </c>
      <c r="B27" t="s">
        <v>61</v>
      </c>
      <c r="C27">
        <v>591.67560000000003</v>
      </c>
      <c r="D27" t="s">
        <v>62</v>
      </c>
      <c r="E27">
        <v>627.51369999999997</v>
      </c>
      <c r="F27">
        <v>64</v>
      </c>
      <c r="G27">
        <v>0.36156868934631348</v>
      </c>
      <c r="H27">
        <v>9.9515199661254883E-2</v>
      </c>
      <c r="I27">
        <v>6.5995693206787109E-2</v>
      </c>
      <c r="J27">
        <v>0.1020267009735107</v>
      </c>
      <c r="K27">
        <v>9.4031095504760742E-2</v>
      </c>
    </row>
    <row r="28" spans="1:11" x14ac:dyDescent="0.25">
      <c r="A28">
        <v>26</v>
      </c>
      <c r="B28" t="s">
        <v>63</v>
      </c>
      <c r="C28">
        <v>554.38210000000004</v>
      </c>
      <c r="D28" t="s">
        <v>64</v>
      </c>
      <c r="E28">
        <v>592.44590000000005</v>
      </c>
      <c r="F28">
        <v>64</v>
      </c>
      <c r="G28">
        <v>0.3651881217956543</v>
      </c>
      <c r="H28">
        <v>0.1010377407073975</v>
      </c>
      <c r="I28">
        <v>6.3636541366577148E-2</v>
      </c>
      <c r="J28">
        <v>9.9959373474121094E-2</v>
      </c>
      <c r="K28">
        <v>9.9554538726806641E-2</v>
      </c>
    </row>
    <row r="29" spans="1:11" x14ac:dyDescent="0.25">
      <c r="A29">
        <v>27</v>
      </c>
      <c r="B29" t="s">
        <v>65</v>
      </c>
      <c r="C29">
        <v>616.27729999999997</v>
      </c>
      <c r="D29" t="s">
        <v>66</v>
      </c>
      <c r="E29">
        <v>616.08619999999996</v>
      </c>
      <c r="F29">
        <v>64</v>
      </c>
      <c r="G29">
        <v>0.36814641952514648</v>
      </c>
      <c r="H29">
        <v>8.9125394821166992E-2</v>
      </c>
      <c r="I29">
        <v>6.5521955490112305E-2</v>
      </c>
      <c r="J29">
        <v>0.1099765300750732</v>
      </c>
      <c r="K29">
        <v>0.10252475738525391</v>
      </c>
    </row>
    <row r="30" spans="1:11" x14ac:dyDescent="0.25">
      <c r="A30">
        <v>28</v>
      </c>
      <c r="B30" t="s">
        <v>67</v>
      </c>
      <c r="C30">
        <v>603.74580000000003</v>
      </c>
      <c r="D30" t="s">
        <v>68</v>
      </c>
      <c r="E30">
        <v>644.63480000000004</v>
      </c>
      <c r="F30">
        <v>64</v>
      </c>
      <c r="G30">
        <v>0.36292886734008789</v>
      </c>
      <c r="H30">
        <v>0.1043076515197754</v>
      </c>
      <c r="I30">
        <v>5.4953575134277337E-2</v>
      </c>
      <c r="J30">
        <v>0.1061437129974365</v>
      </c>
      <c r="K30">
        <v>9.7523927688598633E-2</v>
      </c>
    </row>
    <row r="31" spans="1:11" x14ac:dyDescent="0.25">
      <c r="A31">
        <v>29</v>
      </c>
      <c r="B31" t="s">
        <v>69</v>
      </c>
      <c r="C31">
        <v>393.26220000000001</v>
      </c>
      <c r="D31" t="s">
        <v>70</v>
      </c>
      <c r="E31">
        <v>393.26220000000001</v>
      </c>
      <c r="F31">
        <v>64</v>
      </c>
      <c r="G31">
        <v>0.35512161254882813</v>
      </c>
      <c r="H31">
        <v>9.6037149429321289E-2</v>
      </c>
      <c r="I31">
        <v>4.6000957489013672E-2</v>
      </c>
      <c r="J31">
        <v>0.11156678199768071</v>
      </c>
      <c r="K31">
        <v>0.1015167236328125</v>
      </c>
    </row>
    <row r="32" spans="1:11" x14ac:dyDescent="0.25">
      <c r="A32">
        <v>30</v>
      </c>
      <c r="B32" t="s">
        <v>71</v>
      </c>
      <c r="C32">
        <v>492.72399999999999</v>
      </c>
      <c r="D32" t="s">
        <v>72</v>
      </c>
      <c r="E32">
        <v>513.00300000000004</v>
      </c>
      <c r="F32">
        <v>64</v>
      </c>
      <c r="G32">
        <v>0.35999917984008789</v>
      </c>
      <c r="H32">
        <v>9.4988822937011719E-2</v>
      </c>
      <c r="I32">
        <v>6.4002275466918945E-2</v>
      </c>
      <c r="J32">
        <v>0.1010172367095947</v>
      </c>
      <c r="K32">
        <v>9.99908447265625E-2</v>
      </c>
    </row>
    <row r="33" spans="1:11" x14ac:dyDescent="0.25">
      <c r="A33">
        <v>31</v>
      </c>
      <c r="B33" t="s">
        <v>73</v>
      </c>
      <c r="C33">
        <v>475.25299999999999</v>
      </c>
      <c r="D33" t="s">
        <v>74</v>
      </c>
      <c r="E33">
        <v>515.09709999999995</v>
      </c>
      <c r="F33">
        <v>64</v>
      </c>
      <c r="G33">
        <v>0.37918186187744141</v>
      </c>
      <c r="H33">
        <v>9.6118688583374023E-2</v>
      </c>
      <c r="I33">
        <v>7.71026611328125E-2</v>
      </c>
      <c r="J33">
        <v>0.1009171009063721</v>
      </c>
      <c r="K33">
        <v>0.1040451526641846</v>
      </c>
    </row>
    <row r="34" spans="1:11" x14ac:dyDescent="0.25">
      <c r="A34">
        <v>32</v>
      </c>
      <c r="B34" t="s">
        <v>75</v>
      </c>
      <c r="C34">
        <v>584.71889999999996</v>
      </c>
      <c r="D34" t="s">
        <v>76</v>
      </c>
      <c r="E34">
        <v>588.49210000000005</v>
      </c>
      <c r="F34">
        <v>64</v>
      </c>
      <c r="G34">
        <v>0.36555075645446777</v>
      </c>
      <c r="H34">
        <v>9.2744112014770508E-2</v>
      </c>
      <c r="I34">
        <v>4.9561500549316413E-2</v>
      </c>
      <c r="J34">
        <v>0.1207737922668457</v>
      </c>
      <c r="K34">
        <v>0.1024713516235352</v>
      </c>
    </row>
    <row r="35" spans="1:11" x14ac:dyDescent="0.25">
      <c r="A35">
        <v>33</v>
      </c>
      <c r="B35" t="s">
        <v>77</v>
      </c>
      <c r="C35">
        <v>393.80380000000002</v>
      </c>
      <c r="D35" t="s">
        <v>78</v>
      </c>
      <c r="E35">
        <v>397.75040000000001</v>
      </c>
      <c r="F35">
        <v>64</v>
      </c>
      <c r="G35">
        <v>0.36486363410949713</v>
      </c>
      <c r="H35">
        <v>9.3894004821777344E-2</v>
      </c>
      <c r="I35">
        <v>5.9576749801635742E-2</v>
      </c>
      <c r="J35">
        <v>0.10418796539306641</v>
      </c>
      <c r="K35">
        <v>0.106205940246582</v>
      </c>
    </row>
    <row r="36" spans="1:11" x14ac:dyDescent="0.25">
      <c r="A36">
        <v>34</v>
      </c>
      <c r="B36" t="s">
        <v>79</v>
      </c>
      <c r="C36">
        <v>683.74609999999996</v>
      </c>
      <c r="D36" t="s">
        <v>80</v>
      </c>
      <c r="E36">
        <v>688.85350000000005</v>
      </c>
      <c r="F36">
        <v>64</v>
      </c>
      <c r="G36">
        <v>0.3627619743347168</v>
      </c>
      <c r="H36">
        <v>0.1013619899749756</v>
      </c>
      <c r="I36">
        <v>5.4035663604736328E-2</v>
      </c>
      <c r="J36">
        <v>0.1091651916503906</v>
      </c>
      <c r="K36">
        <v>9.7199201583862305E-2</v>
      </c>
    </row>
    <row r="37" spans="1:11" x14ac:dyDescent="0.25">
      <c r="A37">
        <v>35</v>
      </c>
      <c r="B37" t="s">
        <v>81</v>
      </c>
      <c r="C37">
        <v>296.69</v>
      </c>
      <c r="D37" t="s">
        <v>82</v>
      </c>
      <c r="E37">
        <v>303.44799999999998</v>
      </c>
      <c r="F37">
        <v>64</v>
      </c>
      <c r="G37">
        <v>0.35146999359130859</v>
      </c>
      <c r="H37">
        <v>8.9407920837402344E-2</v>
      </c>
      <c r="I37">
        <v>5.9720754623413093E-2</v>
      </c>
      <c r="J37">
        <v>0.1077055931091309</v>
      </c>
      <c r="K37">
        <v>9.4635725021362305E-2</v>
      </c>
    </row>
    <row r="38" spans="1:11" x14ac:dyDescent="0.25">
      <c r="A38">
        <v>36</v>
      </c>
      <c r="B38" t="s">
        <v>83</v>
      </c>
      <c r="C38">
        <v>570.90890000000002</v>
      </c>
      <c r="D38" t="s">
        <v>251</v>
      </c>
      <c r="E38">
        <v>658.4443</v>
      </c>
      <c r="F38">
        <v>64</v>
      </c>
      <c r="G38">
        <v>0.38437509536743159</v>
      </c>
      <c r="H38">
        <v>0.1042943000793457</v>
      </c>
      <c r="I38">
        <v>8.0088138580322266E-2</v>
      </c>
      <c r="J38">
        <v>0.1011848449707031</v>
      </c>
      <c r="K38">
        <v>9.8807811737060547E-2</v>
      </c>
    </row>
    <row r="39" spans="1:11" x14ac:dyDescent="0.25">
      <c r="A39">
        <v>37</v>
      </c>
      <c r="B39" t="s">
        <v>85</v>
      </c>
      <c r="C39">
        <v>570.96310000000005</v>
      </c>
      <c r="D39" t="s">
        <v>86</v>
      </c>
      <c r="E39">
        <v>591.98130000000003</v>
      </c>
      <c r="F39">
        <v>64</v>
      </c>
      <c r="G39">
        <v>0.36259651184082031</v>
      </c>
      <c r="H39">
        <v>9.4804525375366211E-2</v>
      </c>
      <c r="I39">
        <v>5.2478790283203118E-2</v>
      </c>
      <c r="J39">
        <v>0.1101131439208984</v>
      </c>
      <c r="K39">
        <v>0.1052000522613525</v>
      </c>
    </row>
    <row r="40" spans="1:11" x14ac:dyDescent="0.25">
      <c r="A40">
        <v>38</v>
      </c>
      <c r="B40" t="s">
        <v>87</v>
      </c>
      <c r="C40">
        <v>527.83910000000003</v>
      </c>
      <c r="D40" t="s">
        <v>88</v>
      </c>
      <c r="E40">
        <v>527.83910000000003</v>
      </c>
      <c r="F40">
        <v>64</v>
      </c>
      <c r="G40">
        <v>0.35209321975708008</v>
      </c>
      <c r="H40">
        <v>0.10153508186340331</v>
      </c>
      <c r="I40">
        <v>4.9162864685058587E-2</v>
      </c>
      <c r="J40">
        <v>0.1051132678985596</v>
      </c>
      <c r="K40">
        <v>9.5284223556518555E-2</v>
      </c>
    </row>
    <row r="41" spans="1:11" x14ac:dyDescent="0.25">
      <c r="A41">
        <v>39</v>
      </c>
      <c r="B41" t="s">
        <v>89</v>
      </c>
      <c r="C41">
        <v>626.35320000000002</v>
      </c>
      <c r="D41" t="s">
        <v>90</v>
      </c>
      <c r="E41">
        <v>640.92920000000004</v>
      </c>
      <c r="F41">
        <v>64</v>
      </c>
      <c r="G41">
        <v>0.35162925720214838</v>
      </c>
      <c r="H41">
        <v>9.3696355819702148E-2</v>
      </c>
      <c r="I41">
        <v>5.9540510177612298E-2</v>
      </c>
      <c r="J41">
        <v>0.1033174991607666</v>
      </c>
      <c r="K41">
        <v>9.3071460723876953E-2</v>
      </c>
    </row>
    <row r="42" spans="1:11" x14ac:dyDescent="0.25">
      <c r="A42">
        <v>40</v>
      </c>
      <c r="B42" t="s">
        <v>91</v>
      </c>
      <c r="C42">
        <v>454.60789999999997</v>
      </c>
      <c r="D42" t="s">
        <v>92</v>
      </c>
      <c r="E42">
        <v>501.35039999999998</v>
      </c>
      <c r="F42">
        <v>64</v>
      </c>
      <c r="G42">
        <v>0.36015748977661127</v>
      </c>
      <c r="H42">
        <v>9.2138528823852539E-2</v>
      </c>
      <c r="I42">
        <v>7.2092294692993164E-2</v>
      </c>
      <c r="J42">
        <v>0.1029016971588135</v>
      </c>
      <c r="K42">
        <v>9.3024969100952148E-2</v>
      </c>
    </row>
    <row r="43" spans="1:11" x14ac:dyDescent="0.25">
      <c r="A43">
        <v>41</v>
      </c>
      <c r="B43" t="s">
        <v>93</v>
      </c>
      <c r="C43">
        <v>570.21720000000005</v>
      </c>
      <c r="D43" t="s">
        <v>94</v>
      </c>
      <c r="E43">
        <v>570.21720000000005</v>
      </c>
      <c r="F43">
        <v>64</v>
      </c>
      <c r="G43">
        <v>0.36194705963134771</v>
      </c>
      <c r="H43">
        <v>9.794306755065918E-2</v>
      </c>
      <c r="I43">
        <v>6.3002586364746094E-2</v>
      </c>
      <c r="J43">
        <v>0.1111900806427002</v>
      </c>
      <c r="K43">
        <v>8.9811325073242188E-2</v>
      </c>
    </row>
    <row r="44" spans="1:11" x14ac:dyDescent="0.25">
      <c r="A44">
        <v>42</v>
      </c>
      <c r="B44" t="s">
        <v>95</v>
      </c>
      <c r="C44">
        <v>518.7903</v>
      </c>
      <c r="D44" t="s">
        <v>252</v>
      </c>
      <c r="E44">
        <v>502.36259999999999</v>
      </c>
      <c r="F44">
        <v>64</v>
      </c>
      <c r="G44">
        <v>0.45850753784179688</v>
      </c>
      <c r="H44">
        <v>9.9696159362792969E-2</v>
      </c>
      <c r="I44">
        <v>0.15479207038879389</v>
      </c>
      <c r="J44">
        <v>0.10363864898681641</v>
      </c>
      <c r="K44">
        <v>9.9381208419799805E-2</v>
      </c>
    </row>
    <row r="45" spans="1:11" x14ac:dyDescent="0.25">
      <c r="A45">
        <v>43</v>
      </c>
      <c r="B45" t="s">
        <v>97</v>
      </c>
      <c r="C45">
        <v>432.14729999999997</v>
      </c>
      <c r="D45" t="s">
        <v>98</v>
      </c>
      <c r="E45">
        <v>432.14729999999997</v>
      </c>
      <c r="F45">
        <v>64</v>
      </c>
      <c r="G45">
        <v>0.36033368110656738</v>
      </c>
      <c r="H45">
        <v>8.8090419769287109E-2</v>
      </c>
      <c r="I45">
        <v>7.8172206878662109E-2</v>
      </c>
      <c r="J45">
        <v>9.7158193588256836E-2</v>
      </c>
      <c r="K45">
        <v>9.5910310745239258E-2</v>
      </c>
    </row>
    <row r="46" spans="1:11" x14ac:dyDescent="0.25">
      <c r="A46">
        <v>44</v>
      </c>
      <c r="B46" t="s">
        <v>99</v>
      </c>
      <c r="C46">
        <v>606.56240000000003</v>
      </c>
      <c r="D46" t="s">
        <v>100</v>
      </c>
      <c r="E46">
        <v>637.74590000000001</v>
      </c>
      <c r="F46">
        <v>64</v>
      </c>
      <c r="G46">
        <v>0.35842299461364752</v>
      </c>
      <c r="H46">
        <v>9.7981452941894531E-2</v>
      </c>
      <c r="I46">
        <v>5.1990032196044922E-2</v>
      </c>
      <c r="J46">
        <v>0.100186824798584</v>
      </c>
      <c r="K46">
        <v>0.107738733291626</v>
      </c>
    </row>
    <row r="47" spans="1:11" x14ac:dyDescent="0.25">
      <c r="A47">
        <v>45</v>
      </c>
      <c r="B47" t="s">
        <v>101</v>
      </c>
      <c r="C47">
        <v>458.10570000000001</v>
      </c>
      <c r="D47" t="s">
        <v>102</v>
      </c>
      <c r="E47">
        <v>508.28149999999999</v>
      </c>
      <c r="F47">
        <v>64</v>
      </c>
      <c r="G47">
        <v>0.35859227180480963</v>
      </c>
      <c r="H47">
        <v>9.0162515640258789E-2</v>
      </c>
      <c r="I47">
        <v>7.0245265960693359E-2</v>
      </c>
      <c r="J47">
        <v>9.9066495895385742E-2</v>
      </c>
      <c r="K47">
        <v>9.911799430847168E-2</v>
      </c>
    </row>
    <row r="48" spans="1:11" x14ac:dyDescent="0.25">
      <c r="A48">
        <v>46</v>
      </c>
      <c r="B48" t="s">
        <v>103</v>
      </c>
      <c r="C48">
        <v>461.66930000000002</v>
      </c>
      <c r="D48" t="s">
        <v>104</v>
      </c>
      <c r="E48">
        <v>461.66930000000002</v>
      </c>
      <c r="F48">
        <v>64</v>
      </c>
      <c r="G48">
        <v>0.36654257774353027</v>
      </c>
      <c r="H48">
        <v>0.1038970947265625</v>
      </c>
      <c r="I48">
        <v>6.0721158981323242E-2</v>
      </c>
      <c r="J48">
        <v>0.1000912189483643</v>
      </c>
      <c r="K48">
        <v>0.1008241176605225</v>
      </c>
    </row>
    <row r="49" spans="1:11" x14ac:dyDescent="0.25">
      <c r="A49">
        <v>47</v>
      </c>
      <c r="B49" t="s">
        <v>105</v>
      </c>
      <c r="C49">
        <v>504.69970000000001</v>
      </c>
      <c r="D49" t="s">
        <v>106</v>
      </c>
      <c r="E49">
        <v>522.63289999999995</v>
      </c>
      <c r="F49">
        <v>64</v>
      </c>
      <c r="G49">
        <v>0.36481904983520508</v>
      </c>
      <c r="H49">
        <v>9.6597671508789063E-2</v>
      </c>
      <c r="I49">
        <v>5.1580429077148438E-2</v>
      </c>
      <c r="J49">
        <v>0.1121997833251953</v>
      </c>
      <c r="K49">
        <v>0.10444116592407229</v>
      </c>
    </row>
    <row r="50" spans="1:11" x14ac:dyDescent="0.25">
      <c r="A50">
        <v>48</v>
      </c>
      <c r="B50" t="s">
        <v>107</v>
      </c>
      <c r="C50">
        <v>743.24689999999998</v>
      </c>
      <c r="D50" t="s">
        <v>108</v>
      </c>
      <c r="E50">
        <v>774.07889999999998</v>
      </c>
      <c r="F50">
        <v>64</v>
      </c>
      <c r="G50">
        <v>0.35986471176147461</v>
      </c>
      <c r="H50">
        <v>9.7137689590454102E-2</v>
      </c>
      <c r="I50">
        <v>5.8549880981445313E-2</v>
      </c>
      <c r="J50">
        <v>9.7774505615234375E-2</v>
      </c>
      <c r="K50">
        <v>0.10540246963500979</v>
      </c>
    </row>
    <row r="51" spans="1:11" x14ac:dyDescent="0.25">
      <c r="A51">
        <v>49</v>
      </c>
      <c r="B51" t="s">
        <v>109</v>
      </c>
      <c r="C51">
        <v>499.77780000000001</v>
      </c>
      <c r="D51" t="s">
        <v>110</v>
      </c>
      <c r="E51">
        <v>519.98289999999997</v>
      </c>
      <c r="F51">
        <v>64</v>
      </c>
      <c r="G51">
        <v>0.36300516128540039</v>
      </c>
      <c r="H51">
        <v>9.8804950714111328E-2</v>
      </c>
      <c r="I51">
        <v>7.857966423034668E-2</v>
      </c>
      <c r="J51">
        <v>9.0083599090576172E-2</v>
      </c>
      <c r="K51">
        <v>9.4539642333984375E-2</v>
      </c>
    </row>
    <row r="52" spans="1:11" x14ac:dyDescent="0.25">
      <c r="A52">
        <v>50</v>
      </c>
      <c r="B52" t="s">
        <v>111</v>
      </c>
      <c r="C52">
        <v>679.59780000000001</v>
      </c>
      <c r="D52" t="s">
        <v>112</v>
      </c>
      <c r="E52">
        <v>691.6694</v>
      </c>
      <c r="F52">
        <v>64</v>
      </c>
      <c r="G52">
        <v>0.35640192031860352</v>
      </c>
      <c r="H52">
        <v>9.3940973281860352E-2</v>
      </c>
      <c r="I52">
        <v>5.024266242980957E-2</v>
      </c>
      <c r="J52">
        <v>0.1078636646270752</v>
      </c>
      <c r="K52">
        <v>0.1043546199798584</v>
      </c>
    </row>
    <row r="53" spans="1:11" x14ac:dyDescent="0.25">
      <c r="A53">
        <v>51</v>
      </c>
      <c r="B53" t="s">
        <v>113</v>
      </c>
      <c r="C53">
        <v>721.62310000000002</v>
      </c>
      <c r="D53" t="s">
        <v>114</v>
      </c>
      <c r="E53">
        <v>731.19370000000004</v>
      </c>
      <c r="F53">
        <v>64</v>
      </c>
      <c r="G53">
        <v>0.35959458351135248</v>
      </c>
      <c r="H53">
        <v>0.10521745681762699</v>
      </c>
      <c r="I53">
        <v>5.0109624862670898E-2</v>
      </c>
      <c r="J53">
        <v>0.10565185546875</v>
      </c>
      <c r="K53">
        <v>9.7616910934448242E-2</v>
      </c>
    </row>
    <row r="54" spans="1:11" x14ac:dyDescent="0.25">
      <c r="A54">
        <v>52</v>
      </c>
      <c r="B54" t="s">
        <v>115</v>
      </c>
      <c r="C54">
        <v>686.22040000000004</v>
      </c>
      <c r="D54" t="s">
        <v>116</v>
      </c>
      <c r="E54">
        <v>690.88919999999996</v>
      </c>
      <c r="F54">
        <v>64</v>
      </c>
      <c r="G54">
        <v>0.36278390884399409</v>
      </c>
      <c r="H54">
        <v>9.2144250869750977E-2</v>
      </c>
      <c r="I54">
        <v>5.3154706954956048E-2</v>
      </c>
      <c r="J54">
        <v>0.1100635528564453</v>
      </c>
      <c r="K54">
        <v>0.1074213981628418</v>
      </c>
    </row>
    <row r="55" spans="1:11" x14ac:dyDescent="0.25">
      <c r="A55">
        <v>53</v>
      </c>
      <c r="B55" t="s">
        <v>117</v>
      </c>
      <c r="C55">
        <v>447.76659999999998</v>
      </c>
      <c r="D55" t="s">
        <v>118</v>
      </c>
      <c r="E55">
        <v>525.68349999999998</v>
      </c>
      <c r="F55">
        <v>64</v>
      </c>
      <c r="G55">
        <v>0.35895872116088873</v>
      </c>
      <c r="H55">
        <v>0.1024365425109863</v>
      </c>
      <c r="I55">
        <v>6.2755823135375977E-2</v>
      </c>
      <c r="J55">
        <v>9.6612453460693359E-2</v>
      </c>
      <c r="K55">
        <v>9.6148014068603516E-2</v>
      </c>
    </row>
    <row r="56" spans="1:11" x14ac:dyDescent="0.25">
      <c r="A56">
        <v>54</v>
      </c>
      <c r="B56" t="s">
        <v>119</v>
      </c>
      <c r="C56">
        <v>479.9898</v>
      </c>
      <c r="D56" t="s">
        <v>120</v>
      </c>
      <c r="E56">
        <v>499.85070000000002</v>
      </c>
      <c r="F56">
        <v>64</v>
      </c>
      <c r="G56">
        <v>0.36142969131469732</v>
      </c>
      <c r="H56">
        <v>9.5383882522583008E-2</v>
      </c>
      <c r="I56">
        <v>6.8060159683227539E-2</v>
      </c>
      <c r="J56">
        <v>0.1044325828552246</v>
      </c>
      <c r="K56">
        <v>9.3553066253662109E-2</v>
      </c>
    </row>
    <row r="57" spans="1:11" x14ac:dyDescent="0.25">
      <c r="A57">
        <v>55</v>
      </c>
      <c r="B57" t="s">
        <v>121</v>
      </c>
      <c r="C57">
        <v>636.66219999999998</v>
      </c>
      <c r="D57" t="s">
        <v>122</v>
      </c>
      <c r="E57">
        <v>648.33789999999999</v>
      </c>
      <c r="F57">
        <v>64</v>
      </c>
      <c r="G57">
        <v>0.3601839542388916</v>
      </c>
      <c r="H57">
        <v>9.5113754272460938E-2</v>
      </c>
      <c r="I57">
        <v>5.7130813598632813E-2</v>
      </c>
      <c r="J57">
        <v>9.8706245422363281E-2</v>
      </c>
      <c r="K57">
        <v>0.10872602462768551</v>
      </c>
    </row>
    <row r="58" spans="1:11" x14ac:dyDescent="0.25">
      <c r="A58">
        <v>56</v>
      </c>
      <c r="B58" t="s">
        <v>123</v>
      </c>
      <c r="C58">
        <v>498.10199999999998</v>
      </c>
      <c r="D58" t="s">
        <v>124</v>
      </c>
      <c r="E58">
        <v>568.76070000000004</v>
      </c>
      <c r="F58">
        <v>64</v>
      </c>
      <c r="G58">
        <v>0.36917662620544428</v>
      </c>
      <c r="H58">
        <v>9.8026752471923828E-2</v>
      </c>
      <c r="I58">
        <v>6.3633441925048828E-2</v>
      </c>
      <c r="J58">
        <v>0.10328793525695799</v>
      </c>
      <c r="K58">
        <v>0.1032259464263916</v>
      </c>
    </row>
    <row r="59" spans="1:11" x14ac:dyDescent="0.25">
      <c r="A59">
        <v>57</v>
      </c>
      <c r="B59" t="s">
        <v>125</v>
      </c>
      <c r="C59">
        <v>440.79750000000001</v>
      </c>
      <c r="D59" t="s">
        <v>126</v>
      </c>
      <c r="E59">
        <v>457.42160000000001</v>
      </c>
      <c r="F59">
        <v>64</v>
      </c>
      <c r="G59">
        <v>0.40638399124145508</v>
      </c>
      <c r="H59">
        <v>0.1155023574829102</v>
      </c>
      <c r="I59">
        <v>9.5709323883056641E-2</v>
      </c>
      <c r="J59">
        <v>0.10155224800109861</v>
      </c>
      <c r="K59">
        <v>9.3620061874389648E-2</v>
      </c>
    </row>
    <row r="60" spans="1:11" x14ac:dyDescent="0.25">
      <c r="A60">
        <v>58</v>
      </c>
      <c r="B60" t="s">
        <v>127</v>
      </c>
      <c r="C60">
        <v>479.13869999999997</v>
      </c>
      <c r="D60" t="s">
        <v>128</v>
      </c>
      <c r="E60">
        <v>479.13869999999997</v>
      </c>
      <c r="F60">
        <v>64</v>
      </c>
      <c r="G60">
        <v>0.3699955940246582</v>
      </c>
      <c r="H60">
        <v>0.10114049911499021</v>
      </c>
      <c r="I60">
        <v>5.864405632019043E-2</v>
      </c>
      <c r="J60">
        <v>0.1118004322052002</v>
      </c>
      <c r="K60">
        <v>9.8410606384277344E-2</v>
      </c>
    </row>
    <row r="61" spans="1:11" x14ac:dyDescent="0.25">
      <c r="A61">
        <v>59</v>
      </c>
      <c r="B61" t="s">
        <v>129</v>
      </c>
      <c r="C61">
        <v>674.21280000000002</v>
      </c>
      <c r="D61" t="s">
        <v>130</v>
      </c>
      <c r="E61">
        <v>697.14279999999997</v>
      </c>
      <c r="F61">
        <v>64</v>
      </c>
      <c r="G61">
        <v>0.35752153396606451</v>
      </c>
      <c r="H61">
        <v>0.1069154739379883</v>
      </c>
      <c r="I61">
        <v>4.9510717391967773E-2</v>
      </c>
      <c r="J61">
        <v>0.10633111000061039</v>
      </c>
      <c r="K61">
        <v>9.3765497207641602E-2</v>
      </c>
    </row>
    <row r="62" spans="1:11" x14ac:dyDescent="0.25">
      <c r="A62">
        <v>60</v>
      </c>
      <c r="B62" t="s">
        <v>131</v>
      </c>
      <c r="C62">
        <v>671.01409999999998</v>
      </c>
      <c r="D62" t="s">
        <v>132</v>
      </c>
      <c r="E62">
        <v>716.61419999999998</v>
      </c>
      <c r="F62">
        <v>64</v>
      </c>
      <c r="G62">
        <v>0.36107468605041498</v>
      </c>
      <c r="H62">
        <v>9.8679304122924805E-2</v>
      </c>
      <c r="I62">
        <v>5.3311586380004883E-2</v>
      </c>
      <c r="J62">
        <v>0.1002590656280518</v>
      </c>
      <c r="K62">
        <v>0.10582470893859861</v>
      </c>
    </row>
    <row r="63" spans="1:11" x14ac:dyDescent="0.25">
      <c r="A63">
        <v>61</v>
      </c>
      <c r="B63" t="s">
        <v>133</v>
      </c>
      <c r="C63">
        <v>446.476</v>
      </c>
      <c r="D63" t="s">
        <v>134</v>
      </c>
      <c r="E63">
        <v>458.23020000000002</v>
      </c>
      <c r="F63">
        <v>64</v>
      </c>
      <c r="G63">
        <v>0.35527491569519037</v>
      </c>
      <c r="H63">
        <v>9.4574928283691406E-2</v>
      </c>
      <c r="I63">
        <v>5.7886362075805657E-2</v>
      </c>
      <c r="J63">
        <v>0.1105892658233643</v>
      </c>
      <c r="K63">
        <v>9.2224359512329102E-2</v>
      </c>
    </row>
    <row r="64" spans="1:11" x14ac:dyDescent="0.25">
      <c r="A64">
        <v>62</v>
      </c>
      <c r="B64" t="s">
        <v>135</v>
      </c>
      <c r="C64">
        <v>444.07029999999997</v>
      </c>
      <c r="D64" t="s">
        <v>136</v>
      </c>
      <c r="E64">
        <v>470.45139999999998</v>
      </c>
      <c r="F64">
        <v>64</v>
      </c>
      <c r="G64">
        <v>0.35451722145080572</v>
      </c>
      <c r="H64">
        <v>9.9219322204589844E-2</v>
      </c>
      <c r="I64">
        <v>4.5005083084106452E-2</v>
      </c>
      <c r="J64">
        <v>0.1033451557159424</v>
      </c>
      <c r="K64">
        <v>0.1049525737762451</v>
      </c>
    </row>
    <row r="65" spans="1:11" x14ac:dyDescent="0.25">
      <c r="A65">
        <v>63</v>
      </c>
      <c r="B65" t="s">
        <v>137</v>
      </c>
      <c r="C65">
        <v>443.19130000000001</v>
      </c>
      <c r="D65" t="s">
        <v>138</v>
      </c>
      <c r="E65">
        <v>443.19130000000001</v>
      </c>
      <c r="F65">
        <v>64</v>
      </c>
      <c r="G65">
        <v>0.3535456657409668</v>
      </c>
      <c r="H65">
        <v>9.9632978439331055E-2</v>
      </c>
      <c r="I65">
        <v>5.1056385040283203E-2</v>
      </c>
      <c r="J65">
        <v>9.655451774597168E-2</v>
      </c>
      <c r="K65">
        <v>0.10530209541320799</v>
      </c>
    </row>
    <row r="66" spans="1:11" x14ac:dyDescent="0.25">
      <c r="A66">
        <v>64</v>
      </c>
      <c r="B66" t="s">
        <v>139</v>
      </c>
      <c r="C66">
        <v>561.29700000000003</v>
      </c>
      <c r="D66" t="s">
        <v>140</v>
      </c>
      <c r="E66">
        <v>569.14919999999995</v>
      </c>
      <c r="F66">
        <v>64</v>
      </c>
      <c r="G66">
        <v>0.3654329776763916</v>
      </c>
      <c r="H66">
        <v>0.10158538818359381</v>
      </c>
      <c r="I66">
        <v>5.9607744216918952E-2</v>
      </c>
      <c r="J66">
        <v>0.1043374538421631</v>
      </c>
      <c r="K66">
        <v>9.990239143371582E-2</v>
      </c>
    </row>
    <row r="67" spans="1:11" x14ac:dyDescent="0.25">
      <c r="A67">
        <v>65</v>
      </c>
      <c r="B67" t="s">
        <v>141</v>
      </c>
      <c r="C67">
        <v>513.04070000000002</v>
      </c>
      <c r="D67" t="s">
        <v>142</v>
      </c>
      <c r="E67">
        <v>513.50400000000002</v>
      </c>
      <c r="F67">
        <v>64</v>
      </c>
      <c r="G67">
        <v>0.36959338188171392</v>
      </c>
      <c r="H67">
        <v>9.6444129943847656E-2</v>
      </c>
      <c r="I67">
        <v>6.8064451217651367E-2</v>
      </c>
      <c r="J67">
        <v>0.1151182651519775</v>
      </c>
      <c r="K67">
        <v>8.8967800140380859E-2</v>
      </c>
    </row>
    <row r="68" spans="1:11" x14ac:dyDescent="0.25">
      <c r="A68">
        <v>66</v>
      </c>
      <c r="B68" t="s">
        <v>143</v>
      </c>
      <c r="C68">
        <v>397.30290000000002</v>
      </c>
      <c r="D68" t="s">
        <v>144</v>
      </c>
      <c r="E68">
        <v>421.82920000000001</v>
      </c>
      <c r="F68">
        <v>64</v>
      </c>
      <c r="G68">
        <v>0.36353874206542969</v>
      </c>
      <c r="H68">
        <v>0.1087775230407715</v>
      </c>
      <c r="I68">
        <v>5.7534933090209961E-2</v>
      </c>
      <c r="J68">
        <v>0.1069855690002441</v>
      </c>
      <c r="K68">
        <v>8.9241981506347656E-2</v>
      </c>
    </row>
    <row r="69" spans="1:11" x14ac:dyDescent="0.25">
      <c r="A69">
        <v>67</v>
      </c>
      <c r="B69" t="s">
        <v>145</v>
      </c>
      <c r="C69">
        <v>577.85090000000002</v>
      </c>
      <c r="D69" t="s">
        <v>146</v>
      </c>
      <c r="E69">
        <v>672.94569999999999</v>
      </c>
      <c r="F69">
        <v>64</v>
      </c>
      <c r="G69">
        <v>0.46151399612426758</v>
      </c>
      <c r="H69">
        <v>0.1011295318603516</v>
      </c>
      <c r="I69">
        <v>0.16700482368469241</v>
      </c>
      <c r="J69">
        <v>9.4630241394042969E-2</v>
      </c>
      <c r="K69">
        <v>9.8749399185180664E-2</v>
      </c>
    </row>
    <row r="70" spans="1:11" x14ac:dyDescent="0.25">
      <c r="A70">
        <v>68</v>
      </c>
      <c r="B70" t="s">
        <v>147</v>
      </c>
      <c r="C70">
        <v>685.39509999999996</v>
      </c>
      <c r="D70" t="s">
        <v>254</v>
      </c>
      <c r="E70">
        <v>685.39509999999996</v>
      </c>
      <c r="F70">
        <v>64</v>
      </c>
      <c r="G70">
        <v>0.35892391204833979</v>
      </c>
      <c r="H70">
        <v>0.10456323623657229</v>
      </c>
      <c r="I70">
        <v>4.4625759124755859E-2</v>
      </c>
      <c r="J70">
        <v>0.1052305698394775</v>
      </c>
      <c r="K70">
        <v>0.1044943332672119</v>
      </c>
    </row>
    <row r="71" spans="1:11" x14ac:dyDescent="0.25">
      <c r="A71">
        <v>69</v>
      </c>
      <c r="B71" t="s">
        <v>149</v>
      </c>
      <c r="C71">
        <v>460.09</v>
      </c>
      <c r="D71" t="s">
        <v>150</v>
      </c>
      <c r="E71">
        <v>494.2373</v>
      </c>
      <c r="F71">
        <v>64</v>
      </c>
      <c r="G71">
        <v>0.3551027774810791</v>
      </c>
      <c r="H71">
        <v>9.4811677932739258E-2</v>
      </c>
      <c r="I71">
        <v>4.2526483535766602E-2</v>
      </c>
      <c r="J71">
        <v>0.1107592582702637</v>
      </c>
      <c r="K71">
        <v>0.1060025691986084</v>
      </c>
    </row>
    <row r="72" spans="1:11" x14ac:dyDescent="0.25">
      <c r="A72">
        <v>70</v>
      </c>
      <c r="B72" t="s">
        <v>151</v>
      </c>
      <c r="C72">
        <v>464.26929999999999</v>
      </c>
      <c r="D72" t="s">
        <v>152</v>
      </c>
      <c r="E72">
        <v>476.92559999999997</v>
      </c>
      <c r="F72">
        <v>64</v>
      </c>
      <c r="G72">
        <v>0.35775876045227051</v>
      </c>
      <c r="H72">
        <v>9.5480442047119141E-2</v>
      </c>
      <c r="I72">
        <v>6.7438364028930664E-2</v>
      </c>
      <c r="J72">
        <v>9.9586963653564453E-2</v>
      </c>
      <c r="K72">
        <v>9.3258380889892578E-2</v>
      </c>
    </row>
    <row r="73" spans="1:11" x14ac:dyDescent="0.25">
      <c r="A73">
        <v>71</v>
      </c>
      <c r="B73" t="s">
        <v>153</v>
      </c>
      <c r="C73">
        <v>614.67079999999999</v>
      </c>
      <c r="D73" t="s">
        <v>154</v>
      </c>
      <c r="E73">
        <v>614.67079999999999</v>
      </c>
      <c r="F73">
        <v>64</v>
      </c>
      <c r="G73">
        <v>0.35922908782958979</v>
      </c>
      <c r="H73">
        <v>9.5626115798950195E-2</v>
      </c>
      <c r="I73">
        <v>6.3070297241210938E-2</v>
      </c>
      <c r="J73">
        <v>9.7544431686401367E-2</v>
      </c>
      <c r="K73">
        <v>0.1029882431030273</v>
      </c>
    </row>
    <row r="74" spans="1:11" x14ac:dyDescent="0.25">
      <c r="A74">
        <v>72</v>
      </c>
      <c r="B74" t="s">
        <v>155</v>
      </c>
      <c r="C74">
        <v>551.78060000000005</v>
      </c>
      <c r="D74" t="s">
        <v>156</v>
      </c>
      <c r="E74">
        <v>598.52660000000003</v>
      </c>
      <c r="F74">
        <v>64</v>
      </c>
      <c r="G74">
        <v>0.35360145568847662</v>
      </c>
      <c r="H74">
        <v>9.2917442321777344E-2</v>
      </c>
      <c r="I74">
        <v>6.0028314590454102E-2</v>
      </c>
      <c r="J74">
        <v>0.1039435863494873</v>
      </c>
      <c r="K74">
        <v>9.6712112426757813E-2</v>
      </c>
    </row>
    <row r="75" spans="1:11" x14ac:dyDescent="0.25">
      <c r="A75">
        <v>73</v>
      </c>
      <c r="B75" t="s">
        <v>157</v>
      </c>
      <c r="C75">
        <v>565.78489999999999</v>
      </c>
      <c r="D75" t="s">
        <v>158</v>
      </c>
      <c r="E75">
        <v>604.79769999999996</v>
      </c>
      <c r="F75">
        <v>64</v>
      </c>
      <c r="G75">
        <v>0.35802197456359858</v>
      </c>
      <c r="H75">
        <v>0.10664272308349609</v>
      </c>
      <c r="I75">
        <v>4.8001766204833977E-2</v>
      </c>
      <c r="J75">
        <v>0.1041622161865234</v>
      </c>
      <c r="K75">
        <v>9.9215269088745117E-2</v>
      </c>
    </row>
    <row r="76" spans="1:11" x14ac:dyDescent="0.25">
      <c r="A76">
        <v>74</v>
      </c>
      <c r="B76" t="s">
        <v>159</v>
      </c>
      <c r="C76">
        <v>628.64459999999997</v>
      </c>
      <c r="D76" t="s">
        <v>160</v>
      </c>
      <c r="E76">
        <v>655.35640000000001</v>
      </c>
      <c r="F76">
        <v>64</v>
      </c>
      <c r="G76">
        <v>0.36549592018127441</v>
      </c>
      <c r="H76">
        <v>9.7492694854736328E-2</v>
      </c>
      <c r="I76">
        <v>5.1968812942504883E-2</v>
      </c>
      <c r="J76">
        <v>0.1114661693572998</v>
      </c>
      <c r="K76">
        <v>0.10356855392456051</v>
      </c>
    </row>
    <row r="77" spans="1:11" x14ac:dyDescent="0.25">
      <c r="A77">
        <v>75</v>
      </c>
      <c r="B77" t="s">
        <v>161</v>
      </c>
      <c r="C77">
        <v>559.9606</v>
      </c>
      <c r="D77" t="s">
        <v>162</v>
      </c>
      <c r="E77">
        <v>574.96540000000005</v>
      </c>
      <c r="F77">
        <v>64</v>
      </c>
      <c r="G77">
        <v>0.35698199272155762</v>
      </c>
      <c r="H77">
        <v>9.5374584197998047E-2</v>
      </c>
      <c r="I77">
        <v>5.9891223907470703E-2</v>
      </c>
      <c r="J77">
        <v>0.10541558265686039</v>
      </c>
      <c r="K77">
        <v>9.6300601959228516E-2</v>
      </c>
    </row>
    <row r="78" spans="1:11" x14ac:dyDescent="0.25">
      <c r="A78">
        <v>76</v>
      </c>
      <c r="B78" t="s">
        <v>163</v>
      </c>
      <c r="C78">
        <v>618.02970000000005</v>
      </c>
      <c r="D78" t="s">
        <v>164</v>
      </c>
      <c r="E78">
        <v>623.74199999999996</v>
      </c>
      <c r="F78">
        <v>64</v>
      </c>
      <c r="G78">
        <v>0.36026430130004877</v>
      </c>
      <c r="H78">
        <v>9.9914789199829102E-2</v>
      </c>
      <c r="I78">
        <v>5.8995485305786133E-2</v>
      </c>
      <c r="J78">
        <v>9.748387336730957E-2</v>
      </c>
      <c r="K78">
        <v>0.10286927223205571</v>
      </c>
    </row>
    <row r="79" spans="1:11" x14ac:dyDescent="0.25">
      <c r="A79">
        <v>77</v>
      </c>
      <c r="B79" t="s">
        <v>165</v>
      </c>
      <c r="C79">
        <v>670.28679999999997</v>
      </c>
      <c r="D79" t="s">
        <v>166</v>
      </c>
      <c r="E79">
        <v>685.17420000000004</v>
      </c>
      <c r="F79">
        <v>64</v>
      </c>
      <c r="G79">
        <v>0.36103057861328119</v>
      </c>
      <c r="H79">
        <v>9.91363525390625E-2</v>
      </c>
      <c r="I79">
        <v>6.4484596252441406E-2</v>
      </c>
      <c r="J79">
        <v>9.8329067230224609E-2</v>
      </c>
      <c r="K79">
        <v>9.9080562591552734E-2</v>
      </c>
    </row>
    <row r="80" spans="1:11" x14ac:dyDescent="0.25">
      <c r="A80">
        <v>78</v>
      </c>
      <c r="B80" t="s">
        <v>167</v>
      </c>
      <c r="C80">
        <v>683.54430000000002</v>
      </c>
      <c r="D80" t="s">
        <v>168</v>
      </c>
      <c r="E80">
        <v>687.2568</v>
      </c>
      <c r="F80">
        <v>64</v>
      </c>
      <c r="G80">
        <v>0.35746145248413091</v>
      </c>
      <c r="H80">
        <v>9.4165802001953125E-2</v>
      </c>
      <c r="I80">
        <v>5.5073976516723633E-2</v>
      </c>
      <c r="J80">
        <v>0.1091639995574951</v>
      </c>
      <c r="K80">
        <v>9.9057674407958984E-2</v>
      </c>
    </row>
    <row r="81" spans="1:11" x14ac:dyDescent="0.25">
      <c r="A81">
        <v>79</v>
      </c>
      <c r="B81" t="s">
        <v>169</v>
      </c>
      <c r="C81">
        <v>617.54769999999996</v>
      </c>
      <c r="D81" t="s">
        <v>170</v>
      </c>
      <c r="E81">
        <v>528.13499999999999</v>
      </c>
      <c r="F81">
        <v>64</v>
      </c>
      <c r="G81">
        <v>0.36324620246887213</v>
      </c>
      <c r="H81">
        <v>0.10636591911315919</v>
      </c>
      <c r="I81">
        <v>5.1143407821655273E-2</v>
      </c>
      <c r="J81">
        <v>0.1030848026275635</v>
      </c>
      <c r="K81">
        <v>0.1026520729064941</v>
      </c>
    </row>
    <row r="82" spans="1:11" x14ac:dyDescent="0.25">
      <c r="A82">
        <v>80</v>
      </c>
      <c r="B82" t="s">
        <v>171</v>
      </c>
      <c r="C82">
        <v>766.1961</v>
      </c>
      <c r="D82" t="s">
        <v>172</v>
      </c>
      <c r="E82">
        <v>777.0068</v>
      </c>
      <c r="F82">
        <v>64</v>
      </c>
      <c r="G82">
        <v>0.36801338195800781</v>
      </c>
      <c r="H82">
        <v>0.1000728607177734</v>
      </c>
      <c r="I82">
        <v>6.354975700378418E-2</v>
      </c>
      <c r="J82">
        <v>0.1051769256591797</v>
      </c>
      <c r="K82">
        <v>9.5216035842895508E-2</v>
      </c>
    </row>
    <row r="83" spans="1:11" x14ac:dyDescent="0.25">
      <c r="A83">
        <v>81</v>
      </c>
      <c r="B83" t="s">
        <v>173</v>
      </c>
      <c r="C83">
        <v>520.25890000000004</v>
      </c>
      <c r="D83" t="s">
        <v>174</v>
      </c>
      <c r="E83">
        <v>520.25890000000004</v>
      </c>
      <c r="F83">
        <v>64</v>
      </c>
      <c r="G83">
        <v>0.36525726318359381</v>
      </c>
      <c r="H83">
        <v>9.9695444107055664E-2</v>
      </c>
      <c r="I83">
        <v>5.8050155639648438E-2</v>
      </c>
      <c r="J83">
        <v>0.10537219047546389</v>
      </c>
      <c r="K83">
        <v>0.1021394729614258</v>
      </c>
    </row>
    <row r="84" spans="1:11" x14ac:dyDescent="0.25">
      <c r="A84">
        <v>82</v>
      </c>
      <c r="B84" t="s">
        <v>175</v>
      </c>
      <c r="C84">
        <v>416.98160000000001</v>
      </c>
      <c r="D84" t="s">
        <v>176</v>
      </c>
      <c r="E84">
        <v>421.15219999999999</v>
      </c>
      <c r="F84">
        <v>64</v>
      </c>
      <c r="G84">
        <v>0.34852814674377441</v>
      </c>
      <c r="H84">
        <v>9.6203327178955078E-2</v>
      </c>
      <c r="I84">
        <v>5.9090852737426758E-2</v>
      </c>
      <c r="J84">
        <v>9.9463701248168945E-2</v>
      </c>
      <c r="K84">
        <v>9.1773748397827148E-2</v>
      </c>
    </row>
    <row r="85" spans="1:11" x14ac:dyDescent="0.25">
      <c r="A85">
        <v>83</v>
      </c>
      <c r="B85" t="s">
        <v>177</v>
      </c>
      <c r="C85">
        <v>580.07420000000002</v>
      </c>
      <c r="D85" t="s">
        <v>178</v>
      </c>
      <c r="E85">
        <v>605.80700000000002</v>
      </c>
      <c r="F85">
        <v>64</v>
      </c>
      <c r="G85">
        <v>0.35862851142883301</v>
      </c>
      <c r="H85">
        <v>9.4046831130981445E-2</v>
      </c>
      <c r="I85">
        <v>7.6045989990234375E-2</v>
      </c>
      <c r="J85">
        <v>9.9187612533569336E-2</v>
      </c>
      <c r="K85">
        <v>8.9348077774047852E-2</v>
      </c>
    </row>
    <row r="86" spans="1:11" x14ac:dyDescent="0.25">
      <c r="A86">
        <v>84</v>
      </c>
      <c r="B86" t="s">
        <v>179</v>
      </c>
      <c r="C86">
        <v>576.84010000000001</v>
      </c>
      <c r="D86" t="s">
        <v>180</v>
      </c>
      <c r="E86">
        <v>585.06050000000005</v>
      </c>
      <c r="F86">
        <v>64</v>
      </c>
      <c r="G86">
        <v>0.35671257972717291</v>
      </c>
      <c r="H86">
        <v>0.10470676422119141</v>
      </c>
      <c r="I86">
        <v>4.6109914779663093E-2</v>
      </c>
      <c r="J86">
        <v>0.11218762397766111</v>
      </c>
      <c r="K86">
        <v>9.3708276748657227E-2</v>
      </c>
    </row>
    <row r="87" spans="1:11" x14ac:dyDescent="0.25">
      <c r="A87">
        <v>85</v>
      </c>
      <c r="B87" t="s">
        <v>181</v>
      </c>
      <c r="C87">
        <v>617.84299999999996</v>
      </c>
      <c r="D87" t="s">
        <v>182</v>
      </c>
      <c r="E87">
        <v>623.81579999999997</v>
      </c>
      <c r="F87">
        <v>64</v>
      </c>
      <c r="G87">
        <v>0.36929750442504877</v>
      </c>
      <c r="H87">
        <v>0.1051855087280273</v>
      </c>
      <c r="I87">
        <v>6.9085597991943359E-2</v>
      </c>
      <c r="J87">
        <v>9.7842693328857422E-2</v>
      </c>
      <c r="K87">
        <v>9.7183704376220703E-2</v>
      </c>
    </row>
    <row r="88" spans="1:11" x14ac:dyDescent="0.25">
      <c r="A88">
        <v>86</v>
      </c>
      <c r="B88" t="s">
        <v>183</v>
      </c>
      <c r="C88">
        <v>563.54949999999997</v>
      </c>
      <c r="D88" t="s">
        <v>184</v>
      </c>
      <c r="E88">
        <v>579.11210000000005</v>
      </c>
      <c r="F88">
        <v>64</v>
      </c>
      <c r="G88">
        <v>0.35763049125671392</v>
      </c>
      <c r="H88">
        <v>0.103672981262207</v>
      </c>
      <c r="I88">
        <v>4.6702861785888672E-2</v>
      </c>
      <c r="J88">
        <v>0.1026625633239746</v>
      </c>
      <c r="K88">
        <v>0.1045920848846436</v>
      </c>
    </row>
    <row r="89" spans="1:11" x14ac:dyDescent="0.25">
      <c r="A89">
        <v>87</v>
      </c>
      <c r="B89" t="s">
        <v>185</v>
      </c>
      <c r="C89">
        <v>496.26900000000001</v>
      </c>
      <c r="D89" t="s">
        <v>186</v>
      </c>
      <c r="E89">
        <v>487.21690000000001</v>
      </c>
      <c r="F89">
        <v>64</v>
      </c>
      <c r="G89">
        <v>0.36945581436157232</v>
      </c>
      <c r="H89">
        <v>8.368372917175293E-2</v>
      </c>
      <c r="I89">
        <v>6.2839031219482422E-2</v>
      </c>
      <c r="J89">
        <v>0.1165463924407959</v>
      </c>
      <c r="K89">
        <v>0.1043868064880371</v>
      </c>
    </row>
    <row r="90" spans="1:11" x14ac:dyDescent="0.25">
      <c r="A90">
        <v>88</v>
      </c>
      <c r="B90" t="s">
        <v>187</v>
      </c>
      <c r="C90">
        <v>614.65509999999995</v>
      </c>
      <c r="D90" t="s">
        <v>188</v>
      </c>
      <c r="E90">
        <v>658.90160000000003</v>
      </c>
      <c r="F90">
        <v>64</v>
      </c>
      <c r="G90">
        <v>0.36958956718444819</v>
      </c>
      <c r="H90">
        <v>0.12119293212890619</v>
      </c>
      <c r="I90">
        <v>5.4055213928222663E-2</v>
      </c>
      <c r="J90">
        <v>9.2092752456665039E-2</v>
      </c>
      <c r="K90">
        <v>0.1002531051635742</v>
      </c>
    </row>
    <row r="91" spans="1:11" x14ac:dyDescent="0.25">
      <c r="A91">
        <v>89</v>
      </c>
      <c r="B91" t="s">
        <v>189</v>
      </c>
      <c r="C91">
        <v>539.78769999999997</v>
      </c>
      <c r="D91" t="s">
        <v>190</v>
      </c>
      <c r="E91">
        <v>539.78769999999997</v>
      </c>
      <c r="F91">
        <v>64</v>
      </c>
      <c r="G91">
        <v>0.35081338882446289</v>
      </c>
      <c r="H91">
        <v>9.6603870391845703E-2</v>
      </c>
      <c r="I91">
        <v>4.7861099243164063E-2</v>
      </c>
      <c r="J91">
        <v>0.1061310768127441</v>
      </c>
      <c r="K91">
        <v>9.8214387893676758E-2</v>
      </c>
    </row>
    <row r="92" spans="1:11" x14ac:dyDescent="0.25">
      <c r="A92">
        <v>90</v>
      </c>
      <c r="B92" t="s">
        <v>191</v>
      </c>
      <c r="C92">
        <v>466.36410000000001</v>
      </c>
      <c r="D92" t="s">
        <v>192</v>
      </c>
      <c r="E92">
        <v>467.71390000000002</v>
      </c>
      <c r="F92">
        <v>64</v>
      </c>
      <c r="G92">
        <v>0.35908627510070801</v>
      </c>
      <c r="H92">
        <v>9.689640998840332E-2</v>
      </c>
      <c r="I92">
        <v>5.0022363662719727E-2</v>
      </c>
      <c r="J92">
        <v>0.1056435108184814</v>
      </c>
      <c r="K92">
        <v>0.10452818870544429</v>
      </c>
    </row>
    <row r="93" spans="1:11" x14ac:dyDescent="0.25">
      <c r="A93">
        <v>91</v>
      </c>
      <c r="B93" t="s">
        <v>193</v>
      </c>
      <c r="C93">
        <v>827.72550000000001</v>
      </c>
      <c r="D93" t="s">
        <v>194</v>
      </c>
      <c r="E93">
        <v>837.65200000000004</v>
      </c>
      <c r="F93">
        <v>64</v>
      </c>
      <c r="G93">
        <v>0.35955119132995611</v>
      </c>
      <c r="H93">
        <v>9.2964649200439453E-2</v>
      </c>
      <c r="I93">
        <v>5.559849739074707E-2</v>
      </c>
      <c r="J93">
        <v>0.1125612258911133</v>
      </c>
      <c r="K93">
        <v>9.842681884765625E-2</v>
      </c>
    </row>
    <row r="94" spans="1:11" x14ac:dyDescent="0.25">
      <c r="A94">
        <v>92</v>
      </c>
      <c r="B94" t="s">
        <v>195</v>
      </c>
      <c r="C94">
        <v>530.83339999999998</v>
      </c>
      <c r="D94" t="s">
        <v>196</v>
      </c>
      <c r="E94">
        <v>536.84019999999998</v>
      </c>
      <c r="F94">
        <v>64</v>
      </c>
      <c r="G94">
        <v>0.36832427978515619</v>
      </c>
      <c r="H94">
        <v>9.8480939865112305E-2</v>
      </c>
      <c r="I94">
        <v>7.1519374847412109E-2</v>
      </c>
      <c r="J94">
        <v>0.1081757545471191</v>
      </c>
      <c r="K94">
        <v>9.0148210525512695E-2</v>
      </c>
    </row>
    <row r="95" spans="1:11" x14ac:dyDescent="0.25">
      <c r="A95">
        <v>93</v>
      </c>
      <c r="B95" t="s">
        <v>197</v>
      </c>
      <c r="C95">
        <v>536.197</v>
      </c>
      <c r="D95" t="s">
        <v>198</v>
      </c>
      <c r="E95">
        <v>549.28700000000003</v>
      </c>
      <c r="F95">
        <v>64</v>
      </c>
      <c r="G95">
        <v>0.35588669776916498</v>
      </c>
      <c r="H95">
        <v>0.10099887847900391</v>
      </c>
      <c r="I95">
        <v>5.7602405548095703E-2</v>
      </c>
      <c r="J95">
        <v>0.1005795001983643</v>
      </c>
      <c r="K95">
        <v>9.6705913543701172E-2</v>
      </c>
    </row>
    <row r="96" spans="1:11" x14ac:dyDescent="0.25">
      <c r="A96">
        <v>94</v>
      </c>
      <c r="B96" t="s">
        <v>199</v>
      </c>
      <c r="C96">
        <v>612.81050000000005</v>
      </c>
      <c r="D96" t="s">
        <v>200</v>
      </c>
      <c r="E96">
        <v>680.7337</v>
      </c>
      <c r="F96">
        <v>64</v>
      </c>
      <c r="G96">
        <v>0.36217498779296881</v>
      </c>
      <c r="H96">
        <v>0.1031937599182129</v>
      </c>
      <c r="I96">
        <v>5.1554441452026367E-2</v>
      </c>
      <c r="J96">
        <v>0.1041390895843506</v>
      </c>
      <c r="K96">
        <v>0.10228776931762699</v>
      </c>
    </row>
    <row r="97" spans="1:11" x14ac:dyDescent="0.25">
      <c r="A97">
        <v>95</v>
      </c>
      <c r="B97" t="s">
        <v>201</v>
      </c>
      <c r="C97">
        <v>776.17639999999994</v>
      </c>
      <c r="D97" t="s">
        <v>202</v>
      </c>
      <c r="E97">
        <v>784.71130000000005</v>
      </c>
      <c r="F97">
        <v>64</v>
      </c>
      <c r="G97">
        <v>0.3523097038269043</v>
      </c>
      <c r="H97">
        <v>0.106907844543457</v>
      </c>
      <c r="I97">
        <v>4.6573638916015618E-2</v>
      </c>
      <c r="J97">
        <v>0.10194945335388179</v>
      </c>
      <c r="K97">
        <v>9.6878767013549805E-2</v>
      </c>
    </row>
    <row r="98" spans="1:11" x14ac:dyDescent="0.25">
      <c r="A98">
        <v>96</v>
      </c>
      <c r="B98" t="s">
        <v>203</v>
      </c>
      <c r="C98">
        <v>494.26170000000002</v>
      </c>
      <c r="D98" t="s">
        <v>204</v>
      </c>
      <c r="E98">
        <v>576.23969999999997</v>
      </c>
      <c r="F98">
        <v>64</v>
      </c>
      <c r="G98">
        <v>0.35549092292785639</v>
      </c>
      <c r="H98">
        <v>8.4228277206420898E-2</v>
      </c>
      <c r="I98">
        <v>6.512904167175293E-2</v>
      </c>
      <c r="J98">
        <v>0.1027154922485352</v>
      </c>
      <c r="K98">
        <v>0.1025810241699219</v>
      </c>
    </row>
    <row r="99" spans="1:11" x14ac:dyDescent="0.25">
      <c r="A99">
        <v>97</v>
      </c>
      <c r="B99" t="s">
        <v>205</v>
      </c>
      <c r="C99">
        <v>422.06470000000002</v>
      </c>
      <c r="D99" t="s">
        <v>206</v>
      </c>
      <c r="E99">
        <v>446.95159999999998</v>
      </c>
      <c r="F99">
        <v>64</v>
      </c>
      <c r="G99">
        <v>0.36316990852355963</v>
      </c>
      <c r="H99">
        <v>0.10462832450866701</v>
      </c>
      <c r="I99">
        <v>5.0605058670043952E-2</v>
      </c>
      <c r="J99">
        <v>0.10403752326965331</v>
      </c>
      <c r="K99">
        <v>0.1019001007080078</v>
      </c>
    </row>
    <row r="100" spans="1:11" x14ac:dyDescent="0.25">
      <c r="A100">
        <v>98</v>
      </c>
      <c r="B100" t="s">
        <v>207</v>
      </c>
      <c r="C100">
        <v>828.30589999999995</v>
      </c>
      <c r="D100" t="s">
        <v>208</v>
      </c>
      <c r="E100">
        <v>873.48220000000003</v>
      </c>
      <c r="F100">
        <v>64</v>
      </c>
      <c r="G100">
        <v>0.4486243724822998</v>
      </c>
      <c r="H100">
        <v>9.4004631042480469E-2</v>
      </c>
      <c r="I100">
        <v>0.1428945064544678</v>
      </c>
      <c r="J100">
        <v>0.10494256019592289</v>
      </c>
      <c r="K100">
        <v>0.1057822704315186</v>
      </c>
    </row>
    <row r="101" spans="1:11" x14ac:dyDescent="0.25">
      <c r="A101">
        <v>99</v>
      </c>
      <c r="B101" t="s">
        <v>209</v>
      </c>
      <c r="C101">
        <v>589.17370000000005</v>
      </c>
      <c r="D101" t="s">
        <v>257</v>
      </c>
      <c r="E101">
        <v>638.72329999999999</v>
      </c>
      <c r="F101">
        <v>64</v>
      </c>
      <c r="G101">
        <v>0.37119841575622559</v>
      </c>
      <c r="H101">
        <v>9.6641302108764648E-2</v>
      </c>
      <c r="I101">
        <v>6.748652458190918E-2</v>
      </c>
      <c r="J101">
        <v>0.10421013832092289</v>
      </c>
      <c r="K101">
        <v>0.10286045074462891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C88AB-B30A-45F3-83C5-44AC3B016DCA}">
  <dimension ref="A1:K101"/>
  <sheetViews>
    <sheetView workbookViewId="0"/>
  </sheetViews>
  <sheetFormatPr defaultRowHeight="15" x14ac:dyDescent="0.25"/>
  <cols>
    <col min="1" max="1" width="11.140625" bestFit="1" customWidth="1"/>
    <col min="2" max="2" width="39.42578125" bestFit="1" customWidth="1"/>
    <col min="3" max="3" width="18.28515625" bestFit="1" customWidth="1"/>
    <col min="4" max="4" width="41.42578125" bestFit="1" customWidth="1"/>
    <col min="5" max="5" width="16.7109375" bestFit="1" customWidth="1"/>
    <col min="6" max="6" width="13.42578125" bestFit="1" customWidth="1"/>
    <col min="7" max="10" width="12" bestFit="1" customWidth="1"/>
    <col min="11" max="11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11</v>
      </c>
      <c r="C2">
        <v>505.09980000000002</v>
      </c>
      <c r="D2" t="s">
        <v>211</v>
      </c>
      <c r="E2">
        <v>535.73159999999996</v>
      </c>
      <c r="F2">
        <v>16</v>
      </c>
      <c r="G2">
        <v>0.40803623199462891</v>
      </c>
      <c r="H2">
        <v>0.12661600112915039</v>
      </c>
      <c r="I2">
        <v>9.1880321502685547E-2</v>
      </c>
      <c r="J2">
        <v>0.10150885581970211</v>
      </c>
      <c r="K2">
        <v>8.8020801544189453E-2</v>
      </c>
    </row>
    <row r="3" spans="1:11" x14ac:dyDescent="0.25">
      <c r="A3">
        <v>1</v>
      </c>
      <c r="B3" t="s">
        <v>13</v>
      </c>
      <c r="C3">
        <v>523.78510000000006</v>
      </c>
      <c r="D3" t="s">
        <v>212</v>
      </c>
      <c r="E3">
        <v>523.78510000000006</v>
      </c>
      <c r="F3">
        <v>16</v>
      </c>
      <c r="G3">
        <v>0.3585050106048584</v>
      </c>
      <c r="H3">
        <v>0.1111009120941162</v>
      </c>
      <c r="I3">
        <v>5.2371501922607422E-2</v>
      </c>
      <c r="J3">
        <v>0.1104905605316162</v>
      </c>
      <c r="K3">
        <v>8.4542036056518555E-2</v>
      </c>
    </row>
    <row r="4" spans="1:11" x14ac:dyDescent="0.25">
      <c r="A4">
        <v>2</v>
      </c>
      <c r="B4" t="s">
        <v>15</v>
      </c>
      <c r="C4">
        <v>627.32299999999998</v>
      </c>
      <c r="D4" t="s">
        <v>213</v>
      </c>
      <c r="E4">
        <v>656.01369999999997</v>
      </c>
      <c r="F4">
        <v>16</v>
      </c>
      <c r="G4">
        <v>0.37276506423950201</v>
      </c>
      <c r="H4">
        <v>0.1216402053833008</v>
      </c>
      <c r="I4">
        <v>6.2596321105957031E-2</v>
      </c>
      <c r="J4">
        <v>9.346318244934082E-2</v>
      </c>
      <c r="K4">
        <v>9.406280517578125E-2</v>
      </c>
    </row>
    <row r="5" spans="1:11" x14ac:dyDescent="0.25">
      <c r="A5">
        <v>3</v>
      </c>
      <c r="B5" t="s">
        <v>17</v>
      </c>
      <c r="C5">
        <v>524.95079999999996</v>
      </c>
      <c r="D5" t="s">
        <v>18</v>
      </c>
      <c r="E5">
        <v>531.86040000000003</v>
      </c>
      <c r="F5">
        <v>16</v>
      </c>
      <c r="G5">
        <v>0.39084792137146002</v>
      </c>
      <c r="H5">
        <v>0.11460971832275391</v>
      </c>
      <c r="I5">
        <v>7.0424795150756836E-2</v>
      </c>
      <c r="J5">
        <v>0.1135995388031006</v>
      </c>
      <c r="K5">
        <v>9.2213869094848633E-2</v>
      </c>
    </row>
    <row r="6" spans="1:11" x14ac:dyDescent="0.25">
      <c r="A6">
        <v>4</v>
      </c>
      <c r="B6" t="s">
        <v>19</v>
      </c>
      <c r="C6">
        <v>680.5299</v>
      </c>
      <c r="D6" t="s">
        <v>214</v>
      </c>
      <c r="E6">
        <v>732.14359999999999</v>
      </c>
      <c r="F6">
        <v>16</v>
      </c>
      <c r="G6">
        <v>0.39333963394165039</v>
      </c>
      <c r="H6">
        <v>0.1136045455932617</v>
      </c>
      <c r="I6">
        <v>8.2586288452148438E-2</v>
      </c>
      <c r="J6">
        <v>0.10604310035705571</v>
      </c>
      <c r="K6">
        <v>9.110569953918457E-2</v>
      </c>
    </row>
    <row r="7" spans="1:11" x14ac:dyDescent="0.25">
      <c r="A7">
        <v>5</v>
      </c>
      <c r="B7" t="s">
        <v>21</v>
      </c>
      <c r="C7">
        <v>528.43060000000003</v>
      </c>
      <c r="D7" t="s">
        <v>22</v>
      </c>
      <c r="E7">
        <v>543.4846</v>
      </c>
      <c r="F7">
        <v>16</v>
      </c>
      <c r="G7">
        <v>0.46538949012756348</v>
      </c>
      <c r="H7">
        <v>0.10572099685668949</v>
      </c>
      <c r="I7">
        <v>0.15023112297058111</v>
      </c>
      <c r="J7">
        <v>0.116018533706665</v>
      </c>
      <c r="K7">
        <v>9.2419147491455078E-2</v>
      </c>
    </row>
    <row r="8" spans="1:11" x14ac:dyDescent="0.25">
      <c r="A8">
        <v>6</v>
      </c>
      <c r="B8" t="s">
        <v>23</v>
      </c>
      <c r="C8">
        <v>447.22449999999998</v>
      </c>
      <c r="D8" t="s">
        <v>215</v>
      </c>
      <c r="E8">
        <v>446.39269999999999</v>
      </c>
      <c r="F8">
        <v>16</v>
      </c>
      <c r="G8">
        <v>0.36384677886962891</v>
      </c>
      <c r="H8">
        <v>0.1101553440093994</v>
      </c>
      <c r="I8">
        <v>6.1937570571899407E-2</v>
      </c>
      <c r="J8">
        <v>9.7083091735839844E-2</v>
      </c>
      <c r="K8">
        <v>9.2668771743774414E-2</v>
      </c>
    </row>
    <row r="9" spans="1:11" x14ac:dyDescent="0.25">
      <c r="A9">
        <v>7</v>
      </c>
      <c r="B9" t="s">
        <v>25</v>
      </c>
      <c r="C9">
        <v>744.61490000000003</v>
      </c>
      <c r="D9" t="s">
        <v>216</v>
      </c>
      <c r="E9">
        <v>772.59939999999995</v>
      </c>
      <c r="F9">
        <v>16</v>
      </c>
      <c r="G9">
        <v>0.37770724296569819</v>
      </c>
      <c r="H9">
        <v>0.1136889457702637</v>
      </c>
      <c r="I9">
        <v>5.6230068206787109E-2</v>
      </c>
      <c r="J9">
        <v>0.10566830635070799</v>
      </c>
      <c r="K9">
        <v>0.1001274585723877</v>
      </c>
    </row>
    <row r="10" spans="1:11" x14ac:dyDescent="0.25">
      <c r="A10">
        <v>8</v>
      </c>
      <c r="B10" t="s">
        <v>27</v>
      </c>
      <c r="C10">
        <v>619.3922</v>
      </c>
      <c r="D10" t="s">
        <v>28</v>
      </c>
      <c r="E10">
        <v>669.40959999999995</v>
      </c>
      <c r="F10">
        <v>16</v>
      </c>
      <c r="G10">
        <v>0.38037419319152832</v>
      </c>
      <c r="H10">
        <v>0.1206948757171631</v>
      </c>
      <c r="I10">
        <v>6.9260597229003906E-2</v>
      </c>
      <c r="J10">
        <v>9.9172592163085938E-2</v>
      </c>
      <c r="K10">
        <v>9.0725421905517578E-2</v>
      </c>
    </row>
    <row r="11" spans="1:11" x14ac:dyDescent="0.25">
      <c r="A11">
        <v>9</v>
      </c>
      <c r="B11" t="s">
        <v>29</v>
      </c>
      <c r="C11">
        <v>484.29719999999998</v>
      </c>
      <c r="D11" t="s">
        <v>217</v>
      </c>
      <c r="E11">
        <v>488.31619999999998</v>
      </c>
      <c r="F11">
        <v>16</v>
      </c>
      <c r="G11">
        <v>0.37577533721923828</v>
      </c>
      <c r="H11">
        <v>0.118624210357666</v>
      </c>
      <c r="I11">
        <v>4.8546075820922852E-2</v>
      </c>
      <c r="J11">
        <v>0.12145495414733889</v>
      </c>
      <c r="K11">
        <v>8.6150169372558594E-2</v>
      </c>
    </row>
    <row r="12" spans="1:11" x14ac:dyDescent="0.25">
      <c r="A12">
        <v>10</v>
      </c>
      <c r="B12" t="s">
        <v>31</v>
      </c>
      <c r="C12">
        <v>615.80880000000002</v>
      </c>
      <c r="D12" t="s">
        <v>218</v>
      </c>
      <c r="E12">
        <v>689.28060000000005</v>
      </c>
      <c r="F12">
        <v>16</v>
      </c>
      <c r="G12">
        <v>0.36997580528259277</v>
      </c>
      <c r="H12">
        <v>0.1214864253997803</v>
      </c>
      <c r="I12">
        <v>5.6733846664428711E-2</v>
      </c>
      <c r="J12">
        <v>9.8644733428955078E-2</v>
      </c>
      <c r="K12">
        <v>9.3110799789428711E-2</v>
      </c>
    </row>
    <row r="13" spans="1:11" x14ac:dyDescent="0.25">
      <c r="A13">
        <v>11</v>
      </c>
      <c r="B13" t="s">
        <v>33</v>
      </c>
      <c r="C13">
        <v>496.02249999999998</v>
      </c>
      <c r="D13" t="s">
        <v>219</v>
      </c>
      <c r="E13">
        <v>538.47190000000001</v>
      </c>
      <c r="F13">
        <v>16</v>
      </c>
      <c r="G13">
        <v>0.39084386825561518</v>
      </c>
      <c r="H13">
        <v>0.11681580543518071</v>
      </c>
      <c r="I13">
        <v>6.6668510437011719E-2</v>
      </c>
      <c r="J13">
        <v>0.1131980419158936</v>
      </c>
      <c r="K13">
        <v>9.4161510467529297E-2</v>
      </c>
    </row>
    <row r="14" spans="1:11" x14ac:dyDescent="0.25">
      <c r="A14">
        <v>12</v>
      </c>
      <c r="B14" t="s">
        <v>35</v>
      </c>
      <c r="C14">
        <v>641.30370000000005</v>
      </c>
      <c r="D14" t="s">
        <v>220</v>
      </c>
      <c r="E14">
        <v>659.49480000000005</v>
      </c>
      <c r="F14">
        <v>16</v>
      </c>
      <c r="G14">
        <v>0.38796854019165039</v>
      </c>
      <c r="H14">
        <v>0.11529541015625</v>
      </c>
      <c r="I14">
        <v>6.8571090698242188E-2</v>
      </c>
      <c r="J14">
        <v>0.11115050315856929</v>
      </c>
      <c r="K14">
        <v>9.0954780578613281E-2</v>
      </c>
    </row>
    <row r="15" spans="1:11" x14ac:dyDescent="0.25">
      <c r="A15">
        <v>13</v>
      </c>
      <c r="B15" t="s">
        <v>37</v>
      </c>
      <c r="C15">
        <v>481.71469999999999</v>
      </c>
      <c r="D15" t="s">
        <v>38</v>
      </c>
      <c r="E15">
        <v>560.63480000000004</v>
      </c>
      <c r="F15">
        <v>16</v>
      </c>
      <c r="G15">
        <v>0.38414263725280762</v>
      </c>
      <c r="H15">
        <v>0.1206824779510498</v>
      </c>
      <c r="I15">
        <v>7.0622444152832031E-2</v>
      </c>
      <c r="J15">
        <v>9.6816778182983398E-2</v>
      </c>
      <c r="K15">
        <v>9.3017578125E-2</v>
      </c>
    </row>
    <row r="16" spans="1:11" x14ac:dyDescent="0.25">
      <c r="A16">
        <v>14</v>
      </c>
      <c r="B16" t="s">
        <v>39</v>
      </c>
      <c r="C16">
        <v>455.47489999999999</v>
      </c>
      <c r="D16" t="s">
        <v>221</v>
      </c>
      <c r="E16">
        <v>455.47489999999999</v>
      </c>
      <c r="F16">
        <v>16</v>
      </c>
      <c r="G16">
        <v>0.36913394927978521</v>
      </c>
      <c r="H16">
        <v>0.11470556259155271</v>
      </c>
      <c r="I16">
        <v>5.1501989364624023E-2</v>
      </c>
      <c r="J16">
        <v>0.1113958358764648</v>
      </c>
      <c r="K16">
        <v>9.052729606628418E-2</v>
      </c>
    </row>
    <row r="17" spans="1:11" x14ac:dyDescent="0.25">
      <c r="A17">
        <v>15</v>
      </c>
      <c r="B17" t="s">
        <v>41</v>
      </c>
      <c r="C17">
        <v>534.83399999999995</v>
      </c>
      <c r="D17" t="s">
        <v>222</v>
      </c>
      <c r="E17">
        <v>609.52449999999999</v>
      </c>
      <c r="F17">
        <v>16</v>
      </c>
      <c r="G17">
        <v>0.38386964797973627</v>
      </c>
      <c r="H17">
        <v>0.1194915771484375</v>
      </c>
      <c r="I17">
        <v>6.3808202743530273E-2</v>
      </c>
      <c r="J17">
        <v>0.1014919281005859</v>
      </c>
      <c r="K17">
        <v>9.9077939987182617E-2</v>
      </c>
    </row>
    <row r="18" spans="1:11" x14ac:dyDescent="0.25">
      <c r="A18">
        <v>16</v>
      </c>
      <c r="B18" t="s">
        <v>43</v>
      </c>
      <c r="C18">
        <v>788.2722</v>
      </c>
      <c r="D18" t="s">
        <v>44</v>
      </c>
      <c r="E18">
        <v>708.83370000000002</v>
      </c>
      <c r="F18">
        <v>16</v>
      </c>
      <c r="G18">
        <v>0.38622927665710449</v>
      </c>
      <c r="H18">
        <v>0.123560905456543</v>
      </c>
      <c r="I18">
        <v>5.7620525360107422E-2</v>
      </c>
      <c r="J18">
        <v>9.7978115081787109E-2</v>
      </c>
      <c r="K18">
        <v>0.1060700416564941</v>
      </c>
    </row>
    <row r="19" spans="1:11" x14ac:dyDescent="0.25">
      <c r="A19">
        <v>17</v>
      </c>
      <c r="B19" t="s">
        <v>45</v>
      </c>
      <c r="C19">
        <v>567.34289999999999</v>
      </c>
      <c r="D19" t="s">
        <v>46</v>
      </c>
      <c r="E19">
        <v>567.34289999999999</v>
      </c>
      <c r="F19">
        <v>16</v>
      </c>
      <c r="G19">
        <v>0.37720870971679688</v>
      </c>
      <c r="H19">
        <v>0.120352029800415</v>
      </c>
      <c r="I19">
        <v>5.8084487915039063E-2</v>
      </c>
      <c r="J19">
        <v>0.11216211318969729</v>
      </c>
      <c r="K19">
        <v>8.5608482360839844E-2</v>
      </c>
    </row>
    <row r="20" spans="1:11" x14ac:dyDescent="0.25">
      <c r="A20">
        <v>18</v>
      </c>
      <c r="B20" t="s">
        <v>47</v>
      </c>
      <c r="C20">
        <v>518.24639999999999</v>
      </c>
      <c r="D20" t="s">
        <v>48</v>
      </c>
      <c r="E20">
        <v>518.19380000000001</v>
      </c>
      <c r="F20">
        <v>16</v>
      </c>
      <c r="G20">
        <v>0.38231372833251948</v>
      </c>
      <c r="H20">
        <v>9.6290349960327148E-2</v>
      </c>
      <c r="I20">
        <v>6.4149141311645508E-2</v>
      </c>
      <c r="J20">
        <v>0.12668156623840329</v>
      </c>
      <c r="K20">
        <v>9.5192670822143555E-2</v>
      </c>
    </row>
    <row r="21" spans="1:11" x14ac:dyDescent="0.25">
      <c r="A21">
        <v>19</v>
      </c>
      <c r="B21" t="s">
        <v>49</v>
      </c>
      <c r="C21">
        <v>453.82929999999999</v>
      </c>
      <c r="D21" t="s">
        <v>50</v>
      </c>
      <c r="E21">
        <v>453.82929999999999</v>
      </c>
      <c r="F21">
        <v>16</v>
      </c>
      <c r="G21">
        <v>0.38307833671569819</v>
      </c>
      <c r="H21">
        <v>0.13381338119506839</v>
      </c>
      <c r="I21">
        <v>6.7060470581054688E-2</v>
      </c>
      <c r="J21">
        <v>9.4320058822631836E-2</v>
      </c>
      <c r="K21">
        <v>8.5884332656860352E-2</v>
      </c>
    </row>
    <row r="22" spans="1:11" x14ac:dyDescent="0.25">
      <c r="A22">
        <v>20</v>
      </c>
      <c r="B22" t="s">
        <v>51</v>
      </c>
      <c r="C22">
        <v>385.60019999999997</v>
      </c>
      <c r="D22" t="s">
        <v>52</v>
      </c>
      <c r="E22">
        <v>385.60019999999997</v>
      </c>
      <c r="F22">
        <v>16</v>
      </c>
      <c r="G22">
        <v>0.46700477600097662</v>
      </c>
      <c r="H22">
        <v>0.12817502021789551</v>
      </c>
      <c r="I22">
        <v>0.16319823265075681</v>
      </c>
      <c r="J22">
        <v>9.4120025634765625E-2</v>
      </c>
      <c r="K22">
        <v>8.1511497497558594E-2</v>
      </c>
    </row>
    <row r="23" spans="1:11" x14ac:dyDescent="0.25">
      <c r="A23">
        <v>21</v>
      </c>
      <c r="B23" t="s">
        <v>53</v>
      </c>
      <c r="C23">
        <v>615.8614</v>
      </c>
      <c r="D23" t="s">
        <v>223</v>
      </c>
      <c r="E23">
        <v>615.8614</v>
      </c>
      <c r="F23">
        <v>16</v>
      </c>
      <c r="G23">
        <v>0.37250709533691412</v>
      </c>
      <c r="H23">
        <v>0.1175949573516846</v>
      </c>
      <c r="I23">
        <v>6.050872802734375E-2</v>
      </c>
      <c r="J23">
        <v>0.1037023067474365</v>
      </c>
      <c r="K23">
        <v>9.0692520141601563E-2</v>
      </c>
    </row>
    <row r="24" spans="1:11" x14ac:dyDescent="0.25">
      <c r="A24">
        <v>22</v>
      </c>
      <c r="B24" t="s">
        <v>55</v>
      </c>
      <c r="C24">
        <v>424.05970000000002</v>
      </c>
      <c r="D24" t="s">
        <v>56</v>
      </c>
      <c r="E24">
        <v>423.83699999999999</v>
      </c>
      <c r="F24">
        <v>16</v>
      </c>
      <c r="G24">
        <v>0.40300416946411127</v>
      </c>
      <c r="H24">
        <v>0.12373018264770511</v>
      </c>
      <c r="I24">
        <v>7.9201221466064453E-2</v>
      </c>
      <c r="J24">
        <v>0.10639619827270511</v>
      </c>
      <c r="K24">
        <v>9.3676567077636719E-2</v>
      </c>
    </row>
    <row r="25" spans="1:11" x14ac:dyDescent="0.25">
      <c r="A25">
        <v>23</v>
      </c>
      <c r="B25" t="s">
        <v>57</v>
      </c>
      <c r="C25">
        <v>650.0308</v>
      </c>
      <c r="D25" t="s">
        <v>224</v>
      </c>
      <c r="E25">
        <v>653.18240000000003</v>
      </c>
      <c r="F25">
        <v>16</v>
      </c>
      <c r="G25">
        <v>0.37727165222167969</v>
      </c>
      <c r="H25">
        <v>0.13170862197875979</v>
      </c>
      <c r="I25">
        <v>6.1622142791748047E-2</v>
      </c>
      <c r="J25">
        <v>9.2199802398681641E-2</v>
      </c>
      <c r="K25">
        <v>8.9743614196777344E-2</v>
      </c>
    </row>
    <row r="26" spans="1:11" x14ac:dyDescent="0.25">
      <c r="A26">
        <v>24</v>
      </c>
      <c r="B26" t="s">
        <v>59</v>
      </c>
      <c r="C26">
        <v>506.89850000000001</v>
      </c>
      <c r="D26" t="s">
        <v>60</v>
      </c>
      <c r="E26">
        <v>528.87869999999998</v>
      </c>
      <c r="F26">
        <v>16</v>
      </c>
      <c r="G26">
        <v>0.38119792938232422</v>
      </c>
      <c r="H26">
        <v>0.1122984886169434</v>
      </c>
      <c r="I26">
        <v>6.617283821105957E-2</v>
      </c>
      <c r="J26">
        <v>0.1096193790435791</v>
      </c>
      <c r="K26">
        <v>9.2115640640258789E-2</v>
      </c>
    </row>
    <row r="27" spans="1:11" x14ac:dyDescent="0.25">
      <c r="A27">
        <v>25</v>
      </c>
      <c r="B27" t="s">
        <v>61</v>
      </c>
      <c r="C27">
        <v>591.67560000000003</v>
      </c>
      <c r="D27" t="s">
        <v>225</v>
      </c>
      <c r="E27">
        <v>627.13199999999995</v>
      </c>
      <c r="F27">
        <v>16</v>
      </c>
      <c r="G27">
        <v>0.3817596435546875</v>
      </c>
      <c r="H27">
        <v>0.1238422393798828</v>
      </c>
      <c r="I27">
        <v>7.9949140548706055E-2</v>
      </c>
      <c r="J27">
        <v>9.4663381576538086E-2</v>
      </c>
      <c r="K27">
        <v>8.3304882049560547E-2</v>
      </c>
    </row>
    <row r="28" spans="1:11" x14ac:dyDescent="0.25">
      <c r="A28">
        <v>26</v>
      </c>
      <c r="B28" t="s">
        <v>63</v>
      </c>
      <c r="C28">
        <v>554.38210000000004</v>
      </c>
      <c r="D28" t="s">
        <v>64</v>
      </c>
      <c r="E28">
        <v>592.44590000000005</v>
      </c>
      <c r="F28">
        <v>16</v>
      </c>
      <c r="G28">
        <v>0.37898612022399902</v>
      </c>
      <c r="H28">
        <v>0.13218522071838379</v>
      </c>
      <c r="I28">
        <v>6.0058832168579102E-2</v>
      </c>
      <c r="J28">
        <v>9.655308723449707E-2</v>
      </c>
      <c r="K28">
        <v>9.0188980102539063E-2</v>
      </c>
    </row>
    <row r="29" spans="1:11" x14ac:dyDescent="0.25">
      <c r="A29">
        <v>27</v>
      </c>
      <c r="B29" t="s">
        <v>65</v>
      </c>
      <c r="C29">
        <v>616.27729999999997</v>
      </c>
      <c r="D29" t="s">
        <v>66</v>
      </c>
      <c r="E29">
        <v>616.08619999999996</v>
      </c>
      <c r="F29">
        <v>16</v>
      </c>
      <c r="G29">
        <v>0.38585329055786127</v>
      </c>
      <c r="H29">
        <v>0.1204073429107666</v>
      </c>
      <c r="I29">
        <v>6.5082550048828125E-2</v>
      </c>
      <c r="J29">
        <v>0.1092483997344971</v>
      </c>
      <c r="K29">
        <v>9.0112924575805664E-2</v>
      </c>
    </row>
    <row r="30" spans="1:11" x14ac:dyDescent="0.25">
      <c r="A30">
        <v>28</v>
      </c>
      <c r="B30" t="s">
        <v>67</v>
      </c>
      <c r="C30">
        <v>603.74580000000003</v>
      </c>
      <c r="D30" t="s">
        <v>68</v>
      </c>
      <c r="E30">
        <v>644.63480000000004</v>
      </c>
      <c r="F30">
        <v>16</v>
      </c>
      <c r="G30">
        <v>0.37531423568725591</v>
      </c>
      <c r="H30">
        <v>0.1185448169708252</v>
      </c>
      <c r="I30">
        <v>6.1075925827026367E-2</v>
      </c>
      <c r="J30">
        <v>0.1100091934204102</v>
      </c>
      <c r="K30">
        <v>8.5684299468994141E-2</v>
      </c>
    </row>
    <row r="31" spans="1:11" x14ac:dyDescent="0.25">
      <c r="A31">
        <v>29</v>
      </c>
      <c r="B31" t="s">
        <v>69</v>
      </c>
      <c r="C31">
        <v>393.26220000000001</v>
      </c>
      <c r="D31" t="s">
        <v>70</v>
      </c>
      <c r="E31">
        <v>393.26220000000001</v>
      </c>
      <c r="F31">
        <v>16</v>
      </c>
      <c r="G31">
        <v>0.36882543563842768</v>
      </c>
      <c r="H31">
        <v>0.1161262989044189</v>
      </c>
      <c r="I31">
        <v>5.425715446472168E-2</v>
      </c>
      <c r="J31">
        <v>9.9118709564208984E-2</v>
      </c>
      <c r="K31">
        <v>9.9323272705078125E-2</v>
      </c>
    </row>
    <row r="32" spans="1:11" x14ac:dyDescent="0.25">
      <c r="A32">
        <v>30</v>
      </c>
      <c r="B32" t="s">
        <v>71</v>
      </c>
      <c r="C32">
        <v>492.72399999999999</v>
      </c>
      <c r="D32" t="s">
        <v>226</v>
      </c>
      <c r="E32">
        <v>502.28559999999999</v>
      </c>
      <c r="F32">
        <v>16</v>
      </c>
      <c r="G32">
        <v>0.37548422813415527</v>
      </c>
      <c r="H32">
        <v>0.1175427436828613</v>
      </c>
      <c r="I32">
        <v>5.8533668518066413E-2</v>
      </c>
      <c r="J32">
        <v>0.1046249866485596</v>
      </c>
      <c r="K32">
        <v>9.3776702880859375E-2</v>
      </c>
    </row>
    <row r="33" spans="1:11" x14ac:dyDescent="0.25">
      <c r="A33">
        <v>31</v>
      </c>
      <c r="B33" t="s">
        <v>73</v>
      </c>
      <c r="C33">
        <v>475.25299999999999</v>
      </c>
      <c r="D33" t="s">
        <v>74</v>
      </c>
      <c r="E33">
        <v>515.09709999999995</v>
      </c>
      <c r="F33">
        <v>16</v>
      </c>
      <c r="G33">
        <v>0.39892458915710449</v>
      </c>
      <c r="H33">
        <v>0.11362695693969729</v>
      </c>
      <c r="I33">
        <v>8.6596012115478516E-2</v>
      </c>
      <c r="J33">
        <v>0.1021008491516113</v>
      </c>
      <c r="K33">
        <v>9.6600770950317383E-2</v>
      </c>
    </row>
    <row r="34" spans="1:11" x14ac:dyDescent="0.25">
      <c r="A34">
        <v>32</v>
      </c>
      <c r="B34" t="s">
        <v>75</v>
      </c>
      <c r="C34">
        <v>584.71889999999996</v>
      </c>
      <c r="D34" t="s">
        <v>227</v>
      </c>
      <c r="E34">
        <v>584.71889999999996</v>
      </c>
      <c r="F34">
        <v>16</v>
      </c>
      <c r="G34">
        <v>0.46137619018554688</v>
      </c>
      <c r="H34">
        <v>0.1112062931060791</v>
      </c>
      <c r="I34">
        <v>0.1508748531341553</v>
      </c>
      <c r="J34">
        <v>0.103130578994751</v>
      </c>
      <c r="K34">
        <v>9.5162153244018555E-2</v>
      </c>
    </row>
    <row r="35" spans="1:11" x14ac:dyDescent="0.25">
      <c r="A35">
        <v>33</v>
      </c>
      <c r="B35" t="s">
        <v>77</v>
      </c>
      <c r="C35">
        <v>393.80380000000002</v>
      </c>
      <c r="D35" t="s">
        <v>78</v>
      </c>
      <c r="E35">
        <v>397.75040000000001</v>
      </c>
      <c r="F35">
        <v>16</v>
      </c>
      <c r="G35">
        <v>0.37385892868041992</v>
      </c>
      <c r="H35">
        <v>0.1212315559387207</v>
      </c>
      <c r="I35">
        <v>5.9383392333984382E-2</v>
      </c>
      <c r="J35">
        <v>0.10454821586608889</v>
      </c>
      <c r="K35">
        <v>8.7697744369506836E-2</v>
      </c>
    </row>
    <row r="36" spans="1:11" x14ac:dyDescent="0.25">
      <c r="A36">
        <v>34</v>
      </c>
      <c r="B36" t="s">
        <v>79</v>
      </c>
      <c r="C36">
        <v>683.74609999999996</v>
      </c>
      <c r="D36" t="s">
        <v>80</v>
      </c>
      <c r="E36">
        <v>688.85350000000005</v>
      </c>
      <c r="F36">
        <v>16</v>
      </c>
      <c r="G36">
        <v>0.37758898735046392</v>
      </c>
      <c r="H36">
        <v>0.1151993274688721</v>
      </c>
      <c r="I36">
        <v>6.4080238342285156E-2</v>
      </c>
      <c r="J36">
        <v>0.10607385635375979</v>
      </c>
      <c r="K36">
        <v>9.2235565185546875E-2</v>
      </c>
    </row>
    <row r="37" spans="1:11" x14ac:dyDescent="0.25">
      <c r="A37">
        <v>35</v>
      </c>
      <c r="B37" t="s">
        <v>81</v>
      </c>
      <c r="C37">
        <v>296.69</v>
      </c>
      <c r="D37" t="s">
        <v>82</v>
      </c>
      <c r="E37">
        <v>303.44799999999998</v>
      </c>
      <c r="F37">
        <v>16</v>
      </c>
      <c r="G37">
        <v>0.37719631195068359</v>
      </c>
      <c r="H37">
        <v>0.1281242370605469</v>
      </c>
      <c r="I37">
        <v>6.3554763793945313E-2</v>
      </c>
      <c r="J37">
        <v>9.728550910949707E-2</v>
      </c>
      <c r="K37">
        <v>8.8231801986694336E-2</v>
      </c>
    </row>
    <row r="38" spans="1:11" x14ac:dyDescent="0.25">
      <c r="A38">
        <v>36</v>
      </c>
      <c r="B38" t="s">
        <v>83</v>
      </c>
      <c r="C38">
        <v>570.90890000000002</v>
      </c>
      <c r="D38" t="s">
        <v>84</v>
      </c>
      <c r="E38">
        <v>587.23109999999997</v>
      </c>
      <c r="F38">
        <v>16</v>
      </c>
      <c r="G38">
        <v>0.3990018367767334</v>
      </c>
      <c r="H38">
        <v>0.13289546966552729</v>
      </c>
      <c r="I38">
        <v>7.2894096374511719E-2</v>
      </c>
      <c r="J38">
        <v>0.1031451225280762</v>
      </c>
      <c r="K38">
        <v>9.0067148208618164E-2</v>
      </c>
    </row>
    <row r="39" spans="1:11" x14ac:dyDescent="0.25">
      <c r="A39">
        <v>37</v>
      </c>
      <c r="B39" t="s">
        <v>85</v>
      </c>
      <c r="C39">
        <v>570.96310000000005</v>
      </c>
      <c r="D39" t="s">
        <v>86</v>
      </c>
      <c r="E39">
        <v>591.98130000000003</v>
      </c>
      <c r="F39">
        <v>16</v>
      </c>
      <c r="G39">
        <v>0.37765741348266602</v>
      </c>
      <c r="H39">
        <v>0.12253808975219729</v>
      </c>
      <c r="I39">
        <v>5.9006214141845703E-2</v>
      </c>
      <c r="J39">
        <v>0.10683274269104</v>
      </c>
      <c r="K39">
        <v>8.8282585144042969E-2</v>
      </c>
    </row>
    <row r="40" spans="1:11" x14ac:dyDescent="0.25">
      <c r="A40">
        <v>38</v>
      </c>
      <c r="B40" t="s">
        <v>87</v>
      </c>
      <c r="C40">
        <v>527.83910000000003</v>
      </c>
      <c r="D40" t="s">
        <v>88</v>
      </c>
      <c r="E40">
        <v>527.83910000000003</v>
      </c>
      <c r="F40">
        <v>16</v>
      </c>
      <c r="G40">
        <v>0.36631441116333008</v>
      </c>
      <c r="H40">
        <v>0.1217784881591797</v>
      </c>
      <c r="I40">
        <v>4.6026706695556641E-2</v>
      </c>
      <c r="J40">
        <v>0.10550260543823239</v>
      </c>
      <c r="K40">
        <v>9.2004060745239258E-2</v>
      </c>
    </row>
    <row r="41" spans="1:11" x14ac:dyDescent="0.25">
      <c r="A41">
        <v>39</v>
      </c>
      <c r="B41" t="s">
        <v>89</v>
      </c>
      <c r="C41">
        <v>626.35320000000002</v>
      </c>
      <c r="D41" t="s">
        <v>90</v>
      </c>
      <c r="E41">
        <v>640.92920000000004</v>
      </c>
      <c r="F41">
        <v>16</v>
      </c>
      <c r="G41">
        <v>0.36603951454162598</v>
      </c>
      <c r="H41">
        <v>0.1075763702392578</v>
      </c>
      <c r="I41">
        <v>6.8232059478759766E-2</v>
      </c>
      <c r="J41">
        <v>9.8301172256469727E-2</v>
      </c>
      <c r="K41">
        <v>9.1929912567138672E-2</v>
      </c>
    </row>
    <row r="42" spans="1:11" x14ac:dyDescent="0.25">
      <c r="A42">
        <v>40</v>
      </c>
      <c r="B42" t="s">
        <v>91</v>
      </c>
      <c r="C42">
        <v>454.60789999999997</v>
      </c>
      <c r="D42" t="s">
        <v>228</v>
      </c>
      <c r="E42">
        <v>454.60789999999997</v>
      </c>
      <c r="F42">
        <v>16</v>
      </c>
      <c r="G42">
        <v>0.37604784965515142</v>
      </c>
      <c r="H42">
        <v>0.1036336421966553</v>
      </c>
      <c r="I42">
        <v>6.6633701324462891E-2</v>
      </c>
      <c r="J42">
        <v>0.1114628314971924</v>
      </c>
      <c r="K42">
        <v>9.3310356140136719E-2</v>
      </c>
    </row>
    <row r="43" spans="1:11" x14ac:dyDescent="0.25">
      <c r="A43">
        <v>41</v>
      </c>
      <c r="B43" t="s">
        <v>93</v>
      </c>
      <c r="C43">
        <v>570.21720000000005</v>
      </c>
      <c r="D43" t="s">
        <v>94</v>
      </c>
      <c r="E43">
        <v>570.21720000000005</v>
      </c>
      <c r="F43">
        <v>16</v>
      </c>
      <c r="G43">
        <v>0.37847781181335449</v>
      </c>
      <c r="H43">
        <v>0.1218559741973877</v>
      </c>
      <c r="I43">
        <v>7.0731163024902344E-2</v>
      </c>
      <c r="J43">
        <v>9.6234798431396484E-2</v>
      </c>
      <c r="K43">
        <v>8.8657140731811523E-2</v>
      </c>
    </row>
    <row r="44" spans="1:11" x14ac:dyDescent="0.25">
      <c r="A44">
        <v>42</v>
      </c>
      <c r="B44" t="s">
        <v>95</v>
      </c>
      <c r="C44">
        <v>518.7903</v>
      </c>
      <c r="D44" t="s">
        <v>96</v>
      </c>
      <c r="E44">
        <v>502.36259999999999</v>
      </c>
      <c r="F44">
        <v>16</v>
      </c>
      <c r="G44">
        <v>0.4732511043548584</v>
      </c>
      <c r="H44">
        <v>0.12729668617248541</v>
      </c>
      <c r="I44">
        <v>0.16378068923950201</v>
      </c>
      <c r="J44">
        <v>9.0692281723022461E-2</v>
      </c>
      <c r="K44">
        <v>9.1468572616577148E-2</v>
      </c>
    </row>
    <row r="45" spans="1:11" x14ac:dyDescent="0.25">
      <c r="A45">
        <v>43</v>
      </c>
      <c r="B45" t="s">
        <v>97</v>
      </c>
      <c r="C45">
        <v>432.14729999999997</v>
      </c>
      <c r="D45" t="s">
        <v>98</v>
      </c>
      <c r="E45">
        <v>432.14729999999997</v>
      </c>
      <c r="F45">
        <v>16</v>
      </c>
      <c r="G45">
        <v>0.38089275360107422</v>
      </c>
      <c r="H45">
        <v>0.1041624546051025</v>
      </c>
      <c r="I45">
        <v>7.6637983322143555E-2</v>
      </c>
      <c r="J45">
        <v>0.11641049385070799</v>
      </c>
      <c r="K45">
        <v>8.2684516906738281E-2</v>
      </c>
    </row>
    <row r="46" spans="1:11" x14ac:dyDescent="0.25">
      <c r="A46">
        <v>44</v>
      </c>
      <c r="B46" t="s">
        <v>99</v>
      </c>
      <c r="C46">
        <v>606.56240000000003</v>
      </c>
      <c r="D46" t="s">
        <v>229</v>
      </c>
      <c r="E46">
        <v>614.60990000000004</v>
      </c>
      <c r="F46">
        <v>16</v>
      </c>
      <c r="G46">
        <v>0.37899541854858398</v>
      </c>
      <c r="H46">
        <v>0.1296732425689697</v>
      </c>
      <c r="I46">
        <v>6.0683488845825202E-2</v>
      </c>
      <c r="J46">
        <v>0.1005189418792725</v>
      </c>
      <c r="K46">
        <v>8.7115764617919922E-2</v>
      </c>
    </row>
    <row r="47" spans="1:11" x14ac:dyDescent="0.25">
      <c r="A47">
        <v>45</v>
      </c>
      <c r="B47" t="s">
        <v>101</v>
      </c>
      <c r="C47">
        <v>458.10570000000001</v>
      </c>
      <c r="D47" t="s">
        <v>230</v>
      </c>
      <c r="E47">
        <v>458.10570000000001</v>
      </c>
      <c r="F47">
        <v>16</v>
      </c>
      <c r="G47">
        <v>0.39295578002929688</v>
      </c>
      <c r="H47">
        <v>0.1193890571594238</v>
      </c>
      <c r="I47">
        <v>7.2402715682983398E-2</v>
      </c>
      <c r="J47">
        <v>0.116060733795166</v>
      </c>
      <c r="K47">
        <v>8.5103273391723633E-2</v>
      </c>
    </row>
    <row r="48" spans="1:11" x14ac:dyDescent="0.25">
      <c r="A48">
        <v>46</v>
      </c>
      <c r="B48" t="s">
        <v>103</v>
      </c>
      <c r="C48">
        <v>461.66930000000002</v>
      </c>
      <c r="D48" t="s">
        <v>104</v>
      </c>
      <c r="E48">
        <v>461.66930000000002</v>
      </c>
      <c r="F48">
        <v>16</v>
      </c>
      <c r="G48">
        <v>0.39022517204284668</v>
      </c>
      <c r="H48">
        <v>0.1210670471191406</v>
      </c>
      <c r="I48">
        <v>6.9205999374389648E-2</v>
      </c>
      <c r="J48">
        <v>0.1059999465942383</v>
      </c>
      <c r="K48">
        <v>9.2001438140869141E-2</v>
      </c>
    </row>
    <row r="49" spans="1:11" x14ac:dyDescent="0.25">
      <c r="A49">
        <v>47</v>
      </c>
      <c r="B49" t="s">
        <v>105</v>
      </c>
      <c r="C49">
        <v>504.69970000000001</v>
      </c>
      <c r="D49" t="s">
        <v>106</v>
      </c>
      <c r="E49">
        <v>522.63289999999995</v>
      </c>
      <c r="F49">
        <v>16</v>
      </c>
      <c r="G49">
        <v>0.3741002082824707</v>
      </c>
      <c r="H49">
        <v>0.1151573657989502</v>
      </c>
      <c r="I49">
        <v>6.5640687942504883E-2</v>
      </c>
      <c r="J49">
        <v>9.7162246704101563E-2</v>
      </c>
      <c r="K49">
        <v>9.5140457153320313E-2</v>
      </c>
    </row>
    <row r="50" spans="1:11" x14ac:dyDescent="0.25">
      <c r="A50">
        <v>48</v>
      </c>
      <c r="B50" t="s">
        <v>107</v>
      </c>
      <c r="C50">
        <v>743.24689999999998</v>
      </c>
      <c r="D50" t="s">
        <v>108</v>
      </c>
      <c r="E50">
        <v>774.07889999999998</v>
      </c>
      <c r="F50">
        <v>16</v>
      </c>
      <c r="G50">
        <v>0.37896633148193359</v>
      </c>
      <c r="H50">
        <v>0.11803436279296881</v>
      </c>
      <c r="I50">
        <v>6.1008691787719727E-2</v>
      </c>
      <c r="J50">
        <v>0.1035964488983154</v>
      </c>
      <c r="K50">
        <v>9.5328330993652344E-2</v>
      </c>
    </row>
    <row r="51" spans="1:11" x14ac:dyDescent="0.25">
      <c r="A51">
        <v>49</v>
      </c>
      <c r="B51" t="s">
        <v>109</v>
      </c>
      <c r="C51">
        <v>499.77780000000001</v>
      </c>
      <c r="D51" t="s">
        <v>110</v>
      </c>
      <c r="E51">
        <v>519.98289999999997</v>
      </c>
      <c r="F51">
        <v>16</v>
      </c>
      <c r="G51">
        <v>0.38516521453857422</v>
      </c>
      <c r="H51">
        <v>0.1127815246582031</v>
      </c>
      <c r="I51">
        <v>7.4461221694946289E-2</v>
      </c>
      <c r="J51">
        <v>9.3807220458984375E-2</v>
      </c>
      <c r="K51">
        <v>0.10311365127563479</v>
      </c>
    </row>
    <row r="52" spans="1:11" x14ac:dyDescent="0.25">
      <c r="A52">
        <v>50</v>
      </c>
      <c r="B52" t="s">
        <v>111</v>
      </c>
      <c r="C52">
        <v>679.59780000000001</v>
      </c>
      <c r="D52" t="s">
        <v>112</v>
      </c>
      <c r="E52">
        <v>691.6694</v>
      </c>
      <c r="F52">
        <v>16</v>
      </c>
      <c r="G52">
        <v>0.37884783744812012</v>
      </c>
      <c r="H52">
        <v>0.1163878440856934</v>
      </c>
      <c r="I52">
        <v>5.9047460556030273E-2</v>
      </c>
      <c r="J52">
        <v>0.1028001308441162</v>
      </c>
      <c r="K52">
        <v>0.1006124019622803</v>
      </c>
    </row>
    <row r="53" spans="1:11" x14ac:dyDescent="0.25">
      <c r="A53">
        <v>51</v>
      </c>
      <c r="B53" t="s">
        <v>113</v>
      </c>
      <c r="C53">
        <v>721.62310000000002</v>
      </c>
      <c r="D53" t="s">
        <v>114</v>
      </c>
      <c r="E53">
        <v>731.19370000000004</v>
      </c>
      <c r="F53">
        <v>16</v>
      </c>
      <c r="G53">
        <v>0.37462472915649409</v>
      </c>
      <c r="H53">
        <v>0.10271215438842771</v>
      </c>
      <c r="I53">
        <v>6.3604593276977539E-2</v>
      </c>
      <c r="J53">
        <v>0.10865044593811039</v>
      </c>
      <c r="K53">
        <v>9.8659038543701172E-2</v>
      </c>
    </row>
    <row r="54" spans="1:11" x14ac:dyDescent="0.25">
      <c r="A54">
        <v>52</v>
      </c>
      <c r="B54" t="s">
        <v>115</v>
      </c>
      <c r="C54">
        <v>686.22040000000004</v>
      </c>
      <c r="D54" t="s">
        <v>116</v>
      </c>
      <c r="E54">
        <v>690.88919999999996</v>
      </c>
      <c r="F54">
        <v>16</v>
      </c>
      <c r="G54">
        <v>0.3829190731048584</v>
      </c>
      <c r="H54">
        <v>0.1179461479187012</v>
      </c>
      <c r="I54">
        <v>6.8814277648925781E-2</v>
      </c>
      <c r="J54">
        <v>0.1023149490356445</v>
      </c>
      <c r="K54">
        <v>9.3843698501586914E-2</v>
      </c>
    </row>
    <row r="55" spans="1:11" x14ac:dyDescent="0.25">
      <c r="A55">
        <v>53</v>
      </c>
      <c r="B55" t="s">
        <v>117</v>
      </c>
      <c r="C55">
        <v>447.76659999999998</v>
      </c>
      <c r="D55" t="s">
        <v>118</v>
      </c>
      <c r="E55">
        <v>525.68349999999998</v>
      </c>
      <c r="F55">
        <v>16</v>
      </c>
      <c r="G55">
        <v>0.37766838073730469</v>
      </c>
      <c r="H55">
        <v>0.1276707649230957</v>
      </c>
      <c r="I55">
        <v>5.8782339096069343E-2</v>
      </c>
      <c r="J55">
        <v>9.7214460372924805E-2</v>
      </c>
      <c r="K55">
        <v>9.4000816345214844E-2</v>
      </c>
    </row>
    <row r="56" spans="1:11" x14ac:dyDescent="0.25">
      <c r="A56">
        <v>54</v>
      </c>
      <c r="B56" t="s">
        <v>119</v>
      </c>
      <c r="C56">
        <v>479.9898</v>
      </c>
      <c r="D56" t="s">
        <v>231</v>
      </c>
      <c r="E56">
        <v>497.02499999999998</v>
      </c>
      <c r="F56">
        <v>16</v>
      </c>
      <c r="G56">
        <v>0.37279677391052252</v>
      </c>
      <c r="H56">
        <v>0.1051616668701172</v>
      </c>
      <c r="I56">
        <v>6.6221237182617188E-2</v>
      </c>
      <c r="J56">
        <v>0.10802435874938961</v>
      </c>
      <c r="K56">
        <v>9.3389511108398438E-2</v>
      </c>
    </row>
    <row r="57" spans="1:11" x14ac:dyDescent="0.25">
      <c r="A57">
        <v>55</v>
      </c>
      <c r="B57" t="s">
        <v>121</v>
      </c>
      <c r="C57">
        <v>636.66219999999998</v>
      </c>
      <c r="D57" t="s">
        <v>232</v>
      </c>
      <c r="E57">
        <v>644.29970000000003</v>
      </c>
      <c r="F57">
        <v>16</v>
      </c>
      <c r="G57">
        <v>0.37061119079589838</v>
      </c>
      <c r="H57">
        <v>0.1085050106048584</v>
      </c>
      <c r="I57">
        <v>5.5307626724243157E-2</v>
      </c>
      <c r="J57">
        <v>0.1027219295501709</v>
      </c>
      <c r="K57">
        <v>0.104076623916626</v>
      </c>
    </row>
    <row r="58" spans="1:11" x14ac:dyDescent="0.25">
      <c r="A58">
        <v>56</v>
      </c>
      <c r="B58" t="s">
        <v>123</v>
      </c>
      <c r="C58">
        <v>498.10199999999998</v>
      </c>
      <c r="D58" t="s">
        <v>233</v>
      </c>
      <c r="E58">
        <v>498.10199999999998</v>
      </c>
      <c r="F58">
        <v>16</v>
      </c>
      <c r="G58">
        <v>0.47167849540710449</v>
      </c>
      <c r="H58">
        <v>0.1079864501953125</v>
      </c>
      <c r="I58">
        <v>0.15903449058532709</v>
      </c>
      <c r="J58">
        <v>0.1141481399536133</v>
      </c>
      <c r="K58">
        <v>9.0509414672851563E-2</v>
      </c>
    </row>
    <row r="59" spans="1:11" x14ac:dyDescent="0.25">
      <c r="A59">
        <v>57</v>
      </c>
      <c r="B59" t="s">
        <v>125</v>
      </c>
      <c r="C59">
        <v>440.79750000000001</v>
      </c>
      <c r="D59" t="s">
        <v>234</v>
      </c>
      <c r="E59">
        <v>440.04450000000003</v>
      </c>
      <c r="F59">
        <v>16</v>
      </c>
      <c r="G59">
        <v>0.40239524841308588</v>
      </c>
      <c r="H59">
        <v>0.1221315860748291</v>
      </c>
      <c r="I59">
        <v>7.7813386917114258E-2</v>
      </c>
      <c r="J59">
        <v>0.1117110252380371</v>
      </c>
      <c r="K59">
        <v>8.9736461639404297E-2</v>
      </c>
    </row>
    <row r="60" spans="1:11" x14ac:dyDescent="0.25">
      <c r="A60">
        <v>58</v>
      </c>
      <c r="B60" t="s">
        <v>127</v>
      </c>
      <c r="C60">
        <v>479.13869999999997</v>
      </c>
      <c r="D60" t="s">
        <v>128</v>
      </c>
      <c r="E60">
        <v>479.13869999999997</v>
      </c>
      <c r="F60">
        <v>16</v>
      </c>
      <c r="G60">
        <v>0.38708949089050287</v>
      </c>
      <c r="H60">
        <v>0.1241538524627686</v>
      </c>
      <c r="I60">
        <v>6.6668510437011719E-2</v>
      </c>
      <c r="J60">
        <v>0.1030571460723877</v>
      </c>
      <c r="K60">
        <v>9.3209981918334961E-2</v>
      </c>
    </row>
    <row r="61" spans="1:11" x14ac:dyDescent="0.25">
      <c r="A61">
        <v>59</v>
      </c>
      <c r="B61" t="s">
        <v>129</v>
      </c>
      <c r="C61">
        <v>674.21280000000002</v>
      </c>
      <c r="D61" t="s">
        <v>130</v>
      </c>
      <c r="E61">
        <v>697.14279999999997</v>
      </c>
      <c r="F61">
        <v>16</v>
      </c>
      <c r="G61">
        <v>0.37102913856506348</v>
      </c>
      <c r="H61">
        <v>0.13129901885986331</v>
      </c>
      <c r="I61">
        <v>4.9082756042480469E-2</v>
      </c>
      <c r="J61">
        <v>0.1032271385192871</v>
      </c>
      <c r="K61">
        <v>8.7420225143432617E-2</v>
      </c>
    </row>
    <row r="62" spans="1:11" x14ac:dyDescent="0.25">
      <c r="A62">
        <v>60</v>
      </c>
      <c r="B62" t="s">
        <v>131</v>
      </c>
      <c r="C62">
        <v>671.01409999999998</v>
      </c>
      <c r="D62" t="s">
        <v>132</v>
      </c>
      <c r="E62">
        <v>716.61419999999998</v>
      </c>
      <c r="F62">
        <v>16</v>
      </c>
      <c r="G62">
        <v>0.37968826293945313</v>
      </c>
      <c r="H62">
        <v>0.1227958202362061</v>
      </c>
      <c r="I62">
        <v>5.9113025665283203E-2</v>
      </c>
      <c r="J62">
        <v>0.10153937339782711</v>
      </c>
      <c r="K62">
        <v>9.6240043640136719E-2</v>
      </c>
    </row>
    <row r="63" spans="1:11" x14ac:dyDescent="0.25">
      <c r="A63">
        <v>61</v>
      </c>
      <c r="B63" t="s">
        <v>133</v>
      </c>
      <c r="C63">
        <v>446.476</v>
      </c>
      <c r="D63" t="s">
        <v>235</v>
      </c>
      <c r="E63">
        <v>450.41590000000002</v>
      </c>
      <c r="F63">
        <v>16</v>
      </c>
      <c r="G63">
        <v>0.38258695602416992</v>
      </c>
      <c r="H63">
        <v>0.1121716499328613</v>
      </c>
      <c r="I63">
        <v>6.6159486770629883E-2</v>
      </c>
      <c r="J63">
        <v>0.11716413497924801</v>
      </c>
      <c r="K63">
        <v>8.6084365844726563E-2</v>
      </c>
    </row>
    <row r="64" spans="1:11" x14ac:dyDescent="0.25">
      <c r="A64">
        <v>62</v>
      </c>
      <c r="B64" t="s">
        <v>135</v>
      </c>
      <c r="C64">
        <v>444.07029999999997</v>
      </c>
      <c r="D64" t="s">
        <v>136</v>
      </c>
      <c r="E64">
        <v>470.45139999999998</v>
      </c>
      <c r="F64">
        <v>16</v>
      </c>
      <c r="G64">
        <v>0.36948633193969732</v>
      </c>
      <c r="H64">
        <v>0.11615514755249021</v>
      </c>
      <c r="I64">
        <v>5.1080942153930657E-2</v>
      </c>
      <c r="J64">
        <v>0.1070334911346436</v>
      </c>
      <c r="K64">
        <v>9.5216751098632813E-2</v>
      </c>
    </row>
    <row r="65" spans="1:11" x14ac:dyDescent="0.25">
      <c r="A65">
        <v>63</v>
      </c>
      <c r="B65" t="s">
        <v>137</v>
      </c>
      <c r="C65">
        <v>443.19130000000001</v>
      </c>
      <c r="D65" t="s">
        <v>138</v>
      </c>
      <c r="E65">
        <v>443.19130000000001</v>
      </c>
      <c r="F65">
        <v>16</v>
      </c>
      <c r="G65">
        <v>0.36971521377563482</v>
      </c>
      <c r="H65">
        <v>0.1083507537841797</v>
      </c>
      <c r="I65">
        <v>5.4101228713989258E-2</v>
      </c>
      <c r="J65">
        <v>0.111797571182251</v>
      </c>
      <c r="K65">
        <v>9.5465660095214844E-2</v>
      </c>
    </row>
    <row r="66" spans="1:11" x14ac:dyDescent="0.25">
      <c r="A66">
        <v>64</v>
      </c>
      <c r="B66" t="s">
        <v>139</v>
      </c>
      <c r="C66">
        <v>561.29700000000003</v>
      </c>
      <c r="D66" t="s">
        <v>140</v>
      </c>
      <c r="E66">
        <v>569.14919999999995</v>
      </c>
      <c r="F66">
        <v>16</v>
      </c>
      <c r="G66">
        <v>0.38560771942138672</v>
      </c>
      <c r="H66">
        <v>0.1125073432922363</v>
      </c>
      <c r="I66">
        <v>6.4169645309448242E-2</v>
      </c>
      <c r="J66">
        <v>0.1182882785797119</v>
      </c>
      <c r="K66">
        <v>9.0642452239990234E-2</v>
      </c>
    </row>
    <row r="67" spans="1:11" x14ac:dyDescent="0.25">
      <c r="A67">
        <v>65</v>
      </c>
      <c r="B67" t="s">
        <v>141</v>
      </c>
      <c r="C67">
        <v>513.04070000000002</v>
      </c>
      <c r="D67" t="s">
        <v>142</v>
      </c>
      <c r="E67">
        <v>513.50400000000002</v>
      </c>
      <c r="F67">
        <v>16</v>
      </c>
      <c r="G67">
        <v>0.40124821662902832</v>
      </c>
      <c r="H67">
        <v>0.1202802658081055</v>
      </c>
      <c r="I67">
        <v>7.7779531478881836E-2</v>
      </c>
      <c r="J67">
        <v>0.1024253368377686</v>
      </c>
      <c r="K67">
        <v>9.8761796951293945E-2</v>
      </c>
    </row>
    <row r="68" spans="1:11" x14ac:dyDescent="0.25">
      <c r="A68">
        <v>66</v>
      </c>
      <c r="B68" t="s">
        <v>143</v>
      </c>
      <c r="C68">
        <v>397.30290000000002</v>
      </c>
      <c r="D68" t="s">
        <v>144</v>
      </c>
      <c r="E68">
        <v>421.82920000000001</v>
      </c>
      <c r="F68">
        <v>16</v>
      </c>
      <c r="G68">
        <v>0.38375449180603027</v>
      </c>
      <c r="H68">
        <v>0.119549036026001</v>
      </c>
      <c r="I68">
        <v>7.8795194625854492E-2</v>
      </c>
      <c r="J68">
        <v>9.667205810546875E-2</v>
      </c>
      <c r="K68">
        <v>8.8738203048706055E-2</v>
      </c>
    </row>
    <row r="69" spans="1:11" x14ac:dyDescent="0.25">
      <c r="A69">
        <v>67</v>
      </c>
      <c r="B69" t="s">
        <v>145</v>
      </c>
      <c r="C69">
        <v>577.85090000000002</v>
      </c>
      <c r="D69" t="s">
        <v>146</v>
      </c>
      <c r="E69">
        <v>672.94569999999999</v>
      </c>
      <c r="F69">
        <v>16</v>
      </c>
      <c r="G69">
        <v>0.38792109489440918</v>
      </c>
      <c r="H69">
        <v>0.12671065330505371</v>
      </c>
      <c r="I69">
        <v>7.2507381439208984E-2</v>
      </c>
      <c r="J69">
        <v>9.7643613815307617E-2</v>
      </c>
      <c r="K69">
        <v>9.1059446334838867E-2</v>
      </c>
    </row>
    <row r="70" spans="1:11" x14ac:dyDescent="0.25">
      <c r="A70">
        <v>68</v>
      </c>
      <c r="B70" t="s">
        <v>147</v>
      </c>
      <c r="C70">
        <v>685.39509999999996</v>
      </c>
      <c r="D70" t="s">
        <v>148</v>
      </c>
      <c r="E70">
        <v>689.12390000000005</v>
      </c>
      <c r="F70">
        <v>16</v>
      </c>
      <c r="G70">
        <v>0.37616109848022461</v>
      </c>
      <c r="H70">
        <v>0.1141262054443359</v>
      </c>
      <c r="I70">
        <v>5.7646512985229492E-2</v>
      </c>
      <c r="J70">
        <v>0.11515212059021</v>
      </c>
      <c r="K70">
        <v>8.9236259460449219E-2</v>
      </c>
    </row>
    <row r="71" spans="1:11" x14ac:dyDescent="0.25">
      <c r="A71">
        <v>69</v>
      </c>
      <c r="B71" t="s">
        <v>149</v>
      </c>
      <c r="C71">
        <v>460.09</v>
      </c>
      <c r="D71" t="s">
        <v>236</v>
      </c>
      <c r="E71">
        <v>483.75630000000001</v>
      </c>
      <c r="F71">
        <v>16</v>
      </c>
      <c r="G71">
        <v>0.4465634822845459</v>
      </c>
      <c r="H71">
        <v>0.1160850524902344</v>
      </c>
      <c r="I71">
        <v>0.1397252082824707</v>
      </c>
      <c r="J71">
        <v>9.7620248794555664E-2</v>
      </c>
      <c r="K71">
        <v>9.3132972717285156E-2</v>
      </c>
    </row>
    <row r="72" spans="1:11" x14ac:dyDescent="0.25">
      <c r="A72">
        <v>70</v>
      </c>
      <c r="B72" t="s">
        <v>151</v>
      </c>
      <c r="C72">
        <v>464.26929999999999</v>
      </c>
      <c r="D72" t="s">
        <v>152</v>
      </c>
      <c r="E72">
        <v>476.92559999999997</v>
      </c>
      <c r="F72">
        <v>16</v>
      </c>
      <c r="G72">
        <v>0.38160204887390142</v>
      </c>
      <c r="H72">
        <v>9.2878103256225586E-2</v>
      </c>
      <c r="I72">
        <v>7.6064348220825195E-2</v>
      </c>
      <c r="J72">
        <v>0.12662672996520999</v>
      </c>
      <c r="K72">
        <v>8.6032867431640625E-2</v>
      </c>
    </row>
    <row r="73" spans="1:11" x14ac:dyDescent="0.25">
      <c r="A73">
        <v>71</v>
      </c>
      <c r="B73" t="s">
        <v>153</v>
      </c>
      <c r="C73">
        <v>614.67079999999999</v>
      </c>
      <c r="D73" t="s">
        <v>154</v>
      </c>
      <c r="E73">
        <v>614.67079999999999</v>
      </c>
      <c r="F73">
        <v>16</v>
      </c>
      <c r="G73">
        <v>0.37726855278015142</v>
      </c>
      <c r="H73">
        <v>0.1247348785400391</v>
      </c>
      <c r="I73">
        <v>5.7143688201904297E-2</v>
      </c>
      <c r="J73">
        <v>9.4191789627075195E-2</v>
      </c>
      <c r="K73">
        <v>0.1011981964111328</v>
      </c>
    </row>
    <row r="74" spans="1:11" x14ac:dyDescent="0.25">
      <c r="A74">
        <v>72</v>
      </c>
      <c r="B74" t="s">
        <v>155</v>
      </c>
      <c r="C74">
        <v>551.78060000000005</v>
      </c>
      <c r="D74" t="s">
        <v>237</v>
      </c>
      <c r="E74">
        <v>601.99680000000001</v>
      </c>
      <c r="F74">
        <v>16</v>
      </c>
      <c r="G74">
        <v>0.36614298820495611</v>
      </c>
      <c r="H74">
        <v>0.1096248626708984</v>
      </c>
      <c r="I74">
        <v>6.1601877212524407E-2</v>
      </c>
      <c r="J74">
        <v>0.10675573348999021</v>
      </c>
      <c r="K74">
        <v>8.8160514831542969E-2</v>
      </c>
    </row>
    <row r="75" spans="1:11" x14ac:dyDescent="0.25">
      <c r="A75">
        <v>73</v>
      </c>
      <c r="B75" t="s">
        <v>157</v>
      </c>
      <c r="C75">
        <v>565.78489999999999</v>
      </c>
      <c r="D75" t="s">
        <v>158</v>
      </c>
      <c r="E75">
        <v>604.79769999999996</v>
      </c>
      <c r="F75">
        <v>16</v>
      </c>
      <c r="G75">
        <v>0.3716437816619873</v>
      </c>
      <c r="H75">
        <v>0.111215353012085</v>
      </c>
      <c r="I75">
        <v>5.7096719741821289E-2</v>
      </c>
      <c r="J75">
        <v>0.11266350746154789</v>
      </c>
      <c r="K75">
        <v>8.9670419692993164E-2</v>
      </c>
    </row>
    <row r="76" spans="1:11" x14ac:dyDescent="0.25">
      <c r="A76">
        <v>74</v>
      </c>
      <c r="B76" t="s">
        <v>159</v>
      </c>
      <c r="C76">
        <v>628.64459999999997</v>
      </c>
      <c r="D76" t="s">
        <v>238</v>
      </c>
      <c r="E76">
        <v>655.17129999999997</v>
      </c>
      <c r="F76">
        <v>16</v>
      </c>
      <c r="G76">
        <v>0.37747669219970698</v>
      </c>
      <c r="H76">
        <v>0.10377168655395511</v>
      </c>
      <c r="I76">
        <v>6.5029621124267578E-2</v>
      </c>
      <c r="J76">
        <v>0.1056303977966309</v>
      </c>
      <c r="K76">
        <v>0.1015410423278809</v>
      </c>
    </row>
    <row r="77" spans="1:11" x14ac:dyDescent="0.25">
      <c r="A77">
        <v>75</v>
      </c>
      <c r="B77" t="s">
        <v>161</v>
      </c>
      <c r="C77">
        <v>559.9606</v>
      </c>
      <c r="D77" t="s">
        <v>239</v>
      </c>
      <c r="E77">
        <v>569.7414</v>
      </c>
      <c r="F77">
        <v>16</v>
      </c>
      <c r="G77">
        <v>0.37301516532897949</v>
      </c>
      <c r="H77">
        <v>0.1151165962219238</v>
      </c>
      <c r="I77">
        <v>7.3142766952514648E-2</v>
      </c>
      <c r="J77">
        <v>9.9575281143188477E-2</v>
      </c>
      <c r="K77">
        <v>8.4172248840332031E-2</v>
      </c>
    </row>
    <row r="78" spans="1:11" x14ac:dyDescent="0.25">
      <c r="A78">
        <v>76</v>
      </c>
      <c r="B78" t="s">
        <v>163</v>
      </c>
      <c r="C78">
        <v>618.02970000000005</v>
      </c>
      <c r="D78" t="s">
        <v>164</v>
      </c>
      <c r="E78">
        <v>623.74199999999996</v>
      </c>
      <c r="F78">
        <v>16</v>
      </c>
      <c r="G78">
        <v>0.37848901748657232</v>
      </c>
      <c r="H78">
        <v>0.10863447189331051</v>
      </c>
      <c r="I78">
        <v>6.0070514678955078E-2</v>
      </c>
      <c r="J78">
        <v>0.1150949001312256</v>
      </c>
      <c r="K78">
        <v>9.369206428527832E-2</v>
      </c>
    </row>
    <row r="79" spans="1:11" x14ac:dyDescent="0.25">
      <c r="A79">
        <v>77</v>
      </c>
      <c r="B79" t="s">
        <v>165</v>
      </c>
      <c r="C79">
        <v>670.28679999999997</v>
      </c>
      <c r="D79" t="s">
        <v>240</v>
      </c>
      <c r="E79">
        <v>678.76819999999998</v>
      </c>
      <c r="F79">
        <v>16</v>
      </c>
      <c r="G79">
        <v>0.3681938648223877</v>
      </c>
      <c r="H79">
        <v>0.1080763339996338</v>
      </c>
      <c r="I79">
        <v>6.4080238342285156E-2</v>
      </c>
      <c r="J79">
        <v>9.8361730575561523E-2</v>
      </c>
      <c r="K79">
        <v>9.5675468444824219E-2</v>
      </c>
    </row>
    <row r="80" spans="1:11" x14ac:dyDescent="0.25">
      <c r="A80">
        <v>78</v>
      </c>
      <c r="B80" t="s">
        <v>167</v>
      </c>
      <c r="C80">
        <v>683.54430000000002</v>
      </c>
      <c r="D80" t="s">
        <v>241</v>
      </c>
      <c r="E80">
        <v>683.54430000000002</v>
      </c>
      <c r="F80">
        <v>16</v>
      </c>
      <c r="G80">
        <v>0.36562013626098627</v>
      </c>
      <c r="H80">
        <v>0.1114265918731689</v>
      </c>
      <c r="I80">
        <v>4.7529458999633789E-2</v>
      </c>
      <c r="J80">
        <v>0.1066617965698242</v>
      </c>
      <c r="K80">
        <v>0.1000022888183594</v>
      </c>
    </row>
    <row r="81" spans="1:11" x14ac:dyDescent="0.25">
      <c r="A81">
        <v>79</v>
      </c>
      <c r="B81" t="s">
        <v>169</v>
      </c>
      <c r="C81">
        <v>617.54769999999996</v>
      </c>
      <c r="D81" t="s">
        <v>170</v>
      </c>
      <c r="E81">
        <v>528.13499999999999</v>
      </c>
      <c r="F81">
        <v>16</v>
      </c>
      <c r="G81">
        <v>0.37540578842163091</v>
      </c>
      <c r="H81">
        <v>0.14963722229003909</v>
      </c>
      <c r="I81">
        <v>5.1656723022460938E-2</v>
      </c>
      <c r="J81">
        <v>6.7298412322998047E-2</v>
      </c>
      <c r="K81">
        <v>0.1058132648468018</v>
      </c>
    </row>
    <row r="82" spans="1:11" x14ac:dyDescent="0.25">
      <c r="A82">
        <v>80</v>
      </c>
      <c r="B82" t="s">
        <v>171</v>
      </c>
      <c r="C82">
        <v>766.1961</v>
      </c>
      <c r="D82" t="s">
        <v>172</v>
      </c>
      <c r="E82">
        <v>777.0068</v>
      </c>
      <c r="F82">
        <v>16</v>
      </c>
      <c r="G82">
        <v>0.38414573669433588</v>
      </c>
      <c r="H82">
        <v>0.1165897846221924</v>
      </c>
      <c r="I82">
        <v>7.2286367416381836E-2</v>
      </c>
      <c r="J82">
        <v>0.10105800628662109</v>
      </c>
      <c r="K82">
        <v>9.4211578369140625E-2</v>
      </c>
    </row>
    <row r="83" spans="1:11" x14ac:dyDescent="0.25">
      <c r="A83">
        <v>81</v>
      </c>
      <c r="B83" t="s">
        <v>173</v>
      </c>
      <c r="C83">
        <v>520.25890000000004</v>
      </c>
      <c r="D83" t="s">
        <v>174</v>
      </c>
      <c r="E83">
        <v>520.25890000000004</v>
      </c>
      <c r="F83">
        <v>16</v>
      </c>
      <c r="G83">
        <v>0.38894152641296392</v>
      </c>
      <c r="H83">
        <v>0.11757683753967289</v>
      </c>
      <c r="I83">
        <v>7.55615234375E-2</v>
      </c>
      <c r="J83">
        <v>9.7155094146728516E-2</v>
      </c>
      <c r="K83">
        <v>9.86480712890625E-2</v>
      </c>
    </row>
    <row r="84" spans="1:11" x14ac:dyDescent="0.25">
      <c r="A84">
        <v>82</v>
      </c>
      <c r="B84" t="s">
        <v>175</v>
      </c>
      <c r="C84">
        <v>416.98160000000001</v>
      </c>
      <c r="D84" t="s">
        <v>176</v>
      </c>
      <c r="E84">
        <v>421.15219999999999</v>
      </c>
      <c r="F84">
        <v>16</v>
      </c>
      <c r="G84">
        <v>0.36974406242370611</v>
      </c>
      <c r="H84">
        <v>0.1085922718048096</v>
      </c>
      <c r="I84">
        <v>6.3106536865234375E-2</v>
      </c>
      <c r="J84">
        <v>0.1108293533325195</v>
      </c>
      <c r="K84">
        <v>8.4227085113525391E-2</v>
      </c>
    </row>
    <row r="85" spans="1:11" x14ac:dyDescent="0.25">
      <c r="A85">
        <v>83</v>
      </c>
      <c r="B85" t="s">
        <v>177</v>
      </c>
      <c r="C85">
        <v>580.07420000000002</v>
      </c>
      <c r="D85" t="s">
        <v>242</v>
      </c>
      <c r="E85">
        <v>592.60950000000003</v>
      </c>
      <c r="F85">
        <v>16</v>
      </c>
      <c r="G85">
        <v>0.46669101715087891</v>
      </c>
      <c r="H85">
        <v>0.115093469619751</v>
      </c>
      <c r="I85">
        <v>7.2150468826293945E-2</v>
      </c>
      <c r="J85">
        <v>0.19282746315002439</v>
      </c>
      <c r="K85">
        <v>8.661961555480957E-2</v>
      </c>
    </row>
    <row r="86" spans="1:11" x14ac:dyDescent="0.25">
      <c r="A86">
        <v>84</v>
      </c>
      <c r="B86" t="s">
        <v>179</v>
      </c>
      <c r="C86">
        <v>576.84010000000001</v>
      </c>
      <c r="D86" t="s">
        <v>180</v>
      </c>
      <c r="E86">
        <v>585.06050000000005</v>
      </c>
      <c r="F86">
        <v>16</v>
      </c>
      <c r="G86">
        <v>0.37602019309997559</v>
      </c>
      <c r="H86">
        <v>0.13063788414001459</v>
      </c>
      <c r="I86">
        <v>6.6596746444702148E-2</v>
      </c>
      <c r="J86">
        <v>8.8174819946289063E-2</v>
      </c>
      <c r="K86">
        <v>9.0610742568969727E-2</v>
      </c>
    </row>
    <row r="87" spans="1:11" x14ac:dyDescent="0.25">
      <c r="A87">
        <v>85</v>
      </c>
      <c r="B87" t="s">
        <v>181</v>
      </c>
      <c r="C87">
        <v>617.84299999999996</v>
      </c>
      <c r="D87" t="s">
        <v>182</v>
      </c>
      <c r="E87">
        <v>623.81579999999997</v>
      </c>
      <c r="F87">
        <v>16</v>
      </c>
      <c r="G87">
        <v>0.39212512969970698</v>
      </c>
      <c r="H87">
        <v>0.12299609184265139</v>
      </c>
      <c r="I87">
        <v>6.554722785949707E-2</v>
      </c>
      <c r="J87">
        <v>0.10755157470703119</v>
      </c>
      <c r="K87">
        <v>9.5030307769775391E-2</v>
      </c>
    </row>
    <row r="88" spans="1:11" x14ac:dyDescent="0.25">
      <c r="A88">
        <v>86</v>
      </c>
      <c r="B88" t="s">
        <v>183</v>
      </c>
      <c r="C88">
        <v>563.54949999999997</v>
      </c>
      <c r="D88" t="s">
        <v>184</v>
      </c>
      <c r="E88">
        <v>579.11210000000005</v>
      </c>
      <c r="F88">
        <v>16</v>
      </c>
      <c r="G88">
        <v>0.37313604354858398</v>
      </c>
      <c r="H88">
        <v>0.1115593910217285</v>
      </c>
      <c r="I88">
        <v>5.852508544921875E-2</v>
      </c>
      <c r="J88">
        <v>0.1060044765472412</v>
      </c>
      <c r="K88">
        <v>9.6046686172485352E-2</v>
      </c>
    </row>
    <row r="89" spans="1:11" x14ac:dyDescent="0.25">
      <c r="A89">
        <v>87</v>
      </c>
      <c r="B89" t="s">
        <v>185</v>
      </c>
      <c r="C89">
        <v>496.26900000000001</v>
      </c>
      <c r="D89" t="s">
        <v>186</v>
      </c>
      <c r="E89">
        <v>487.21690000000001</v>
      </c>
      <c r="F89">
        <v>16</v>
      </c>
      <c r="G89">
        <v>0.38620328903198242</v>
      </c>
      <c r="H89">
        <v>9.3140602111816406E-2</v>
      </c>
      <c r="I89">
        <v>6.3102245330810547E-2</v>
      </c>
      <c r="J89">
        <v>0.13595461845397949</v>
      </c>
      <c r="K89">
        <v>9.0005874633789063E-2</v>
      </c>
    </row>
    <row r="90" spans="1:11" x14ac:dyDescent="0.25">
      <c r="A90">
        <v>88</v>
      </c>
      <c r="B90" t="s">
        <v>187</v>
      </c>
      <c r="C90">
        <v>614.65509999999995</v>
      </c>
      <c r="D90" t="s">
        <v>243</v>
      </c>
      <c r="E90">
        <v>653.45140000000004</v>
      </c>
      <c r="F90">
        <v>16</v>
      </c>
      <c r="G90">
        <v>0.3821265697479248</v>
      </c>
      <c r="H90">
        <v>0.1175572872161865</v>
      </c>
      <c r="I90">
        <v>5.2000045776367188E-2</v>
      </c>
      <c r="J90">
        <v>0.1070601940155029</v>
      </c>
      <c r="K90">
        <v>0.10550904273986821</v>
      </c>
    </row>
    <row r="91" spans="1:11" x14ac:dyDescent="0.25">
      <c r="A91">
        <v>89</v>
      </c>
      <c r="B91" t="s">
        <v>189</v>
      </c>
      <c r="C91">
        <v>539.78769999999997</v>
      </c>
      <c r="D91" t="s">
        <v>190</v>
      </c>
      <c r="E91">
        <v>539.78769999999997</v>
      </c>
      <c r="F91">
        <v>16</v>
      </c>
      <c r="G91">
        <v>0.37356090545654302</v>
      </c>
      <c r="H91">
        <v>0.1130897998809814</v>
      </c>
      <c r="I91">
        <v>5.8998346328735352E-2</v>
      </c>
      <c r="J91">
        <v>0.1014857292175293</v>
      </c>
      <c r="K91">
        <v>9.7986936569213867E-2</v>
      </c>
    </row>
    <row r="92" spans="1:11" x14ac:dyDescent="0.25">
      <c r="A92">
        <v>90</v>
      </c>
      <c r="B92" t="s">
        <v>191</v>
      </c>
      <c r="C92">
        <v>466.36410000000001</v>
      </c>
      <c r="D92" t="s">
        <v>192</v>
      </c>
      <c r="E92">
        <v>467.71390000000002</v>
      </c>
      <c r="F92">
        <v>16</v>
      </c>
      <c r="G92">
        <v>0.38611555099487299</v>
      </c>
      <c r="H92">
        <v>0.1220765113830566</v>
      </c>
      <c r="I92">
        <v>5.5994749069213867E-2</v>
      </c>
      <c r="J92">
        <v>0.1170332431793213</v>
      </c>
      <c r="K92">
        <v>9.0011358261108398E-2</v>
      </c>
    </row>
    <row r="93" spans="1:11" x14ac:dyDescent="0.25">
      <c r="A93">
        <v>91</v>
      </c>
      <c r="B93" t="s">
        <v>193</v>
      </c>
      <c r="C93">
        <v>827.72550000000001</v>
      </c>
      <c r="D93" t="s">
        <v>194</v>
      </c>
      <c r="E93">
        <v>837.65200000000004</v>
      </c>
      <c r="F93">
        <v>16</v>
      </c>
      <c r="G93">
        <v>0.3776700496673584</v>
      </c>
      <c r="H93">
        <v>0.1085505485534668</v>
      </c>
      <c r="I93">
        <v>6.400299072265625E-2</v>
      </c>
      <c r="J93">
        <v>0.11055588722229</v>
      </c>
      <c r="K93">
        <v>9.3560457229614258E-2</v>
      </c>
    </row>
    <row r="94" spans="1:11" x14ac:dyDescent="0.25">
      <c r="A94">
        <v>92</v>
      </c>
      <c r="B94" t="s">
        <v>195</v>
      </c>
      <c r="C94">
        <v>530.83339999999998</v>
      </c>
      <c r="D94" t="s">
        <v>196</v>
      </c>
      <c r="E94">
        <v>536.84019999999998</v>
      </c>
      <c r="F94">
        <v>16</v>
      </c>
      <c r="G94">
        <v>0.3881232738494873</v>
      </c>
      <c r="H94">
        <v>0.12057161331176761</v>
      </c>
      <c r="I94">
        <v>7.3999881744384766E-2</v>
      </c>
      <c r="J94">
        <v>9.8472356796264648E-2</v>
      </c>
      <c r="K94">
        <v>9.5079421997070313E-2</v>
      </c>
    </row>
    <row r="95" spans="1:11" x14ac:dyDescent="0.25">
      <c r="A95">
        <v>93</v>
      </c>
      <c r="B95" t="s">
        <v>197</v>
      </c>
      <c r="C95">
        <v>536.197</v>
      </c>
      <c r="D95" t="s">
        <v>198</v>
      </c>
      <c r="E95">
        <v>549.28700000000003</v>
      </c>
      <c r="F95">
        <v>16</v>
      </c>
      <c r="G95">
        <v>0.36956357955932623</v>
      </c>
      <c r="H95">
        <v>0.11799955368041989</v>
      </c>
      <c r="I95">
        <v>5.9000968933105469E-2</v>
      </c>
      <c r="J95">
        <v>9.4570159912109375E-2</v>
      </c>
      <c r="K95">
        <v>9.5993280410766602E-2</v>
      </c>
    </row>
    <row r="96" spans="1:11" x14ac:dyDescent="0.25">
      <c r="A96">
        <v>94</v>
      </c>
      <c r="B96" t="s">
        <v>199</v>
      </c>
      <c r="C96">
        <v>612.81050000000005</v>
      </c>
      <c r="D96" t="s">
        <v>200</v>
      </c>
      <c r="E96">
        <v>680.7337</v>
      </c>
      <c r="F96">
        <v>16</v>
      </c>
      <c r="G96">
        <v>0.37662792205810552</v>
      </c>
      <c r="H96">
        <v>0.1125502586364746</v>
      </c>
      <c r="I96">
        <v>6.957244873046875E-2</v>
      </c>
      <c r="J96">
        <v>0.1000304222106934</v>
      </c>
      <c r="K96">
        <v>9.447479248046875E-2</v>
      </c>
    </row>
    <row r="97" spans="1:11" x14ac:dyDescent="0.25">
      <c r="A97">
        <v>95</v>
      </c>
      <c r="B97" t="s">
        <v>201</v>
      </c>
      <c r="C97">
        <v>776.17639999999994</v>
      </c>
      <c r="D97" t="s">
        <v>202</v>
      </c>
      <c r="E97">
        <v>784.71130000000005</v>
      </c>
      <c r="F97">
        <v>16</v>
      </c>
      <c r="G97">
        <v>0.45119571685791021</v>
      </c>
      <c r="H97">
        <v>0.1134824752807617</v>
      </c>
      <c r="I97">
        <v>0.14504766464233401</v>
      </c>
      <c r="J97">
        <v>0.1031217575073242</v>
      </c>
      <c r="K97">
        <v>8.8543891906738281E-2</v>
      </c>
    </row>
    <row r="98" spans="1:11" x14ac:dyDescent="0.25">
      <c r="A98">
        <v>96</v>
      </c>
      <c r="B98" t="s">
        <v>203</v>
      </c>
      <c r="C98">
        <v>494.26170000000002</v>
      </c>
      <c r="D98" t="s">
        <v>204</v>
      </c>
      <c r="E98">
        <v>576.23969999999997</v>
      </c>
      <c r="F98">
        <v>16</v>
      </c>
      <c r="G98">
        <v>0.36114311218261719</v>
      </c>
      <c r="H98">
        <v>0.103534460067749</v>
      </c>
      <c r="I98">
        <v>6.6000223159790039E-2</v>
      </c>
      <c r="J98">
        <v>0.1045157909393311</v>
      </c>
      <c r="K98">
        <v>8.709263801574707E-2</v>
      </c>
    </row>
    <row r="99" spans="1:11" x14ac:dyDescent="0.25">
      <c r="A99">
        <v>97</v>
      </c>
      <c r="B99" t="s">
        <v>205</v>
      </c>
      <c r="C99">
        <v>422.06470000000002</v>
      </c>
      <c r="D99" t="s">
        <v>206</v>
      </c>
      <c r="E99">
        <v>446.95159999999998</v>
      </c>
      <c r="F99">
        <v>16</v>
      </c>
      <c r="G99">
        <v>0.39037942886352539</v>
      </c>
      <c r="H99">
        <v>0.12573790550231931</v>
      </c>
      <c r="I99">
        <v>5.8511257171630859E-2</v>
      </c>
      <c r="J99">
        <v>0.10320949554443359</v>
      </c>
      <c r="K99">
        <v>0.1029207706451416</v>
      </c>
    </row>
    <row r="100" spans="1:11" x14ac:dyDescent="0.25">
      <c r="A100">
        <v>98</v>
      </c>
      <c r="B100" t="s">
        <v>207</v>
      </c>
      <c r="C100">
        <v>828.30589999999995</v>
      </c>
      <c r="D100" t="s">
        <v>244</v>
      </c>
      <c r="E100">
        <v>828.27650000000006</v>
      </c>
      <c r="F100">
        <v>16</v>
      </c>
      <c r="G100">
        <v>0.39558959007263178</v>
      </c>
      <c r="H100">
        <v>0.12998747825622561</v>
      </c>
      <c r="I100">
        <v>4.8523664474487298E-2</v>
      </c>
      <c r="J100">
        <v>0.1149511337280273</v>
      </c>
      <c r="K100">
        <v>0.100193977355957</v>
      </c>
    </row>
    <row r="101" spans="1:11" x14ac:dyDescent="0.25">
      <c r="A101">
        <v>99</v>
      </c>
      <c r="B101" t="s">
        <v>209</v>
      </c>
      <c r="C101">
        <v>589.17370000000005</v>
      </c>
      <c r="D101" t="s">
        <v>245</v>
      </c>
      <c r="E101">
        <v>639.58000000000004</v>
      </c>
      <c r="F101">
        <v>16</v>
      </c>
      <c r="G101">
        <v>0.42317438125610352</v>
      </c>
      <c r="H101">
        <v>0.12249755859375</v>
      </c>
      <c r="I101">
        <v>9.2568159103393555E-2</v>
      </c>
      <c r="J101">
        <v>0.1131355762481689</v>
      </c>
      <c r="K101">
        <v>9.397125244140625E-2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AE13E-4431-47AD-9012-7DE821BF6D03}">
  <dimension ref="A1:K101"/>
  <sheetViews>
    <sheetView workbookViewId="0"/>
  </sheetViews>
  <sheetFormatPr defaultRowHeight="15" x14ac:dyDescent="0.25"/>
  <cols>
    <col min="1" max="1" width="11.140625" bestFit="1" customWidth="1"/>
    <col min="2" max="2" width="39.42578125" bestFit="1" customWidth="1"/>
    <col min="3" max="3" width="18.28515625" bestFit="1" customWidth="1"/>
    <col min="4" max="4" width="41.42578125" bestFit="1" customWidth="1"/>
    <col min="5" max="5" width="16.7109375" bestFit="1" customWidth="1"/>
    <col min="6" max="6" width="13.42578125" bestFit="1" customWidth="1"/>
    <col min="7" max="10" width="12" bestFit="1" customWidth="1"/>
    <col min="11" max="11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11</v>
      </c>
      <c r="C2">
        <v>505.09980000000002</v>
      </c>
      <c r="D2" t="s">
        <v>211</v>
      </c>
      <c r="E2">
        <v>535.73159999999996</v>
      </c>
      <c r="F2">
        <v>16</v>
      </c>
      <c r="G2">
        <v>0.40497899055480963</v>
      </c>
      <c r="H2">
        <v>0.113598108291626</v>
      </c>
      <c r="I2">
        <v>8.6003303527832031E-2</v>
      </c>
      <c r="J2">
        <v>0.1074635982513428</v>
      </c>
      <c r="K2">
        <v>9.7913980484008789E-2</v>
      </c>
    </row>
    <row r="3" spans="1:11" x14ac:dyDescent="0.25">
      <c r="A3">
        <v>1</v>
      </c>
      <c r="B3" t="s">
        <v>13</v>
      </c>
      <c r="C3">
        <v>523.78510000000006</v>
      </c>
      <c r="D3" t="s">
        <v>212</v>
      </c>
      <c r="E3">
        <v>523.78510000000006</v>
      </c>
      <c r="F3">
        <v>16</v>
      </c>
      <c r="G3">
        <v>0.35536813735961909</v>
      </c>
      <c r="H3">
        <v>0.1042342185974121</v>
      </c>
      <c r="I3">
        <v>5.1567316055297852E-2</v>
      </c>
      <c r="J3">
        <v>0.1108729839324951</v>
      </c>
      <c r="K3">
        <v>8.8693618774414063E-2</v>
      </c>
    </row>
    <row r="4" spans="1:11" x14ac:dyDescent="0.25">
      <c r="A4">
        <v>2</v>
      </c>
      <c r="B4" t="s">
        <v>15</v>
      </c>
      <c r="C4">
        <v>627.32299999999998</v>
      </c>
      <c r="D4" t="s">
        <v>213</v>
      </c>
      <c r="E4">
        <v>656.01369999999997</v>
      </c>
      <c r="F4">
        <v>16</v>
      </c>
      <c r="G4">
        <v>0.37303638458251948</v>
      </c>
      <c r="H4">
        <v>0.1115939617156982</v>
      </c>
      <c r="I4">
        <v>6.5129995346069336E-2</v>
      </c>
      <c r="J4">
        <v>0.10076999664306641</v>
      </c>
      <c r="K4">
        <v>9.5542430877685547E-2</v>
      </c>
    </row>
    <row r="5" spans="1:11" x14ac:dyDescent="0.25">
      <c r="A5">
        <v>3</v>
      </c>
      <c r="B5" t="s">
        <v>17</v>
      </c>
      <c r="C5">
        <v>524.95079999999996</v>
      </c>
      <c r="D5" t="s">
        <v>18</v>
      </c>
      <c r="E5">
        <v>531.86040000000003</v>
      </c>
      <c r="F5">
        <v>16</v>
      </c>
      <c r="G5">
        <v>0.38838386535644531</v>
      </c>
      <c r="H5">
        <v>0.1049964427947998</v>
      </c>
      <c r="I5">
        <v>6.6425561904907227E-2</v>
      </c>
      <c r="J5">
        <v>0.1183280944824219</v>
      </c>
      <c r="K5">
        <v>9.7633838653564453E-2</v>
      </c>
    </row>
    <row r="6" spans="1:11" x14ac:dyDescent="0.25">
      <c r="A6">
        <v>4</v>
      </c>
      <c r="B6" t="s">
        <v>19</v>
      </c>
      <c r="C6">
        <v>680.5299</v>
      </c>
      <c r="D6" t="s">
        <v>214</v>
      </c>
      <c r="E6">
        <v>732.14359999999999</v>
      </c>
      <c r="F6">
        <v>16</v>
      </c>
      <c r="G6">
        <v>0.3890688419342041</v>
      </c>
      <c r="H6">
        <v>0.1030902862548828</v>
      </c>
      <c r="I6">
        <v>7.779693603515625E-2</v>
      </c>
      <c r="J6">
        <v>0.10755825042724609</v>
      </c>
      <c r="K6">
        <v>9.9631547927856445E-2</v>
      </c>
    </row>
    <row r="7" spans="1:11" x14ac:dyDescent="0.25">
      <c r="A7">
        <v>5</v>
      </c>
      <c r="B7" t="s">
        <v>21</v>
      </c>
      <c r="C7">
        <v>528.43060000000003</v>
      </c>
      <c r="D7" t="s">
        <v>22</v>
      </c>
      <c r="E7">
        <v>543.4846</v>
      </c>
      <c r="F7">
        <v>16</v>
      </c>
      <c r="G7">
        <v>0.37026882171630859</v>
      </c>
      <c r="H7">
        <v>0.1048469543457031</v>
      </c>
      <c r="I7">
        <v>6.0620307922363281E-2</v>
      </c>
      <c r="J7">
        <v>0.1043026447296143</v>
      </c>
      <c r="K7">
        <v>9.9501132965087891E-2</v>
      </c>
    </row>
    <row r="8" spans="1:11" x14ac:dyDescent="0.25">
      <c r="A8">
        <v>6</v>
      </c>
      <c r="B8" t="s">
        <v>23</v>
      </c>
      <c r="C8">
        <v>447.22449999999998</v>
      </c>
      <c r="D8" t="s">
        <v>215</v>
      </c>
      <c r="E8">
        <v>446.39269999999999</v>
      </c>
      <c r="F8">
        <v>16</v>
      </c>
      <c r="G8">
        <v>0.36160898208618159</v>
      </c>
      <c r="H8">
        <v>0.1018459796905518</v>
      </c>
      <c r="I8">
        <v>6.9379329681396484E-2</v>
      </c>
      <c r="J8">
        <v>9.4264030456542969E-2</v>
      </c>
      <c r="K8">
        <v>9.5119237899780273E-2</v>
      </c>
    </row>
    <row r="9" spans="1:11" x14ac:dyDescent="0.25">
      <c r="A9">
        <v>7</v>
      </c>
      <c r="B9" t="s">
        <v>25</v>
      </c>
      <c r="C9">
        <v>744.61490000000003</v>
      </c>
      <c r="D9" t="s">
        <v>216</v>
      </c>
      <c r="E9">
        <v>772.59939999999995</v>
      </c>
      <c r="F9">
        <v>16</v>
      </c>
      <c r="G9">
        <v>0.37350821495056152</v>
      </c>
      <c r="H9">
        <v>0.1107730865478516</v>
      </c>
      <c r="I9">
        <v>6.3570976257324219E-2</v>
      </c>
      <c r="J9">
        <v>0.10184907913208011</v>
      </c>
      <c r="K9">
        <v>9.6315622329711914E-2</v>
      </c>
    </row>
    <row r="10" spans="1:11" x14ac:dyDescent="0.25">
      <c r="A10">
        <v>8</v>
      </c>
      <c r="B10" t="s">
        <v>27</v>
      </c>
      <c r="C10">
        <v>619.3922</v>
      </c>
      <c r="D10" t="s">
        <v>28</v>
      </c>
      <c r="E10">
        <v>669.40959999999995</v>
      </c>
      <c r="F10">
        <v>16</v>
      </c>
      <c r="G10">
        <v>0.37704849243164063</v>
      </c>
      <c r="H10">
        <v>0.1031532287597656</v>
      </c>
      <c r="I10">
        <v>6.3111305236816406E-2</v>
      </c>
      <c r="J10">
        <v>0.1004164218902588</v>
      </c>
      <c r="K10">
        <v>0.1083705425262451</v>
      </c>
    </row>
    <row r="11" spans="1:11" x14ac:dyDescent="0.25">
      <c r="A11">
        <v>9</v>
      </c>
      <c r="B11" t="s">
        <v>29</v>
      </c>
      <c r="C11">
        <v>484.29719999999998</v>
      </c>
      <c r="D11" t="s">
        <v>217</v>
      </c>
      <c r="E11">
        <v>488.31619999999998</v>
      </c>
      <c r="F11">
        <v>16</v>
      </c>
      <c r="G11">
        <v>0.37347865104675287</v>
      </c>
      <c r="H11">
        <v>0.1126289367675781</v>
      </c>
      <c r="I11">
        <v>5.5320501327514648E-2</v>
      </c>
      <c r="J11">
        <v>9.9096536636352539E-2</v>
      </c>
      <c r="K11">
        <v>0.10543322563171389</v>
      </c>
    </row>
    <row r="12" spans="1:11" x14ac:dyDescent="0.25">
      <c r="A12">
        <v>10</v>
      </c>
      <c r="B12" t="s">
        <v>31</v>
      </c>
      <c r="C12">
        <v>615.80880000000002</v>
      </c>
      <c r="D12" t="s">
        <v>218</v>
      </c>
      <c r="E12">
        <v>689.28060000000005</v>
      </c>
      <c r="F12">
        <v>16</v>
      </c>
      <c r="G12">
        <v>0.45551037788391108</v>
      </c>
      <c r="H12">
        <v>0.10826611518859861</v>
      </c>
      <c r="I12">
        <v>5.4879665374755859E-2</v>
      </c>
      <c r="J12">
        <v>0.20068860054016111</v>
      </c>
      <c r="K12">
        <v>9.1675996780395508E-2</v>
      </c>
    </row>
    <row r="13" spans="1:11" x14ac:dyDescent="0.25">
      <c r="A13">
        <v>11</v>
      </c>
      <c r="B13" t="s">
        <v>33</v>
      </c>
      <c r="C13">
        <v>496.02249999999998</v>
      </c>
      <c r="D13" t="s">
        <v>219</v>
      </c>
      <c r="E13">
        <v>538.47190000000001</v>
      </c>
      <c r="F13">
        <v>16</v>
      </c>
      <c r="G13">
        <v>0.38567018508911127</v>
      </c>
      <c r="H13">
        <v>0.1103212833404541</v>
      </c>
      <c r="I13">
        <v>7.9528093338012695E-2</v>
      </c>
      <c r="J13">
        <v>9.9745512008666992E-2</v>
      </c>
      <c r="K13">
        <v>9.5076084136962891E-2</v>
      </c>
    </row>
    <row r="14" spans="1:11" x14ac:dyDescent="0.25">
      <c r="A14">
        <v>12</v>
      </c>
      <c r="B14" t="s">
        <v>35</v>
      </c>
      <c r="C14">
        <v>641.30370000000005</v>
      </c>
      <c r="D14" t="s">
        <v>220</v>
      </c>
      <c r="E14">
        <v>659.49480000000005</v>
      </c>
      <c r="F14">
        <v>16</v>
      </c>
      <c r="G14">
        <v>0.3770294189453125</v>
      </c>
      <c r="H14">
        <v>0.1004984378814697</v>
      </c>
      <c r="I14">
        <v>6.4338445663452148E-2</v>
      </c>
      <c r="J14">
        <v>0.1071693897247314</v>
      </c>
      <c r="K14">
        <v>0.104015588760376</v>
      </c>
    </row>
    <row r="15" spans="1:11" x14ac:dyDescent="0.25">
      <c r="A15">
        <v>13</v>
      </c>
      <c r="B15" t="s">
        <v>37</v>
      </c>
      <c r="C15">
        <v>481.71469999999999</v>
      </c>
      <c r="D15" t="s">
        <v>38</v>
      </c>
      <c r="E15">
        <v>560.63480000000004</v>
      </c>
      <c r="F15">
        <v>16</v>
      </c>
      <c r="G15">
        <v>0.37829446792602539</v>
      </c>
      <c r="H15">
        <v>0.1080629825592041</v>
      </c>
      <c r="I15">
        <v>6.5182924270629883E-2</v>
      </c>
      <c r="J15">
        <v>0.1156251430511475</v>
      </c>
      <c r="K15">
        <v>8.9423418045043945E-2</v>
      </c>
    </row>
    <row r="16" spans="1:11" x14ac:dyDescent="0.25">
      <c r="A16">
        <v>14</v>
      </c>
      <c r="B16" t="s">
        <v>39</v>
      </c>
      <c r="C16">
        <v>455.47489999999999</v>
      </c>
      <c r="D16" t="s">
        <v>221</v>
      </c>
      <c r="E16">
        <v>455.47489999999999</v>
      </c>
      <c r="F16">
        <v>16</v>
      </c>
      <c r="G16">
        <v>0.36315727233886719</v>
      </c>
      <c r="H16">
        <v>0.10850191116333011</v>
      </c>
      <c r="I16">
        <v>5.3000926971435547E-2</v>
      </c>
      <c r="J16">
        <v>0.10607123374938961</v>
      </c>
      <c r="K16">
        <v>9.3068599700927734E-2</v>
      </c>
    </row>
    <row r="17" spans="1:11" x14ac:dyDescent="0.25">
      <c r="A17">
        <v>15</v>
      </c>
      <c r="B17" t="s">
        <v>41</v>
      </c>
      <c r="C17">
        <v>534.83399999999995</v>
      </c>
      <c r="D17" t="s">
        <v>222</v>
      </c>
      <c r="E17">
        <v>609.52449999999999</v>
      </c>
      <c r="F17">
        <v>16</v>
      </c>
      <c r="G17">
        <v>0.36959362030029302</v>
      </c>
      <c r="H17">
        <v>9.952998161315918E-2</v>
      </c>
      <c r="I17">
        <v>6.1364650726318359E-2</v>
      </c>
      <c r="J17">
        <v>0.11101746559143071</v>
      </c>
      <c r="K17">
        <v>9.6683502197265625E-2</v>
      </c>
    </row>
    <row r="18" spans="1:11" x14ac:dyDescent="0.25">
      <c r="A18">
        <v>16</v>
      </c>
      <c r="B18" t="s">
        <v>43</v>
      </c>
      <c r="C18">
        <v>788.2722</v>
      </c>
      <c r="D18" t="s">
        <v>44</v>
      </c>
      <c r="E18">
        <v>708.83370000000002</v>
      </c>
      <c r="F18">
        <v>16</v>
      </c>
      <c r="G18">
        <v>0.38478684425353998</v>
      </c>
      <c r="H18">
        <v>0.10997772216796881</v>
      </c>
      <c r="I18">
        <v>6.3418388366699219E-2</v>
      </c>
      <c r="J18">
        <v>0.1147747039794922</v>
      </c>
      <c r="K18">
        <v>9.6616029739379883E-2</v>
      </c>
    </row>
    <row r="19" spans="1:11" x14ac:dyDescent="0.25">
      <c r="A19">
        <v>17</v>
      </c>
      <c r="B19" t="s">
        <v>45</v>
      </c>
      <c r="C19">
        <v>567.34289999999999</v>
      </c>
      <c r="D19" t="s">
        <v>46</v>
      </c>
      <c r="E19">
        <v>567.34289999999999</v>
      </c>
      <c r="F19">
        <v>16</v>
      </c>
      <c r="G19">
        <v>0.37758970260620123</v>
      </c>
      <c r="H19">
        <v>0.106112003326416</v>
      </c>
      <c r="I19">
        <v>6.1541318893432617E-2</v>
      </c>
      <c r="J19">
        <v>0.110750675201416</v>
      </c>
      <c r="K19">
        <v>9.9185705184936523E-2</v>
      </c>
    </row>
    <row r="20" spans="1:11" x14ac:dyDescent="0.25">
      <c r="A20">
        <v>18</v>
      </c>
      <c r="B20" t="s">
        <v>47</v>
      </c>
      <c r="C20">
        <v>518.24639999999999</v>
      </c>
      <c r="D20" t="s">
        <v>48</v>
      </c>
      <c r="E20">
        <v>518.19380000000001</v>
      </c>
      <c r="F20">
        <v>16</v>
      </c>
      <c r="G20">
        <v>0.38134264945983892</v>
      </c>
      <c r="H20">
        <v>0.1123223304748535</v>
      </c>
      <c r="I20">
        <v>7.16552734375E-2</v>
      </c>
      <c r="J20">
        <v>9.7705841064453125E-2</v>
      </c>
      <c r="K20">
        <v>9.866023063659668E-2</v>
      </c>
    </row>
    <row r="21" spans="1:11" x14ac:dyDescent="0.25">
      <c r="A21">
        <v>19</v>
      </c>
      <c r="B21" t="s">
        <v>49</v>
      </c>
      <c r="C21">
        <v>453.82929999999999</v>
      </c>
      <c r="D21" t="s">
        <v>50</v>
      </c>
      <c r="E21">
        <v>453.82929999999999</v>
      </c>
      <c r="F21">
        <v>16</v>
      </c>
      <c r="G21">
        <v>0.37458086013793951</v>
      </c>
      <c r="H21">
        <v>0.10492062568664549</v>
      </c>
      <c r="I21">
        <v>6.3851118087768555E-2</v>
      </c>
      <c r="J21">
        <v>0.109194278717041</v>
      </c>
      <c r="K21">
        <v>9.6614837646484375E-2</v>
      </c>
    </row>
    <row r="22" spans="1:11" x14ac:dyDescent="0.25">
      <c r="A22">
        <v>20</v>
      </c>
      <c r="B22" t="s">
        <v>51</v>
      </c>
      <c r="C22">
        <v>385.60019999999997</v>
      </c>
      <c r="D22" t="s">
        <v>52</v>
      </c>
      <c r="E22">
        <v>385.60019999999997</v>
      </c>
      <c r="F22">
        <v>16</v>
      </c>
      <c r="G22">
        <v>0.37469005584716802</v>
      </c>
      <c r="H22">
        <v>0.10517764091491701</v>
      </c>
      <c r="I22">
        <v>6.6583871841430664E-2</v>
      </c>
      <c r="J22">
        <v>0.1083006858825684</v>
      </c>
      <c r="K22">
        <v>9.4627857208251953E-2</v>
      </c>
    </row>
    <row r="23" spans="1:11" x14ac:dyDescent="0.25">
      <c r="A23">
        <v>21</v>
      </c>
      <c r="B23" t="s">
        <v>53</v>
      </c>
      <c r="C23">
        <v>615.8614</v>
      </c>
      <c r="D23" t="s">
        <v>223</v>
      </c>
      <c r="E23">
        <v>615.8614</v>
      </c>
      <c r="F23">
        <v>16</v>
      </c>
      <c r="G23">
        <v>0.37091183662414551</v>
      </c>
      <c r="H23">
        <v>0.1055665016174316</v>
      </c>
      <c r="I23">
        <v>5.2728414535522461E-2</v>
      </c>
      <c r="J23">
        <v>0.1138792037963867</v>
      </c>
      <c r="K23">
        <v>9.8737716674804688E-2</v>
      </c>
    </row>
    <row r="24" spans="1:11" x14ac:dyDescent="0.25">
      <c r="A24">
        <v>22</v>
      </c>
      <c r="B24" t="s">
        <v>55</v>
      </c>
      <c r="C24">
        <v>424.05970000000002</v>
      </c>
      <c r="D24" t="s">
        <v>56</v>
      </c>
      <c r="E24">
        <v>423.83699999999999</v>
      </c>
      <c r="F24">
        <v>16</v>
      </c>
      <c r="G24">
        <v>0.48816514015197748</v>
      </c>
      <c r="H24">
        <v>0.1098766326904297</v>
      </c>
      <c r="I24">
        <v>0.1754491329193115</v>
      </c>
      <c r="J24">
        <v>0.1029059886932373</v>
      </c>
      <c r="K24">
        <v>9.9912405014038086E-2</v>
      </c>
    </row>
    <row r="25" spans="1:11" x14ac:dyDescent="0.25">
      <c r="A25">
        <v>23</v>
      </c>
      <c r="B25" t="s">
        <v>57</v>
      </c>
      <c r="C25">
        <v>650.0308</v>
      </c>
      <c r="D25" t="s">
        <v>224</v>
      </c>
      <c r="E25">
        <v>653.18240000000003</v>
      </c>
      <c r="F25">
        <v>16</v>
      </c>
      <c r="G25">
        <v>0.3811337947845459</v>
      </c>
      <c r="H25">
        <v>0.1142032146453857</v>
      </c>
      <c r="I25">
        <v>6.8571567535400391E-2</v>
      </c>
      <c r="J25">
        <v>9.9382162094116211E-2</v>
      </c>
      <c r="K25">
        <v>9.8976850509643555E-2</v>
      </c>
    </row>
    <row r="26" spans="1:11" x14ac:dyDescent="0.25">
      <c r="A26">
        <v>24</v>
      </c>
      <c r="B26" t="s">
        <v>59</v>
      </c>
      <c r="C26">
        <v>506.89850000000001</v>
      </c>
      <c r="D26" t="s">
        <v>60</v>
      </c>
      <c r="E26">
        <v>528.87869999999998</v>
      </c>
      <c r="F26">
        <v>16</v>
      </c>
      <c r="G26">
        <v>0.37664413452148438</v>
      </c>
      <c r="H26">
        <v>9.2060565948486328E-2</v>
      </c>
      <c r="I26">
        <v>6.2366247177124023E-2</v>
      </c>
      <c r="J26">
        <v>0.1182072162628174</v>
      </c>
      <c r="K26">
        <v>0.1040101051330566</v>
      </c>
    </row>
    <row r="27" spans="1:11" x14ac:dyDescent="0.25">
      <c r="A27">
        <v>25</v>
      </c>
      <c r="B27" t="s">
        <v>61</v>
      </c>
      <c r="C27">
        <v>591.67560000000003</v>
      </c>
      <c r="D27" t="s">
        <v>225</v>
      </c>
      <c r="E27">
        <v>627.13199999999995</v>
      </c>
      <c r="F27">
        <v>16</v>
      </c>
      <c r="G27">
        <v>0.3894345760345459</v>
      </c>
      <c r="H27">
        <v>9.9450826644897461E-2</v>
      </c>
      <c r="I27">
        <v>7.9326868057250977E-2</v>
      </c>
      <c r="J27">
        <v>0.116365909576416</v>
      </c>
      <c r="K27">
        <v>9.4290971755981445E-2</v>
      </c>
    </row>
    <row r="28" spans="1:11" x14ac:dyDescent="0.25">
      <c r="A28">
        <v>26</v>
      </c>
      <c r="B28" t="s">
        <v>63</v>
      </c>
      <c r="C28">
        <v>554.38210000000004</v>
      </c>
      <c r="D28" t="s">
        <v>64</v>
      </c>
      <c r="E28">
        <v>592.44590000000005</v>
      </c>
      <c r="F28">
        <v>16</v>
      </c>
      <c r="G28">
        <v>0.39079737663269037</v>
      </c>
      <c r="H28">
        <v>0.11975002288818359</v>
      </c>
      <c r="I28">
        <v>6.7405462265014648E-2</v>
      </c>
      <c r="J28">
        <v>9.9482059478759766E-2</v>
      </c>
      <c r="K28">
        <v>0.1036405563354492</v>
      </c>
    </row>
    <row r="29" spans="1:11" x14ac:dyDescent="0.25">
      <c r="A29">
        <v>27</v>
      </c>
      <c r="B29" t="s">
        <v>65</v>
      </c>
      <c r="C29">
        <v>616.27729999999997</v>
      </c>
      <c r="D29" t="s">
        <v>66</v>
      </c>
      <c r="E29">
        <v>616.08619999999996</v>
      </c>
      <c r="F29">
        <v>16</v>
      </c>
      <c r="G29">
        <v>0.44172477722167969</v>
      </c>
      <c r="H29">
        <v>0.1135859489440918</v>
      </c>
      <c r="I29">
        <v>9.3878507614135742E-2</v>
      </c>
      <c r="J29">
        <v>0.1242256164550781</v>
      </c>
      <c r="K29">
        <v>0.1090357303619385</v>
      </c>
    </row>
    <row r="30" spans="1:11" x14ac:dyDescent="0.25">
      <c r="A30">
        <v>28</v>
      </c>
      <c r="B30" t="s">
        <v>67</v>
      </c>
      <c r="C30">
        <v>603.74580000000003</v>
      </c>
      <c r="D30" t="s">
        <v>68</v>
      </c>
      <c r="E30">
        <v>644.63480000000004</v>
      </c>
      <c r="F30">
        <v>16</v>
      </c>
      <c r="G30">
        <v>0.3731689453125</v>
      </c>
      <c r="H30">
        <v>0.1111021041870117</v>
      </c>
      <c r="I30">
        <v>6.0543060302734382E-2</v>
      </c>
      <c r="J30">
        <v>0.1018216609954834</v>
      </c>
      <c r="K30">
        <v>9.870457649230957E-2</v>
      </c>
    </row>
    <row r="31" spans="1:11" x14ac:dyDescent="0.25">
      <c r="A31">
        <v>29</v>
      </c>
      <c r="B31" t="s">
        <v>69</v>
      </c>
      <c r="C31">
        <v>393.26220000000001</v>
      </c>
      <c r="D31" t="s">
        <v>70</v>
      </c>
      <c r="E31">
        <v>393.26220000000001</v>
      </c>
      <c r="F31">
        <v>16</v>
      </c>
      <c r="G31">
        <v>0.36595487594604492</v>
      </c>
      <c r="H31">
        <v>0.10996890068054201</v>
      </c>
      <c r="I31">
        <v>5.6061506271362298E-2</v>
      </c>
      <c r="J31">
        <v>0.10272979736328119</v>
      </c>
      <c r="K31">
        <v>9.5690727233886719E-2</v>
      </c>
    </row>
    <row r="32" spans="1:11" x14ac:dyDescent="0.25">
      <c r="A32">
        <v>30</v>
      </c>
      <c r="B32" t="s">
        <v>71</v>
      </c>
      <c r="C32">
        <v>492.72399999999999</v>
      </c>
      <c r="D32" t="s">
        <v>226</v>
      </c>
      <c r="E32">
        <v>502.28559999999999</v>
      </c>
      <c r="F32">
        <v>16</v>
      </c>
      <c r="G32">
        <v>0.37328004837036127</v>
      </c>
      <c r="H32">
        <v>0.1095151901245117</v>
      </c>
      <c r="I32">
        <v>6.1684131622314453E-2</v>
      </c>
      <c r="J32">
        <v>0.10249423980712891</v>
      </c>
      <c r="K32">
        <v>9.958648681640625E-2</v>
      </c>
    </row>
    <row r="33" spans="1:11" x14ac:dyDescent="0.25">
      <c r="A33">
        <v>31</v>
      </c>
      <c r="B33" t="s">
        <v>73</v>
      </c>
      <c r="C33">
        <v>475.25299999999999</v>
      </c>
      <c r="D33" t="s">
        <v>74</v>
      </c>
      <c r="E33">
        <v>515.09709999999995</v>
      </c>
      <c r="F33">
        <v>16</v>
      </c>
      <c r="G33">
        <v>0.39685511589050287</v>
      </c>
      <c r="H33">
        <v>0.11346316337585451</v>
      </c>
      <c r="I33">
        <v>8.060908317565918E-2</v>
      </c>
      <c r="J33">
        <v>0.1020221710205078</v>
      </c>
      <c r="K33">
        <v>0.1007606983184814</v>
      </c>
    </row>
    <row r="34" spans="1:11" x14ac:dyDescent="0.25">
      <c r="A34">
        <v>32</v>
      </c>
      <c r="B34" t="s">
        <v>75</v>
      </c>
      <c r="C34">
        <v>584.71889999999996</v>
      </c>
      <c r="D34" t="s">
        <v>227</v>
      </c>
      <c r="E34">
        <v>584.71889999999996</v>
      </c>
      <c r="F34">
        <v>16</v>
      </c>
      <c r="G34">
        <v>0.3716118335723877</v>
      </c>
      <c r="H34">
        <v>0.11148166656494141</v>
      </c>
      <c r="I34">
        <v>6.0278654098510742E-2</v>
      </c>
      <c r="J34">
        <v>0.1047096252441406</v>
      </c>
      <c r="K34">
        <v>9.4147920608520508E-2</v>
      </c>
    </row>
    <row r="35" spans="1:11" x14ac:dyDescent="0.25">
      <c r="A35">
        <v>33</v>
      </c>
      <c r="B35" t="s">
        <v>77</v>
      </c>
      <c r="C35">
        <v>393.80380000000002</v>
      </c>
      <c r="D35" t="s">
        <v>78</v>
      </c>
      <c r="E35">
        <v>397.75040000000001</v>
      </c>
      <c r="F35">
        <v>16</v>
      </c>
      <c r="G35">
        <v>0.3705594539642334</v>
      </c>
      <c r="H35">
        <v>0.1140942573547363</v>
      </c>
      <c r="I35">
        <v>5.450129508972168E-2</v>
      </c>
      <c r="J35">
        <v>0.1021578311920166</v>
      </c>
      <c r="K35">
        <v>9.9806070327758789E-2</v>
      </c>
    </row>
    <row r="36" spans="1:11" x14ac:dyDescent="0.25">
      <c r="A36">
        <v>34</v>
      </c>
      <c r="B36" t="s">
        <v>79</v>
      </c>
      <c r="C36">
        <v>683.74609999999996</v>
      </c>
      <c r="D36" t="s">
        <v>80</v>
      </c>
      <c r="E36">
        <v>688.85350000000005</v>
      </c>
      <c r="F36">
        <v>16</v>
      </c>
      <c r="G36">
        <v>0.37173032760620123</v>
      </c>
      <c r="H36">
        <v>0.10166382789611821</v>
      </c>
      <c r="I36">
        <v>6.2501192092895508E-2</v>
      </c>
      <c r="J36">
        <v>0.1109011173248291</v>
      </c>
      <c r="K36">
        <v>9.5664024353027344E-2</v>
      </c>
    </row>
    <row r="37" spans="1:11" x14ac:dyDescent="0.25">
      <c r="A37">
        <v>35</v>
      </c>
      <c r="B37" t="s">
        <v>81</v>
      </c>
      <c r="C37">
        <v>296.69</v>
      </c>
      <c r="D37" t="s">
        <v>82</v>
      </c>
      <c r="E37">
        <v>303.44799999999998</v>
      </c>
      <c r="F37">
        <v>16</v>
      </c>
      <c r="G37">
        <v>0.37252593040466309</v>
      </c>
      <c r="H37">
        <v>0.1064479351043701</v>
      </c>
      <c r="I37">
        <v>5.9087038040161133E-2</v>
      </c>
      <c r="J37">
        <v>0.1158339977264404</v>
      </c>
      <c r="K37">
        <v>9.0157032012939453E-2</v>
      </c>
    </row>
    <row r="38" spans="1:11" x14ac:dyDescent="0.25">
      <c r="A38">
        <v>36</v>
      </c>
      <c r="B38" t="s">
        <v>83</v>
      </c>
      <c r="C38">
        <v>570.90890000000002</v>
      </c>
      <c r="D38" t="s">
        <v>84</v>
      </c>
      <c r="E38">
        <v>587.23109999999997</v>
      </c>
      <c r="F38">
        <v>16</v>
      </c>
      <c r="G38">
        <v>0.47963833808898931</v>
      </c>
      <c r="H38">
        <v>0.10222601890563961</v>
      </c>
      <c r="I38">
        <v>0.17010164260864261</v>
      </c>
      <c r="J38">
        <v>0.1092891693115234</v>
      </c>
      <c r="K38">
        <v>9.8021507263183594E-2</v>
      </c>
    </row>
    <row r="39" spans="1:11" x14ac:dyDescent="0.25">
      <c r="A39">
        <v>37</v>
      </c>
      <c r="B39" t="s">
        <v>85</v>
      </c>
      <c r="C39">
        <v>570.96310000000005</v>
      </c>
      <c r="D39" t="s">
        <v>86</v>
      </c>
      <c r="E39">
        <v>591.98130000000003</v>
      </c>
      <c r="F39">
        <v>16</v>
      </c>
      <c r="G39">
        <v>0.37152981758117681</v>
      </c>
      <c r="H39">
        <v>0.1116273403167725</v>
      </c>
      <c r="I39">
        <v>6.1901092529296882E-2</v>
      </c>
      <c r="J39">
        <v>0.103001594543457</v>
      </c>
      <c r="K39">
        <v>9.4999790191650391E-2</v>
      </c>
    </row>
    <row r="40" spans="1:11" x14ac:dyDescent="0.25">
      <c r="A40">
        <v>38</v>
      </c>
      <c r="B40" t="s">
        <v>87</v>
      </c>
      <c r="C40">
        <v>527.83910000000003</v>
      </c>
      <c r="D40" t="s">
        <v>88</v>
      </c>
      <c r="E40">
        <v>527.83910000000003</v>
      </c>
      <c r="F40">
        <v>16</v>
      </c>
      <c r="G40">
        <v>0.36073923110961909</v>
      </c>
      <c r="H40">
        <v>0.1098217964172363</v>
      </c>
      <c r="I40">
        <v>5.1960468292236328E-2</v>
      </c>
      <c r="J40">
        <v>9.8989963531494141E-2</v>
      </c>
      <c r="K40">
        <v>9.7966432571411133E-2</v>
      </c>
    </row>
    <row r="41" spans="1:11" x14ac:dyDescent="0.25">
      <c r="A41">
        <v>39</v>
      </c>
      <c r="B41" t="s">
        <v>89</v>
      </c>
      <c r="C41">
        <v>626.35320000000002</v>
      </c>
      <c r="D41" t="s">
        <v>90</v>
      </c>
      <c r="E41">
        <v>640.92920000000004</v>
      </c>
      <c r="F41">
        <v>16</v>
      </c>
      <c r="G41">
        <v>0.36197972297668463</v>
      </c>
      <c r="H41">
        <v>0.1086759567260742</v>
      </c>
      <c r="I41">
        <v>5.8555364608764648E-2</v>
      </c>
      <c r="J41">
        <v>9.8695278167724609E-2</v>
      </c>
      <c r="K41">
        <v>9.4055414199829102E-2</v>
      </c>
    </row>
    <row r="42" spans="1:11" x14ac:dyDescent="0.25">
      <c r="A42">
        <v>40</v>
      </c>
      <c r="B42" t="s">
        <v>91</v>
      </c>
      <c r="C42">
        <v>454.60789999999997</v>
      </c>
      <c r="D42" t="s">
        <v>228</v>
      </c>
      <c r="E42">
        <v>454.60789999999997</v>
      </c>
      <c r="F42">
        <v>16</v>
      </c>
      <c r="G42">
        <v>0.3713982105255127</v>
      </c>
      <c r="H42">
        <v>0.10736393928527831</v>
      </c>
      <c r="I42">
        <v>6.3721179962158203E-2</v>
      </c>
      <c r="J42">
        <v>0.1088066101074219</v>
      </c>
      <c r="K42">
        <v>9.1506481170654297E-2</v>
      </c>
    </row>
    <row r="43" spans="1:11" x14ac:dyDescent="0.25">
      <c r="A43">
        <v>41</v>
      </c>
      <c r="B43" t="s">
        <v>93</v>
      </c>
      <c r="C43">
        <v>570.21720000000005</v>
      </c>
      <c r="D43" t="s">
        <v>94</v>
      </c>
      <c r="E43">
        <v>570.21720000000005</v>
      </c>
      <c r="F43">
        <v>16</v>
      </c>
      <c r="G43">
        <v>0.38087248802185059</v>
      </c>
      <c r="H43">
        <v>0.11484074592590331</v>
      </c>
      <c r="I43">
        <v>7.1588039398193359E-2</v>
      </c>
      <c r="J43">
        <v>0.1038098335266113</v>
      </c>
      <c r="K43">
        <v>8.9633464813232422E-2</v>
      </c>
    </row>
    <row r="44" spans="1:11" x14ac:dyDescent="0.25">
      <c r="A44">
        <v>42</v>
      </c>
      <c r="B44" t="s">
        <v>95</v>
      </c>
      <c r="C44">
        <v>518.7903</v>
      </c>
      <c r="D44" t="s">
        <v>96</v>
      </c>
      <c r="E44">
        <v>502.36259999999999</v>
      </c>
      <c r="F44">
        <v>16</v>
      </c>
      <c r="G44">
        <v>0.38034629821777338</v>
      </c>
      <c r="H44">
        <v>0.1120889186859131</v>
      </c>
      <c r="I44">
        <v>6.5017223358154297E-2</v>
      </c>
      <c r="J44">
        <v>0.1005287170410156</v>
      </c>
      <c r="K44">
        <v>0.10070896148681641</v>
      </c>
    </row>
    <row r="45" spans="1:11" x14ac:dyDescent="0.25">
      <c r="A45">
        <v>43</v>
      </c>
      <c r="B45" t="s">
        <v>97</v>
      </c>
      <c r="C45">
        <v>432.14729999999997</v>
      </c>
      <c r="D45" t="s">
        <v>98</v>
      </c>
      <c r="E45">
        <v>432.14729999999997</v>
      </c>
      <c r="F45">
        <v>16</v>
      </c>
      <c r="G45">
        <v>0.37764835357666021</v>
      </c>
      <c r="H45">
        <v>0.1110203266143799</v>
      </c>
      <c r="I45">
        <v>7.513427734375E-2</v>
      </c>
      <c r="J45">
        <v>0.10214996337890619</v>
      </c>
      <c r="K45">
        <v>8.8430404663085938E-2</v>
      </c>
    </row>
    <row r="46" spans="1:11" x14ac:dyDescent="0.25">
      <c r="A46">
        <v>44</v>
      </c>
      <c r="B46" t="s">
        <v>99</v>
      </c>
      <c r="C46">
        <v>606.56240000000003</v>
      </c>
      <c r="D46" t="s">
        <v>229</v>
      </c>
      <c r="E46">
        <v>614.60990000000004</v>
      </c>
      <c r="F46">
        <v>16</v>
      </c>
      <c r="G46">
        <v>0.3872978687286377</v>
      </c>
      <c r="H46">
        <v>0.11351108551025391</v>
      </c>
      <c r="I46">
        <v>5.8123588562011719E-2</v>
      </c>
      <c r="J46">
        <v>0.1162834167480469</v>
      </c>
      <c r="K46">
        <v>9.8377466201782227E-2</v>
      </c>
    </row>
    <row r="47" spans="1:11" x14ac:dyDescent="0.25">
      <c r="A47">
        <v>45</v>
      </c>
      <c r="B47" t="s">
        <v>101</v>
      </c>
      <c r="C47">
        <v>458.10570000000001</v>
      </c>
      <c r="D47" t="s">
        <v>230</v>
      </c>
      <c r="E47">
        <v>458.10570000000001</v>
      </c>
      <c r="F47">
        <v>16</v>
      </c>
      <c r="G47">
        <v>0.38651037216186518</v>
      </c>
      <c r="H47">
        <v>0.10766291618347169</v>
      </c>
      <c r="I47">
        <v>8.1920385360717773E-2</v>
      </c>
      <c r="J47">
        <v>9.5045566558837891E-2</v>
      </c>
      <c r="K47">
        <v>0.1018815040588379</v>
      </c>
    </row>
    <row r="48" spans="1:11" x14ac:dyDescent="0.25">
      <c r="A48">
        <v>46</v>
      </c>
      <c r="B48" t="s">
        <v>103</v>
      </c>
      <c r="C48">
        <v>461.66930000000002</v>
      </c>
      <c r="D48" t="s">
        <v>104</v>
      </c>
      <c r="E48">
        <v>461.66930000000002</v>
      </c>
      <c r="F48">
        <v>16</v>
      </c>
      <c r="G48">
        <v>0.38656139373779302</v>
      </c>
      <c r="H48">
        <v>0.12111449241638179</v>
      </c>
      <c r="I48">
        <v>6.8705320358276367E-2</v>
      </c>
      <c r="J48">
        <v>0.10079216957092289</v>
      </c>
      <c r="K48">
        <v>9.2952251434326172E-2</v>
      </c>
    </row>
    <row r="49" spans="1:11" x14ac:dyDescent="0.25">
      <c r="A49">
        <v>47</v>
      </c>
      <c r="B49" t="s">
        <v>105</v>
      </c>
      <c r="C49">
        <v>504.69970000000001</v>
      </c>
      <c r="D49" t="s">
        <v>106</v>
      </c>
      <c r="E49">
        <v>522.63289999999995</v>
      </c>
      <c r="F49">
        <v>16</v>
      </c>
      <c r="G49">
        <v>0.37989306449890142</v>
      </c>
      <c r="H49">
        <v>0.1195065975189209</v>
      </c>
      <c r="I49">
        <v>6.1500072479248047E-2</v>
      </c>
      <c r="J49">
        <v>9.2728853225708008E-2</v>
      </c>
      <c r="K49">
        <v>0.1061575412750244</v>
      </c>
    </row>
    <row r="50" spans="1:11" x14ac:dyDescent="0.25">
      <c r="A50">
        <v>48</v>
      </c>
      <c r="B50" t="s">
        <v>107</v>
      </c>
      <c r="C50">
        <v>743.24689999999998</v>
      </c>
      <c r="D50" t="s">
        <v>108</v>
      </c>
      <c r="E50">
        <v>774.07889999999998</v>
      </c>
      <c r="F50">
        <v>16</v>
      </c>
      <c r="G50">
        <v>0.37276101112365723</v>
      </c>
      <c r="H50">
        <v>0.1048953533172607</v>
      </c>
      <c r="I50">
        <v>7.1087121963500977E-2</v>
      </c>
      <c r="J50">
        <v>0.1049230098724365</v>
      </c>
      <c r="K50">
        <v>9.1855525970458984E-2</v>
      </c>
    </row>
    <row r="51" spans="1:11" x14ac:dyDescent="0.25">
      <c r="A51">
        <v>49</v>
      </c>
      <c r="B51" t="s">
        <v>109</v>
      </c>
      <c r="C51">
        <v>499.77780000000001</v>
      </c>
      <c r="D51" t="s">
        <v>110</v>
      </c>
      <c r="E51">
        <v>519.98289999999997</v>
      </c>
      <c r="F51">
        <v>16</v>
      </c>
      <c r="G51">
        <v>0.46903038024902338</v>
      </c>
      <c r="H51">
        <v>9.7479820251464844E-2</v>
      </c>
      <c r="I51">
        <v>0.16525983810424799</v>
      </c>
      <c r="J51">
        <v>0.1182212829589844</v>
      </c>
      <c r="K51">
        <v>8.8069438934326172E-2</v>
      </c>
    </row>
    <row r="52" spans="1:11" x14ac:dyDescent="0.25">
      <c r="A52">
        <v>50</v>
      </c>
      <c r="B52" t="s">
        <v>111</v>
      </c>
      <c r="C52">
        <v>679.59780000000001</v>
      </c>
      <c r="D52" t="s">
        <v>112</v>
      </c>
      <c r="E52">
        <v>691.6694</v>
      </c>
      <c r="F52">
        <v>16</v>
      </c>
      <c r="G52">
        <v>0.36235690116882319</v>
      </c>
      <c r="H52">
        <v>0.1091630458831787</v>
      </c>
      <c r="I52">
        <v>5.7438135147094727E-2</v>
      </c>
      <c r="J52">
        <v>0.1000776290893555</v>
      </c>
      <c r="K52">
        <v>9.4678163528442383E-2</v>
      </c>
    </row>
    <row r="53" spans="1:11" x14ac:dyDescent="0.25">
      <c r="A53">
        <v>51</v>
      </c>
      <c r="B53" t="s">
        <v>113</v>
      </c>
      <c r="C53">
        <v>721.62310000000002</v>
      </c>
      <c r="D53" t="s">
        <v>114</v>
      </c>
      <c r="E53">
        <v>731.19370000000004</v>
      </c>
      <c r="F53">
        <v>16</v>
      </c>
      <c r="G53">
        <v>0.36824941635131841</v>
      </c>
      <c r="H53">
        <v>0.11387038230896</v>
      </c>
      <c r="I53">
        <v>5.7557344436645508E-2</v>
      </c>
      <c r="J53">
        <v>0.1056628227233887</v>
      </c>
      <c r="K53">
        <v>9.0164661407470703E-2</v>
      </c>
    </row>
    <row r="54" spans="1:11" x14ac:dyDescent="0.25">
      <c r="A54">
        <v>52</v>
      </c>
      <c r="B54" t="s">
        <v>115</v>
      </c>
      <c r="C54">
        <v>686.22040000000004</v>
      </c>
      <c r="D54" t="s">
        <v>116</v>
      </c>
      <c r="E54">
        <v>690.88919999999996</v>
      </c>
      <c r="F54">
        <v>16</v>
      </c>
      <c r="G54">
        <v>0.38168931007385248</v>
      </c>
      <c r="H54">
        <v>0.11212062835693359</v>
      </c>
      <c r="I54">
        <v>6.5990686416625977E-2</v>
      </c>
      <c r="J54">
        <v>0.1025347709655762</v>
      </c>
      <c r="K54">
        <v>0.1010432243347168</v>
      </c>
    </row>
    <row r="55" spans="1:11" x14ac:dyDescent="0.25">
      <c r="A55">
        <v>53</v>
      </c>
      <c r="B55" t="s">
        <v>117</v>
      </c>
      <c r="C55">
        <v>447.76659999999998</v>
      </c>
      <c r="D55" t="s">
        <v>118</v>
      </c>
      <c r="E55">
        <v>525.68349999999998</v>
      </c>
      <c r="F55">
        <v>16</v>
      </c>
      <c r="G55">
        <v>0.37051200866699219</v>
      </c>
      <c r="H55">
        <v>0.10694360733032229</v>
      </c>
      <c r="I55">
        <v>5.5770635604858398E-2</v>
      </c>
      <c r="J55">
        <v>9.9233388900756836E-2</v>
      </c>
      <c r="K55">
        <v>0.1065647602081299</v>
      </c>
    </row>
    <row r="56" spans="1:11" x14ac:dyDescent="0.25">
      <c r="A56">
        <v>54</v>
      </c>
      <c r="B56" t="s">
        <v>119</v>
      </c>
      <c r="C56">
        <v>479.9898</v>
      </c>
      <c r="D56" t="s">
        <v>231</v>
      </c>
      <c r="E56">
        <v>497.02499999999998</v>
      </c>
      <c r="F56">
        <v>16</v>
      </c>
      <c r="G56">
        <v>0.37443017959594732</v>
      </c>
      <c r="H56">
        <v>0.112429141998291</v>
      </c>
      <c r="I56">
        <v>6.1091899871826172E-2</v>
      </c>
      <c r="J56">
        <v>9.9465370178222656E-2</v>
      </c>
      <c r="K56">
        <v>0.1004512310028076</v>
      </c>
    </row>
    <row r="57" spans="1:11" x14ac:dyDescent="0.25">
      <c r="A57">
        <v>55</v>
      </c>
      <c r="B57" t="s">
        <v>121</v>
      </c>
      <c r="C57">
        <v>636.66219999999998</v>
      </c>
      <c r="D57" t="s">
        <v>232</v>
      </c>
      <c r="E57">
        <v>644.29970000000003</v>
      </c>
      <c r="F57">
        <v>16</v>
      </c>
      <c r="G57">
        <v>0.38433098793029791</v>
      </c>
      <c r="H57">
        <v>0.10677313804626461</v>
      </c>
      <c r="I57">
        <v>6.1334848403930657E-2</v>
      </c>
      <c r="J57">
        <v>0.1138148307800293</v>
      </c>
      <c r="K57">
        <v>0.100407600402832</v>
      </c>
    </row>
    <row r="58" spans="1:11" x14ac:dyDescent="0.25">
      <c r="A58">
        <v>56</v>
      </c>
      <c r="B58" t="s">
        <v>123</v>
      </c>
      <c r="C58">
        <v>498.10199999999998</v>
      </c>
      <c r="D58" t="s">
        <v>233</v>
      </c>
      <c r="E58">
        <v>498.10199999999998</v>
      </c>
      <c r="F58">
        <v>16</v>
      </c>
      <c r="G58">
        <v>0.3773653507232666</v>
      </c>
      <c r="H58">
        <v>0.11369848251342771</v>
      </c>
      <c r="I58">
        <v>7.2906732559204102E-2</v>
      </c>
      <c r="J58">
        <v>9.5205545425415039E-2</v>
      </c>
      <c r="K58">
        <v>9.3555450439453125E-2</v>
      </c>
    </row>
    <row r="59" spans="1:11" x14ac:dyDescent="0.25">
      <c r="A59">
        <v>57</v>
      </c>
      <c r="B59" t="s">
        <v>125</v>
      </c>
      <c r="C59">
        <v>440.79750000000001</v>
      </c>
      <c r="D59" t="s">
        <v>234</v>
      </c>
      <c r="E59">
        <v>440.04450000000003</v>
      </c>
      <c r="F59">
        <v>16</v>
      </c>
      <c r="G59">
        <v>0.3923194408416748</v>
      </c>
      <c r="H59">
        <v>0.1160454750061035</v>
      </c>
      <c r="I59">
        <v>7.7123880386352539E-2</v>
      </c>
      <c r="J59">
        <v>9.5052957534790039E-2</v>
      </c>
      <c r="K59">
        <v>0.1040971279144287</v>
      </c>
    </row>
    <row r="60" spans="1:11" x14ac:dyDescent="0.25">
      <c r="A60">
        <v>58</v>
      </c>
      <c r="B60" t="s">
        <v>127</v>
      </c>
      <c r="C60">
        <v>479.13869999999997</v>
      </c>
      <c r="D60" t="s">
        <v>128</v>
      </c>
      <c r="E60">
        <v>479.13869999999997</v>
      </c>
      <c r="F60">
        <v>16</v>
      </c>
      <c r="G60">
        <v>0.3786313533782959</v>
      </c>
      <c r="H60">
        <v>0.11255192756652831</v>
      </c>
      <c r="I60">
        <v>6.7000389099121094E-2</v>
      </c>
      <c r="J60">
        <v>0.1016390323638916</v>
      </c>
      <c r="K60">
        <v>9.6439838409423828E-2</v>
      </c>
    </row>
    <row r="61" spans="1:11" x14ac:dyDescent="0.25">
      <c r="A61">
        <v>59</v>
      </c>
      <c r="B61" t="s">
        <v>129</v>
      </c>
      <c r="C61">
        <v>674.21280000000002</v>
      </c>
      <c r="D61" t="s">
        <v>130</v>
      </c>
      <c r="E61">
        <v>697.14279999999997</v>
      </c>
      <c r="F61">
        <v>16</v>
      </c>
      <c r="G61">
        <v>0.36357307434082031</v>
      </c>
      <c r="H61">
        <v>9.7997903823852539E-2</v>
      </c>
      <c r="I61">
        <v>5.50079345703125E-2</v>
      </c>
      <c r="J61">
        <v>0.11099123954772951</v>
      </c>
      <c r="K61">
        <v>9.657597541809082E-2</v>
      </c>
    </row>
    <row r="62" spans="1:11" x14ac:dyDescent="0.25">
      <c r="A62">
        <v>60</v>
      </c>
      <c r="B62" t="s">
        <v>131</v>
      </c>
      <c r="C62">
        <v>671.01409999999998</v>
      </c>
      <c r="D62" t="s">
        <v>132</v>
      </c>
      <c r="E62">
        <v>716.61419999999998</v>
      </c>
      <c r="F62">
        <v>16</v>
      </c>
      <c r="G62">
        <v>0.37564587593078608</v>
      </c>
      <c r="H62">
        <v>0.10900092124938961</v>
      </c>
      <c r="I62">
        <v>6.2122821807861328E-2</v>
      </c>
      <c r="J62">
        <v>0.1014866828918457</v>
      </c>
      <c r="K62">
        <v>0.1020333766937256</v>
      </c>
    </row>
    <row r="63" spans="1:11" x14ac:dyDescent="0.25">
      <c r="A63">
        <v>61</v>
      </c>
      <c r="B63" t="s">
        <v>133</v>
      </c>
      <c r="C63">
        <v>446.476</v>
      </c>
      <c r="D63" t="s">
        <v>235</v>
      </c>
      <c r="E63">
        <v>450.41590000000002</v>
      </c>
      <c r="F63">
        <v>16</v>
      </c>
      <c r="G63">
        <v>0.37613821029663091</v>
      </c>
      <c r="H63">
        <v>0.1090049743652344</v>
      </c>
      <c r="I63">
        <v>6.8577766418457031E-2</v>
      </c>
      <c r="J63">
        <v>0.1060290336608887</v>
      </c>
      <c r="K63">
        <v>9.2526435852050781E-2</v>
      </c>
    </row>
    <row r="64" spans="1:11" x14ac:dyDescent="0.25">
      <c r="A64">
        <v>62</v>
      </c>
      <c r="B64" t="s">
        <v>135</v>
      </c>
      <c r="C64">
        <v>444.07029999999997</v>
      </c>
      <c r="D64" t="s">
        <v>136</v>
      </c>
      <c r="E64">
        <v>470.45139999999998</v>
      </c>
      <c r="F64">
        <v>16</v>
      </c>
      <c r="G64">
        <v>0.44911837577819819</v>
      </c>
      <c r="H64">
        <v>0.1106071472167969</v>
      </c>
      <c r="I64">
        <v>0.1435694694519043</v>
      </c>
      <c r="J64">
        <v>0.10289764404296881</v>
      </c>
      <c r="K64">
        <v>9.204411506652832E-2</v>
      </c>
    </row>
    <row r="65" spans="1:11" x14ac:dyDescent="0.25">
      <c r="A65">
        <v>63</v>
      </c>
      <c r="B65" t="s">
        <v>137</v>
      </c>
      <c r="C65">
        <v>443.19130000000001</v>
      </c>
      <c r="D65" t="s">
        <v>138</v>
      </c>
      <c r="E65">
        <v>443.19130000000001</v>
      </c>
      <c r="F65">
        <v>16</v>
      </c>
      <c r="G65">
        <v>0.36318397521972662</v>
      </c>
      <c r="H65">
        <v>0.1020419597625732</v>
      </c>
      <c r="I65">
        <v>5.756068229675293E-2</v>
      </c>
      <c r="J65">
        <v>0.10300660133361821</v>
      </c>
      <c r="K65">
        <v>9.9518537521362305E-2</v>
      </c>
    </row>
    <row r="66" spans="1:11" x14ac:dyDescent="0.25">
      <c r="A66">
        <v>64</v>
      </c>
      <c r="B66" t="s">
        <v>139</v>
      </c>
      <c r="C66">
        <v>561.29700000000003</v>
      </c>
      <c r="D66" t="s">
        <v>140</v>
      </c>
      <c r="E66">
        <v>569.14919999999995</v>
      </c>
      <c r="F66">
        <v>16</v>
      </c>
      <c r="G66">
        <v>0.3755638599395752</v>
      </c>
      <c r="H66">
        <v>0.1009962558746338</v>
      </c>
      <c r="I66">
        <v>6.8535327911376953E-2</v>
      </c>
      <c r="J66">
        <v>0.1085143089294434</v>
      </c>
      <c r="K66">
        <v>9.7517967224121094E-2</v>
      </c>
    </row>
    <row r="67" spans="1:11" x14ac:dyDescent="0.25">
      <c r="A67">
        <v>65</v>
      </c>
      <c r="B67" t="s">
        <v>141</v>
      </c>
      <c r="C67">
        <v>513.04070000000002</v>
      </c>
      <c r="D67" t="s">
        <v>142</v>
      </c>
      <c r="E67">
        <v>513.50400000000002</v>
      </c>
      <c r="F67">
        <v>16</v>
      </c>
      <c r="G67">
        <v>0.40467524528503418</v>
      </c>
      <c r="H67">
        <v>0.1116123199462891</v>
      </c>
      <c r="I67">
        <v>7.5170040130615234E-2</v>
      </c>
      <c r="J67">
        <v>0.11053586006164549</v>
      </c>
      <c r="K67">
        <v>0.1058485507965088</v>
      </c>
    </row>
    <row r="68" spans="1:11" x14ac:dyDescent="0.25">
      <c r="A68">
        <v>66</v>
      </c>
      <c r="B68" t="s">
        <v>143</v>
      </c>
      <c r="C68">
        <v>397.30290000000002</v>
      </c>
      <c r="D68" t="s">
        <v>144</v>
      </c>
      <c r="E68">
        <v>421.82920000000001</v>
      </c>
      <c r="F68">
        <v>16</v>
      </c>
      <c r="G68">
        <v>0.38068723678588873</v>
      </c>
      <c r="H68">
        <v>0.1130807399749756</v>
      </c>
      <c r="I68">
        <v>7.1506261825561523E-2</v>
      </c>
      <c r="J68">
        <v>0.1045792102813721</v>
      </c>
      <c r="K68">
        <v>9.1521024703979492E-2</v>
      </c>
    </row>
    <row r="69" spans="1:11" x14ac:dyDescent="0.25">
      <c r="A69">
        <v>67</v>
      </c>
      <c r="B69" t="s">
        <v>145</v>
      </c>
      <c r="C69">
        <v>577.85090000000002</v>
      </c>
      <c r="D69" t="s">
        <v>146</v>
      </c>
      <c r="E69">
        <v>672.94569999999999</v>
      </c>
      <c r="F69">
        <v>16</v>
      </c>
      <c r="G69">
        <v>0.38414096832275391</v>
      </c>
      <c r="H69">
        <v>0.1100471019744873</v>
      </c>
      <c r="I69">
        <v>7.1527004241943359E-2</v>
      </c>
      <c r="J69">
        <v>0.1015384197235107</v>
      </c>
      <c r="K69">
        <v>0.1010284423828125</v>
      </c>
    </row>
    <row r="70" spans="1:11" x14ac:dyDescent="0.25">
      <c r="A70">
        <v>68</v>
      </c>
      <c r="B70" t="s">
        <v>147</v>
      </c>
      <c r="C70">
        <v>685.39509999999996</v>
      </c>
      <c r="D70" t="s">
        <v>148</v>
      </c>
      <c r="E70">
        <v>689.12390000000005</v>
      </c>
      <c r="F70">
        <v>16</v>
      </c>
      <c r="G70">
        <v>0.37099981307983398</v>
      </c>
      <c r="H70">
        <v>0.1080100536346436</v>
      </c>
      <c r="I70">
        <v>6.2993526458740234E-2</v>
      </c>
      <c r="J70">
        <v>0.10806179046630859</v>
      </c>
      <c r="K70">
        <v>9.0936422348022461E-2</v>
      </c>
    </row>
    <row r="71" spans="1:11" x14ac:dyDescent="0.25">
      <c r="A71">
        <v>69</v>
      </c>
      <c r="B71" t="s">
        <v>149</v>
      </c>
      <c r="C71">
        <v>460.09</v>
      </c>
      <c r="D71" t="s">
        <v>236</v>
      </c>
      <c r="E71">
        <v>483.75630000000001</v>
      </c>
      <c r="F71">
        <v>16</v>
      </c>
      <c r="G71">
        <v>0.3556210994720459</v>
      </c>
      <c r="H71">
        <v>0.11054444313049321</v>
      </c>
      <c r="I71">
        <v>4.4997692108154297E-2</v>
      </c>
      <c r="J71">
        <v>0.1015298366546631</v>
      </c>
      <c r="K71">
        <v>9.8549127578735352E-2</v>
      </c>
    </row>
    <row r="72" spans="1:11" x14ac:dyDescent="0.25">
      <c r="A72">
        <v>70</v>
      </c>
      <c r="B72" t="s">
        <v>151</v>
      </c>
      <c r="C72">
        <v>464.26929999999999</v>
      </c>
      <c r="D72" t="s">
        <v>152</v>
      </c>
      <c r="E72">
        <v>476.92559999999997</v>
      </c>
      <c r="F72">
        <v>16</v>
      </c>
      <c r="G72">
        <v>0.37359213829040527</v>
      </c>
      <c r="H72">
        <v>0.1085643768310547</v>
      </c>
      <c r="I72">
        <v>7.4997901916503906E-2</v>
      </c>
      <c r="J72">
        <v>9.9037885665893555E-2</v>
      </c>
      <c r="K72">
        <v>8.8990211486816406E-2</v>
      </c>
    </row>
    <row r="73" spans="1:11" x14ac:dyDescent="0.25">
      <c r="A73">
        <v>71</v>
      </c>
      <c r="B73" t="s">
        <v>153</v>
      </c>
      <c r="C73">
        <v>614.67079999999999</v>
      </c>
      <c r="D73" t="s">
        <v>154</v>
      </c>
      <c r="E73">
        <v>614.67079999999999</v>
      </c>
      <c r="F73">
        <v>16</v>
      </c>
      <c r="G73">
        <v>0.37563705444335938</v>
      </c>
      <c r="H73">
        <v>0.10404443740844729</v>
      </c>
      <c r="I73">
        <v>6.351017951965332E-2</v>
      </c>
      <c r="J73">
        <v>0.11956000328063961</v>
      </c>
      <c r="K73">
        <v>8.8522434234619141E-2</v>
      </c>
    </row>
    <row r="74" spans="1:11" x14ac:dyDescent="0.25">
      <c r="A74">
        <v>72</v>
      </c>
      <c r="B74" t="s">
        <v>155</v>
      </c>
      <c r="C74">
        <v>551.78060000000005</v>
      </c>
      <c r="D74" t="s">
        <v>237</v>
      </c>
      <c r="E74">
        <v>601.99680000000001</v>
      </c>
      <c r="F74">
        <v>16</v>
      </c>
      <c r="G74">
        <v>0.35966706275939941</v>
      </c>
      <c r="H74">
        <v>0.1025495529174805</v>
      </c>
      <c r="I74">
        <v>6.7561864852905273E-2</v>
      </c>
      <c r="J74">
        <v>0.1040432453155518</v>
      </c>
      <c r="K74">
        <v>8.5512399673461914E-2</v>
      </c>
    </row>
    <row r="75" spans="1:11" x14ac:dyDescent="0.25">
      <c r="A75">
        <v>73</v>
      </c>
      <c r="B75" t="s">
        <v>157</v>
      </c>
      <c r="C75">
        <v>565.78489999999999</v>
      </c>
      <c r="D75" t="s">
        <v>158</v>
      </c>
      <c r="E75">
        <v>604.79769999999996</v>
      </c>
      <c r="F75">
        <v>16</v>
      </c>
      <c r="G75">
        <v>0.36320781707763672</v>
      </c>
      <c r="H75">
        <v>0.10362553596496581</v>
      </c>
      <c r="I75">
        <v>5.3507566452026367E-2</v>
      </c>
      <c r="J75">
        <v>0.1085143089294434</v>
      </c>
      <c r="K75">
        <v>9.6560239791870117E-2</v>
      </c>
    </row>
    <row r="76" spans="1:11" x14ac:dyDescent="0.25">
      <c r="A76">
        <v>74</v>
      </c>
      <c r="B76" t="s">
        <v>159</v>
      </c>
      <c r="C76">
        <v>628.64459999999997</v>
      </c>
      <c r="D76" t="s">
        <v>238</v>
      </c>
      <c r="E76">
        <v>655.17129999999997</v>
      </c>
      <c r="F76">
        <v>16</v>
      </c>
      <c r="G76">
        <v>0.45723152160644531</v>
      </c>
      <c r="H76">
        <v>0.1110248565673828</v>
      </c>
      <c r="I76">
        <v>0.13911342620849609</v>
      </c>
      <c r="J76">
        <v>0.1105668544769287</v>
      </c>
      <c r="K76">
        <v>9.6526384353637695E-2</v>
      </c>
    </row>
    <row r="77" spans="1:11" x14ac:dyDescent="0.25">
      <c r="A77">
        <v>75</v>
      </c>
      <c r="B77" t="s">
        <v>161</v>
      </c>
      <c r="C77">
        <v>559.9606</v>
      </c>
      <c r="D77" t="s">
        <v>239</v>
      </c>
      <c r="E77">
        <v>569.7414</v>
      </c>
      <c r="F77">
        <v>16</v>
      </c>
      <c r="G77">
        <v>0.36411333084106451</v>
      </c>
      <c r="H77">
        <v>0.10503411293029789</v>
      </c>
      <c r="I77">
        <v>5.6031227111816413E-2</v>
      </c>
      <c r="J77">
        <v>0.11504626274108889</v>
      </c>
      <c r="K77">
        <v>8.8001728057861328E-2</v>
      </c>
    </row>
    <row r="78" spans="1:11" x14ac:dyDescent="0.25">
      <c r="A78">
        <v>76</v>
      </c>
      <c r="B78" t="s">
        <v>163</v>
      </c>
      <c r="C78">
        <v>618.02970000000005</v>
      </c>
      <c r="D78" t="s">
        <v>164</v>
      </c>
      <c r="E78">
        <v>623.74199999999996</v>
      </c>
      <c r="F78">
        <v>16</v>
      </c>
      <c r="G78">
        <v>0.37511014938354492</v>
      </c>
      <c r="H78">
        <v>0.11756563186645511</v>
      </c>
      <c r="I78">
        <v>6.3997268676757813E-2</v>
      </c>
      <c r="J78">
        <v>0.1020309925079346</v>
      </c>
      <c r="K78">
        <v>9.1516256332397461E-2</v>
      </c>
    </row>
    <row r="79" spans="1:11" x14ac:dyDescent="0.25">
      <c r="A79">
        <v>77</v>
      </c>
      <c r="B79" t="s">
        <v>165</v>
      </c>
      <c r="C79">
        <v>670.28679999999997</v>
      </c>
      <c r="D79" t="s">
        <v>240</v>
      </c>
      <c r="E79">
        <v>678.76819999999998</v>
      </c>
      <c r="F79">
        <v>16</v>
      </c>
      <c r="G79">
        <v>0.36410808563232422</v>
      </c>
      <c r="H79">
        <v>0.10459303855896</v>
      </c>
      <c r="I79">
        <v>5.7996988296508789E-2</v>
      </c>
      <c r="J79">
        <v>0.1125228404998779</v>
      </c>
      <c r="K79">
        <v>8.8995218276977539E-2</v>
      </c>
    </row>
    <row r="80" spans="1:11" x14ac:dyDescent="0.25">
      <c r="A80">
        <v>78</v>
      </c>
      <c r="B80" t="s">
        <v>167</v>
      </c>
      <c r="C80">
        <v>683.54430000000002</v>
      </c>
      <c r="D80" t="s">
        <v>241</v>
      </c>
      <c r="E80">
        <v>683.54430000000002</v>
      </c>
      <c r="F80">
        <v>16</v>
      </c>
      <c r="G80">
        <v>0.36010265350341802</v>
      </c>
      <c r="H80">
        <v>0.1075139045715332</v>
      </c>
      <c r="I80">
        <v>4.7998905181884773E-2</v>
      </c>
      <c r="J80">
        <v>0.1109898090362549</v>
      </c>
      <c r="K80">
        <v>9.3600034713745117E-2</v>
      </c>
    </row>
    <row r="81" spans="1:11" x14ac:dyDescent="0.25">
      <c r="A81">
        <v>79</v>
      </c>
      <c r="B81" t="s">
        <v>169</v>
      </c>
      <c r="C81">
        <v>617.54769999999996</v>
      </c>
      <c r="D81" t="s">
        <v>170</v>
      </c>
      <c r="E81">
        <v>528.13499999999999</v>
      </c>
      <c r="F81">
        <v>16</v>
      </c>
      <c r="G81">
        <v>0.37457466125488281</v>
      </c>
      <c r="H81">
        <v>0.1080646514892578</v>
      </c>
      <c r="I81">
        <v>4.8998355865478523E-2</v>
      </c>
      <c r="J81">
        <v>0.1125447750091553</v>
      </c>
      <c r="K81">
        <v>0.1039690971374512</v>
      </c>
    </row>
    <row r="82" spans="1:11" x14ac:dyDescent="0.25">
      <c r="A82">
        <v>80</v>
      </c>
      <c r="B82" t="s">
        <v>171</v>
      </c>
      <c r="C82">
        <v>766.1961</v>
      </c>
      <c r="D82" t="s">
        <v>172</v>
      </c>
      <c r="E82">
        <v>777.0068</v>
      </c>
      <c r="F82">
        <v>16</v>
      </c>
      <c r="G82">
        <v>0.38057398796081537</v>
      </c>
      <c r="H82">
        <v>0.106968879699707</v>
      </c>
      <c r="I82">
        <v>7.2057247161865234E-2</v>
      </c>
      <c r="J82">
        <v>0.10757780075073239</v>
      </c>
      <c r="K82">
        <v>9.2969894409179688E-2</v>
      </c>
    </row>
    <row r="83" spans="1:11" x14ac:dyDescent="0.25">
      <c r="A83">
        <v>81</v>
      </c>
      <c r="B83" t="s">
        <v>173</v>
      </c>
      <c r="C83">
        <v>520.25890000000004</v>
      </c>
      <c r="D83" t="s">
        <v>174</v>
      </c>
      <c r="E83">
        <v>520.25890000000004</v>
      </c>
      <c r="F83">
        <v>16</v>
      </c>
      <c r="G83">
        <v>0.38311076164245611</v>
      </c>
      <c r="H83">
        <v>0.10593152046203611</v>
      </c>
      <c r="I83">
        <v>6.6547393798828125E-2</v>
      </c>
      <c r="J83">
        <v>0.1049938201904297</v>
      </c>
      <c r="K83">
        <v>0.10463500022888179</v>
      </c>
    </row>
    <row r="84" spans="1:11" x14ac:dyDescent="0.25">
      <c r="A84">
        <v>82</v>
      </c>
      <c r="B84" t="s">
        <v>175</v>
      </c>
      <c r="C84">
        <v>416.98160000000001</v>
      </c>
      <c r="D84" t="s">
        <v>176</v>
      </c>
      <c r="E84">
        <v>421.15219999999999</v>
      </c>
      <c r="F84">
        <v>16</v>
      </c>
      <c r="G84">
        <v>0.35864663124084473</v>
      </c>
      <c r="H84">
        <v>9.9433660507202148E-2</v>
      </c>
      <c r="I84">
        <v>6.3574552536010742E-2</v>
      </c>
      <c r="J84">
        <v>9.6589803695678711E-2</v>
      </c>
      <c r="K84">
        <v>9.8048686981201172E-2</v>
      </c>
    </row>
    <row r="85" spans="1:11" x14ac:dyDescent="0.25">
      <c r="A85">
        <v>83</v>
      </c>
      <c r="B85" t="s">
        <v>177</v>
      </c>
      <c r="C85">
        <v>580.07420000000002</v>
      </c>
      <c r="D85" t="s">
        <v>242</v>
      </c>
      <c r="E85">
        <v>592.60950000000003</v>
      </c>
      <c r="F85">
        <v>16</v>
      </c>
      <c r="G85">
        <v>0.37311744689941412</v>
      </c>
      <c r="H85">
        <v>0.1050915718078613</v>
      </c>
      <c r="I85">
        <v>7.5009822845458984E-2</v>
      </c>
      <c r="J85">
        <v>0.1039538383483887</v>
      </c>
      <c r="K85">
        <v>8.9062213897705078E-2</v>
      </c>
    </row>
    <row r="86" spans="1:11" x14ac:dyDescent="0.25">
      <c r="A86">
        <v>84</v>
      </c>
      <c r="B86" t="s">
        <v>179</v>
      </c>
      <c r="C86">
        <v>576.84010000000001</v>
      </c>
      <c r="D86" t="s">
        <v>180</v>
      </c>
      <c r="E86">
        <v>585.06050000000005</v>
      </c>
      <c r="F86">
        <v>16</v>
      </c>
      <c r="G86">
        <v>0.36911511421203608</v>
      </c>
      <c r="H86">
        <v>0.1074986457824707</v>
      </c>
      <c r="I86">
        <v>5.2007436752319343E-2</v>
      </c>
      <c r="J86">
        <v>0.1040081977844238</v>
      </c>
      <c r="K86">
        <v>0.10560083389282229</v>
      </c>
    </row>
    <row r="87" spans="1:11" x14ac:dyDescent="0.25">
      <c r="A87">
        <v>85</v>
      </c>
      <c r="B87" t="s">
        <v>181</v>
      </c>
      <c r="C87">
        <v>617.84299999999996</v>
      </c>
      <c r="D87" t="s">
        <v>182</v>
      </c>
      <c r="E87">
        <v>623.81579999999997</v>
      </c>
      <c r="F87">
        <v>16</v>
      </c>
      <c r="G87">
        <v>0.38312029838562012</v>
      </c>
      <c r="H87">
        <v>0.1140854358673096</v>
      </c>
      <c r="I87">
        <v>7.2003364562988281E-2</v>
      </c>
      <c r="J87">
        <v>9.6037149429321289E-2</v>
      </c>
      <c r="K87">
        <v>9.9993228912353516E-2</v>
      </c>
    </row>
    <row r="88" spans="1:11" x14ac:dyDescent="0.25">
      <c r="A88">
        <v>86</v>
      </c>
      <c r="B88" t="s">
        <v>183</v>
      </c>
      <c r="C88">
        <v>563.54949999999997</v>
      </c>
      <c r="D88" t="s">
        <v>184</v>
      </c>
      <c r="E88">
        <v>579.11210000000005</v>
      </c>
      <c r="F88">
        <v>16</v>
      </c>
      <c r="G88">
        <v>0.36555957794189448</v>
      </c>
      <c r="H88">
        <v>0.1130247116088867</v>
      </c>
      <c r="I88">
        <v>5.5006504058837891E-2</v>
      </c>
      <c r="J88">
        <v>9.748530387878418E-2</v>
      </c>
      <c r="K88">
        <v>9.9043130874633789E-2</v>
      </c>
    </row>
    <row r="89" spans="1:11" x14ac:dyDescent="0.25">
      <c r="A89">
        <v>87</v>
      </c>
      <c r="B89" t="s">
        <v>185</v>
      </c>
      <c r="C89">
        <v>496.26900000000001</v>
      </c>
      <c r="D89" t="s">
        <v>186</v>
      </c>
      <c r="E89">
        <v>487.21690000000001</v>
      </c>
      <c r="F89">
        <v>16</v>
      </c>
      <c r="G89">
        <v>0.38308238983154302</v>
      </c>
      <c r="H89">
        <v>0.13249421119689939</v>
      </c>
      <c r="I89">
        <v>5.099940299987793E-2</v>
      </c>
      <c r="J89">
        <v>0.1100254058837891</v>
      </c>
      <c r="K89">
        <v>8.8563680648803711E-2</v>
      </c>
    </row>
    <row r="90" spans="1:11" x14ac:dyDescent="0.25">
      <c r="A90">
        <v>88</v>
      </c>
      <c r="B90" t="s">
        <v>187</v>
      </c>
      <c r="C90">
        <v>614.65509999999995</v>
      </c>
      <c r="D90" t="s">
        <v>243</v>
      </c>
      <c r="E90">
        <v>653.45140000000004</v>
      </c>
      <c r="F90">
        <v>16</v>
      </c>
      <c r="G90">
        <v>0.37569403648376459</v>
      </c>
      <c r="H90">
        <v>0.1125576496124268</v>
      </c>
      <c r="I90">
        <v>6.0577154159545898E-2</v>
      </c>
      <c r="J90">
        <v>0.1045262813568115</v>
      </c>
      <c r="K90">
        <v>9.7032785415649414E-2</v>
      </c>
    </row>
    <row r="91" spans="1:11" x14ac:dyDescent="0.25">
      <c r="A91">
        <v>89</v>
      </c>
      <c r="B91" t="s">
        <v>189</v>
      </c>
      <c r="C91">
        <v>539.78769999999997</v>
      </c>
      <c r="D91" t="s">
        <v>190</v>
      </c>
      <c r="E91">
        <v>539.78769999999997</v>
      </c>
      <c r="F91">
        <v>16</v>
      </c>
      <c r="G91">
        <v>0.36455011367797852</v>
      </c>
      <c r="H91">
        <v>0.10949182510375979</v>
      </c>
      <c r="I91">
        <v>5.500483512878418E-2</v>
      </c>
      <c r="J91">
        <v>0.10797929763793949</v>
      </c>
      <c r="K91">
        <v>9.1073036193847656E-2</v>
      </c>
    </row>
    <row r="92" spans="1:11" x14ac:dyDescent="0.25">
      <c r="A92">
        <v>90</v>
      </c>
      <c r="B92" t="s">
        <v>191</v>
      </c>
      <c r="C92">
        <v>466.36410000000001</v>
      </c>
      <c r="D92" t="s">
        <v>192</v>
      </c>
      <c r="E92">
        <v>467.71390000000002</v>
      </c>
      <c r="F92">
        <v>16</v>
      </c>
      <c r="G92">
        <v>0.37711119651794428</v>
      </c>
      <c r="H92">
        <v>0.1058964729309082</v>
      </c>
      <c r="I92">
        <v>6.4562082290649414E-2</v>
      </c>
      <c r="J92">
        <v>0.10502529144287109</v>
      </c>
      <c r="K92">
        <v>0.1016273498535156</v>
      </c>
    </row>
    <row r="93" spans="1:11" x14ac:dyDescent="0.25">
      <c r="A93">
        <v>91</v>
      </c>
      <c r="B93" t="s">
        <v>193</v>
      </c>
      <c r="C93">
        <v>827.72550000000001</v>
      </c>
      <c r="D93" t="s">
        <v>194</v>
      </c>
      <c r="E93">
        <v>837.65200000000004</v>
      </c>
      <c r="F93">
        <v>16</v>
      </c>
      <c r="G93">
        <v>0.46212410926818848</v>
      </c>
      <c r="H93">
        <v>0.1205382347106934</v>
      </c>
      <c r="I93">
        <v>0.14854693412780759</v>
      </c>
      <c r="J93">
        <v>0.1010169982910156</v>
      </c>
      <c r="K93">
        <v>9.2021942138671875E-2</v>
      </c>
    </row>
    <row r="94" spans="1:11" x14ac:dyDescent="0.25">
      <c r="A94">
        <v>92</v>
      </c>
      <c r="B94" t="s">
        <v>195</v>
      </c>
      <c r="C94">
        <v>530.83339999999998</v>
      </c>
      <c r="D94" t="s">
        <v>196</v>
      </c>
      <c r="E94">
        <v>536.84019999999998</v>
      </c>
      <c r="F94">
        <v>16</v>
      </c>
      <c r="G94">
        <v>0.38567829132080078</v>
      </c>
      <c r="H94">
        <v>0.1049973964691162</v>
      </c>
      <c r="I94">
        <v>7.0517063140869141E-2</v>
      </c>
      <c r="J94">
        <v>0.1111102104187012</v>
      </c>
      <c r="K94">
        <v>9.8053932189941406E-2</v>
      </c>
    </row>
    <row r="95" spans="1:11" x14ac:dyDescent="0.25">
      <c r="A95">
        <v>93</v>
      </c>
      <c r="B95" t="s">
        <v>197</v>
      </c>
      <c r="C95">
        <v>536.197</v>
      </c>
      <c r="D95" t="s">
        <v>198</v>
      </c>
      <c r="E95">
        <v>549.28700000000003</v>
      </c>
      <c r="F95">
        <v>16</v>
      </c>
      <c r="G95">
        <v>0.36862874031066889</v>
      </c>
      <c r="H95">
        <v>0.1109981536865234</v>
      </c>
      <c r="I95">
        <v>5.4006099700927727E-2</v>
      </c>
      <c r="J95">
        <v>0.10303735733032229</v>
      </c>
      <c r="K95">
        <v>9.9560022354125977E-2</v>
      </c>
    </row>
    <row r="96" spans="1:11" x14ac:dyDescent="0.25">
      <c r="A96">
        <v>94</v>
      </c>
      <c r="B96" t="s">
        <v>199</v>
      </c>
      <c r="C96">
        <v>612.81050000000005</v>
      </c>
      <c r="D96" t="s">
        <v>200</v>
      </c>
      <c r="E96">
        <v>680.7337</v>
      </c>
      <c r="F96">
        <v>16</v>
      </c>
      <c r="G96">
        <v>0.37963604927062988</v>
      </c>
      <c r="H96">
        <v>0.1085147857666016</v>
      </c>
      <c r="I96">
        <v>6.1049461364746087E-2</v>
      </c>
      <c r="J96">
        <v>0.1110358238220215</v>
      </c>
      <c r="K96">
        <v>9.9035978317260742E-2</v>
      </c>
    </row>
    <row r="97" spans="1:11" x14ac:dyDescent="0.25">
      <c r="A97">
        <v>95</v>
      </c>
      <c r="B97" t="s">
        <v>201</v>
      </c>
      <c r="C97">
        <v>776.17639999999994</v>
      </c>
      <c r="D97" t="s">
        <v>202</v>
      </c>
      <c r="E97">
        <v>784.71130000000005</v>
      </c>
      <c r="F97">
        <v>16</v>
      </c>
      <c r="G97">
        <v>0.35811042785644531</v>
      </c>
      <c r="H97">
        <v>0.10501837730407711</v>
      </c>
      <c r="I97">
        <v>5.1000595092773438E-2</v>
      </c>
      <c r="J97">
        <v>0.10062146186828611</v>
      </c>
      <c r="K97">
        <v>9.9469423294067383E-2</v>
      </c>
    </row>
    <row r="98" spans="1:11" x14ac:dyDescent="0.25">
      <c r="A98">
        <v>96</v>
      </c>
      <c r="B98" t="s">
        <v>203</v>
      </c>
      <c r="C98">
        <v>494.26170000000002</v>
      </c>
      <c r="D98" t="s">
        <v>204</v>
      </c>
      <c r="E98">
        <v>576.23969999999997</v>
      </c>
      <c r="F98">
        <v>16</v>
      </c>
      <c r="G98">
        <v>0.35933089256286621</v>
      </c>
      <c r="H98">
        <v>0.107614278793335</v>
      </c>
      <c r="I98">
        <v>5.800628662109375E-2</v>
      </c>
      <c r="J98">
        <v>0.1066434383392334</v>
      </c>
      <c r="K98">
        <v>8.6066722869873047E-2</v>
      </c>
    </row>
    <row r="99" spans="1:11" x14ac:dyDescent="0.25">
      <c r="A99">
        <v>97</v>
      </c>
      <c r="B99" t="s">
        <v>205</v>
      </c>
      <c r="C99">
        <v>422.06470000000002</v>
      </c>
      <c r="D99" t="s">
        <v>206</v>
      </c>
      <c r="E99">
        <v>446.95159999999998</v>
      </c>
      <c r="F99">
        <v>16</v>
      </c>
      <c r="G99">
        <v>0.3706367015838623</v>
      </c>
      <c r="H99">
        <v>0.1085801124572754</v>
      </c>
      <c r="I99">
        <v>6.1086654663085938E-2</v>
      </c>
      <c r="J99">
        <v>0.1069676876068115</v>
      </c>
      <c r="K99">
        <v>9.4002246856689453E-2</v>
      </c>
    </row>
    <row r="100" spans="1:11" x14ac:dyDescent="0.25">
      <c r="A100">
        <v>98</v>
      </c>
      <c r="B100" t="s">
        <v>207</v>
      </c>
      <c r="C100">
        <v>828.30589999999995</v>
      </c>
      <c r="D100" t="s">
        <v>244</v>
      </c>
      <c r="E100">
        <v>828.27650000000006</v>
      </c>
      <c r="F100">
        <v>16</v>
      </c>
      <c r="G100">
        <v>0.36473917961120611</v>
      </c>
      <c r="H100">
        <v>0.1130106449127197</v>
      </c>
      <c r="I100">
        <v>5.4091930389404297E-2</v>
      </c>
      <c r="J100">
        <v>0.1051506996154785</v>
      </c>
      <c r="K100">
        <v>9.2485904693603516E-2</v>
      </c>
    </row>
    <row r="101" spans="1:11" x14ac:dyDescent="0.25">
      <c r="A101">
        <v>99</v>
      </c>
      <c r="B101" t="s">
        <v>209</v>
      </c>
      <c r="C101">
        <v>589.17370000000005</v>
      </c>
      <c r="D101" t="s">
        <v>245</v>
      </c>
      <c r="E101">
        <v>639.58000000000004</v>
      </c>
      <c r="F101">
        <v>16</v>
      </c>
      <c r="G101">
        <v>0.40466928482055659</v>
      </c>
      <c r="H101">
        <v>0.11416101455688479</v>
      </c>
      <c r="I101">
        <v>8.8992118835449219E-2</v>
      </c>
      <c r="J101">
        <v>0.10150671005249021</v>
      </c>
      <c r="K101">
        <v>0.10000944137573239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321E0-B183-479D-A3E9-492A292A6F45}">
  <dimension ref="A1:K101"/>
  <sheetViews>
    <sheetView workbookViewId="0"/>
  </sheetViews>
  <sheetFormatPr defaultRowHeight="15" x14ac:dyDescent="0.25"/>
  <cols>
    <col min="1" max="1" width="11.140625" bestFit="1" customWidth="1"/>
    <col min="2" max="2" width="39.42578125" bestFit="1" customWidth="1"/>
    <col min="3" max="3" width="18.28515625" bestFit="1" customWidth="1"/>
    <col min="4" max="4" width="41.42578125" bestFit="1" customWidth="1"/>
    <col min="5" max="5" width="16.7109375" bestFit="1" customWidth="1"/>
    <col min="6" max="6" width="13.42578125" bestFit="1" customWidth="1"/>
    <col min="7" max="10" width="12" bestFit="1" customWidth="1"/>
    <col min="11" max="11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11</v>
      </c>
      <c r="C2">
        <v>505.09980000000002</v>
      </c>
      <c r="D2" t="s">
        <v>211</v>
      </c>
      <c r="E2">
        <v>535.73159999999996</v>
      </c>
      <c r="F2">
        <v>16</v>
      </c>
      <c r="G2">
        <v>0.39949274063110352</v>
      </c>
      <c r="H2">
        <v>0.10646176338195799</v>
      </c>
      <c r="I2">
        <v>8.6606502532958984E-2</v>
      </c>
      <c r="J2">
        <v>0.11186766624450679</v>
      </c>
      <c r="K2">
        <v>9.4556808471679688E-2</v>
      </c>
    </row>
    <row r="3" spans="1:11" x14ac:dyDescent="0.25">
      <c r="A3">
        <v>1</v>
      </c>
      <c r="B3" t="s">
        <v>13</v>
      </c>
      <c r="C3">
        <v>523.78510000000006</v>
      </c>
      <c r="D3" t="s">
        <v>212</v>
      </c>
      <c r="E3">
        <v>523.78510000000006</v>
      </c>
      <c r="F3">
        <v>16</v>
      </c>
      <c r="G3">
        <v>0.3496086597442627</v>
      </c>
      <c r="H3">
        <v>9.4119548797607422E-2</v>
      </c>
      <c r="I3">
        <v>6.1219453811645508E-2</v>
      </c>
      <c r="J3">
        <v>0.10155916213989261</v>
      </c>
      <c r="K3">
        <v>9.2710494995117188E-2</v>
      </c>
    </row>
    <row r="4" spans="1:11" x14ac:dyDescent="0.25">
      <c r="A4">
        <v>2</v>
      </c>
      <c r="B4" t="s">
        <v>15</v>
      </c>
      <c r="C4">
        <v>627.32299999999998</v>
      </c>
      <c r="D4" t="s">
        <v>213</v>
      </c>
      <c r="E4">
        <v>656.01369999999997</v>
      </c>
      <c r="F4">
        <v>16</v>
      </c>
      <c r="G4">
        <v>0.36624336242675781</v>
      </c>
      <c r="H4">
        <v>0.1037845611572266</v>
      </c>
      <c r="I4">
        <v>6.000518798828125E-2</v>
      </c>
      <c r="J4">
        <v>9.2244148254394531E-2</v>
      </c>
      <c r="K4">
        <v>0.10821652412414549</v>
      </c>
    </row>
    <row r="5" spans="1:11" x14ac:dyDescent="0.25">
      <c r="A5">
        <v>3</v>
      </c>
      <c r="B5" t="s">
        <v>17</v>
      </c>
      <c r="C5">
        <v>524.95079999999996</v>
      </c>
      <c r="D5" t="s">
        <v>18</v>
      </c>
      <c r="E5">
        <v>531.86040000000003</v>
      </c>
      <c r="F5">
        <v>16</v>
      </c>
      <c r="G5">
        <v>0.38374924659728998</v>
      </c>
      <c r="H5">
        <v>0.1031172275543213</v>
      </c>
      <c r="I5">
        <v>6.8594932556152344E-2</v>
      </c>
      <c r="J5">
        <v>0.11168932914733889</v>
      </c>
      <c r="K5">
        <v>9.8829030990600586E-2</v>
      </c>
    </row>
    <row r="6" spans="1:11" x14ac:dyDescent="0.25">
      <c r="A6">
        <v>4</v>
      </c>
      <c r="B6" t="s">
        <v>19</v>
      </c>
      <c r="C6">
        <v>680.5299</v>
      </c>
      <c r="D6" t="s">
        <v>214</v>
      </c>
      <c r="E6">
        <v>732.14359999999999</v>
      </c>
      <c r="F6">
        <v>16</v>
      </c>
      <c r="G6">
        <v>0.38561081886291498</v>
      </c>
      <c r="H6">
        <v>0.1061971187591553</v>
      </c>
      <c r="I6">
        <v>8.3168745040893555E-2</v>
      </c>
      <c r="J6">
        <v>9.7210168838500977E-2</v>
      </c>
      <c r="K6">
        <v>9.8034858703613281E-2</v>
      </c>
    </row>
    <row r="7" spans="1:11" x14ac:dyDescent="0.25">
      <c r="A7">
        <v>5</v>
      </c>
      <c r="B7" t="s">
        <v>21</v>
      </c>
      <c r="C7">
        <v>528.43060000000003</v>
      </c>
      <c r="D7" t="s">
        <v>22</v>
      </c>
      <c r="E7">
        <v>543.4846</v>
      </c>
      <c r="F7">
        <v>16</v>
      </c>
      <c r="G7">
        <v>0.36859893798828119</v>
      </c>
      <c r="H7">
        <v>0.10603427886962891</v>
      </c>
      <c r="I7">
        <v>5.4884910583496087E-2</v>
      </c>
      <c r="J7">
        <v>0.1125881671905518</v>
      </c>
      <c r="K7">
        <v>9.5091581344604492E-2</v>
      </c>
    </row>
    <row r="8" spans="1:11" x14ac:dyDescent="0.25">
      <c r="A8">
        <v>6</v>
      </c>
      <c r="B8" t="s">
        <v>23</v>
      </c>
      <c r="C8">
        <v>447.22449999999998</v>
      </c>
      <c r="D8" t="s">
        <v>215</v>
      </c>
      <c r="E8">
        <v>446.39269999999999</v>
      </c>
      <c r="F8">
        <v>16</v>
      </c>
      <c r="G8">
        <v>0.35787534713745123</v>
      </c>
      <c r="H8">
        <v>9.4165802001953125E-2</v>
      </c>
      <c r="I8">
        <v>6.1193227767944343E-2</v>
      </c>
      <c r="J8">
        <v>0.1026592254638672</v>
      </c>
      <c r="K8">
        <v>9.9857091903686523E-2</v>
      </c>
    </row>
    <row r="9" spans="1:11" x14ac:dyDescent="0.25">
      <c r="A9">
        <v>7</v>
      </c>
      <c r="B9" t="s">
        <v>25</v>
      </c>
      <c r="C9">
        <v>744.61490000000003</v>
      </c>
      <c r="D9" t="s">
        <v>216</v>
      </c>
      <c r="E9">
        <v>772.59939999999995</v>
      </c>
      <c r="F9">
        <v>16</v>
      </c>
      <c r="G9">
        <v>0.3702394962310791</v>
      </c>
      <c r="H9">
        <v>0.1047408580780029</v>
      </c>
      <c r="I9">
        <v>6.4188241958618164E-2</v>
      </c>
      <c r="J9">
        <v>0.1013667583465576</v>
      </c>
      <c r="K9">
        <v>9.8940849304199219E-2</v>
      </c>
    </row>
    <row r="10" spans="1:11" x14ac:dyDescent="0.25">
      <c r="A10">
        <v>8</v>
      </c>
      <c r="B10" t="s">
        <v>27</v>
      </c>
      <c r="C10">
        <v>619.3922</v>
      </c>
      <c r="D10" t="s">
        <v>28</v>
      </c>
      <c r="E10">
        <v>669.40959999999995</v>
      </c>
      <c r="F10">
        <v>16</v>
      </c>
      <c r="G10">
        <v>0.37213015556335449</v>
      </c>
      <c r="H10">
        <v>0.1185305118560791</v>
      </c>
      <c r="I10">
        <v>7.0094585418701172E-2</v>
      </c>
      <c r="J10">
        <v>8.531498908996582E-2</v>
      </c>
      <c r="K10">
        <v>9.7191810607910156E-2</v>
      </c>
    </row>
    <row r="11" spans="1:11" x14ac:dyDescent="0.25">
      <c r="A11">
        <v>9</v>
      </c>
      <c r="B11" t="s">
        <v>29</v>
      </c>
      <c r="C11">
        <v>484.29719999999998</v>
      </c>
      <c r="D11" t="s">
        <v>217</v>
      </c>
      <c r="E11">
        <v>488.31619999999998</v>
      </c>
      <c r="F11">
        <v>16</v>
      </c>
      <c r="G11">
        <v>0.37031817436218262</v>
      </c>
      <c r="H11">
        <v>8.7542057037353516E-2</v>
      </c>
      <c r="I11">
        <v>6.1992168426513672E-2</v>
      </c>
      <c r="J11">
        <v>0.1161251068115234</v>
      </c>
      <c r="K11">
        <v>0.1036612987518311</v>
      </c>
    </row>
    <row r="12" spans="1:11" x14ac:dyDescent="0.25">
      <c r="A12">
        <v>10</v>
      </c>
      <c r="B12" t="s">
        <v>31</v>
      </c>
      <c r="C12">
        <v>615.80880000000002</v>
      </c>
      <c r="D12" t="s">
        <v>218</v>
      </c>
      <c r="E12">
        <v>689.28060000000005</v>
      </c>
      <c r="F12">
        <v>16</v>
      </c>
      <c r="G12">
        <v>0.36293363571166992</v>
      </c>
      <c r="H12">
        <v>9.339594841003418E-2</v>
      </c>
      <c r="I12">
        <v>6.2619686126708984E-2</v>
      </c>
      <c r="J12">
        <v>0.1032013893127441</v>
      </c>
      <c r="K12">
        <v>0.1037166118621826</v>
      </c>
    </row>
    <row r="13" spans="1:11" x14ac:dyDescent="0.25">
      <c r="A13">
        <v>11</v>
      </c>
      <c r="B13" t="s">
        <v>33</v>
      </c>
      <c r="C13">
        <v>496.02249999999998</v>
      </c>
      <c r="D13" t="s">
        <v>219</v>
      </c>
      <c r="E13">
        <v>538.47190000000001</v>
      </c>
      <c r="F13">
        <v>16</v>
      </c>
      <c r="G13">
        <v>0.38519787788391108</v>
      </c>
      <c r="H13">
        <v>0.10148501396179201</v>
      </c>
      <c r="I13">
        <v>7.5881481170654297E-2</v>
      </c>
      <c r="J13">
        <v>0.1130237579345703</v>
      </c>
      <c r="K13">
        <v>9.3805789947509766E-2</v>
      </c>
    </row>
    <row r="14" spans="1:11" x14ac:dyDescent="0.25">
      <c r="A14">
        <v>12</v>
      </c>
      <c r="B14" t="s">
        <v>35</v>
      </c>
      <c r="C14">
        <v>641.30370000000005</v>
      </c>
      <c r="D14" t="s">
        <v>220</v>
      </c>
      <c r="E14">
        <v>659.49480000000005</v>
      </c>
      <c r="F14">
        <v>16</v>
      </c>
      <c r="G14">
        <v>0.46497130393981928</v>
      </c>
      <c r="H14">
        <v>0.1041831970214844</v>
      </c>
      <c r="I14">
        <v>0.14736795425415039</v>
      </c>
      <c r="J14">
        <v>0.11294221878051761</v>
      </c>
      <c r="K14">
        <v>9.8479986190795898E-2</v>
      </c>
    </row>
    <row r="15" spans="1:11" x14ac:dyDescent="0.25">
      <c r="A15">
        <v>13</v>
      </c>
      <c r="B15" t="s">
        <v>37</v>
      </c>
      <c r="C15">
        <v>481.71469999999999</v>
      </c>
      <c r="D15" t="s">
        <v>38</v>
      </c>
      <c r="E15">
        <v>560.63480000000004</v>
      </c>
      <c r="F15">
        <v>16</v>
      </c>
      <c r="G15">
        <v>0.37895083427429199</v>
      </c>
      <c r="H15">
        <v>0.11290955543518071</v>
      </c>
      <c r="I15">
        <v>7.1234464645385742E-2</v>
      </c>
      <c r="J15">
        <v>0.1076960563659668</v>
      </c>
      <c r="K15">
        <v>8.7110757827758789E-2</v>
      </c>
    </row>
    <row r="16" spans="1:11" x14ac:dyDescent="0.25">
      <c r="A16">
        <v>14</v>
      </c>
      <c r="B16" t="s">
        <v>39</v>
      </c>
      <c r="C16">
        <v>455.47489999999999</v>
      </c>
      <c r="D16" t="s">
        <v>221</v>
      </c>
      <c r="E16">
        <v>455.47489999999999</v>
      </c>
      <c r="F16">
        <v>16</v>
      </c>
      <c r="G16">
        <v>0.36644363403320313</v>
      </c>
      <c r="H16">
        <v>0.10784602165222169</v>
      </c>
      <c r="I16">
        <v>6.2089204788208008E-2</v>
      </c>
      <c r="J16">
        <v>9.765625E-2</v>
      </c>
      <c r="K16">
        <v>9.7852230072021484E-2</v>
      </c>
    </row>
    <row r="17" spans="1:11" x14ac:dyDescent="0.25">
      <c r="A17">
        <v>15</v>
      </c>
      <c r="B17" t="s">
        <v>41</v>
      </c>
      <c r="C17">
        <v>534.83399999999995</v>
      </c>
      <c r="D17" t="s">
        <v>222</v>
      </c>
      <c r="E17">
        <v>609.52449999999999</v>
      </c>
      <c r="F17">
        <v>16</v>
      </c>
      <c r="G17">
        <v>0.37025308609008789</v>
      </c>
      <c r="H17">
        <v>0.1003634929656982</v>
      </c>
      <c r="I17">
        <v>6.6998958587646484E-2</v>
      </c>
      <c r="J17">
        <v>0.1045768260955811</v>
      </c>
      <c r="K17">
        <v>9.7316503524780273E-2</v>
      </c>
    </row>
    <row r="18" spans="1:11" x14ac:dyDescent="0.25">
      <c r="A18">
        <v>16</v>
      </c>
      <c r="B18" t="s">
        <v>43</v>
      </c>
      <c r="C18">
        <v>788.2722</v>
      </c>
      <c r="D18" t="s">
        <v>44</v>
      </c>
      <c r="E18">
        <v>708.83370000000002</v>
      </c>
      <c r="F18">
        <v>16</v>
      </c>
      <c r="G18">
        <v>0.37864446640014648</v>
      </c>
      <c r="H18">
        <v>0.108905553817749</v>
      </c>
      <c r="I18">
        <v>5.8374643325805657E-2</v>
      </c>
      <c r="J18">
        <v>0.11385798454284669</v>
      </c>
      <c r="K18">
        <v>9.7506284713745117E-2</v>
      </c>
    </row>
    <row r="19" spans="1:11" x14ac:dyDescent="0.25">
      <c r="A19">
        <v>17</v>
      </c>
      <c r="B19" t="s">
        <v>45</v>
      </c>
      <c r="C19">
        <v>567.34289999999999</v>
      </c>
      <c r="D19" t="s">
        <v>46</v>
      </c>
      <c r="E19">
        <v>567.34289999999999</v>
      </c>
      <c r="F19">
        <v>16</v>
      </c>
      <c r="G19">
        <v>0.37000441551208502</v>
      </c>
      <c r="H19">
        <v>0.1071515083312988</v>
      </c>
      <c r="I19">
        <v>6.0143232345581048E-2</v>
      </c>
      <c r="J19">
        <v>0.1048803329467773</v>
      </c>
      <c r="K19">
        <v>9.6828699111938477E-2</v>
      </c>
    </row>
    <row r="20" spans="1:11" x14ac:dyDescent="0.25">
      <c r="A20">
        <v>18</v>
      </c>
      <c r="B20" t="s">
        <v>47</v>
      </c>
      <c r="C20">
        <v>518.24639999999999</v>
      </c>
      <c r="D20" t="s">
        <v>48</v>
      </c>
      <c r="E20">
        <v>518.19380000000001</v>
      </c>
      <c r="F20">
        <v>16</v>
      </c>
      <c r="G20">
        <v>0.37518620491027832</v>
      </c>
      <c r="H20">
        <v>0.1111149787902832</v>
      </c>
      <c r="I20">
        <v>5.9812307357788093E-2</v>
      </c>
      <c r="J20">
        <v>0.1070730686187744</v>
      </c>
      <c r="K20">
        <v>9.5187902450561523E-2</v>
      </c>
    </row>
    <row r="21" spans="1:11" x14ac:dyDescent="0.25">
      <c r="A21">
        <v>19</v>
      </c>
      <c r="B21" t="s">
        <v>49</v>
      </c>
      <c r="C21">
        <v>453.82929999999999</v>
      </c>
      <c r="D21" t="s">
        <v>50</v>
      </c>
      <c r="E21">
        <v>453.82929999999999</v>
      </c>
      <c r="F21">
        <v>16</v>
      </c>
      <c r="G21">
        <v>0.37315225601196289</v>
      </c>
      <c r="H21">
        <v>0.11601758003234861</v>
      </c>
      <c r="I21">
        <v>5.9164285659790039E-2</v>
      </c>
      <c r="J21">
        <v>9.8730564117431641E-2</v>
      </c>
      <c r="K21">
        <v>9.8242282867431641E-2</v>
      </c>
    </row>
    <row r="22" spans="1:11" x14ac:dyDescent="0.25">
      <c r="A22">
        <v>20</v>
      </c>
      <c r="B22" t="s">
        <v>51</v>
      </c>
      <c r="C22">
        <v>385.60019999999997</v>
      </c>
      <c r="D22" t="s">
        <v>52</v>
      </c>
      <c r="E22">
        <v>385.60019999999997</v>
      </c>
      <c r="F22">
        <v>16</v>
      </c>
      <c r="G22">
        <v>0.37021636962890619</v>
      </c>
      <c r="H22">
        <v>9.1912508010864258E-2</v>
      </c>
      <c r="I22">
        <v>7.2413921356201172E-2</v>
      </c>
      <c r="J22">
        <v>0.117375373840332</v>
      </c>
      <c r="K22">
        <v>8.8507890701293945E-2</v>
      </c>
    </row>
    <row r="23" spans="1:11" x14ac:dyDescent="0.25">
      <c r="A23">
        <v>21</v>
      </c>
      <c r="B23" t="s">
        <v>53</v>
      </c>
      <c r="C23">
        <v>615.8614</v>
      </c>
      <c r="D23" t="s">
        <v>223</v>
      </c>
      <c r="E23">
        <v>615.8614</v>
      </c>
      <c r="F23">
        <v>16</v>
      </c>
      <c r="G23">
        <v>0.36669206619262701</v>
      </c>
      <c r="H23">
        <v>0.10269045829772951</v>
      </c>
      <c r="I23">
        <v>5.7607173919677727E-2</v>
      </c>
      <c r="J23">
        <v>0.1030848026275635</v>
      </c>
      <c r="K23">
        <v>0.1033034324645996</v>
      </c>
    </row>
    <row r="24" spans="1:11" x14ac:dyDescent="0.25">
      <c r="A24">
        <v>22</v>
      </c>
      <c r="B24" t="s">
        <v>55</v>
      </c>
      <c r="C24">
        <v>424.05970000000002</v>
      </c>
      <c r="D24" t="s">
        <v>56</v>
      </c>
      <c r="E24">
        <v>423.83699999999999</v>
      </c>
      <c r="F24">
        <v>16</v>
      </c>
      <c r="G24">
        <v>0.39356279373168951</v>
      </c>
      <c r="H24">
        <v>0.12153530120849609</v>
      </c>
      <c r="I24">
        <v>7.1438789367675781E-2</v>
      </c>
      <c r="J24">
        <v>0.1070773601531982</v>
      </c>
      <c r="K24">
        <v>9.2511892318725586E-2</v>
      </c>
    </row>
    <row r="25" spans="1:11" x14ac:dyDescent="0.25">
      <c r="A25">
        <v>23</v>
      </c>
      <c r="B25" t="s">
        <v>57</v>
      </c>
      <c r="C25">
        <v>650.0308</v>
      </c>
      <c r="D25" t="s">
        <v>224</v>
      </c>
      <c r="E25">
        <v>653.18240000000003</v>
      </c>
      <c r="F25">
        <v>16</v>
      </c>
      <c r="G25">
        <v>0.37184715270996088</v>
      </c>
      <c r="H25">
        <v>0.1024034023284912</v>
      </c>
      <c r="I25">
        <v>6.1964035034179688E-2</v>
      </c>
      <c r="J25">
        <v>0.1084885597229004</v>
      </c>
      <c r="K25">
        <v>9.7988605499267578E-2</v>
      </c>
    </row>
    <row r="26" spans="1:11" x14ac:dyDescent="0.25">
      <c r="A26">
        <v>24</v>
      </c>
      <c r="B26" t="s">
        <v>59</v>
      </c>
      <c r="C26">
        <v>506.89850000000001</v>
      </c>
      <c r="D26" t="s">
        <v>60</v>
      </c>
      <c r="E26">
        <v>528.87869999999998</v>
      </c>
      <c r="F26">
        <v>16</v>
      </c>
      <c r="G26">
        <v>0.46164488792419428</v>
      </c>
      <c r="H26">
        <v>0.1009800434112549</v>
      </c>
      <c r="I26">
        <v>0.15465116500854489</v>
      </c>
      <c r="J26">
        <v>0.10447168350219729</v>
      </c>
      <c r="K26">
        <v>0.10154199600219729</v>
      </c>
    </row>
    <row r="27" spans="1:11" x14ac:dyDescent="0.25">
      <c r="A27">
        <v>25</v>
      </c>
      <c r="B27" t="s">
        <v>61</v>
      </c>
      <c r="C27">
        <v>591.67560000000003</v>
      </c>
      <c r="D27" t="s">
        <v>225</v>
      </c>
      <c r="E27">
        <v>627.13199999999995</v>
      </c>
      <c r="F27">
        <v>16</v>
      </c>
      <c r="G27">
        <v>0.3733067512512207</v>
      </c>
      <c r="H27">
        <v>9.0020418167114258E-2</v>
      </c>
      <c r="I27">
        <v>7.2036027908325195E-2</v>
      </c>
      <c r="J27">
        <v>0.1145236492156982</v>
      </c>
      <c r="K27">
        <v>9.5726251602172852E-2</v>
      </c>
    </row>
    <row r="28" spans="1:11" x14ac:dyDescent="0.25">
      <c r="A28">
        <v>26</v>
      </c>
      <c r="B28" t="s">
        <v>63</v>
      </c>
      <c r="C28">
        <v>554.38210000000004</v>
      </c>
      <c r="D28" t="s">
        <v>64</v>
      </c>
      <c r="E28">
        <v>592.44590000000005</v>
      </c>
      <c r="F28">
        <v>16</v>
      </c>
      <c r="G28">
        <v>0.37298750877380371</v>
      </c>
      <c r="H28">
        <v>0.110048770904541</v>
      </c>
      <c r="I28">
        <v>6.1614513397216797E-2</v>
      </c>
      <c r="J28">
        <v>0.1041913032531738</v>
      </c>
      <c r="K28">
        <v>9.6133708953857422E-2</v>
      </c>
    </row>
    <row r="29" spans="1:11" x14ac:dyDescent="0.25">
      <c r="A29">
        <v>27</v>
      </c>
      <c r="B29" t="s">
        <v>65</v>
      </c>
      <c r="C29">
        <v>616.27729999999997</v>
      </c>
      <c r="D29" t="s">
        <v>66</v>
      </c>
      <c r="E29">
        <v>616.08619999999996</v>
      </c>
      <c r="F29">
        <v>16</v>
      </c>
      <c r="G29">
        <v>0.38119339942932129</v>
      </c>
      <c r="H29">
        <v>0.1095404624938965</v>
      </c>
      <c r="I29">
        <v>7.6082706451416016E-2</v>
      </c>
      <c r="J29">
        <v>9.8256826400756836E-2</v>
      </c>
      <c r="K29">
        <v>9.6313714981079102E-2</v>
      </c>
    </row>
    <row r="30" spans="1:11" x14ac:dyDescent="0.25">
      <c r="A30">
        <v>28</v>
      </c>
      <c r="B30" t="s">
        <v>67</v>
      </c>
      <c r="C30">
        <v>603.74580000000003</v>
      </c>
      <c r="D30" t="s">
        <v>68</v>
      </c>
      <c r="E30">
        <v>644.63480000000004</v>
      </c>
      <c r="F30">
        <v>16</v>
      </c>
      <c r="G30">
        <v>0.37377166748046881</v>
      </c>
      <c r="H30">
        <v>0.1024754047393799</v>
      </c>
      <c r="I30">
        <v>6.0326099395751953E-2</v>
      </c>
      <c r="J30">
        <v>0.1077420711517334</v>
      </c>
      <c r="K30">
        <v>0.1022276878356934</v>
      </c>
    </row>
    <row r="31" spans="1:11" x14ac:dyDescent="0.25">
      <c r="A31">
        <v>29</v>
      </c>
      <c r="B31" t="s">
        <v>69</v>
      </c>
      <c r="C31">
        <v>393.26220000000001</v>
      </c>
      <c r="D31" t="s">
        <v>70</v>
      </c>
      <c r="E31">
        <v>393.26220000000001</v>
      </c>
      <c r="F31">
        <v>16</v>
      </c>
      <c r="G31">
        <v>0.36645412445068359</v>
      </c>
      <c r="H31">
        <v>0.1059961318969727</v>
      </c>
      <c r="I31">
        <v>5.8330535888671882E-2</v>
      </c>
      <c r="J31">
        <v>9.9876165390014648E-2</v>
      </c>
      <c r="K31">
        <v>0.1022512912750244</v>
      </c>
    </row>
    <row r="32" spans="1:11" x14ac:dyDescent="0.25">
      <c r="A32">
        <v>30</v>
      </c>
      <c r="B32" t="s">
        <v>71</v>
      </c>
      <c r="C32">
        <v>492.72399999999999</v>
      </c>
      <c r="D32" t="s">
        <v>226</v>
      </c>
      <c r="E32">
        <v>502.28559999999999</v>
      </c>
      <c r="F32">
        <v>16</v>
      </c>
      <c r="G32">
        <v>0.36919236183166498</v>
      </c>
      <c r="H32">
        <v>0.1145341396331787</v>
      </c>
      <c r="I32">
        <v>5.9287548065185547E-2</v>
      </c>
      <c r="J32">
        <v>0.1001307964324951</v>
      </c>
      <c r="K32">
        <v>9.5239877700805664E-2</v>
      </c>
    </row>
    <row r="33" spans="1:11" x14ac:dyDescent="0.25">
      <c r="A33">
        <v>31</v>
      </c>
      <c r="B33" t="s">
        <v>73</v>
      </c>
      <c r="C33">
        <v>475.25299999999999</v>
      </c>
      <c r="D33" t="s">
        <v>74</v>
      </c>
      <c r="E33">
        <v>515.09709999999995</v>
      </c>
      <c r="F33">
        <v>16</v>
      </c>
      <c r="G33">
        <v>0.39245128631591802</v>
      </c>
      <c r="H33">
        <v>0.1142301559448242</v>
      </c>
      <c r="I33">
        <v>7.7961921691894531E-2</v>
      </c>
      <c r="J33">
        <v>0.1028525829315186</v>
      </c>
      <c r="K33">
        <v>9.6395730972290039E-2</v>
      </c>
    </row>
    <row r="34" spans="1:11" x14ac:dyDescent="0.25">
      <c r="A34">
        <v>32</v>
      </c>
      <c r="B34" t="s">
        <v>75</v>
      </c>
      <c r="C34">
        <v>584.71889999999996</v>
      </c>
      <c r="D34" t="s">
        <v>227</v>
      </c>
      <c r="E34">
        <v>584.71889999999996</v>
      </c>
      <c r="F34">
        <v>16</v>
      </c>
      <c r="G34">
        <v>0.36796903610229492</v>
      </c>
      <c r="H34">
        <v>0.1033601760864258</v>
      </c>
      <c r="I34">
        <v>6.6748380661010742E-2</v>
      </c>
      <c r="J34">
        <v>9.7532272338867188E-2</v>
      </c>
      <c r="K34">
        <v>0.1003282070159912</v>
      </c>
    </row>
    <row r="35" spans="1:11" x14ac:dyDescent="0.25">
      <c r="A35">
        <v>33</v>
      </c>
      <c r="B35" t="s">
        <v>77</v>
      </c>
      <c r="C35">
        <v>393.80380000000002</v>
      </c>
      <c r="D35" t="s">
        <v>78</v>
      </c>
      <c r="E35">
        <v>397.75040000000001</v>
      </c>
      <c r="F35">
        <v>16</v>
      </c>
      <c r="G35">
        <v>0.3699185848236084</v>
      </c>
      <c r="H35">
        <v>0.1053397655487061</v>
      </c>
      <c r="I35">
        <v>6.1914205551147461E-2</v>
      </c>
      <c r="J35">
        <v>0.1151010990142822</v>
      </c>
      <c r="K35">
        <v>8.7563514709472656E-2</v>
      </c>
    </row>
    <row r="36" spans="1:11" x14ac:dyDescent="0.25">
      <c r="A36">
        <v>34</v>
      </c>
      <c r="B36" t="s">
        <v>79</v>
      </c>
      <c r="C36">
        <v>683.74609999999996</v>
      </c>
      <c r="D36" t="s">
        <v>80</v>
      </c>
      <c r="E36">
        <v>688.85350000000005</v>
      </c>
      <c r="F36">
        <v>16</v>
      </c>
      <c r="G36">
        <v>0.46049070358276373</v>
      </c>
      <c r="H36">
        <v>0.10387659072875979</v>
      </c>
      <c r="I36">
        <v>0.1564335823059082</v>
      </c>
      <c r="J36">
        <v>9.8903417587280273E-2</v>
      </c>
      <c r="K36">
        <v>0.1012771129608154</v>
      </c>
    </row>
    <row r="37" spans="1:11" x14ac:dyDescent="0.25">
      <c r="A37">
        <v>35</v>
      </c>
      <c r="B37" t="s">
        <v>81</v>
      </c>
      <c r="C37">
        <v>296.69</v>
      </c>
      <c r="D37" t="s">
        <v>82</v>
      </c>
      <c r="E37">
        <v>303.44799999999998</v>
      </c>
      <c r="F37">
        <v>16</v>
      </c>
      <c r="G37">
        <v>0.37006258964538569</v>
      </c>
      <c r="H37">
        <v>9.8568439483642578E-2</v>
      </c>
      <c r="I37">
        <v>6.1177253723144531E-2</v>
      </c>
      <c r="J37">
        <v>0.11306881904602049</v>
      </c>
      <c r="K37">
        <v>9.6247434616088867E-2</v>
      </c>
    </row>
    <row r="38" spans="1:11" x14ac:dyDescent="0.25">
      <c r="A38">
        <v>36</v>
      </c>
      <c r="B38" t="s">
        <v>83</v>
      </c>
      <c r="C38">
        <v>570.90890000000002</v>
      </c>
      <c r="D38" t="s">
        <v>84</v>
      </c>
      <c r="E38">
        <v>587.23109999999997</v>
      </c>
      <c r="F38">
        <v>16</v>
      </c>
      <c r="G38">
        <v>0.39245080947875982</v>
      </c>
      <c r="H38">
        <v>0.1065583229064941</v>
      </c>
      <c r="I38">
        <v>7.6092958450317383E-2</v>
      </c>
      <c r="J38">
        <v>0.10850214958190919</v>
      </c>
      <c r="K38">
        <v>9.9617958068847656E-2</v>
      </c>
    </row>
    <row r="39" spans="1:11" x14ac:dyDescent="0.25">
      <c r="A39">
        <v>37</v>
      </c>
      <c r="B39" t="s">
        <v>85</v>
      </c>
      <c r="C39">
        <v>570.96310000000005</v>
      </c>
      <c r="D39" t="s">
        <v>86</v>
      </c>
      <c r="E39">
        <v>591.98130000000003</v>
      </c>
      <c r="F39">
        <v>16</v>
      </c>
      <c r="G39">
        <v>0.36899447441101069</v>
      </c>
      <c r="H39">
        <v>9.3465805053710938E-2</v>
      </c>
      <c r="I39">
        <v>6.6584348678588867E-2</v>
      </c>
      <c r="J39">
        <v>0.11038708686828611</v>
      </c>
      <c r="K39">
        <v>9.8557233810424805E-2</v>
      </c>
    </row>
    <row r="40" spans="1:11" x14ac:dyDescent="0.25">
      <c r="A40">
        <v>38</v>
      </c>
      <c r="B40" t="s">
        <v>87</v>
      </c>
      <c r="C40">
        <v>527.83910000000003</v>
      </c>
      <c r="D40" t="s">
        <v>88</v>
      </c>
      <c r="E40">
        <v>527.83910000000003</v>
      </c>
      <c r="F40">
        <v>16</v>
      </c>
      <c r="G40">
        <v>0.35899090766906738</v>
      </c>
      <c r="H40">
        <v>9.1558456420898438E-2</v>
      </c>
      <c r="I40">
        <v>5.4867267608642578E-2</v>
      </c>
      <c r="J40">
        <v>0.10616040229797361</v>
      </c>
      <c r="K40">
        <v>0.1044020652770996</v>
      </c>
    </row>
    <row r="41" spans="1:11" x14ac:dyDescent="0.25">
      <c r="A41">
        <v>39</v>
      </c>
      <c r="B41" t="s">
        <v>89</v>
      </c>
      <c r="C41">
        <v>626.35320000000002</v>
      </c>
      <c r="D41" t="s">
        <v>90</v>
      </c>
      <c r="E41">
        <v>640.92920000000004</v>
      </c>
      <c r="F41">
        <v>16</v>
      </c>
      <c r="G41">
        <v>0.35606718063354492</v>
      </c>
      <c r="H41">
        <v>9.1617822647094727E-2</v>
      </c>
      <c r="I41">
        <v>6.5001487731933594E-2</v>
      </c>
      <c r="J41">
        <v>0.10979223251342771</v>
      </c>
      <c r="K41">
        <v>8.9655637741088867E-2</v>
      </c>
    </row>
    <row r="42" spans="1:11" x14ac:dyDescent="0.25">
      <c r="A42">
        <v>40</v>
      </c>
      <c r="B42" t="s">
        <v>91</v>
      </c>
      <c r="C42">
        <v>454.60789999999997</v>
      </c>
      <c r="D42" t="s">
        <v>228</v>
      </c>
      <c r="E42">
        <v>454.60789999999997</v>
      </c>
      <c r="F42">
        <v>16</v>
      </c>
      <c r="G42">
        <v>0.38208222389221191</v>
      </c>
      <c r="H42">
        <v>0.1140205860137939</v>
      </c>
      <c r="I42">
        <v>6.8953275680541992E-2</v>
      </c>
      <c r="J42">
        <v>0.10208249092102049</v>
      </c>
      <c r="K42">
        <v>9.7025871276855469E-2</v>
      </c>
    </row>
    <row r="43" spans="1:11" x14ac:dyDescent="0.25">
      <c r="A43">
        <v>41</v>
      </c>
      <c r="B43" t="s">
        <v>93</v>
      </c>
      <c r="C43">
        <v>570.21720000000005</v>
      </c>
      <c r="D43" t="s">
        <v>94</v>
      </c>
      <c r="E43">
        <v>570.21720000000005</v>
      </c>
      <c r="F43">
        <v>16</v>
      </c>
      <c r="G43">
        <v>0.40980195999145508</v>
      </c>
      <c r="H43">
        <v>0.116525411605835</v>
      </c>
      <c r="I43">
        <v>7.8049182891845703E-2</v>
      </c>
      <c r="J43">
        <v>0.11357641220092771</v>
      </c>
      <c r="K43">
        <v>0.10165095329284669</v>
      </c>
    </row>
    <row r="44" spans="1:11" x14ac:dyDescent="0.25">
      <c r="A44">
        <v>42</v>
      </c>
      <c r="B44" t="s">
        <v>95</v>
      </c>
      <c r="C44">
        <v>518.7903</v>
      </c>
      <c r="D44" t="s">
        <v>96</v>
      </c>
      <c r="E44">
        <v>502.36259999999999</v>
      </c>
      <c r="F44">
        <v>16</v>
      </c>
      <c r="G44">
        <v>0.39211082458496088</v>
      </c>
      <c r="H44">
        <v>9.5137596130371094E-2</v>
      </c>
      <c r="I44">
        <v>7.6983928680419922E-2</v>
      </c>
      <c r="J44">
        <v>0.1094987392425537</v>
      </c>
      <c r="K44">
        <v>0.1094887256622314</v>
      </c>
    </row>
    <row r="45" spans="1:11" x14ac:dyDescent="0.25">
      <c r="A45">
        <v>43</v>
      </c>
      <c r="B45" t="s">
        <v>97</v>
      </c>
      <c r="C45">
        <v>432.14729999999997</v>
      </c>
      <c r="D45" t="s">
        <v>98</v>
      </c>
      <c r="E45">
        <v>432.14729999999997</v>
      </c>
      <c r="F45">
        <v>16</v>
      </c>
      <c r="G45">
        <v>0.3776392936706543</v>
      </c>
      <c r="H45">
        <v>0.1001691818237305</v>
      </c>
      <c r="I45">
        <v>7.4102163314819336E-2</v>
      </c>
      <c r="J45">
        <v>0.1110556125640869</v>
      </c>
      <c r="K45">
        <v>9.1353893280029297E-2</v>
      </c>
    </row>
    <row r="46" spans="1:11" x14ac:dyDescent="0.25">
      <c r="A46">
        <v>44</v>
      </c>
      <c r="B46" t="s">
        <v>99</v>
      </c>
      <c r="C46">
        <v>606.56240000000003</v>
      </c>
      <c r="D46" t="s">
        <v>229</v>
      </c>
      <c r="E46">
        <v>614.60990000000004</v>
      </c>
      <c r="F46">
        <v>16</v>
      </c>
      <c r="G46">
        <v>0.37793278694152832</v>
      </c>
      <c r="H46">
        <v>0.1091279983520508</v>
      </c>
      <c r="I46">
        <v>6.1960697174072273E-2</v>
      </c>
      <c r="J46">
        <v>0.110708475112915</v>
      </c>
      <c r="K46">
        <v>9.5133066177368164E-2</v>
      </c>
    </row>
    <row r="47" spans="1:11" x14ac:dyDescent="0.25">
      <c r="A47">
        <v>45</v>
      </c>
      <c r="B47" t="s">
        <v>101</v>
      </c>
      <c r="C47">
        <v>458.10570000000001</v>
      </c>
      <c r="D47" t="s">
        <v>230</v>
      </c>
      <c r="E47">
        <v>458.10570000000001</v>
      </c>
      <c r="F47">
        <v>16</v>
      </c>
      <c r="G47">
        <v>0.38727927207946777</v>
      </c>
      <c r="H47">
        <v>0.10039091110229489</v>
      </c>
      <c r="I47">
        <v>7.592010498046875E-2</v>
      </c>
      <c r="J47">
        <v>0.1111035346984863</v>
      </c>
      <c r="K47">
        <v>9.7866535186767578E-2</v>
      </c>
    </row>
    <row r="48" spans="1:11" x14ac:dyDescent="0.25">
      <c r="A48">
        <v>46</v>
      </c>
      <c r="B48" t="s">
        <v>103</v>
      </c>
      <c r="C48">
        <v>461.66930000000002</v>
      </c>
      <c r="D48" t="s">
        <v>104</v>
      </c>
      <c r="E48">
        <v>461.66930000000002</v>
      </c>
      <c r="F48">
        <v>16</v>
      </c>
      <c r="G48">
        <v>0.46364188194274902</v>
      </c>
      <c r="H48">
        <v>0.11073422431945799</v>
      </c>
      <c r="I48">
        <v>6.3603401184082031E-2</v>
      </c>
      <c r="J48">
        <v>0.19488024711608889</v>
      </c>
      <c r="K48">
        <v>9.3423843383789063E-2</v>
      </c>
    </row>
    <row r="49" spans="1:11" x14ac:dyDescent="0.25">
      <c r="A49">
        <v>47</v>
      </c>
      <c r="B49" t="s">
        <v>105</v>
      </c>
      <c r="C49">
        <v>504.69970000000001</v>
      </c>
      <c r="D49" t="s">
        <v>106</v>
      </c>
      <c r="E49">
        <v>522.63289999999995</v>
      </c>
      <c r="F49">
        <v>16</v>
      </c>
      <c r="G49">
        <v>0.36448836326599121</v>
      </c>
      <c r="H49">
        <v>9.6305131912231445E-2</v>
      </c>
      <c r="I49">
        <v>5.5603265762329102E-2</v>
      </c>
      <c r="J49">
        <v>0.1110138893127441</v>
      </c>
      <c r="K49">
        <v>0.1015660762786865</v>
      </c>
    </row>
    <row r="50" spans="1:11" x14ac:dyDescent="0.25">
      <c r="A50">
        <v>48</v>
      </c>
      <c r="B50" t="s">
        <v>107</v>
      </c>
      <c r="C50">
        <v>743.24689999999998</v>
      </c>
      <c r="D50" t="s">
        <v>108</v>
      </c>
      <c r="E50">
        <v>774.07889999999998</v>
      </c>
      <c r="F50">
        <v>16</v>
      </c>
      <c r="G50">
        <v>0.36752748489379877</v>
      </c>
      <c r="H50">
        <v>0.10071134567260739</v>
      </c>
      <c r="I50">
        <v>6.1561822891235352E-2</v>
      </c>
      <c r="J50">
        <v>0.11109161376953119</v>
      </c>
      <c r="K50">
        <v>9.4162702560424805E-2</v>
      </c>
    </row>
    <row r="51" spans="1:11" x14ac:dyDescent="0.25">
      <c r="A51">
        <v>49</v>
      </c>
      <c r="B51" t="s">
        <v>109</v>
      </c>
      <c r="C51">
        <v>499.77780000000001</v>
      </c>
      <c r="D51" t="s">
        <v>110</v>
      </c>
      <c r="E51">
        <v>519.98289999999997</v>
      </c>
      <c r="F51">
        <v>16</v>
      </c>
      <c r="G51">
        <v>0.37293267250061041</v>
      </c>
      <c r="H51">
        <v>9.3125820159912109E-2</v>
      </c>
      <c r="I51">
        <v>8.1486701965332031E-2</v>
      </c>
      <c r="J51">
        <v>0.1062650680541992</v>
      </c>
      <c r="K51">
        <v>9.0055942535400391E-2</v>
      </c>
    </row>
    <row r="52" spans="1:11" x14ac:dyDescent="0.25">
      <c r="A52">
        <v>50</v>
      </c>
      <c r="B52" t="s">
        <v>111</v>
      </c>
      <c r="C52">
        <v>679.59780000000001</v>
      </c>
      <c r="D52" t="s">
        <v>112</v>
      </c>
      <c r="E52">
        <v>691.6694</v>
      </c>
      <c r="F52">
        <v>16</v>
      </c>
      <c r="G52">
        <v>0.36247444152832031</v>
      </c>
      <c r="H52">
        <v>9.7811222076416016E-2</v>
      </c>
      <c r="I52">
        <v>5.404353141784668E-2</v>
      </c>
      <c r="J52">
        <v>0.1209120750427246</v>
      </c>
      <c r="K52">
        <v>8.9196443557739258E-2</v>
      </c>
    </row>
    <row r="53" spans="1:11" x14ac:dyDescent="0.25">
      <c r="A53">
        <v>51</v>
      </c>
      <c r="B53" t="s">
        <v>113</v>
      </c>
      <c r="C53">
        <v>721.62310000000002</v>
      </c>
      <c r="D53" t="s">
        <v>114</v>
      </c>
      <c r="E53">
        <v>731.19370000000004</v>
      </c>
      <c r="F53">
        <v>16</v>
      </c>
      <c r="G53">
        <v>0.3677518367767334</v>
      </c>
      <c r="H53">
        <v>0.10913610458374021</v>
      </c>
      <c r="I53">
        <v>6.410980224609375E-2</v>
      </c>
      <c r="J53">
        <v>9.6623659133911133E-2</v>
      </c>
      <c r="K53">
        <v>9.7882270812988281E-2</v>
      </c>
    </row>
    <row r="54" spans="1:11" x14ac:dyDescent="0.25">
      <c r="A54">
        <v>52</v>
      </c>
      <c r="B54" t="s">
        <v>115</v>
      </c>
      <c r="C54">
        <v>686.22040000000004</v>
      </c>
      <c r="D54" t="s">
        <v>116</v>
      </c>
      <c r="E54">
        <v>690.88919999999996</v>
      </c>
      <c r="F54">
        <v>16</v>
      </c>
      <c r="G54">
        <v>0.37475705146789551</v>
      </c>
      <c r="H54">
        <v>0.11242771148681641</v>
      </c>
      <c r="I54">
        <v>5.8440446853637702E-2</v>
      </c>
      <c r="J54">
        <v>0.106121301651001</v>
      </c>
      <c r="K54">
        <v>9.7758293151855469E-2</v>
      </c>
    </row>
    <row r="55" spans="1:11" x14ac:dyDescent="0.25">
      <c r="A55">
        <v>53</v>
      </c>
      <c r="B55" t="s">
        <v>117</v>
      </c>
      <c r="C55">
        <v>447.76659999999998</v>
      </c>
      <c r="D55" t="s">
        <v>118</v>
      </c>
      <c r="E55">
        <v>525.68349999999998</v>
      </c>
      <c r="F55">
        <v>16</v>
      </c>
      <c r="G55">
        <v>0.36554741859436041</v>
      </c>
      <c r="H55">
        <v>9.9034786224365234E-2</v>
      </c>
      <c r="I55">
        <v>5.7158946990966797E-2</v>
      </c>
      <c r="J55">
        <v>0.1109306812286377</v>
      </c>
      <c r="K55">
        <v>9.8423004150390625E-2</v>
      </c>
    </row>
    <row r="56" spans="1:11" x14ac:dyDescent="0.25">
      <c r="A56">
        <v>54</v>
      </c>
      <c r="B56" t="s">
        <v>119</v>
      </c>
      <c r="C56">
        <v>479.9898</v>
      </c>
      <c r="D56" t="s">
        <v>231</v>
      </c>
      <c r="E56">
        <v>497.02499999999998</v>
      </c>
      <c r="F56">
        <v>16</v>
      </c>
      <c r="G56">
        <v>0.36833405494689941</v>
      </c>
      <c r="H56">
        <v>9.6050262451171875E-2</v>
      </c>
      <c r="I56">
        <v>6.660914421081543E-2</v>
      </c>
      <c r="J56">
        <v>0.10105085372924801</v>
      </c>
      <c r="K56">
        <v>0.10361742973327639</v>
      </c>
    </row>
    <row r="57" spans="1:11" x14ac:dyDescent="0.25">
      <c r="A57">
        <v>55</v>
      </c>
      <c r="B57" t="s">
        <v>121</v>
      </c>
      <c r="C57">
        <v>636.66219999999998</v>
      </c>
      <c r="D57" t="s">
        <v>232</v>
      </c>
      <c r="E57">
        <v>644.29970000000003</v>
      </c>
      <c r="F57">
        <v>16</v>
      </c>
      <c r="G57">
        <v>0.36611533164978027</v>
      </c>
      <c r="H57">
        <v>0.1034700870513916</v>
      </c>
      <c r="I57">
        <v>5.6990385055541992E-2</v>
      </c>
      <c r="J57">
        <v>0.1045365333557129</v>
      </c>
      <c r="K57">
        <v>0.101104736328125</v>
      </c>
    </row>
    <row r="58" spans="1:11" x14ac:dyDescent="0.25">
      <c r="A58">
        <v>56</v>
      </c>
      <c r="B58" t="s">
        <v>123</v>
      </c>
      <c r="C58">
        <v>498.10199999999998</v>
      </c>
      <c r="D58" t="s">
        <v>233</v>
      </c>
      <c r="E58">
        <v>498.10199999999998</v>
      </c>
      <c r="F58">
        <v>16</v>
      </c>
      <c r="G58">
        <v>0.37419891357421881</v>
      </c>
      <c r="H58">
        <v>0.1151711940765381</v>
      </c>
      <c r="I58">
        <v>6.3524246215820313E-2</v>
      </c>
      <c r="J58">
        <v>0.10118865966796881</v>
      </c>
      <c r="K58">
        <v>9.1318368911743164E-2</v>
      </c>
    </row>
    <row r="59" spans="1:11" x14ac:dyDescent="0.25">
      <c r="A59">
        <v>57</v>
      </c>
      <c r="B59" t="s">
        <v>125</v>
      </c>
      <c r="C59">
        <v>440.79750000000001</v>
      </c>
      <c r="D59" t="s">
        <v>234</v>
      </c>
      <c r="E59">
        <v>440.04450000000003</v>
      </c>
      <c r="F59">
        <v>16</v>
      </c>
      <c r="G59">
        <v>0.3883979320526123</v>
      </c>
      <c r="H59">
        <v>0.10820555686950679</v>
      </c>
      <c r="I59">
        <v>7.7356576919555664E-2</v>
      </c>
      <c r="J59">
        <v>0.1097002029418945</v>
      </c>
      <c r="K59">
        <v>9.2134952545166016E-2</v>
      </c>
    </row>
    <row r="60" spans="1:11" x14ac:dyDescent="0.25">
      <c r="A60">
        <v>58</v>
      </c>
      <c r="B60" t="s">
        <v>127</v>
      </c>
      <c r="C60">
        <v>479.13869999999997</v>
      </c>
      <c r="D60" t="s">
        <v>128</v>
      </c>
      <c r="E60">
        <v>479.13869999999997</v>
      </c>
      <c r="F60">
        <v>16</v>
      </c>
      <c r="G60">
        <v>0.37579965591430659</v>
      </c>
      <c r="H60">
        <v>0.1160547733306885</v>
      </c>
      <c r="I60">
        <v>6.8607091903686523E-2</v>
      </c>
      <c r="J60">
        <v>9.3507289886474609E-2</v>
      </c>
      <c r="K60">
        <v>9.662628173828125E-2</v>
      </c>
    </row>
    <row r="61" spans="1:11" x14ac:dyDescent="0.25">
      <c r="A61">
        <v>59</v>
      </c>
      <c r="B61" t="s">
        <v>129</v>
      </c>
      <c r="C61">
        <v>674.21280000000002</v>
      </c>
      <c r="D61" t="s">
        <v>130</v>
      </c>
      <c r="E61">
        <v>697.14279999999997</v>
      </c>
      <c r="F61">
        <v>16</v>
      </c>
      <c r="G61">
        <v>0.36185741424560552</v>
      </c>
      <c r="H61">
        <v>9.6624612808227539E-2</v>
      </c>
      <c r="I61">
        <v>5.7531595230102539E-2</v>
      </c>
      <c r="J61">
        <v>0.1065609455108643</v>
      </c>
      <c r="K61">
        <v>0.10014009475708011</v>
      </c>
    </row>
    <row r="62" spans="1:11" x14ac:dyDescent="0.25">
      <c r="A62">
        <v>60</v>
      </c>
      <c r="B62" t="s">
        <v>131</v>
      </c>
      <c r="C62">
        <v>671.01409999999998</v>
      </c>
      <c r="D62" t="s">
        <v>132</v>
      </c>
      <c r="E62">
        <v>716.61419999999998</v>
      </c>
      <c r="F62">
        <v>16</v>
      </c>
      <c r="G62">
        <v>0.37247657775878912</v>
      </c>
      <c r="H62">
        <v>0.10020971298217771</v>
      </c>
      <c r="I62">
        <v>6.3045501708984375E-2</v>
      </c>
      <c r="J62">
        <v>9.9638938903808594E-2</v>
      </c>
      <c r="K62">
        <v>0.1095824241638184</v>
      </c>
    </row>
    <row r="63" spans="1:11" x14ac:dyDescent="0.25">
      <c r="A63">
        <v>61</v>
      </c>
      <c r="B63" t="s">
        <v>133</v>
      </c>
      <c r="C63">
        <v>446.476</v>
      </c>
      <c r="D63" t="s">
        <v>235</v>
      </c>
      <c r="E63">
        <v>450.41590000000002</v>
      </c>
      <c r="F63">
        <v>16</v>
      </c>
      <c r="G63">
        <v>0.45561718940734858</v>
      </c>
      <c r="H63">
        <v>9.6126317977905273E-2</v>
      </c>
      <c r="I63">
        <v>0.16126823425292969</v>
      </c>
      <c r="J63">
        <v>9.9964380264282227E-2</v>
      </c>
      <c r="K63">
        <v>9.8258256912231445E-2</v>
      </c>
    </row>
    <row r="64" spans="1:11" x14ac:dyDescent="0.25">
      <c r="A64">
        <v>62</v>
      </c>
      <c r="B64" t="s">
        <v>135</v>
      </c>
      <c r="C64">
        <v>444.07029999999997</v>
      </c>
      <c r="D64" t="s">
        <v>136</v>
      </c>
      <c r="E64">
        <v>470.45139999999998</v>
      </c>
      <c r="F64">
        <v>16</v>
      </c>
      <c r="G64">
        <v>0.3615725040435791</v>
      </c>
      <c r="H64">
        <v>0.1030912399291992</v>
      </c>
      <c r="I64">
        <v>6.0672760009765618E-2</v>
      </c>
      <c r="J64">
        <v>0.103161096572876</v>
      </c>
      <c r="K64">
        <v>9.4647407531738281E-2</v>
      </c>
    </row>
    <row r="65" spans="1:11" x14ac:dyDescent="0.25">
      <c r="A65">
        <v>63</v>
      </c>
      <c r="B65" t="s">
        <v>137</v>
      </c>
      <c r="C65">
        <v>443.19130000000001</v>
      </c>
      <c r="D65" t="s">
        <v>138</v>
      </c>
      <c r="E65">
        <v>443.19130000000001</v>
      </c>
      <c r="F65">
        <v>16</v>
      </c>
      <c r="G65">
        <v>0.36267733573913569</v>
      </c>
      <c r="H65">
        <v>0.1031248569488525</v>
      </c>
      <c r="I65">
        <v>5.8554887771606452E-2</v>
      </c>
      <c r="J65">
        <v>9.8910808563232422E-2</v>
      </c>
      <c r="K65">
        <v>0.10208678245544429</v>
      </c>
    </row>
    <row r="66" spans="1:11" x14ac:dyDescent="0.25">
      <c r="A66">
        <v>64</v>
      </c>
      <c r="B66" t="s">
        <v>139</v>
      </c>
      <c r="C66">
        <v>561.29700000000003</v>
      </c>
      <c r="D66" t="s">
        <v>140</v>
      </c>
      <c r="E66">
        <v>569.14919999999995</v>
      </c>
      <c r="F66">
        <v>16</v>
      </c>
      <c r="G66">
        <v>0.37454438209533691</v>
      </c>
      <c r="H66">
        <v>0.11066699028015139</v>
      </c>
      <c r="I66">
        <v>6.5591096878051758E-2</v>
      </c>
      <c r="J66">
        <v>9.3639135360717773E-2</v>
      </c>
      <c r="K66">
        <v>0.10414218902587891</v>
      </c>
    </row>
    <row r="67" spans="1:11" x14ac:dyDescent="0.25">
      <c r="A67">
        <v>65</v>
      </c>
      <c r="B67" t="s">
        <v>141</v>
      </c>
      <c r="C67">
        <v>513.04070000000002</v>
      </c>
      <c r="D67" t="s">
        <v>142</v>
      </c>
      <c r="E67">
        <v>513.50400000000002</v>
      </c>
      <c r="F67">
        <v>16</v>
      </c>
      <c r="G67">
        <v>0.38239312171936041</v>
      </c>
      <c r="H67">
        <v>0.1036720275878906</v>
      </c>
      <c r="I67">
        <v>8.0091953277587891E-2</v>
      </c>
      <c r="J67">
        <v>0.1060314178466797</v>
      </c>
      <c r="K67">
        <v>9.1596841812133789E-2</v>
      </c>
    </row>
    <row r="68" spans="1:11" x14ac:dyDescent="0.25">
      <c r="A68">
        <v>66</v>
      </c>
      <c r="B68" t="s">
        <v>143</v>
      </c>
      <c r="C68">
        <v>397.30290000000002</v>
      </c>
      <c r="D68" t="s">
        <v>144</v>
      </c>
      <c r="E68">
        <v>421.82920000000001</v>
      </c>
      <c r="F68">
        <v>16</v>
      </c>
      <c r="G68">
        <v>0.36810469627380371</v>
      </c>
      <c r="H68">
        <v>0.10241603851318359</v>
      </c>
      <c r="I68">
        <v>7.2607278823852539E-2</v>
      </c>
      <c r="J68">
        <v>0.10148954391479489</v>
      </c>
      <c r="K68">
        <v>9.0588808059692383E-2</v>
      </c>
    </row>
    <row r="69" spans="1:11" x14ac:dyDescent="0.25">
      <c r="A69">
        <v>67</v>
      </c>
      <c r="B69" t="s">
        <v>145</v>
      </c>
      <c r="C69">
        <v>577.85090000000002</v>
      </c>
      <c r="D69" t="s">
        <v>146</v>
      </c>
      <c r="E69">
        <v>672.94569999999999</v>
      </c>
      <c r="F69">
        <v>16</v>
      </c>
      <c r="G69">
        <v>0.39998531341552729</v>
      </c>
      <c r="H69">
        <v>0.108773946762085</v>
      </c>
      <c r="I69">
        <v>7.2640895843505859E-2</v>
      </c>
      <c r="J69">
        <v>0.1015474796295166</v>
      </c>
      <c r="K69">
        <v>0.11602258682250979</v>
      </c>
    </row>
    <row r="70" spans="1:11" x14ac:dyDescent="0.25">
      <c r="A70">
        <v>68</v>
      </c>
      <c r="B70" t="s">
        <v>147</v>
      </c>
      <c r="C70">
        <v>685.39509999999996</v>
      </c>
      <c r="D70" t="s">
        <v>148</v>
      </c>
      <c r="E70">
        <v>689.12390000000005</v>
      </c>
      <c r="F70">
        <v>16</v>
      </c>
      <c r="G70">
        <v>0.37183809280395508</v>
      </c>
      <c r="H70">
        <v>0.1126580238342285</v>
      </c>
      <c r="I70">
        <v>6.0636758804321289E-2</v>
      </c>
      <c r="J70">
        <v>9.9593400955200195E-2</v>
      </c>
      <c r="K70">
        <v>9.8949909210205078E-2</v>
      </c>
    </row>
    <row r="71" spans="1:11" x14ac:dyDescent="0.25">
      <c r="A71">
        <v>69</v>
      </c>
      <c r="B71" t="s">
        <v>149</v>
      </c>
      <c r="C71">
        <v>460.09</v>
      </c>
      <c r="D71" t="s">
        <v>236</v>
      </c>
      <c r="E71">
        <v>483.75630000000001</v>
      </c>
      <c r="F71">
        <v>16</v>
      </c>
      <c r="G71">
        <v>0.35857367515563959</v>
      </c>
      <c r="H71">
        <v>0.1025016307830811</v>
      </c>
      <c r="I71">
        <v>4.4003486633300781E-2</v>
      </c>
      <c r="J71">
        <v>0.1090261936187744</v>
      </c>
      <c r="K71">
        <v>0.10004687309265139</v>
      </c>
    </row>
    <row r="72" spans="1:11" x14ac:dyDescent="0.25">
      <c r="A72">
        <v>70</v>
      </c>
      <c r="B72" t="s">
        <v>151</v>
      </c>
      <c r="C72">
        <v>464.26929999999999</v>
      </c>
      <c r="D72" t="s">
        <v>152</v>
      </c>
      <c r="E72">
        <v>476.92559999999997</v>
      </c>
      <c r="F72">
        <v>16</v>
      </c>
      <c r="G72">
        <v>0.3735811710357666</v>
      </c>
      <c r="H72">
        <v>0.1029970645904541</v>
      </c>
      <c r="I72">
        <v>7.3035478591918945E-2</v>
      </c>
      <c r="J72">
        <v>9.9542617797851563E-2</v>
      </c>
      <c r="K72">
        <v>9.6005916595458984E-2</v>
      </c>
    </row>
    <row r="73" spans="1:11" x14ac:dyDescent="0.25">
      <c r="A73">
        <v>71</v>
      </c>
      <c r="B73" t="s">
        <v>153</v>
      </c>
      <c r="C73">
        <v>614.67079999999999</v>
      </c>
      <c r="D73" t="s">
        <v>154</v>
      </c>
      <c r="E73">
        <v>614.67079999999999</v>
      </c>
      <c r="F73">
        <v>16</v>
      </c>
      <c r="G73">
        <v>0.37114644050598139</v>
      </c>
      <c r="H73">
        <v>0.1050553321838379</v>
      </c>
      <c r="I73">
        <v>5.9524774551391602E-2</v>
      </c>
      <c r="J73">
        <v>0.11110019683837891</v>
      </c>
      <c r="K73">
        <v>9.5466136932373047E-2</v>
      </c>
    </row>
    <row r="74" spans="1:11" x14ac:dyDescent="0.25">
      <c r="A74">
        <v>72</v>
      </c>
      <c r="B74" t="s">
        <v>155</v>
      </c>
      <c r="C74">
        <v>551.78060000000005</v>
      </c>
      <c r="D74" t="s">
        <v>237</v>
      </c>
      <c r="E74">
        <v>601.99680000000001</v>
      </c>
      <c r="F74">
        <v>16</v>
      </c>
      <c r="G74">
        <v>0.36082220077514648</v>
      </c>
      <c r="H74">
        <v>0.1008694171905518</v>
      </c>
      <c r="I74">
        <v>6.9031715393066406E-2</v>
      </c>
      <c r="J74">
        <v>9.5696449279785156E-2</v>
      </c>
      <c r="K74">
        <v>9.5224618911743164E-2</v>
      </c>
    </row>
    <row r="75" spans="1:11" x14ac:dyDescent="0.25">
      <c r="A75">
        <v>73</v>
      </c>
      <c r="B75" t="s">
        <v>157</v>
      </c>
      <c r="C75">
        <v>565.78489999999999</v>
      </c>
      <c r="D75" t="s">
        <v>158</v>
      </c>
      <c r="E75">
        <v>604.79769999999996</v>
      </c>
      <c r="F75">
        <v>16</v>
      </c>
      <c r="G75">
        <v>0.39121365547180181</v>
      </c>
      <c r="H75">
        <v>0.1178712844848633</v>
      </c>
      <c r="I75">
        <v>5.8999300003051758E-2</v>
      </c>
      <c r="J75">
        <v>0.1035518646240234</v>
      </c>
      <c r="K75">
        <v>0.1107912063598633</v>
      </c>
    </row>
    <row r="76" spans="1:11" x14ac:dyDescent="0.25">
      <c r="A76">
        <v>74</v>
      </c>
      <c r="B76" t="s">
        <v>159</v>
      </c>
      <c r="C76">
        <v>628.64459999999997</v>
      </c>
      <c r="D76" t="s">
        <v>238</v>
      </c>
      <c r="E76">
        <v>655.17129999999997</v>
      </c>
      <c r="F76">
        <v>16</v>
      </c>
      <c r="G76">
        <v>0.37367773056030268</v>
      </c>
      <c r="H76">
        <v>0.1126272678375244</v>
      </c>
      <c r="I76">
        <v>5.7992935180664063E-2</v>
      </c>
      <c r="J76">
        <v>9.702754020690918E-2</v>
      </c>
      <c r="K76">
        <v>0.1050326824188232</v>
      </c>
    </row>
    <row r="77" spans="1:11" x14ac:dyDescent="0.25">
      <c r="A77">
        <v>75</v>
      </c>
      <c r="B77" t="s">
        <v>161</v>
      </c>
      <c r="C77">
        <v>559.9606</v>
      </c>
      <c r="D77" t="s">
        <v>239</v>
      </c>
      <c r="E77">
        <v>569.7414</v>
      </c>
      <c r="F77">
        <v>16</v>
      </c>
      <c r="G77">
        <v>0.4701383113861084</v>
      </c>
      <c r="H77">
        <v>0.1011090278625488</v>
      </c>
      <c r="I77">
        <v>0.1505699157714844</v>
      </c>
      <c r="J77">
        <v>0.11493015289306641</v>
      </c>
      <c r="K77">
        <v>0.1035292148590088</v>
      </c>
    </row>
    <row r="78" spans="1:11" x14ac:dyDescent="0.25">
      <c r="A78">
        <v>76</v>
      </c>
      <c r="B78" t="s">
        <v>163</v>
      </c>
      <c r="C78">
        <v>618.02970000000005</v>
      </c>
      <c r="D78" t="s">
        <v>164</v>
      </c>
      <c r="E78">
        <v>623.74199999999996</v>
      </c>
      <c r="F78">
        <v>16</v>
      </c>
      <c r="G78">
        <v>0.37158560752868652</v>
      </c>
      <c r="H78">
        <v>0.1029162406921387</v>
      </c>
      <c r="I78">
        <v>6.9005727767944336E-2</v>
      </c>
      <c r="J78">
        <v>9.8024606704711914E-2</v>
      </c>
      <c r="K78">
        <v>0.10063910484313961</v>
      </c>
    </row>
    <row r="79" spans="1:11" x14ac:dyDescent="0.25">
      <c r="A79">
        <v>77</v>
      </c>
      <c r="B79" t="s">
        <v>165</v>
      </c>
      <c r="C79">
        <v>670.28679999999997</v>
      </c>
      <c r="D79" t="s">
        <v>240</v>
      </c>
      <c r="E79">
        <v>678.76819999999998</v>
      </c>
      <c r="F79">
        <v>16</v>
      </c>
      <c r="G79">
        <v>0.36014533042907709</v>
      </c>
      <c r="H79">
        <v>9.7035408020019531E-2</v>
      </c>
      <c r="I79">
        <v>5.5999994277954102E-2</v>
      </c>
      <c r="J79">
        <v>0.104055643081665</v>
      </c>
      <c r="K79">
        <v>0.1030542850494385</v>
      </c>
    </row>
    <row r="80" spans="1:11" x14ac:dyDescent="0.25">
      <c r="A80">
        <v>78</v>
      </c>
      <c r="B80" t="s">
        <v>167</v>
      </c>
      <c r="C80">
        <v>683.54430000000002</v>
      </c>
      <c r="D80" t="s">
        <v>241</v>
      </c>
      <c r="E80">
        <v>683.54430000000002</v>
      </c>
      <c r="F80">
        <v>16</v>
      </c>
      <c r="G80">
        <v>0.35952186584472662</v>
      </c>
      <c r="H80">
        <v>0.1030271053314209</v>
      </c>
      <c r="I80">
        <v>5.2000761032104492E-2</v>
      </c>
      <c r="J80">
        <v>0.1074934005737305</v>
      </c>
      <c r="K80">
        <v>9.4002246856689453E-2</v>
      </c>
    </row>
    <row r="81" spans="1:11" x14ac:dyDescent="0.25">
      <c r="A81">
        <v>79</v>
      </c>
      <c r="B81" t="s">
        <v>169</v>
      </c>
      <c r="C81">
        <v>617.54769999999996</v>
      </c>
      <c r="D81" t="s">
        <v>170</v>
      </c>
      <c r="E81">
        <v>528.13499999999999</v>
      </c>
      <c r="F81">
        <v>16</v>
      </c>
      <c r="G81">
        <v>0.38356900215148931</v>
      </c>
      <c r="H81">
        <v>0.1179201602935791</v>
      </c>
      <c r="I81">
        <v>6.3047409057617188E-2</v>
      </c>
      <c r="J81">
        <v>8.9478492736816406E-2</v>
      </c>
      <c r="K81">
        <v>0.1131229400634766</v>
      </c>
    </row>
    <row r="82" spans="1:11" x14ac:dyDescent="0.25">
      <c r="A82">
        <v>80</v>
      </c>
      <c r="B82" t="s">
        <v>171</v>
      </c>
      <c r="C82">
        <v>766.1961</v>
      </c>
      <c r="D82" t="s">
        <v>172</v>
      </c>
      <c r="E82">
        <v>777.0068</v>
      </c>
      <c r="F82">
        <v>16</v>
      </c>
      <c r="G82">
        <v>0.37901139259338379</v>
      </c>
      <c r="H82">
        <v>0.1090288162231445</v>
      </c>
      <c r="I82">
        <v>6.6010475158691406E-2</v>
      </c>
      <c r="J82">
        <v>0.10100769996643071</v>
      </c>
      <c r="K82">
        <v>0.1019618511199951</v>
      </c>
    </row>
    <row r="83" spans="1:11" x14ac:dyDescent="0.25">
      <c r="A83">
        <v>81</v>
      </c>
      <c r="B83" t="s">
        <v>173</v>
      </c>
      <c r="C83">
        <v>520.25890000000004</v>
      </c>
      <c r="D83" t="s">
        <v>174</v>
      </c>
      <c r="E83">
        <v>520.25890000000004</v>
      </c>
      <c r="F83">
        <v>16</v>
      </c>
      <c r="G83">
        <v>0.38000154495239258</v>
      </c>
      <c r="H83">
        <v>0.10898852348327639</v>
      </c>
      <c r="I83">
        <v>6.7006826400756836E-2</v>
      </c>
      <c r="J83">
        <v>0.1059589385986328</v>
      </c>
      <c r="K83">
        <v>9.6045255661010742E-2</v>
      </c>
    </row>
    <row r="84" spans="1:11" x14ac:dyDescent="0.25">
      <c r="A84">
        <v>82</v>
      </c>
      <c r="B84" t="s">
        <v>175</v>
      </c>
      <c r="C84">
        <v>416.98160000000001</v>
      </c>
      <c r="D84" t="s">
        <v>176</v>
      </c>
      <c r="E84">
        <v>421.15219999999999</v>
      </c>
      <c r="F84">
        <v>16</v>
      </c>
      <c r="G84">
        <v>0.35599803924560552</v>
      </c>
      <c r="H84">
        <v>9.5033407211303711E-2</v>
      </c>
      <c r="I84">
        <v>6.2006711959838867E-2</v>
      </c>
      <c r="J84">
        <v>0.1080162525177002</v>
      </c>
      <c r="K84">
        <v>8.9942693710327148E-2</v>
      </c>
    </row>
    <row r="85" spans="1:11" x14ac:dyDescent="0.25">
      <c r="A85">
        <v>83</v>
      </c>
      <c r="B85" t="s">
        <v>177</v>
      </c>
      <c r="C85">
        <v>580.07420000000002</v>
      </c>
      <c r="D85" t="s">
        <v>242</v>
      </c>
      <c r="E85">
        <v>592.60950000000003</v>
      </c>
      <c r="F85">
        <v>16</v>
      </c>
      <c r="G85">
        <v>0.37157845497131348</v>
      </c>
      <c r="H85">
        <v>9.9884510040283203E-2</v>
      </c>
      <c r="I85">
        <v>7.3064804077148438E-2</v>
      </c>
      <c r="J85">
        <v>0.10054135322570799</v>
      </c>
      <c r="K85">
        <v>9.8087787628173828E-2</v>
      </c>
    </row>
    <row r="86" spans="1:11" x14ac:dyDescent="0.25">
      <c r="A86">
        <v>84</v>
      </c>
      <c r="B86" t="s">
        <v>179</v>
      </c>
      <c r="C86">
        <v>576.84010000000001</v>
      </c>
      <c r="D86" t="s">
        <v>180</v>
      </c>
      <c r="E86">
        <v>585.06050000000005</v>
      </c>
      <c r="F86">
        <v>16</v>
      </c>
      <c r="G86">
        <v>0.36951398849487299</v>
      </c>
      <c r="H86">
        <v>0.1090068817138672</v>
      </c>
      <c r="I86">
        <v>6.1511516571044922E-2</v>
      </c>
      <c r="J86">
        <v>0.1089842319488525</v>
      </c>
      <c r="K86">
        <v>8.900904655456543E-2</v>
      </c>
    </row>
    <row r="87" spans="1:11" x14ac:dyDescent="0.25">
      <c r="A87">
        <v>85</v>
      </c>
      <c r="B87" t="s">
        <v>181</v>
      </c>
      <c r="C87">
        <v>617.84299999999996</v>
      </c>
      <c r="D87" t="s">
        <v>182</v>
      </c>
      <c r="E87">
        <v>623.81579999999997</v>
      </c>
      <c r="F87">
        <v>16</v>
      </c>
      <c r="G87">
        <v>0.38399958610534668</v>
      </c>
      <c r="H87">
        <v>0.1109318733215332</v>
      </c>
      <c r="I87">
        <v>7.0997238159179688E-2</v>
      </c>
      <c r="J87">
        <v>0.10399389266967771</v>
      </c>
      <c r="K87">
        <v>9.7077608108520508E-2</v>
      </c>
    </row>
    <row r="88" spans="1:11" x14ac:dyDescent="0.25">
      <c r="A88">
        <v>86</v>
      </c>
      <c r="B88" t="s">
        <v>183</v>
      </c>
      <c r="C88">
        <v>563.54949999999997</v>
      </c>
      <c r="D88" t="s">
        <v>184</v>
      </c>
      <c r="E88">
        <v>579.11210000000005</v>
      </c>
      <c r="F88">
        <v>16</v>
      </c>
      <c r="G88">
        <v>0.36551737785339361</v>
      </c>
      <c r="H88">
        <v>0.1129560470581055</v>
      </c>
      <c r="I88">
        <v>4.795527458190918E-2</v>
      </c>
      <c r="J88">
        <v>0.10710859298706051</v>
      </c>
      <c r="K88">
        <v>9.7497463226318359E-2</v>
      </c>
    </row>
    <row r="89" spans="1:11" x14ac:dyDescent="0.25">
      <c r="A89">
        <v>87</v>
      </c>
      <c r="B89" t="s">
        <v>185</v>
      </c>
      <c r="C89">
        <v>496.26900000000001</v>
      </c>
      <c r="D89" t="s">
        <v>186</v>
      </c>
      <c r="E89">
        <v>487.21690000000001</v>
      </c>
      <c r="F89">
        <v>16</v>
      </c>
      <c r="G89">
        <v>0.47556591033935552</v>
      </c>
      <c r="H89">
        <v>0.1020002365112305</v>
      </c>
      <c r="I89">
        <v>0.15099120140075681</v>
      </c>
      <c r="J89">
        <v>0.1130058765411377</v>
      </c>
      <c r="K89">
        <v>0.1095685958862305</v>
      </c>
    </row>
    <row r="90" spans="1:11" x14ac:dyDescent="0.25">
      <c r="A90">
        <v>88</v>
      </c>
      <c r="B90" t="s">
        <v>187</v>
      </c>
      <c r="C90">
        <v>614.65509999999995</v>
      </c>
      <c r="D90" t="s">
        <v>243</v>
      </c>
      <c r="E90">
        <v>653.45140000000004</v>
      </c>
      <c r="F90">
        <v>16</v>
      </c>
      <c r="G90">
        <v>0.37055158615112299</v>
      </c>
      <c r="H90">
        <v>9.8542451858520508E-2</v>
      </c>
      <c r="I90">
        <v>5.6994199752807617E-2</v>
      </c>
      <c r="J90">
        <v>9.1009855270385742E-2</v>
      </c>
      <c r="K90">
        <v>0.12400507926940919</v>
      </c>
    </row>
    <row r="91" spans="1:11" x14ac:dyDescent="0.25">
      <c r="A91">
        <v>89</v>
      </c>
      <c r="B91" t="s">
        <v>189</v>
      </c>
      <c r="C91">
        <v>539.78769999999997</v>
      </c>
      <c r="D91" t="s">
        <v>190</v>
      </c>
      <c r="E91">
        <v>539.78769999999997</v>
      </c>
      <c r="F91">
        <v>16</v>
      </c>
      <c r="G91">
        <v>0.36500263214111328</v>
      </c>
      <c r="H91">
        <v>9.5998525619506836E-2</v>
      </c>
      <c r="I91">
        <v>5.4997920989990227E-2</v>
      </c>
      <c r="J91">
        <v>0.1130204200744629</v>
      </c>
      <c r="K91">
        <v>0.10098576545715331</v>
      </c>
    </row>
    <row r="92" spans="1:11" x14ac:dyDescent="0.25">
      <c r="A92">
        <v>90</v>
      </c>
      <c r="B92" t="s">
        <v>191</v>
      </c>
      <c r="C92">
        <v>466.36410000000001</v>
      </c>
      <c r="D92" t="s">
        <v>192</v>
      </c>
      <c r="E92">
        <v>467.71390000000002</v>
      </c>
      <c r="F92">
        <v>16</v>
      </c>
      <c r="G92">
        <v>0.38399767875671392</v>
      </c>
      <c r="H92">
        <v>0.10294508934021</v>
      </c>
      <c r="I92">
        <v>5.800628662109375E-2</v>
      </c>
      <c r="J92">
        <v>0.1109561920166016</v>
      </c>
      <c r="K92">
        <v>0.1100924015045166</v>
      </c>
    </row>
    <row r="93" spans="1:11" x14ac:dyDescent="0.25">
      <c r="A93">
        <v>91</v>
      </c>
      <c r="B93" t="s">
        <v>193</v>
      </c>
      <c r="C93">
        <v>827.72550000000001</v>
      </c>
      <c r="D93" t="s">
        <v>194</v>
      </c>
      <c r="E93">
        <v>837.65200000000004</v>
      </c>
      <c r="F93">
        <v>16</v>
      </c>
      <c r="G93">
        <v>0.37200069427490229</v>
      </c>
      <c r="H93">
        <v>0.1079869270324707</v>
      </c>
      <c r="I93">
        <v>6.6998004913330078E-2</v>
      </c>
      <c r="J93">
        <v>0.1060223579406738</v>
      </c>
      <c r="K93">
        <v>9.0993404388427734E-2</v>
      </c>
    </row>
    <row r="94" spans="1:11" x14ac:dyDescent="0.25">
      <c r="A94">
        <v>92</v>
      </c>
      <c r="B94" t="s">
        <v>195</v>
      </c>
      <c r="C94">
        <v>530.83339999999998</v>
      </c>
      <c r="D94" t="s">
        <v>196</v>
      </c>
      <c r="E94">
        <v>536.84019999999998</v>
      </c>
      <c r="F94">
        <v>16</v>
      </c>
      <c r="G94">
        <v>0.38299870491027832</v>
      </c>
      <c r="H94">
        <v>0.11302995681762699</v>
      </c>
      <c r="I94">
        <v>7.0998668670654297E-2</v>
      </c>
      <c r="J94">
        <v>0.1030540466308594</v>
      </c>
      <c r="K94">
        <v>9.5916032791137695E-2</v>
      </c>
    </row>
    <row r="95" spans="1:11" x14ac:dyDescent="0.25">
      <c r="A95">
        <v>93</v>
      </c>
      <c r="B95" t="s">
        <v>197</v>
      </c>
      <c r="C95">
        <v>536.197</v>
      </c>
      <c r="D95" t="s">
        <v>198</v>
      </c>
      <c r="E95">
        <v>549.28700000000003</v>
      </c>
      <c r="F95">
        <v>16</v>
      </c>
      <c r="G95">
        <v>0.36812925338745123</v>
      </c>
      <c r="H95">
        <v>0.1011421680450439</v>
      </c>
      <c r="I95">
        <v>6.300044059753418E-2</v>
      </c>
      <c r="J95">
        <v>0.107013463973999</v>
      </c>
      <c r="K95">
        <v>9.6973180770874023E-2</v>
      </c>
    </row>
    <row r="96" spans="1:11" x14ac:dyDescent="0.25">
      <c r="A96">
        <v>94</v>
      </c>
      <c r="B96" t="s">
        <v>199</v>
      </c>
      <c r="C96">
        <v>612.81050000000005</v>
      </c>
      <c r="D96" t="s">
        <v>200</v>
      </c>
      <c r="E96">
        <v>680.7337</v>
      </c>
      <c r="F96">
        <v>16</v>
      </c>
      <c r="G96">
        <v>0.37400102615356451</v>
      </c>
      <c r="H96">
        <v>9.6897602081298828E-2</v>
      </c>
      <c r="I96">
        <v>6.4005851745605469E-2</v>
      </c>
      <c r="J96">
        <v>0.1160709857940674</v>
      </c>
      <c r="K96">
        <v>9.7026586532592773E-2</v>
      </c>
    </row>
    <row r="97" spans="1:11" x14ac:dyDescent="0.25">
      <c r="A97">
        <v>95</v>
      </c>
      <c r="B97" t="s">
        <v>201</v>
      </c>
      <c r="C97">
        <v>776.17639999999994</v>
      </c>
      <c r="D97" t="s">
        <v>202</v>
      </c>
      <c r="E97">
        <v>784.71130000000005</v>
      </c>
      <c r="F97">
        <v>16</v>
      </c>
      <c r="G97">
        <v>0.35499882698059082</v>
      </c>
      <c r="H97">
        <v>9.8009586334228516E-2</v>
      </c>
      <c r="I97">
        <v>4.7997474670410163E-2</v>
      </c>
      <c r="J97">
        <v>0.10599470138549801</v>
      </c>
      <c r="K97">
        <v>0.1029970645904541</v>
      </c>
    </row>
    <row r="98" spans="1:11" x14ac:dyDescent="0.25">
      <c r="A98">
        <v>96</v>
      </c>
      <c r="B98" t="s">
        <v>203</v>
      </c>
      <c r="C98">
        <v>494.26170000000002</v>
      </c>
      <c r="D98" t="s">
        <v>204</v>
      </c>
      <c r="E98">
        <v>576.23969999999997</v>
      </c>
      <c r="F98">
        <v>16</v>
      </c>
      <c r="G98">
        <v>0.35557866096496582</v>
      </c>
      <c r="H98">
        <v>0.1039900779724121</v>
      </c>
      <c r="I98">
        <v>5.6003093719482422E-2</v>
      </c>
      <c r="J98">
        <v>0.1000533103942871</v>
      </c>
      <c r="K98">
        <v>9.4529867172241211E-2</v>
      </c>
    </row>
    <row r="99" spans="1:11" x14ac:dyDescent="0.25">
      <c r="A99">
        <v>97</v>
      </c>
      <c r="B99" t="s">
        <v>205</v>
      </c>
      <c r="C99">
        <v>422.06470000000002</v>
      </c>
      <c r="D99" t="s">
        <v>206</v>
      </c>
      <c r="E99">
        <v>446.95159999999998</v>
      </c>
      <c r="F99">
        <v>16</v>
      </c>
      <c r="G99">
        <v>0.3673703670501709</v>
      </c>
      <c r="H99">
        <v>0.1009883880615234</v>
      </c>
      <c r="I99">
        <v>5.1995038986206048E-2</v>
      </c>
      <c r="J99">
        <v>0.1129999160766602</v>
      </c>
      <c r="K99">
        <v>0.1003880500793457</v>
      </c>
    </row>
    <row r="100" spans="1:11" x14ac:dyDescent="0.25">
      <c r="A100">
        <v>98</v>
      </c>
      <c r="B100" t="s">
        <v>207</v>
      </c>
      <c r="C100">
        <v>828.30589999999995</v>
      </c>
      <c r="D100" t="s">
        <v>244</v>
      </c>
      <c r="E100">
        <v>828.27650000000006</v>
      </c>
      <c r="F100">
        <v>16</v>
      </c>
      <c r="G100">
        <v>0.35997700691223139</v>
      </c>
      <c r="H100">
        <v>0.1041407585144043</v>
      </c>
      <c r="I100">
        <v>5.3416252136230469E-2</v>
      </c>
      <c r="J100">
        <v>9.6475601196289063E-2</v>
      </c>
      <c r="K100">
        <v>0.1049432754516602</v>
      </c>
    </row>
    <row r="101" spans="1:11" x14ac:dyDescent="0.25">
      <c r="A101">
        <v>99</v>
      </c>
      <c r="B101" t="s">
        <v>209</v>
      </c>
      <c r="C101">
        <v>589.17370000000005</v>
      </c>
      <c r="D101" t="s">
        <v>245</v>
      </c>
      <c r="E101">
        <v>639.58000000000004</v>
      </c>
      <c r="F101">
        <v>16</v>
      </c>
      <c r="G101">
        <v>0.3919978141784668</v>
      </c>
      <c r="H101">
        <v>0.1059896945953369</v>
      </c>
      <c r="I101">
        <v>8.0997705459594727E-2</v>
      </c>
      <c r="J101">
        <v>0.1059970855712891</v>
      </c>
      <c r="K101">
        <v>9.9013328552246094E-2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41DD0-77B0-4D1B-9ABA-327ADB4AA04D}">
  <dimension ref="A1:K101"/>
  <sheetViews>
    <sheetView workbookViewId="0"/>
  </sheetViews>
  <sheetFormatPr defaultRowHeight="15" x14ac:dyDescent="0.25"/>
  <cols>
    <col min="1" max="1" width="11.140625" bestFit="1" customWidth="1"/>
    <col min="2" max="2" width="39.42578125" bestFit="1" customWidth="1"/>
    <col min="3" max="3" width="18.28515625" bestFit="1" customWidth="1"/>
    <col min="4" max="4" width="41.42578125" bestFit="1" customWidth="1"/>
    <col min="5" max="5" width="16.7109375" bestFit="1" customWidth="1"/>
    <col min="6" max="6" width="13.42578125" bestFit="1" customWidth="1"/>
    <col min="7" max="10" width="12" bestFit="1" customWidth="1"/>
    <col min="11" max="11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11</v>
      </c>
      <c r="C2">
        <v>505.09980000000002</v>
      </c>
      <c r="D2" t="s">
        <v>258</v>
      </c>
      <c r="E2">
        <v>535.73159999999996</v>
      </c>
      <c r="F2">
        <v>16</v>
      </c>
      <c r="G2">
        <v>0.37804317474365229</v>
      </c>
      <c r="H2">
        <v>9.6979856491088867E-2</v>
      </c>
      <c r="I2">
        <v>7.3002099990844727E-2</v>
      </c>
      <c r="J2">
        <v>0.1070888042449951</v>
      </c>
      <c r="K2">
        <v>9.997248649597168E-2</v>
      </c>
    </row>
    <row r="3" spans="1:11" x14ac:dyDescent="0.25">
      <c r="A3">
        <v>1</v>
      </c>
      <c r="B3" t="s">
        <v>13</v>
      </c>
      <c r="C3">
        <v>523.78510000000006</v>
      </c>
      <c r="D3" t="s">
        <v>14</v>
      </c>
      <c r="E3">
        <v>523.78510000000006</v>
      </c>
      <c r="F3">
        <v>16</v>
      </c>
      <c r="G3">
        <v>0.35799908638000488</v>
      </c>
      <c r="H3">
        <v>9.3923330307006836E-2</v>
      </c>
      <c r="I3">
        <v>5.9002161026000977E-2</v>
      </c>
      <c r="J3">
        <v>0.1089940071105957</v>
      </c>
      <c r="K3">
        <v>9.6079587936401367E-2</v>
      </c>
    </row>
    <row r="4" spans="1:11" x14ac:dyDescent="0.25">
      <c r="A4">
        <v>2</v>
      </c>
      <c r="B4" t="s">
        <v>15</v>
      </c>
      <c r="C4">
        <v>627.32299999999998</v>
      </c>
      <c r="D4" t="s">
        <v>16</v>
      </c>
      <c r="E4">
        <v>655.59659999999997</v>
      </c>
      <c r="F4">
        <v>16</v>
      </c>
      <c r="G4">
        <v>0.37300300598144531</v>
      </c>
      <c r="H4">
        <v>0.10399365425109861</v>
      </c>
      <c r="I4">
        <v>5.9006452560424798E-2</v>
      </c>
      <c r="J4">
        <v>0.10308504104614261</v>
      </c>
      <c r="K4">
        <v>0.10491609573364261</v>
      </c>
    </row>
    <row r="5" spans="1:11" x14ac:dyDescent="0.25">
      <c r="A5">
        <v>3</v>
      </c>
      <c r="B5" t="s">
        <v>17</v>
      </c>
      <c r="C5">
        <v>524.95079999999996</v>
      </c>
      <c r="D5" t="s">
        <v>18</v>
      </c>
      <c r="E5">
        <v>531.86040000000003</v>
      </c>
      <c r="F5">
        <v>16</v>
      </c>
      <c r="G5">
        <v>0.37151122093200678</v>
      </c>
      <c r="H5">
        <v>9.6001625061035156E-2</v>
      </c>
      <c r="I5">
        <v>6.4996242523193359E-2</v>
      </c>
      <c r="J5">
        <v>0.1049933433532715</v>
      </c>
      <c r="K5">
        <v>0.1045186519622803</v>
      </c>
    </row>
    <row r="6" spans="1:11" x14ac:dyDescent="0.25">
      <c r="A6">
        <v>4</v>
      </c>
      <c r="B6" t="s">
        <v>19</v>
      </c>
      <c r="C6">
        <v>680.5299</v>
      </c>
      <c r="D6" t="s">
        <v>20</v>
      </c>
      <c r="E6">
        <v>783.88829999999996</v>
      </c>
      <c r="F6">
        <v>16</v>
      </c>
      <c r="G6">
        <v>0.35959720611572271</v>
      </c>
      <c r="H6">
        <v>9.9282503128051758E-2</v>
      </c>
      <c r="I6">
        <v>5.5001020431518548E-2</v>
      </c>
      <c r="J6">
        <v>0.1012895107269287</v>
      </c>
      <c r="K6">
        <v>0.1030235290527344</v>
      </c>
    </row>
    <row r="7" spans="1:11" x14ac:dyDescent="0.25">
      <c r="A7">
        <v>5</v>
      </c>
      <c r="B7" t="s">
        <v>21</v>
      </c>
      <c r="C7">
        <v>528.43060000000003</v>
      </c>
      <c r="D7" t="s">
        <v>22</v>
      </c>
      <c r="E7">
        <v>543.4846</v>
      </c>
      <c r="F7">
        <v>16</v>
      </c>
      <c r="G7">
        <v>0.36600160598754877</v>
      </c>
      <c r="H7">
        <v>9.9999666213989258E-2</v>
      </c>
      <c r="I7">
        <v>5.100703239440918E-2</v>
      </c>
      <c r="J7">
        <v>0.11098504066467289</v>
      </c>
      <c r="K7">
        <v>0.1040098667144775</v>
      </c>
    </row>
    <row r="8" spans="1:11" x14ac:dyDescent="0.25">
      <c r="A8">
        <v>6</v>
      </c>
      <c r="B8" t="s">
        <v>23</v>
      </c>
      <c r="C8">
        <v>447.22449999999998</v>
      </c>
      <c r="D8" t="s">
        <v>24</v>
      </c>
      <c r="E8">
        <v>461.49430000000001</v>
      </c>
      <c r="F8">
        <v>16</v>
      </c>
      <c r="G8">
        <v>0.35256433486938482</v>
      </c>
      <c r="H8">
        <v>8.6632490158081055E-2</v>
      </c>
      <c r="I8">
        <v>5.6021928787231452E-2</v>
      </c>
      <c r="J8">
        <v>0.1090147495269775</v>
      </c>
      <c r="K8">
        <v>9.9897384643554688E-2</v>
      </c>
    </row>
    <row r="9" spans="1:11" x14ac:dyDescent="0.25">
      <c r="A9">
        <v>7</v>
      </c>
      <c r="B9" t="s">
        <v>25</v>
      </c>
      <c r="C9">
        <v>744.61490000000003</v>
      </c>
      <c r="D9" t="s">
        <v>26</v>
      </c>
      <c r="E9">
        <v>783.24400000000003</v>
      </c>
      <c r="F9">
        <v>16</v>
      </c>
      <c r="G9">
        <v>0.36300301551818848</v>
      </c>
      <c r="H9">
        <v>0.1059813499450684</v>
      </c>
      <c r="I9">
        <v>5.0016164779663093E-2</v>
      </c>
      <c r="J9">
        <v>0.1089963912963867</v>
      </c>
      <c r="K9">
        <v>9.7007513046264648E-2</v>
      </c>
    </row>
    <row r="10" spans="1:11" x14ac:dyDescent="0.25">
      <c r="A10">
        <v>8</v>
      </c>
      <c r="B10" t="s">
        <v>27</v>
      </c>
      <c r="C10">
        <v>619.3922</v>
      </c>
      <c r="D10" t="s">
        <v>28</v>
      </c>
      <c r="E10">
        <v>669.40959999999995</v>
      </c>
      <c r="F10">
        <v>16</v>
      </c>
      <c r="G10">
        <v>0.3619992733001709</v>
      </c>
      <c r="H10">
        <v>9.3083858489990234E-2</v>
      </c>
      <c r="I10">
        <v>5.2001714706420898E-2</v>
      </c>
      <c r="J10">
        <v>0.1150076389312744</v>
      </c>
      <c r="K10">
        <v>0.10190606117248539</v>
      </c>
    </row>
    <row r="11" spans="1:11" x14ac:dyDescent="0.25">
      <c r="A11">
        <v>9</v>
      </c>
      <c r="B11" t="s">
        <v>29</v>
      </c>
      <c r="C11">
        <v>484.29719999999998</v>
      </c>
      <c r="D11" t="s">
        <v>30</v>
      </c>
      <c r="E11">
        <v>504.13350000000003</v>
      </c>
      <c r="F11">
        <v>16</v>
      </c>
      <c r="G11">
        <v>0.36299824714660639</v>
      </c>
      <c r="H11">
        <v>9.798431396484375E-2</v>
      </c>
      <c r="I11">
        <v>5.4991722106933587E-2</v>
      </c>
      <c r="J11">
        <v>0.1030254364013672</v>
      </c>
      <c r="K11">
        <v>0.10599732398986821</v>
      </c>
    </row>
    <row r="12" spans="1:11" x14ac:dyDescent="0.25">
      <c r="A12">
        <v>10</v>
      </c>
      <c r="B12" t="s">
        <v>31</v>
      </c>
      <c r="C12">
        <v>615.80880000000002</v>
      </c>
      <c r="D12" t="s">
        <v>32</v>
      </c>
      <c r="E12">
        <v>705.00429999999994</v>
      </c>
      <c r="F12">
        <v>16</v>
      </c>
      <c r="G12">
        <v>0.35701203346252441</v>
      </c>
      <c r="H12">
        <v>9.5995187759399414E-2</v>
      </c>
      <c r="I12">
        <v>5.6001186370849609E-2</v>
      </c>
      <c r="J12">
        <v>0.1020309925079346</v>
      </c>
      <c r="K12">
        <v>0.10298466682434081</v>
      </c>
    </row>
    <row r="13" spans="1:11" x14ac:dyDescent="0.25">
      <c r="A13">
        <v>11</v>
      </c>
      <c r="B13" t="s">
        <v>33</v>
      </c>
      <c r="C13">
        <v>496.02249999999998</v>
      </c>
      <c r="D13" t="s">
        <v>34</v>
      </c>
      <c r="E13">
        <v>535.01580000000001</v>
      </c>
      <c r="F13">
        <v>16</v>
      </c>
      <c r="G13">
        <v>0.36599922180175781</v>
      </c>
      <c r="H13">
        <v>0.1009762287139893</v>
      </c>
      <c r="I13">
        <v>5.9001922607421882E-2</v>
      </c>
      <c r="J13">
        <v>0.1090304851531982</v>
      </c>
      <c r="K13">
        <v>9.6990585327148438E-2</v>
      </c>
    </row>
    <row r="14" spans="1:11" x14ac:dyDescent="0.25">
      <c r="A14">
        <v>12</v>
      </c>
      <c r="B14" t="s">
        <v>35</v>
      </c>
      <c r="C14">
        <v>641.30370000000005</v>
      </c>
      <c r="D14" t="s">
        <v>36</v>
      </c>
      <c r="E14">
        <v>662.28070000000002</v>
      </c>
      <c r="F14">
        <v>16</v>
      </c>
      <c r="G14">
        <v>0.36436629295349121</v>
      </c>
      <c r="H14">
        <v>0.1045310497283936</v>
      </c>
      <c r="I14">
        <v>5.8011531829833977E-2</v>
      </c>
      <c r="J14">
        <v>0.1056671142578125</v>
      </c>
      <c r="K14">
        <v>9.5154523849487305E-2</v>
      </c>
    </row>
    <row r="15" spans="1:11" x14ac:dyDescent="0.25">
      <c r="A15">
        <v>13</v>
      </c>
      <c r="B15" t="s">
        <v>37</v>
      </c>
      <c r="C15">
        <v>481.71469999999999</v>
      </c>
      <c r="D15" t="s">
        <v>38</v>
      </c>
      <c r="E15">
        <v>560.63480000000004</v>
      </c>
      <c r="F15">
        <v>16</v>
      </c>
      <c r="G15">
        <v>0.37885808944702148</v>
      </c>
      <c r="H15">
        <v>9.7814559936523438E-2</v>
      </c>
      <c r="I15">
        <v>7.0092201232910156E-2</v>
      </c>
      <c r="J15">
        <v>0.1038599014282227</v>
      </c>
      <c r="K15">
        <v>0.106081485748291</v>
      </c>
    </row>
    <row r="16" spans="1:11" x14ac:dyDescent="0.25">
      <c r="A16">
        <v>14</v>
      </c>
      <c r="B16" t="s">
        <v>39</v>
      </c>
      <c r="C16">
        <v>455.47489999999999</v>
      </c>
      <c r="D16" t="s">
        <v>40</v>
      </c>
      <c r="E16">
        <v>529.00080000000003</v>
      </c>
      <c r="F16">
        <v>16</v>
      </c>
      <c r="G16">
        <v>0.36024117469787598</v>
      </c>
      <c r="H16">
        <v>9.3629598617553711E-2</v>
      </c>
      <c r="I16">
        <v>4.8989057540893548E-2</v>
      </c>
      <c r="J16">
        <v>0.1130106449127197</v>
      </c>
      <c r="K16">
        <v>0.104611873626709</v>
      </c>
    </row>
    <row r="17" spans="1:11" x14ac:dyDescent="0.25">
      <c r="A17">
        <v>15</v>
      </c>
      <c r="B17" t="s">
        <v>41</v>
      </c>
      <c r="C17">
        <v>534.83399999999995</v>
      </c>
      <c r="D17" t="s">
        <v>42</v>
      </c>
      <c r="E17">
        <v>611.30280000000005</v>
      </c>
      <c r="F17">
        <v>16</v>
      </c>
      <c r="G17">
        <v>0.45567512512207031</v>
      </c>
      <c r="H17">
        <v>0.1020383834838867</v>
      </c>
      <c r="I17">
        <v>0.14856839179992681</v>
      </c>
      <c r="J17">
        <v>0.10245680809021</v>
      </c>
      <c r="K17">
        <v>0.1026115417480469</v>
      </c>
    </row>
    <row r="18" spans="1:11" x14ac:dyDescent="0.25">
      <c r="A18">
        <v>16</v>
      </c>
      <c r="B18" t="s">
        <v>43</v>
      </c>
      <c r="C18">
        <v>788.2722</v>
      </c>
      <c r="D18" t="s">
        <v>44</v>
      </c>
      <c r="E18">
        <v>708.83370000000002</v>
      </c>
      <c r="F18">
        <v>16</v>
      </c>
      <c r="G18">
        <v>0.36467218399047852</v>
      </c>
      <c r="H18">
        <v>0.1009647846221924</v>
      </c>
      <c r="I18">
        <v>4.7578573226928711E-2</v>
      </c>
      <c r="J18">
        <v>0.1145949363708496</v>
      </c>
      <c r="K18">
        <v>0.1015338897705078</v>
      </c>
    </row>
    <row r="19" spans="1:11" x14ac:dyDescent="0.25">
      <c r="A19">
        <v>17</v>
      </c>
      <c r="B19" t="s">
        <v>45</v>
      </c>
      <c r="C19">
        <v>567.34289999999999</v>
      </c>
      <c r="D19" t="s">
        <v>247</v>
      </c>
      <c r="E19">
        <v>567.34289999999999</v>
      </c>
      <c r="F19">
        <v>16</v>
      </c>
      <c r="G19">
        <v>0.36015939712524409</v>
      </c>
      <c r="H19">
        <v>9.7044229507446289E-2</v>
      </c>
      <c r="I19">
        <v>5.8064699172973633E-2</v>
      </c>
      <c r="J19">
        <v>0.1024646759033203</v>
      </c>
      <c r="K19">
        <v>0.10158586502075199</v>
      </c>
    </row>
    <row r="20" spans="1:11" x14ac:dyDescent="0.25">
      <c r="A20">
        <v>18</v>
      </c>
      <c r="B20" t="s">
        <v>47</v>
      </c>
      <c r="C20">
        <v>518.24639999999999</v>
      </c>
      <c r="D20" t="s">
        <v>48</v>
      </c>
      <c r="E20">
        <v>518.19380000000001</v>
      </c>
      <c r="F20">
        <v>16</v>
      </c>
      <c r="G20">
        <v>0.36110067367553711</v>
      </c>
      <c r="H20">
        <v>0.1005425453186035</v>
      </c>
      <c r="I20">
        <v>6.199955940246582E-2</v>
      </c>
      <c r="J20">
        <v>9.9069356918334961E-2</v>
      </c>
      <c r="K20">
        <v>9.8489046096801758E-2</v>
      </c>
    </row>
    <row r="21" spans="1:11" x14ac:dyDescent="0.25">
      <c r="A21">
        <v>19</v>
      </c>
      <c r="B21" t="s">
        <v>49</v>
      </c>
      <c r="C21">
        <v>453.82929999999999</v>
      </c>
      <c r="D21" t="s">
        <v>50</v>
      </c>
      <c r="E21">
        <v>453.82929999999999</v>
      </c>
      <c r="F21">
        <v>16</v>
      </c>
      <c r="G21">
        <v>0.36324357986450201</v>
      </c>
      <c r="H21">
        <v>0.1054165363311768</v>
      </c>
      <c r="I21">
        <v>5.7000160217285163E-2</v>
      </c>
      <c r="J21">
        <v>0.10062432289123539</v>
      </c>
      <c r="K21">
        <v>0.1002025604248047</v>
      </c>
    </row>
    <row r="22" spans="1:11" x14ac:dyDescent="0.25">
      <c r="A22">
        <v>20</v>
      </c>
      <c r="B22" t="s">
        <v>51</v>
      </c>
      <c r="C22">
        <v>385.60019999999997</v>
      </c>
      <c r="D22" t="s">
        <v>248</v>
      </c>
      <c r="E22">
        <v>423.42169999999999</v>
      </c>
      <c r="F22">
        <v>16</v>
      </c>
      <c r="G22">
        <v>0.35757303237915039</v>
      </c>
      <c r="H22">
        <v>9.0015411376953125E-2</v>
      </c>
      <c r="I22">
        <v>6.5912008285522461E-2</v>
      </c>
      <c r="J22">
        <v>0.10256218910217289</v>
      </c>
      <c r="K22">
        <v>9.9083423614501953E-2</v>
      </c>
    </row>
    <row r="23" spans="1:11" x14ac:dyDescent="0.25">
      <c r="A23">
        <v>21</v>
      </c>
      <c r="B23" t="s">
        <v>53</v>
      </c>
      <c r="C23">
        <v>615.8614</v>
      </c>
      <c r="D23" t="s">
        <v>54</v>
      </c>
      <c r="E23">
        <v>625.6404</v>
      </c>
      <c r="F23">
        <v>16</v>
      </c>
      <c r="G23">
        <v>0.36216378211975098</v>
      </c>
      <c r="H23">
        <v>9.4025611877441406E-2</v>
      </c>
      <c r="I23">
        <v>6.2523365020751953E-2</v>
      </c>
      <c r="J23">
        <v>0.1025724411010742</v>
      </c>
      <c r="K23">
        <v>0.10204291343688961</v>
      </c>
    </row>
    <row r="24" spans="1:11" x14ac:dyDescent="0.25">
      <c r="A24">
        <v>22</v>
      </c>
      <c r="B24" t="s">
        <v>55</v>
      </c>
      <c r="C24">
        <v>424.05970000000002</v>
      </c>
      <c r="D24" t="s">
        <v>56</v>
      </c>
      <c r="E24">
        <v>423.83699999999999</v>
      </c>
      <c r="F24">
        <v>16</v>
      </c>
      <c r="G24">
        <v>0.37914180755615229</v>
      </c>
      <c r="H24">
        <v>9.9494695663452148E-2</v>
      </c>
      <c r="I24">
        <v>7.7064990997314453E-2</v>
      </c>
      <c r="J24">
        <v>9.852290153503418E-2</v>
      </c>
      <c r="K24">
        <v>0.10205578804016111</v>
      </c>
    </row>
    <row r="25" spans="1:11" x14ac:dyDescent="0.25">
      <c r="A25">
        <v>23</v>
      </c>
      <c r="B25" t="s">
        <v>57</v>
      </c>
      <c r="C25">
        <v>650.0308</v>
      </c>
      <c r="D25" t="s">
        <v>58</v>
      </c>
      <c r="E25">
        <v>687.26149999999996</v>
      </c>
      <c r="F25">
        <v>16</v>
      </c>
      <c r="G25">
        <v>0.35911321640014648</v>
      </c>
      <c r="H25">
        <v>0.11001491546630859</v>
      </c>
      <c r="I25">
        <v>4.9555778503417969E-2</v>
      </c>
      <c r="J25">
        <v>9.6030473709106445E-2</v>
      </c>
      <c r="K25">
        <v>0.1035120487213135</v>
      </c>
    </row>
    <row r="26" spans="1:11" x14ac:dyDescent="0.25">
      <c r="A26">
        <v>24</v>
      </c>
      <c r="B26" t="s">
        <v>59</v>
      </c>
      <c r="C26">
        <v>506.89850000000001</v>
      </c>
      <c r="D26" t="s">
        <v>60</v>
      </c>
      <c r="E26">
        <v>528.87869999999998</v>
      </c>
      <c r="F26">
        <v>16</v>
      </c>
      <c r="G26">
        <v>0.36430788040161127</v>
      </c>
      <c r="H26">
        <v>9.8960399627685547E-2</v>
      </c>
      <c r="I26">
        <v>5.4054021835327148E-2</v>
      </c>
      <c r="J26">
        <v>0.1137714385986328</v>
      </c>
      <c r="K26">
        <v>9.752202033996582E-2</v>
      </c>
    </row>
    <row r="27" spans="1:11" x14ac:dyDescent="0.25">
      <c r="A27">
        <v>25</v>
      </c>
      <c r="B27" t="s">
        <v>61</v>
      </c>
      <c r="C27">
        <v>591.67560000000003</v>
      </c>
      <c r="D27" t="s">
        <v>62</v>
      </c>
      <c r="E27">
        <v>627.51369999999997</v>
      </c>
      <c r="F27">
        <v>16</v>
      </c>
      <c r="G27">
        <v>0.36217117309570313</v>
      </c>
      <c r="H27">
        <v>9.1564178466796875E-2</v>
      </c>
      <c r="I27">
        <v>6.9995641708374023E-2</v>
      </c>
      <c r="J27">
        <v>0.1045229434967041</v>
      </c>
      <c r="K27">
        <v>9.6088409423828125E-2</v>
      </c>
    </row>
    <row r="28" spans="1:11" x14ac:dyDescent="0.25">
      <c r="A28">
        <v>26</v>
      </c>
      <c r="B28" t="s">
        <v>63</v>
      </c>
      <c r="C28">
        <v>554.38210000000004</v>
      </c>
      <c r="D28" t="s">
        <v>64</v>
      </c>
      <c r="E28">
        <v>592.44590000000005</v>
      </c>
      <c r="F28">
        <v>16</v>
      </c>
      <c r="G28">
        <v>0.36062836647033691</v>
      </c>
      <c r="H28">
        <v>9.9975109100341797E-2</v>
      </c>
      <c r="I28">
        <v>5.7004451751708977E-2</v>
      </c>
      <c r="J28">
        <v>0.1006324291229248</v>
      </c>
      <c r="K28">
        <v>0.1030163764953613</v>
      </c>
    </row>
    <row r="29" spans="1:11" x14ac:dyDescent="0.25">
      <c r="A29">
        <v>27</v>
      </c>
      <c r="B29" t="s">
        <v>65</v>
      </c>
      <c r="C29">
        <v>616.27729999999997</v>
      </c>
      <c r="D29" t="s">
        <v>66</v>
      </c>
      <c r="E29">
        <v>616.08619999999996</v>
      </c>
      <c r="F29">
        <v>16</v>
      </c>
      <c r="G29">
        <v>0.37171530723571777</v>
      </c>
      <c r="H29">
        <v>9.457850456237793E-2</v>
      </c>
      <c r="I29">
        <v>6.6567659378051758E-2</v>
      </c>
      <c r="J29">
        <v>0.10662078857421881</v>
      </c>
      <c r="K29">
        <v>0.1029467582702637</v>
      </c>
    </row>
    <row r="30" spans="1:11" x14ac:dyDescent="0.25">
      <c r="A30">
        <v>28</v>
      </c>
      <c r="B30" t="s">
        <v>67</v>
      </c>
      <c r="C30">
        <v>603.74580000000003</v>
      </c>
      <c r="D30" t="s">
        <v>68</v>
      </c>
      <c r="E30">
        <v>644.63480000000004</v>
      </c>
      <c r="F30">
        <v>16</v>
      </c>
      <c r="G30">
        <v>0.39697623252868652</v>
      </c>
      <c r="H30">
        <v>0.1106572151184082</v>
      </c>
      <c r="I30">
        <v>5.8647871017456048E-2</v>
      </c>
      <c r="J30">
        <v>0.12723398208618161</v>
      </c>
      <c r="K30">
        <v>0.1004371643066406</v>
      </c>
    </row>
    <row r="31" spans="1:11" x14ac:dyDescent="0.25">
      <c r="A31">
        <v>29</v>
      </c>
      <c r="B31" t="s">
        <v>69</v>
      </c>
      <c r="C31">
        <v>393.26220000000001</v>
      </c>
      <c r="D31" t="s">
        <v>70</v>
      </c>
      <c r="E31">
        <v>393.26220000000001</v>
      </c>
      <c r="F31">
        <v>16</v>
      </c>
      <c r="G31">
        <v>0.36424827575683588</v>
      </c>
      <c r="H31">
        <v>0.1031858921051025</v>
      </c>
      <c r="I31">
        <v>5.8649063110351563E-2</v>
      </c>
      <c r="J31">
        <v>0.102808952331543</v>
      </c>
      <c r="K31">
        <v>9.8604440689086914E-2</v>
      </c>
    </row>
    <row r="32" spans="1:11" x14ac:dyDescent="0.25">
      <c r="A32">
        <v>30</v>
      </c>
      <c r="B32" t="s">
        <v>71</v>
      </c>
      <c r="C32">
        <v>492.72399999999999</v>
      </c>
      <c r="D32" t="s">
        <v>72</v>
      </c>
      <c r="E32">
        <v>513.00300000000004</v>
      </c>
      <c r="F32">
        <v>16</v>
      </c>
      <c r="G32">
        <v>0.36265420913696289</v>
      </c>
      <c r="H32">
        <v>9.615778923034668E-2</v>
      </c>
      <c r="I32">
        <v>5.2991151809692383E-2</v>
      </c>
      <c r="J32">
        <v>0.11148881912231449</v>
      </c>
      <c r="K32">
        <v>0.1010189056396484</v>
      </c>
    </row>
    <row r="33" spans="1:11" x14ac:dyDescent="0.25">
      <c r="A33">
        <v>31</v>
      </c>
      <c r="B33" t="s">
        <v>73</v>
      </c>
      <c r="C33">
        <v>475.25299999999999</v>
      </c>
      <c r="D33" t="s">
        <v>74</v>
      </c>
      <c r="E33">
        <v>515.09709999999995</v>
      </c>
      <c r="F33">
        <v>16</v>
      </c>
      <c r="G33">
        <v>0.37565207481384277</v>
      </c>
      <c r="H33">
        <v>9.7542524337768555E-2</v>
      </c>
      <c r="I33">
        <v>6.9000959396362305E-2</v>
      </c>
      <c r="J33">
        <v>0.10849785804748539</v>
      </c>
      <c r="K33">
        <v>0.1006107330322266</v>
      </c>
    </row>
    <row r="34" spans="1:11" x14ac:dyDescent="0.25">
      <c r="A34">
        <v>32</v>
      </c>
      <c r="B34" t="s">
        <v>75</v>
      </c>
      <c r="C34">
        <v>584.71889999999996</v>
      </c>
      <c r="D34" t="s">
        <v>76</v>
      </c>
      <c r="E34">
        <v>588.49210000000005</v>
      </c>
      <c r="F34">
        <v>16</v>
      </c>
      <c r="G34">
        <v>0.35867881774902338</v>
      </c>
      <c r="H34">
        <v>9.4630002975463867E-2</v>
      </c>
      <c r="I34">
        <v>5.8990001678466797E-2</v>
      </c>
      <c r="J34">
        <v>0.10055875778198239</v>
      </c>
      <c r="K34">
        <v>0.10349917411804201</v>
      </c>
    </row>
    <row r="35" spans="1:11" x14ac:dyDescent="0.25">
      <c r="A35">
        <v>33</v>
      </c>
      <c r="B35" t="s">
        <v>77</v>
      </c>
      <c r="C35">
        <v>393.80380000000002</v>
      </c>
      <c r="D35" t="s">
        <v>78</v>
      </c>
      <c r="E35">
        <v>397.75040000000001</v>
      </c>
      <c r="F35">
        <v>16</v>
      </c>
      <c r="G35">
        <v>0.36015129089355469</v>
      </c>
      <c r="H35">
        <v>9.7516298294067383E-2</v>
      </c>
      <c r="I35">
        <v>5.7002067565917969E-2</v>
      </c>
      <c r="J35">
        <v>0.10459589958190919</v>
      </c>
      <c r="K35">
        <v>9.9034786224365234E-2</v>
      </c>
    </row>
    <row r="36" spans="1:11" x14ac:dyDescent="0.25">
      <c r="A36">
        <v>34</v>
      </c>
      <c r="B36" t="s">
        <v>79</v>
      </c>
      <c r="C36">
        <v>683.74609999999996</v>
      </c>
      <c r="D36" t="s">
        <v>80</v>
      </c>
      <c r="E36">
        <v>688.85350000000005</v>
      </c>
      <c r="F36">
        <v>16</v>
      </c>
      <c r="G36">
        <v>0.37180972099304199</v>
      </c>
      <c r="H36">
        <v>9.3531608581542969E-2</v>
      </c>
      <c r="I36">
        <v>5.8561086654663093E-2</v>
      </c>
      <c r="J36">
        <v>0.10865044593811039</v>
      </c>
      <c r="K36">
        <v>0.1110665798187256</v>
      </c>
    </row>
    <row r="37" spans="1:11" x14ac:dyDescent="0.25">
      <c r="A37">
        <v>35</v>
      </c>
      <c r="B37" t="s">
        <v>81</v>
      </c>
      <c r="C37">
        <v>296.69</v>
      </c>
      <c r="D37" t="s">
        <v>82</v>
      </c>
      <c r="E37">
        <v>303.44799999999998</v>
      </c>
      <c r="F37">
        <v>16</v>
      </c>
      <c r="G37">
        <v>0.35309767723083502</v>
      </c>
      <c r="H37">
        <v>9.2954397201538086E-2</v>
      </c>
      <c r="I37">
        <v>5.6014537811279297E-2</v>
      </c>
      <c r="J37">
        <v>0.1102123260498047</v>
      </c>
      <c r="K37">
        <v>9.2915773391723633E-2</v>
      </c>
    </row>
    <row r="38" spans="1:11" x14ac:dyDescent="0.25">
      <c r="A38">
        <v>36</v>
      </c>
      <c r="B38" t="s">
        <v>83</v>
      </c>
      <c r="C38">
        <v>570.90890000000002</v>
      </c>
      <c r="D38" t="s">
        <v>251</v>
      </c>
      <c r="E38">
        <v>658.4443</v>
      </c>
      <c r="F38">
        <v>16</v>
      </c>
      <c r="G38">
        <v>0.38538956642150879</v>
      </c>
      <c r="H38">
        <v>0.1074891090393066</v>
      </c>
      <c r="I38">
        <v>8.3987712860107422E-2</v>
      </c>
      <c r="J38">
        <v>9.6370935440063477E-2</v>
      </c>
      <c r="K38">
        <v>9.6541166305541992E-2</v>
      </c>
    </row>
    <row r="39" spans="1:11" x14ac:dyDescent="0.25">
      <c r="A39">
        <v>37</v>
      </c>
      <c r="B39" t="s">
        <v>85</v>
      </c>
      <c r="C39">
        <v>570.96310000000005</v>
      </c>
      <c r="D39" t="s">
        <v>86</v>
      </c>
      <c r="E39">
        <v>591.98130000000003</v>
      </c>
      <c r="F39">
        <v>16</v>
      </c>
      <c r="G39">
        <v>0.36214399337768549</v>
      </c>
      <c r="H39">
        <v>9.6629619598388672E-2</v>
      </c>
      <c r="I39">
        <v>5.6902885437011719E-2</v>
      </c>
      <c r="J39">
        <v>9.9574565887451172E-2</v>
      </c>
      <c r="K39">
        <v>0.109036922454834</v>
      </c>
    </row>
    <row r="40" spans="1:11" x14ac:dyDescent="0.25">
      <c r="A40">
        <v>38</v>
      </c>
      <c r="B40" t="s">
        <v>87</v>
      </c>
      <c r="C40">
        <v>527.83910000000003</v>
      </c>
      <c r="D40" t="s">
        <v>88</v>
      </c>
      <c r="E40">
        <v>527.83910000000003</v>
      </c>
      <c r="F40">
        <v>16</v>
      </c>
      <c r="G40">
        <v>0.35261225700378418</v>
      </c>
      <c r="H40">
        <v>0.1000511646270752</v>
      </c>
      <c r="I40">
        <v>4.4997692108154297E-2</v>
      </c>
      <c r="J40">
        <v>0.1035466194152832</v>
      </c>
      <c r="K40">
        <v>0.1040167808532715</v>
      </c>
    </row>
    <row r="41" spans="1:11" x14ac:dyDescent="0.25">
      <c r="A41">
        <v>39</v>
      </c>
      <c r="B41" t="s">
        <v>89</v>
      </c>
      <c r="C41">
        <v>626.35320000000002</v>
      </c>
      <c r="D41" t="s">
        <v>90</v>
      </c>
      <c r="E41">
        <v>640.92920000000004</v>
      </c>
      <c r="F41">
        <v>16</v>
      </c>
      <c r="G41">
        <v>0.35315847396850591</v>
      </c>
      <c r="H41">
        <v>9.6665859222412109E-2</v>
      </c>
      <c r="I41">
        <v>5.4587125778198242E-2</v>
      </c>
      <c r="J41">
        <v>0.1038856506347656</v>
      </c>
      <c r="K41">
        <v>9.7020626068115234E-2</v>
      </c>
    </row>
    <row r="42" spans="1:11" x14ac:dyDescent="0.25">
      <c r="A42">
        <v>40</v>
      </c>
      <c r="B42" t="s">
        <v>91</v>
      </c>
      <c r="C42">
        <v>454.60789999999997</v>
      </c>
      <c r="D42" t="s">
        <v>92</v>
      </c>
      <c r="E42">
        <v>501.35039999999998</v>
      </c>
      <c r="F42">
        <v>16</v>
      </c>
      <c r="G42">
        <v>0.36273837089538569</v>
      </c>
      <c r="H42">
        <v>8.9000701904296875E-2</v>
      </c>
      <c r="I42">
        <v>6.4182519912719727E-2</v>
      </c>
      <c r="J42">
        <v>0.1076312065124512</v>
      </c>
      <c r="K42">
        <v>9.9927902221679688E-2</v>
      </c>
    </row>
    <row r="43" spans="1:11" x14ac:dyDescent="0.25">
      <c r="A43">
        <v>41</v>
      </c>
      <c r="B43" t="s">
        <v>93</v>
      </c>
      <c r="C43">
        <v>570.21720000000005</v>
      </c>
      <c r="D43" t="s">
        <v>94</v>
      </c>
      <c r="E43">
        <v>570.21720000000005</v>
      </c>
      <c r="F43">
        <v>16</v>
      </c>
      <c r="G43">
        <v>0.4467775821685791</v>
      </c>
      <c r="H43">
        <v>9.2516422271728516E-2</v>
      </c>
      <c r="I43">
        <v>0.14920639991760251</v>
      </c>
      <c r="J43">
        <v>0.1099481582641602</v>
      </c>
      <c r="K43">
        <v>9.4107151031494141E-2</v>
      </c>
    </row>
    <row r="44" spans="1:11" x14ac:dyDescent="0.25">
      <c r="A44">
        <v>42</v>
      </c>
      <c r="B44" t="s">
        <v>95</v>
      </c>
      <c r="C44">
        <v>518.7903</v>
      </c>
      <c r="D44" t="s">
        <v>252</v>
      </c>
      <c r="E44">
        <v>502.36259999999999</v>
      </c>
      <c r="F44">
        <v>16</v>
      </c>
      <c r="G44">
        <v>0.36815357208251948</v>
      </c>
      <c r="H44">
        <v>9.6154212951660156E-2</v>
      </c>
      <c r="I44">
        <v>6.7515850067138672E-2</v>
      </c>
      <c r="J44">
        <v>9.5972061157226563E-2</v>
      </c>
      <c r="K44">
        <v>0.1075119972229004</v>
      </c>
    </row>
    <row r="45" spans="1:11" x14ac:dyDescent="0.25">
      <c r="A45">
        <v>43</v>
      </c>
      <c r="B45" t="s">
        <v>97</v>
      </c>
      <c r="C45">
        <v>432.14729999999997</v>
      </c>
      <c r="D45" t="s">
        <v>98</v>
      </c>
      <c r="E45">
        <v>432.14729999999997</v>
      </c>
      <c r="F45">
        <v>16</v>
      </c>
      <c r="G45">
        <v>0.35822033882141108</v>
      </c>
      <c r="H45">
        <v>9.5052957534790039E-2</v>
      </c>
      <c r="I45">
        <v>7.0000171661376953E-2</v>
      </c>
      <c r="J45">
        <v>9.6105575561523438E-2</v>
      </c>
      <c r="K45">
        <v>9.5057487487792969E-2</v>
      </c>
    </row>
    <row r="46" spans="1:11" x14ac:dyDescent="0.25">
      <c r="A46">
        <v>44</v>
      </c>
      <c r="B46" t="s">
        <v>99</v>
      </c>
      <c r="C46">
        <v>606.56240000000003</v>
      </c>
      <c r="D46" t="s">
        <v>100</v>
      </c>
      <c r="E46">
        <v>637.74590000000001</v>
      </c>
      <c r="F46">
        <v>16</v>
      </c>
      <c r="G46">
        <v>0.35613203048706049</v>
      </c>
      <c r="H46">
        <v>9.8560810089111328E-2</v>
      </c>
      <c r="I46">
        <v>4.7001361846923828E-2</v>
      </c>
      <c r="J46">
        <v>0.113093376159668</v>
      </c>
      <c r="K46">
        <v>9.647822380065918E-2</v>
      </c>
    </row>
    <row r="47" spans="1:11" x14ac:dyDescent="0.25">
      <c r="A47">
        <v>45</v>
      </c>
      <c r="B47" t="s">
        <v>101</v>
      </c>
      <c r="C47">
        <v>458.10570000000001</v>
      </c>
      <c r="D47" t="s">
        <v>102</v>
      </c>
      <c r="E47">
        <v>508.28149999999999</v>
      </c>
      <c r="F47">
        <v>16</v>
      </c>
      <c r="G47">
        <v>0.35900092124938959</v>
      </c>
      <c r="H47">
        <v>9.5000505447387695E-2</v>
      </c>
      <c r="I47">
        <v>6.6996574401855469E-2</v>
      </c>
      <c r="J47">
        <v>0.1028926372528076</v>
      </c>
      <c r="K47">
        <v>9.3110799789428711E-2</v>
      </c>
    </row>
    <row r="48" spans="1:11" x14ac:dyDescent="0.25">
      <c r="A48">
        <v>46</v>
      </c>
      <c r="B48" t="s">
        <v>103</v>
      </c>
      <c r="C48">
        <v>461.66930000000002</v>
      </c>
      <c r="D48" t="s">
        <v>104</v>
      </c>
      <c r="E48">
        <v>461.66930000000002</v>
      </c>
      <c r="F48">
        <v>16</v>
      </c>
      <c r="G48">
        <v>0.36507272720336909</v>
      </c>
      <c r="H48">
        <v>0.1011183261871338</v>
      </c>
      <c r="I48">
        <v>6.2554836273193359E-2</v>
      </c>
      <c r="J48">
        <v>0.10146784782409669</v>
      </c>
      <c r="K48">
        <v>9.9931716918945313E-2</v>
      </c>
    </row>
    <row r="49" spans="1:11" x14ac:dyDescent="0.25">
      <c r="A49">
        <v>47</v>
      </c>
      <c r="B49" t="s">
        <v>105</v>
      </c>
      <c r="C49">
        <v>504.69970000000001</v>
      </c>
      <c r="D49" t="s">
        <v>106</v>
      </c>
      <c r="E49">
        <v>522.63289999999995</v>
      </c>
      <c r="F49">
        <v>16</v>
      </c>
      <c r="G49">
        <v>0.36115932464599609</v>
      </c>
      <c r="H49">
        <v>9.1534614562988281E-2</v>
      </c>
      <c r="I49">
        <v>5.6571722030639648E-2</v>
      </c>
      <c r="J49">
        <v>0.1049590110778809</v>
      </c>
      <c r="K49">
        <v>0.1070945262908936</v>
      </c>
    </row>
    <row r="50" spans="1:11" x14ac:dyDescent="0.25">
      <c r="A50">
        <v>48</v>
      </c>
      <c r="B50" t="s">
        <v>107</v>
      </c>
      <c r="C50">
        <v>743.24689999999998</v>
      </c>
      <c r="D50" t="s">
        <v>108</v>
      </c>
      <c r="E50">
        <v>774.07889999999998</v>
      </c>
      <c r="F50">
        <v>16</v>
      </c>
      <c r="G50">
        <v>0.35817551612853998</v>
      </c>
      <c r="H50">
        <v>0.1060421466827393</v>
      </c>
      <c r="I50">
        <v>5.099797248840332E-2</v>
      </c>
      <c r="J50">
        <v>0.1020858287811279</v>
      </c>
      <c r="K50">
        <v>9.9049568176269531E-2</v>
      </c>
    </row>
    <row r="51" spans="1:11" x14ac:dyDescent="0.25">
      <c r="A51">
        <v>49</v>
      </c>
      <c r="B51" t="s">
        <v>109</v>
      </c>
      <c r="C51">
        <v>499.77780000000001</v>
      </c>
      <c r="D51" t="s">
        <v>110</v>
      </c>
      <c r="E51">
        <v>519.98289999999997</v>
      </c>
      <c r="F51">
        <v>16</v>
      </c>
      <c r="G51">
        <v>0.35999870300292969</v>
      </c>
      <c r="H51">
        <v>8.9980840682983398E-2</v>
      </c>
      <c r="I51">
        <v>6.9001674652099609E-2</v>
      </c>
      <c r="J51">
        <v>0.1060066223144531</v>
      </c>
      <c r="K51">
        <v>9.4011783599853516E-2</v>
      </c>
    </row>
    <row r="52" spans="1:11" x14ac:dyDescent="0.25">
      <c r="A52">
        <v>50</v>
      </c>
      <c r="B52" t="s">
        <v>111</v>
      </c>
      <c r="C52">
        <v>679.59780000000001</v>
      </c>
      <c r="D52" t="s">
        <v>112</v>
      </c>
      <c r="E52">
        <v>691.6694</v>
      </c>
      <c r="F52">
        <v>16</v>
      </c>
      <c r="G52">
        <v>0.35511255264282232</v>
      </c>
      <c r="H52">
        <v>0.10471796989440919</v>
      </c>
      <c r="I52">
        <v>5.3001880645751953E-2</v>
      </c>
      <c r="J52">
        <v>9.6372365951538086E-2</v>
      </c>
      <c r="K52">
        <v>0.1000227928161621</v>
      </c>
    </row>
    <row r="53" spans="1:11" x14ac:dyDescent="0.25">
      <c r="A53">
        <v>51</v>
      </c>
      <c r="B53" t="s">
        <v>113</v>
      </c>
      <c r="C53">
        <v>721.62310000000002</v>
      </c>
      <c r="D53" t="s">
        <v>114</v>
      </c>
      <c r="E53">
        <v>731.19370000000004</v>
      </c>
      <c r="F53">
        <v>16</v>
      </c>
      <c r="G53">
        <v>0.36056995391845698</v>
      </c>
      <c r="H53">
        <v>9.9008321762084961E-2</v>
      </c>
      <c r="I53">
        <v>5.2992343902587891E-2</v>
      </c>
      <c r="J53">
        <v>0.10752105712890619</v>
      </c>
      <c r="K53">
        <v>0.10004854202270511</v>
      </c>
    </row>
    <row r="54" spans="1:11" x14ac:dyDescent="0.25">
      <c r="A54">
        <v>52</v>
      </c>
      <c r="B54" t="s">
        <v>115</v>
      </c>
      <c r="C54">
        <v>686.22040000000004</v>
      </c>
      <c r="D54" t="s">
        <v>116</v>
      </c>
      <c r="E54">
        <v>690.88919999999996</v>
      </c>
      <c r="F54">
        <v>16</v>
      </c>
      <c r="G54">
        <v>0.36215972900390619</v>
      </c>
      <c r="H54">
        <v>9.3523025512695313E-2</v>
      </c>
      <c r="I54">
        <v>5.8051824569702148E-2</v>
      </c>
      <c r="J54">
        <v>0.10845232009887699</v>
      </c>
      <c r="K54">
        <v>0.10213255882263179</v>
      </c>
    </row>
    <row r="55" spans="1:11" x14ac:dyDescent="0.25">
      <c r="A55">
        <v>53</v>
      </c>
      <c r="B55" t="s">
        <v>117</v>
      </c>
      <c r="C55">
        <v>447.76659999999998</v>
      </c>
      <c r="D55" t="s">
        <v>118</v>
      </c>
      <c r="E55">
        <v>525.68349999999998</v>
      </c>
      <c r="F55">
        <v>16</v>
      </c>
      <c r="G55">
        <v>0.35612273216247559</v>
      </c>
      <c r="H55">
        <v>9.4562053680419922E-2</v>
      </c>
      <c r="I55">
        <v>5.0983428955078118E-2</v>
      </c>
      <c r="J55">
        <v>0.1095190048217773</v>
      </c>
      <c r="K55">
        <v>0.1000585556030273</v>
      </c>
    </row>
    <row r="56" spans="1:11" x14ac:dyDescent="0.25">
      <c r="A56">
        <v>54</v>
      </c>
      <c r="B56" t="s">
        <v>119</v>
      </c>
      <c r="C56">
        <v>479.9898</v>
      </c>
      <c r="D56" t="s">
        <v>120</v>
      </c>
      <c r="E56">
        <v>499.85070000000002</v>
      </c>
      <c r="F56">
        <v>16</v>
      </c>
      <c r="G56">
        <v>0.3565676212310791</v>
      </c>
      <c r="H56">
        <v>9.3961715698242188E-2</v>
      </c>
      <c r="I56">
        <v>6.3007831573486328E-2</v>
      </c>
      <c r="J56">
        <v>0.10102725028991701</v>
      </c>
      <c r="K56">
        <v>9.8570823669433594E-2</v>
      </c>
    </row>
    <row r="57" spans="1:11" x14ac:dyDescent="0.25">
      <c r="A57">
        <v>55</v>
      </c>
      <c r="B57" t="s">
        <v>121</v>
      </c>
      <c r="C57">
        <v>636.66219999999998</v>
      </c>
      <c r="D57" t="s">
        <v>122</v>
      </c>
      <c r="E57">
        <v>648.33789999999999</v>
      </c>
      <c r="F57">
        <v>16</v>
      </c>
      <c r="G57">
        <v>0.35799956321716309</v>
      </c>
      <c r="H57">
        <v>9.4014883041381836E-2</v>
      </c>
      <c r="I57">
        <v>5.6996583938598633E-2</v>
      </c>
      <c r="J57">
        <v>0.11199140548706051</v>
      </c>
      <c r="K57">
        <v>9.499669075012207E-2</v>
      </c>
    </row>
    <row r="58" spans="1:11" x14ac:dyDescent="0.25">
      <c r="A58">
        <v>56</v>
      </c>
      <c r="B58" t="s">
        <v>123</v>
      </c>
      <c r="C58">
        <v>498.10199999999998</v>
      </c>
      <c r="D58" t="s">
        <v>124</v>
      </c>
      <c r="E58">
        <v>568.76070000000004</v>
      </c>
      <c r="F58">
        <v>16</v>
      </c>
      <c r="G58">
        <v>0.3676302433013916</v>
      </c>
      <c r="H58">
        <v>0.1000688076019287</v>
      </c>
      <c r="I58">
        <v>6.0561180114746087E-2</v>
      </c>
      <c r="J58">
        <v>0.10797238349914549</v>
      </c>
      <c r="K58">
        <v>9.8028182983398438E-2</v>
      </c>
    </row>
    <row r="59" spans="1:11" x14ac:dyDescent="0.25">
      <c r="A59">
        <v>57</v>
      </c>
      <c r="B59" t="s">
        <v>125</v>
      </c>
      <c r="C59">
        <v>440.79750000000001</v>
      </c>
      <c r="D59" t="s">
        <v>126</v>
      </c>
      <c r="E59">
        <v>457.42160000000001</v>
      </c>
      <c r="F59">
        <v>16</v>
      </c>
      <c r="G59">
        <v>0.40911650657653809</v>
      </c>
      <c r="H59">
        <v>0.1110498905181885</v>
      </c>
      <c r="I59">
        <v>9.4510078430175781E-2</v>
      </c>
      <c r="J59">
        <v>9.5959901809692383E-2</v>
      </c>
      <c r="K59">
        <v>0.10659885406494141</v>
      </c>
    </row>
    <row r="60" spans="1:11" x14ac:dyDescent="0.25">
      <c r="A60">
        <v>58</v>
      </c>
      <c r="B60" t="s">
        <v>127</v>
      </c>
      <c r="C60">
        <v>479.13869999999997</v>
      </c>
      <c r="D60" t="s">
        <v>128</v>
      </c>
      <c r="E60">
        <v>479.13869999999997</v>
      </c>
      <c r="F60">
        <v>16</v>
      </c>
      <c r="G60">
        <v>0.36858940124511719</v>
      </c>
      <c r="H60">
        <v>0.1000220775604248</v>
      </c>
      <c r="I60">
        <v>6.7989110946655273E-2</v>
      </c>
      <c r="J60">
        <v>0.10107326507568359</v>
      </c>
      <c r="K60">
        <v>9.8502159118652344E-2</v>
      </c>
    </row>
    <row r="61" spans="1:11" x14ac:dyDescent="0.25">
      <c r="A61">
        <v>59</v>
      </c>
      <c r="B61" t="s">
        <v>129</v>
      </c>
      <c r="C61">
        <v>674.21280000000002</v>
      </c>
      <c r="D61" t="s">
        <v>130</v>
      </c>
      <c r="E61">
        <v>697.14279999999997</v>
      </c>
      <c r="F61">
        <v>16</v>
      </c>
      <c r="G61">
        <v>0.35658359527587891</v>
      </c>
      <c r="H61">
        <v>0.1039094924926758</v>
      </c>
      <c r="I61">
        <v>4.7590970993041992E-2</v>
      </c>
      <c r="J61">
        <v>0.1049339771270752</v>
      </c>
      <c r="K61">
        <v>9.8150968551635742E-2</v>
      </c>
    </row>
    <row r="62" spans="1:11" x14ac:dyDescent="0.25">
      <c r="A62">
        <v>60</v>
      </c>
      <c r="B62" t="s">
        <v>131</v>
      </c>
      <c r="C62">
        <v>671.01409999999998</v>
      </c>
      <c r="D62" t="s">
        <v>132</v>
      </c>
      <c r="E62">
        <v>716.61419999999998</v>
      </c>
      <c r="F62">
        <v>16</v>
      </c>
      <c r="G62">
        <v>0.36176609992980963</v>
      </c>
      <c r="H62">
        <v>9.6559762954711914E-2</v>
      </c>
      <c r="I62">
        <v>6.0004234313964837E-2</v>
      </c>
      <c r="J62">
        <v>0.10261011123657229</v>
      </c>
      <c r="K62">
        <v>0.10259199142456051</v>
      </c>
    </row>
    <row r="63" spans="1:11" x14ac:dyDescent="0.25">
      <c r="A63">
        <v>61</v>
      </c>
      <c r="B63" t="s">
        <v>133</v>
      </c>
      <c r="C63">
        <v>446.476</v>
      </c>
      <c r="D63" t="s">
        <v>134</v>
      </c>
      <c r="E63">
        <v>458.23020000000002</v>
      </c>
      <c r="F63">
        <v>16</v>
      </c>
      <c r="G63">
        <v>0.35776138305664063</v>
      </c>
      <c r="H63">
        <v>8.7504386901855469E-2</v>
      </c>
      <c r="I63">
        <v>6.8001985549926758E-2</v>
      </c>
      <c r="J63">
        <v>0.10408759117126461</v>
      </c>
      <c r="K63">
        <v>9.6168756484985352E-2</v>
      </c>
    </row>
    <row r="64" spans="1:11" x14ac:dyDescent="0.25">
      <c r="A64">
        <v>62</v>
      </c>
      <c r="B64" t="s">
        <v>135</v>
      </c>
      <c r="C64">
        <v>444.07029999999997</v>
      </c>
      <c r="D64" t="s">
        <v>136</v>
      </c>
      <c r="E64">
        <v>470.45139999999998</v>
      </c>
      <c r="F64">
        <v>16</v>
      </c>
      <c r="G64">
        <v>0.35558772087097168</v>
      </c>
      <c r="H64">
        <v>9.4086408615112305E-2</v>
      </c>
      <c r="I64">
        <v>5.4060935974121087E-2</v>
      </c>
      <c r="J64">
        <v>0.1048779487609863</v>
      </c>
      <c r="K64">
        <v>0.10256242752075199</v>
      </c>
    </row>
    <row r="65" spans="1:11" x14ac:dyDescent="0.25">
      <c r="A65">
        <v>63</v>
      </c>
      <c r="B65" t="s">
        <v>137</v>
      </c>
      <c r="C65">
        <v>443.19130000000001</v>
      </c>
      <c r="D65" t="s">
        <v>138</v>
      </c>
      <c r="E65">
        <v>443.19130000000001</v>
      </c>
      <c r="F65">
        <v>16</v>
      </c>
      <c r="G65">
        <v>0.35466861724853521</v>
      </c>
      <c r="H65">
        <v>9.5953464508056641E-2</v>
      </c>
      <c r="I65">
        <v>5.2093029022216797E-2</v>
      </c>
      <c r="J65">
        <v>0.1030514240264893</v>
      </c>
      <c r="K65">
        <v>0.1035706996917725</v>
      </c>
    </row>
    <row r="66" spans="1:11" x14ac:dyDescent="0.25">
      <c r="A66">
        <v>64</v>
      </c>
      <c r="B66" t="s">
        <v>139</v>
      </c>
      <c r="C66">
        <v>561.29700000000003</v>
      </c>
      <c r="D66" t="s">
        <v>140</v>
      </c>
      <c r="E66">
        <v>569.14919999999995</v>
      </c>
      <c r="F66">
        <v>16</v>
      </c>
      <c r="G66">
        <v>0.36358189582824713</v>
      </c>
      <c r="H66">
        <v>9.3123912811279297E-2</v>
      </c>
      <c r="I66">
        <v>5.7575225830078118E-2</v>
      </c>
      <c r="J66">
        <v>0.1118314266204834</v>
      </c>
      <c r="K66">
        <v>0.10105133056640619</v>
      </c>
    </row>
    <row r="67" spans="1:11" x14ac:dyDescent="0.25">
      <c r="A67">
        <v>65</v>
      </c>
      <c r="B67" t="s">
        <v>141</v>
      </c>
      <c r="C67">
        <v>513.04070000000002</v>
      </c>
      <c r="D67" t="s">
        <v>142</v>
      </c>
      <c r="E67">
        <v>513.50400000000002</v>
      </c>
      <c r="F67">
        <v>16</v>
      </c>
      <c r="G67">
        <v>0.46215295791625982</v>
      </c>
      <c r="H67">
        <v>9.2511892318725586E-2</v>
      </c>
      <c r="I67">
        <v>0.16159296035766599</v>
      </c>
      <c r="J67">
        <v>0.1030013561248779</v>
      </c>
      <c r="K67">
        <v>0.10504674911499021</v>
      </c>
    </row>
    <row r="68" spans="1:11" x14ac:dyDescent="0.25">
      <c r="A68">
        <v>66</v>
      </c>
      <c r="B68" t="s">
        <v>143</v>
      </c>
      <c r="C68">
        <v>397.30290000000002</v>
      </c>
      <c r="D68" t="s">
        <v>144</v>
      </c>
      <c r="E68">
        <v>421.82920000000001</v>
      </c>
      <c r="F68">
        <v>16</v>
      </c>
      <c r="G68">
        <v>0.35813498497009277</v>
      </c>
      <c r="H68">
        <v>0.1024539470672607</v>
      </c>
      <c r="I68">
        <v>5.8567285537719727E-2</v>
      </c>
      <c r="J68">
        <v>0.10206294059753419</v>
      </c>
      <c r="K68">
        <v>9.4052553176879883E-2</v>
      </c>
    </row>
    <row r="69" spans="1:11" x14ac:dyDescent="0.25">
      <c r="A69">
        <v>67</v>
      </c>
      <c r="B69" t="s">
        <v>145</v>
      </c>
      <c r="C69">
        <v>577.85090000000002</v>
      </c>
      <c r="D69" t="s">
        <v>146</v>
      </c>
      <c r="E69">
        <v>672.94569999999999</v>
      </c>
      <c r="F69">
        <v>16</v>
      </c>
      <c r="G69">
        <v>0.36768651008605963</v>
      </c>
      <c r="H69">
        <v>9.7515583038330078E-2</v>
      </c>
      <c r="I69">
        <v>6.2994241714477539E-2</v>
      </c>
      <c r="J69">
        <v>0.11098432540893551</v>
      </c>
      <c r="K69">
        <v>9.5189571380615234E-2</v>
      </c>
    </row>
    <row r="70" spans="1:11" x14ac:dyDescent="0.25">
      <c r="A70">
        <v>68</v>
      </c>
      <c r="B70" t="s">
        <v>147</v>
      </c>
      <c r="C70">
        <v>685.39509999999996</v>
      </c>
      <c r="D70" t="s">
        <v>254</v>
      </c>
      <c r="E70">
        <v>685.39509999999996</v>
      </c>
      <c r="F70">
        <v>16</v>
      </c>
      <c r="G70">
        <v>0.35313272476196289</v>
      </c>
      <c r="H70">
        <v>9.5984697341918945E-2</v>
      </c>
      <c r="I70">
        <v>5.3997516632080078E-2</v>
      </c>
      <c r="J70">
        <v>0.1045839786529541</v>
      </c>
      <c r="K70">
        <v>9.6568822860717773E-2</v>
      </c>
    </row>
    <row r="71" spans="1:11" x14ac:dyDescent="0.25">
      <c r="A71">
        <v>69</v>
      </c>
      <c r="B71" t="s">
        <v>149</v>
      </c>
      <c r="C71">
        <v>460.09</v>
      </c>
      <c r="D71" t="s">
        <v>150</v>
      </c>
      <c r="E71">
        <v>494.2373</v>
      </c>
      <c r="F71">
        <v>16</v>
      </c>
      <c r="G71">
        <v>0.35056543350219732</v>
      </c>
      <c r="H71">
        <v>9.005427360534668E-2</v>
      </c>
      <c r="I71">
        <v>4.8994541168212891E-2</v>
      </c>
      <c r="J71">
        <v>0.1025223731994629</v>
      </c>
      <c r="K71">
        <v>0.10799407958984381</v>
      </c>
    </row>
    <row r="72" spans="1:11" x14ac:dyDescent="0.25">
      <c r="A72">
        <v>70</v>
      </c>
      <c r="B72" t="s">
        <v>151</v>
      </c>
      <c r="C72">
        <v>464.26929999999999</v>
      </c>
      <c r="D72" t="s">
        <v>152</v>
      </c>
      <c r="E72">
        <v>476.92559999999997</v>
      </c>
      <c r="F72">
        <v>16</v>
      </c>
      <c r="G72">
        <v>0.35757875442504877</v>
      </c>
      <c r="H72">
        <v>9.2514753341674805E-2</v>
      </c>
      <c r="I72">
        <v>5.8009147644042969E-2</v>
      </c>
      <c r="J72">
        <v>0.1139650344848633</v>
      </c>
      <c r="K72">
        <v>9.3089818954467773E-2</v>
      </c>
    </row>
    <row r="73" spans="1:11" x14ac:dyDescent="0.25">
      <c r="A73">
        <v>71</v>
      </c>
      <c r="B73" t="s">
        <v>153</v>
      </c>
      <c r="C73">
        <v>614.67079999999999</v>
      </c>
      <c r="D73" t="s">
        <v>154</v>
      </c>
      <c r="E73">
        <v>614.67079999999999</v>
      </c>
      <c r="F73">
        <v>16</v>
      </c>
      <c r="G73">
        <v>0.35771846771240229</v>
      </c>
      <c r="H73">
        <v>9.6124887466430664E-2</v>
      </c>
      <c r="I73">
        <v>5.5063247680664063E-2</v>
      </c>
      <c r="J73">
        <v>0.1085491180419922</v>
      </c>
      <c r="K73">
        <v>9.798121452331543E-2</v>
      </c>
    </row>
    <row r="74" spans="1:11" x14ac:dyDescent="0.25">
      <c r="A74">
        <v>72</v>
      </c>
      <c r="B74" t="s">
        <v>155</v>
      </c>
      <c r="C74">
        <v>551.78060000000005</v>
      </c>
      <c r="D74" t="s">
        <v>156</v>
      </c>
      <c r="E74">
        <v>598.52660000000003</v>
      </c>
      <c r="F74">
        <v>16</v>
      </c>
      <c r="G74">
        <v>0.35200142860412598</v>
      </c>
      <c r="H74">
        <v>9.1059446334838867E-2</v>
      </c>
      <c r="I74">
        <v>6.3992500305175781E-2</v>
      </c>
      <c r="J74">
        <v>0.10510802268981929</v>
      </c>
      <c r="K74">
        <v>9.1841459274291992E-2</v>
      </c>
    </row>
    <row r="75" spans="1:11" x14ac:dyDescent="0.25">
      <c r="A75">
        <v>73</v>
      </c>
      <c r="B75" t="s">
        <v>157</v>
      </c>
      <c r="C75">
        <v>565.78489999999999</v>
      </c>
      <c r="D75" t="s">
        <v>158</v>
      </c>
      <c r="E75">
        <v>604.79769999999996</v>
      </c>
      <c r="F75">
        <v>16</v>
      </c>
      <c r="G75">
        <v>0.35580253601074219</v>
      </c>
      <c r="H75">
        <v>0.1020340919494629</v>
      </c>
      <c r="I75">
        <v>5.2003622055053711E-2</v>
      </c>
      <c r="J75">
        <v>0.1062819957733154</v>
      </c>
      <c r="K75">
        <v>9.5482826232910156E-2</v>
      </c>
    </row>
    <row r="76" spans="1:11" x14ac:dyDescent="0.25">
      <c r="A76">
        <v>74</v>
      </c>
      <c r="B76" t="s">
        <v>159</v>
      </c>
      <c r="C76">
        <v>628.64459999999997</v>
      </c>
      <c r="D76" t="s">
        <v>160</v>
      </c>
      <c r="E76">
        <v>655.35640000000001</v>
      </c>
      <c r="F76">
        <v>16</v>
      </c>
      <c r="G76">
        <v>0.36356520652771002</v>
      </c>
      <c r="H76">
        <v>9.2997312545776367E-2</v>
      </c>
      <c r="I76">
        <v>6.1050891876220703E-2</v>
      </c>
      <c r="J76">
        <v>0.1074390411376953</v>
      </c>
      <c r="K76">
        <v>0.10207796096801761</v>
      </c>
    </row>
    <row r="77" spans="1:11" x14ac:dyDescent="0.25">
      <c r="A77">
        <v>75</v>
      </c>
      <c r="B77" t="s">
        <v>161</v>
      </c>
      <c r="C77">
        <v>559.9606</v>
      </c>
      <c r="D77" t="s">
        <v>162</v>
      </c>
      <c r="E77">
        <v>574.96540000000005</v>
      </c>
      <c r="F77">
        <v>16</v>
      </c>
      <c r="G77">
        <v>0.34900188446044922</v>
      </c>
      <c r="H77">
        <v>9.1043949127197266E-2</v>
      </c>
      <c r="I77">
        <v>5.5016517639160163E-2</v>
      </c>
      <c r="J77">
        <v>0.11094117164611821</v>
      </c>
      <c r="K77">
        <v>9.2000246047973633E-2</v>
      </c>
    </row>
    <row r="78" spans="1:11" x14ac:dyDescent="0.25">
      <c r="A78">
        <v>76</v>
      </c>
      <c r="B78" t="s">
        <v>163</v>
      </c>
      <c r="C78">
        <v>618.02970000000005</v>
      </c>
      <c r="D78" t="s">
        <v>164</v>
      </c>
      <c r="E78">
        <v>623.74199999999996</v>
      </c>
      <c r="F78">
        <v>16</v>
      </c>
      <c r="G78">
        <v>0.35951519012451172</v>
      </c>
      <c r="H78">
        <v>9.2010498046875E-2</v>
      </c>
      <c r="I78">
        <v>5.3922653198242188E-2</v>
      </c>
      <c r="J78">
        <v>0.1145107746124268</v>
      </c>
      <c r="K78">
        <v>9.9071264266967773E-2</v>
      </c>
    </row>
    <row r="79" spans="1:11" x14ac:dyDescent="0.25">
      <c r="A79">
        <v>77</v>
      </c>
      <c r="B79" t="s">
        <v>165</v>
      </c>
      <c r="C79">
        <v>670.28679999999997</v>
      </c>
      <c r="D79" t="s">
        <v>166</v>
      </c>
      <c r="E79">
        <v>685.17420000000004</v>
      </c>
      <c r="F79">
        <v>16</v>
      </c>
      <c r="G79">
        <v>0.36030483245849609</v>
      </c>
      <c r="H79">
        <v>0.1060035228729248</v>
      </c>
      <c r="I79">
        <v>5.7002544403076172E-2</v>
      </c>
      <c r="J79">
        <v>9.6284866333007813E-2</v>
      </c>
      <c r="K79">
        <v>0.1010138988494873</v>
      </c>
    </row>
    <row r="80" spans="1:11" x14ac:dyDescent="0.25">
      <c r="A80">
        <v>78</v>
      </c>
      <c r="B80" t="s">
        <v>167</v>
      </c>
      <c r="C80">
        <v>683.54430000000002</v>
      </c>
      <c r="D80" t="s">
        <v>168</v>
      </c>
      <c r="E80">
        <v>687.2568</v>
      </c>
      <c r="F80">
        <v>16</v>
      </c>
      <c r="G80">
        <v>0.35400009155273438</v>
      </c>
      <c r="H80">
        <v>9.5999717712402344E-2</v>
      </c>
      <c r="I80">
        <v>5.4990053176879883E-2</v>
      </c>
      <c r="J80">
        <v>0.1030235290527344</v>
      </c>
      <c r="K80">
        <v>9.9986791610717773E-2</v>
      </c>
    </row>
    <row r="81" spans="1:11" x14ac:dyDescent="0.25">
      <c r="A81">
        <v>79</v>
      </c>
      <c r="B81" t="s">
        <v>169</v>
      </c>
      <c r="C81">
        <v>617.54769999999996</v>
      </c>
      <c r="D81" t="s">
        <v>170</v>
      </c>
      <c r="E81">
        <v>528.13499999999999</v>
      </c>
      <c r="F81">
        <v>16</v>
      </c>
      <c r="G81">
        <v>0.36276340484619141</v>
      </c>
      <c r="H81">
        <v>0.11457705497741701</v>
      </c>
      <c r="I81">
        <v>4.9243450164794922E-2</v>
      </c>
      <c r="J81">
        <v>0.10194945335388179</v>
      </c>
      <c r="K81">
        <v>9.5993518829345703E-2</v>
      </c>
    </row>
    <row r="82" spans="1:11" x14ac:dyDescent="0.25">
      <c r="A82">
        <v>80</v>
      </c>
      <c r="B82" t="s">
        <v>171</v>
      </c>
      <c r="C82">
        <v>766.1961</v>
      </c>
      <c r="D82" t="s">
        <v>172</v>
      </c>
      <c r="E82">
        <v>777.0068</v>
      </c>
      <c r="F82">
        <v>16</v>
      </c>
      <c r="G82">
        <v>0.36301231384277338</v>
      </c>
      <c r="H82">
        <v>0.1010074615478516</v>
      </c>
      <c r="I82">
        <v>6.6001415252685547E-2</v>
      </c>
      <c r="J82">
        <v>9.7994565963745117E-2</v>
      </c>
      <c r="K82">
        <v>9.7008466720581055E-2</v>
      </c>
    </row>
    <row r="83" spans="1:11" x14ac:dyDescent="0.25">
      <c r="A83">
        <v>81</v>
      </c>
      <c r="B83" t="s">
        <v>173</v>
      </c>
      <c r="C83">
        <v>520.25890000000004</v>
      </c>
      <c r="D83" t="s">
        <v>174</v>
      </c>
      <c r="E83">
        <v>520.25890000000004</v>
      </c>
      <c r="F83">
        <v>16</v>
      </c>
      <c r="G83">
        <v>0.36799979209899902</v>
      </c>
      <c r="H83">
        <v>9.8975896835327148E-2</v>
      </c>
      <c r="I83">
        <v>6.5005302429199219E-2</v>
      </c>
      <c r="J83">
        <v>0.1040260791778564</v>
      </c>
      <c r="K83">
        <v>9.9992513656616211E-2</v>
      </c>
    </row>
    <row r="84" spans="1:11" x14ac:dyDescent="0.25">
      <c r="A84">
        <v>82</v>
      </c>
      <c r="B84" t="s">
        <v>175</v>
      </c>
      <c r="C84">
        <v>416.98160000000001</v>
      </c>
      <c r="D84" t="s">
        <v>176</v>
      </c>
      <c r="E84">
        <v>421.15219999999999</v>
      </c>
      <c r="F84">
        <v>16</v>
      </c>
      <c r="G84">
        <v>0.34751677513122559</v>
      </c>
      <c r="H84">
        <v>8.8430404663085938E-2</v>
      </c>
      <c r="I84">
        <v>5.6994199752807617E-2</v>
      </c>
      <c r="J84">
        <v>0.1060860157012939</v>
      </c>
      <c r="K84">
        <v>9.6006155014038086E-2</v>
      </c>
    </row>
    <row r="85" spans="1:11" x14ac:dyDescent="0.25">
      <c r="A85">
        <v>83</v>
      </c>
      <c r="B85" t="s">
        <v>177</v>
      </c>
      <c r="C85">
        <v>580.07420000000002</v>
      </c>
      <c r="D85" t="s">
        <v>178</v>
      </c>
      <c r="E85">
        <v>605.80700000000002</v>
      </c>
      <c r="F85">
        <v>16</v>
      </c>
      <c r="G85">
        <v>0.35901260375976563</v>
      </c>
      <c r="H85">
        <v>9.3026399612426758E-2</v>
      </c>
      <c r="I85">
        <v>6.5997838973999023E-2</v>
      </c>
      <c r="J85">
        <v>0.1039369106292725</v>
      </c>
      <c r="K85">
        <v>9.6051454544067383E-2</v>
      </c>
    </row>
    <row r="86" spans="1:11" x14ac:dyDescent="0.25">
      <c r="A86">
        <v>84</v>
      </c>
      <c r="B86" t="s">
        <v>179</v>
      </c>
      <c r="C86">
        <v>576.84010000000001</v>
      </c>
      <c r="D86" t="s">
        <v>180</v>
      </c>
      <c r="E86">
        <v>585.06050000000005</v>
      </c>
      <c r="F86">
        <v>16</v>
      </c>
      <c r="G86">
        <v>0.35700273513793951</v>
      </c>
      <c r="H86">
        <v>9.6045970916748047E-2</v>
      </c>
      <c r="I86">
        <v>5.7001829147338867E-2</v>
      </c>
      <c r="J86">
        <v>0.10598444938659669</v>
      </c>
      <c r="K86">
        <v>9.7970485687255859E-2</v>
      </c>
    </row>
    <row r="87" spans="1:11" x14ac:dyDescent="0.25">
      <c r="A87">
        <v>85</v>
      </c>
      <c r="B87" t="s">
        <v>181</v>
      </c>
      <c r="C87">
        <v>617.84299999999996</v>
      </c>
      <c r="D87" t="s">
        <v>182</v>
      </c>
      <c r="E87">
        <v>623.81579999999997</v>
      </c>
      <c r="F87">
        <v>16</v>
      </c>
      <c r="G87">
        <v>0.36699724197387701</v>
      </c>
      <c r="H87">
        <v>9.9910259246826172E-2</v>
      </c>
      <c r="I87">
        <v>6.8088293075561523E-2</v>
      </c>
      <c r="J87">
        <v>9.9007129669189453E-2</v>
      </c>
      <c r="K87">
        <v>9.7989559173583984E-2</v>
      </c>
    </row>
    <row r="88" spans="1:11" x14ac:dyDescent="0.25">
      <c r="A88">
        <v>86</v>
      </c>
      <c r="B88" t="s">
        <v>183</v>
      </c>
      <c r="C88">
        <v>563.54949999999997</v>
      </c>
      <c r="D88" t="s">
        <v>184</v>
      </c>
      <c r="E88">
        <v>579.11210000000005</v>
      </c>
      <c r="F88">
        <v>16</v>
      </c>
      <c r="G88">
        <v>0.35703277587890619</v>
      </c>
      <c r="H88">
        <v>9.6517801284790039E-2</v>
      </c>
      <c r="I88">
        <v>5.1986932754516602E-2</v>
      </c>
      <c r="J88">
        <v>0.1065874099731445</v>
      </c>
      <c r="K88">
        <v>9.9937915802001953E-2</v>
      </c>
    </row>
    <row r="89" spans="1:11" x14ac:dyDescent="0.25">
      <c r="A89">
        <v>87</v>
      </c>
      <c r="B89" t="s">
        <v>185</v>
      </c>
      <c r="C89">
        <v>496.26900000000001</v>
      </c>
      <c r="D89" t="s">
        <v>186</v>
      </c>
      <c r="E89">
        <v>487.21690000000001</v>
      </c>
      <c r="F89">
        <v>16</v>
      </c>
      <c r="G89">
        <v>0.37212252616882319</v>
      </c>
      <c r="H89">
        <v>0.1062014102935791</v>
      </c>
      <c r="I89">
        <v>5.400395393371582E-2</v>
      </c>
      <c r="J89">
        <v>0.10853481292724609</v>
      </c>
      <c r="K89">
        <v>0.1013853549957275</v>
      </c>
    </row>
    <row r="90" spans="1:11" x14ac:dyDescent="0.25">
      <c r="A90">
        <v>88</v>
      </c>
      <c r="B90" t="s">
        <v>187</v>
      </c>
      <c r="C90">
        <v>614.65509999999995</v>
      </c>
      <c r="D90" t="s">
        <v>188</v>
      </c>
      <c r="E90">
        <v>658.90160000000003</v>
      </c>
      <c r="F90">
        <v>16</v>
      </c>
      <c r="G90">
        <v>0.37634634971618652</v>
      </c>
      <c r="H90">
        <v>0.1031601428985596</v>
      </c>
      <c r="I90">
        <v>5.3517818450927727E-2</v>
      </c>
      <c r="J90">
        <v>0.1180229187011719</v>
      </c>
      <c r="K90">
        <v>0.1006453037261963</v>
      </c>
    </row>
    <row r="91" spans="1:11" x14ac:dyDescent="0.25">
      <c r="A91">
        <v>89</v>
      </c>
      <c r="B91" t="s">
        <v>189</v>
      </c>
      <c r="C91">
        <v>539.78769999999997</v>
      </c>
      <c r="D91" t="s">
        <v>190</v>
      </c>
      <c r="E91">
        <v>539.78769999999997</v>
      </c>
      <c r="F91">
        <v>16</v>
      </c>
      <c r="G91">
        <v>0.35168671607971191</v>
      </c>
      <c r="H91">
        <v>9.917759895324707E-2</v>
      </c>
      <c r="I91">
        <v>4.5991659164428711E-2</v>
      </c>
      <c r="J91">
        <v>0.1074411869049072</v>
      </c>
      <c r="K91">
        <v>9.9076271057128906E-2</v>
      </c>
    </row>
    <row r="92" spans="1:11" x14ac:dyDescent="0.25">
      <c r="A92">
        <v>90</v>
      </c>
      <c r="B92" t="s">
        <v>191</v>
      </c>
      <c r="C92">
        <v>466.36410000000001</v>
      </c>
      <c r="D92" t="s">
        <v>192</v>
      </c>
      <c r="E92">
        <v>467.71390000000002</v>
      </c>
      <c r="F92">
        <v>16</v>
      </c>
      <c r="G92">
        <v>0.3666224479675293</v>
      </c>
      <c r="H92">
        <v>9.8063468933105469E-2</v>
      </c>
      <c r="I92">
        <v>5.4551362991333008E-2</v>
      </c>
      <c r="J92">
        <v>9.8487377166748047E-2</v>
      </c>
      <c r="K92">
        <v>0.11351799964904789</v>
      </c>
    </row>
    <row r="93" spans="1:11" x14ac:dyDescent="0.25">
      <c r="A93">
        <v>91</v>
      </c>
      <c r="B93" t="s">
        <v>193</v>
      </c>
      <c r="C93">
        <v>827.72550000000001</v>
      </c>
      <c r="D93" t="s">
        <v>194</v>
      </c>
      <c r="E93">
        <v>837.65200000000004</v>
      </c>
      <c r="F93">
        <v>16</v>
      </c>
      <c r="G93">
        <v>0.35867142677307129</v>
      </c>
      <c r="H93">
        <v>0.10451769828796389</v>
      </c>
      <c r="I93">
        <v>6.3089847564697266E-2</v>
      </c>
      <c r="J93">
        <v>9.894561767578125E-2</v>
      </c>
      <c r="K93">
        <v>9.2118263244628906E-2</v>
      </c>
    </row>
    <row r="94" spans="1:11" x14ac:dyDescent="0.25">
      <c r="A94">
        <v>92</v>
      </c>
      <c r="B94" t="s">
        <v>195</v>
      </c>
      <c r="C94">
        <v>530.83339999999998</v>
      </c>
      <c r="D94" t="s">
        <v>196</v>
      </c>
      <c r="E94">
        <v>536.84019999999998</v>
      </c>
      <c r="F94">
        <v>16</v>
      </c>
      <c r="G94">
        <v>0.37615847587585449</v>
      </c>
      <c r="H94">
        <v>0.1020505428314209</v>
      </c>
      <c r="I94">
        <v>5.9928417205810547E-2</v>
      </c>
      <c r="J94">
        <v>0.1120123863220215</v>
      </c>
      <c r="K94">
        <v>0.1021671295166016</v>
      </c>
    </row>
    <row r="95" spans="1:11" x14ac:dyDescent="0.25">
      <c r="A95">
        <v>93</v>
      </c>
      <c r="B95" t="s">
        <v>197</v>
      </c>
      <c r="C95">
        <v>536.197</v>
      </c>
      <c r="D95" t="s">
        <v>198</v>
      </c>
      <c r="E95">
        <v>549.28700000000003</v>
      </c>
      <c r="F95">
        <v>16</v>
      </c>
      <c r="G95">
        <v>0.35711169242858892</v>
      </c>
      <c r="H95">
        <v>9.5993995666503906E-2</v>
      </c>
      <c r="I95">
        <v>4.8998117446899407E-2</v>
      </c>
      <c r="J95">
        <v>0.1059725284576416</v>
      </c>
      <c r="K95">
        <v>0.1051478385925293</v>
      </c>
    </row>
    <row r="96" spans="1:11" x14ac:dyDescent="0.25">
      <c r="A96">
        <v>94</v>
      </c>
      <c r="B96" t="s">
        <v>199</v>
      </c>
      <c r="C96">
        <v>612.81050000000005</v>
      </c>
      <c r="D96" t="s">
        <v>200</v>
      </c>
      <c r="E96">
        <v>680.7337</v>
      </c>
      <c r="F96">
        <v>16</v>
      </c>
      <c r="G96">
        <v>0.36154747009277338</v>
      </c>
      <c r="H96">
        <v>0.1039690971374512</v>
      </c>
      <c r="I96">
        <v>5.7997703552246087E-2</v>
      </c>
      <c r="J96">
        <v>0.1090247631072998</v>
      </c>
      <c r="K96">
        <v>8.9554786682128906E-2</v>
      </c>
    </row>
    <row r="97" spans="1:11" x14ac:dyDescent="0.25">
      <c r="A97">
        <v>95</v>
      </c>
      <c r="B97" t="s">
        <v>201</v>
      </c>
      <c r="C97">
        <v>776.17639999999994</v>
      </c>
      <c r="D97" t="s">
        <v>202</v>
      </c>
      <c r="E97">
        <v>784.71130000000005</v>
      </c>
      <c r="F97">
        <v>16</v>
      </c>
      <c r="G97">
        <v>0.34919285774230963</v>
      </c>
      <c r="H97">
        <v>8.8559865951538086E-2</v>
      </c>
      <c r="I97">
        <v>4.3054819107055657E-2</v>
      </c>
      <c r="J97">
        <v>0.1085751056671143</v>
      </c>
      <c r="K97">
        <v>0.1080024242401123</v>
      </c>
    </row>
    <row r="98" spans="1:11" x14ac:dyDescent="0.25">
      <c r="A98">
        <v>96</v>
      </c>
      <c r="B98" t="s">
        <v>203</v>
      </c>
      <c r="C98">
        <v>494.26170000000002</v>
      </c>
      <c r="D98" t="s">
        <v>204</v>
      </c>
      <c r="E98">
        <v>576.23969999999997</v>
      </c>
      <c r="F98">
        <v>16</v>
      </c>
      <c r="G98">
        <v>0.34516596794128418</v>
      </c>
      <c r="H98">
        <v>9.0086698532104492E-2</v>
      </c>
      <c r="I98">
        <v>5.3526639938354492E-2</v>
      </c>
      <c r="J98">
        <v>0.1075534820556641</v>
      </c>
      <c r="K98">
        <v>9.3002557754516602E-2</v>
      </c>
    </row>
    <row r="99" spans="1:11" x14ac:dyDescent="0.25">
      <c r="A99">
        <v>97</v>
      </c>
      <c r="B99" t="s">
        <v>205</v>
      </c>
      <c r="C99">
        <v>422.06470000000002</v>
      </c>
      <c r="D99" t="s">
        <v>206</v>
      </c>
      <c r="E99">
        <v>446.95159999999998</v>
      </c>
      <c r="F99">
        <v>16</v>
      </c>
      <c r="G99">
        <v>0.44412684440612787</v>
      </c>
      <c r="H99">
        <v>0.1025233268737793</v>
      </c>
      <c r="I99">
        <v>0.13855099678039551</v>
      </c>
      <c r="J99">
        <v>0.1010134220123291</v>
      </c>
      <c r="K99">
        <v>0.102039098739624</v>
      </c>
    </row>
    <row r="100" spans="1:11" x14ac:dyDescent="0.25">
      <c r="A100">
        <v>98</v>
      </c>
      <c r="B100" t="s">
        <v>207</v>
      </c>
      <c r="C100">
        <v>828.30589999999995</v>
      </c>
      <c r="D100" t="s">
        <v>208</v>
      </c>
      <c r="E100">
        <v>873.48220000000003</v>
      </c>
      <c r="F100">
        <v>16</v>
      </c>
      <c r="G100">
        <v>0.35401391983032232</v>
      </c>
      <c r="H100">
        <v>9.7036123275756836E-2</v>
      </c>
      <c r="I100">
        <v>5.0997018814086907E-2</v>
      </c>
      <c r="J100">
        <v>0.1079690456390381</v>
      </c>
      <c r="K100">
        <v>9.7015142440795898E-2</v>
      </c>
    </row>
    <row r="101" spans="1:11" x14ac:dyDescent="0.25">
      <c r="A101">
        <v>99</v>
      </c>
      <c r="B101" t="s">
        <v>209</v>
      </c>
      <c r="C101">
        <v>589.17370000000005</v>
      </c>
      <c r="D101" t="s">
        <v>257</v>
      </c>
      <c r="E101">
        <v>638.72329999999999</v>
      </c>
      <c r="F101">
        <v>16</v>
      </c>
      <c r="G101">
        <v>0.37060022354125982</v>
      </c>
      <c r="H101">
        <v>9.4110965728759766E-2</v>
      </c>
      <c r="I101">
        <v>7.2996139526367188E-2</v>
      </c>
      <c r="J101">
        <v>0.1034786701202393</v>
      </c>
      <c r="K101">
        <v>9.9014997482299805E-2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A7DEB-A7CD-44B7-94DE-4B2DF9921B75}">
  <dimension ref="A1:K101"/>
  <sheetViews>
    <sheetView workbookViewId="0"/>
  </sheetViews>
  <sheetFormatPr defaultRowHeight="15" x14ac:dyDescent="0.25"/>
  <cols>
    <col min="1" max="1" width="11.140625" bestFit="1" customWidth="1"/>
    <col min="2" max="2" width="39.42578125" bestFit="1" customWidth="1"/>
    <col min="3" max="3" width="18.28515625" bestFit="1" customWidth="1"/>
    <col min="4" max="4" width="41.42578125" bestFit="1" customWidth="1"/>
    <col min="5" max="5" width="16.7109375" bestFit="1" customWidth="1"/>
    <col min="6" max="6" width="13.42578125" bestFit="1" customWidth="1"/>
    <col min="7" max="10" width="12" bestFit="1" customWidth="1"/>
    <col min="11" max="11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11</v>
      </c>
      <c r="C2">
        <v>505.09980000000002</v>
      </c>
      <c r="D2" t="s">
        <v>211</v>
      </c>
      <c r="E2">
        <v>535.73159999999996</v>
      </c>
      <c r="F2">
        <v>4</v>
      </c>
      <c r="G2">
        <v>0.41131687164306641</v>
      </c>
      <c r="H2">
        <v>0.1242833137512207</v>
      </c>
      <c r="I2">
        <v>9.7793817520141602E-2</v>
      </c>
      <c r="J2">
        <v>9.7511768341064453E-2</v>
      </c>
      <c r="K2">
        <v>9.1727972030639648E-2</v>
      </c>
    </row>
    <row r="3" spans="1:11" x14ac:dyDescent="0.25">
      <c r="A3">
        <v>1</v>
      </c>
      <c r="B3" t="s">
        <v>13</v>
      </c>
      <c r="C3">
        <v>523.78510000000006</v>
      </c>
      <c r="D3" t="s">
        <v>212</v>
      </c>
      <c r="E3">
        <v>523.78510000000006</v>
      </c>
      <c r="F3">
        <v>4</v>
      </c>
      <c r="G3">
        <v>0.35801577568054199</v>
      </c>
      <c r="H3">
        <v>9.8180770874023438E-2</v>
      </c>
      <c r="I3">
        <v>5.8073997497558587E-2</v>
      </c>
      <c r="J3">
        <v>0.1076505184173584</v>
      </c>
      <c r="K3">
        <v>9.3110084533691406E-2</v>
      </c>
    </row>
    <row r="4" spans="1:11" x14ac:dyDescent="0.25">
      <c r="A4">
        <v>2</v>
      </c>
      <c r="B4" t="s">
        <v>15</v>
      </c>
      <c r="C4">
        <v>627.32299999999998</v>
      </c>
      <c r="D4" t="s">
        <v>213</v>
      </c>
      <c r="E4">
        <v>656.01369999999997</v>
      </c>
      <c r="F4">
        <v>4</v>
      </c>
      <c r="G4">
        <v>0.37468457221984858</v>
      </c>
      <c r="H4">
        <v>0.1175448894500732</v>
      </c>
      <c r="I4">
        <v>5.820155143737793E-2</v>
      </c>
      <c r="J4">
        <v>0.1035065650939941</v>
      </c>
      <c r="K4">
        <v>9.2431545257568359E-2</v>
      </c>
    </row>
    <row r="5" spans="1:11" x14ac:dyDescent="0.25">
      <c r="A5">
        <v>3</v>
      </c>
      <c r="B5" t="s">
        <v>17</v>
      </c>
      <c r="C5">
        <v>524.95079999999996</v>
      </c>
      <c r="D5" t="s">
        <v>18</v>
      </c>
      <c r="E5">
        <v>531.86040000000003</v>
      </c>
      <c r="F5">
        <v>4</v>
      </c>
      <c r="G5">
        <v>0.38882899284362787</v>
      </c>
      <c r="H5">
        <v>0.11400818824768071</v>
      </c>
      <c r="I5">
        <v>7.1829319000244141E-2</v>
      </c>
      <c r="J5">
        <v>0.1070125102996826</v>
      </c>
      <c r="K5">
        <v>9.4979524612426758E-2</v>
      </c>
    </row>
    <row r="6" spans="1:11" x14ac:dyDescent="0.25">
      <c r="A6">
        <v>4</v>
      </c>
      <c r="B6" t="s">
        <v>19</v>
      </c>
      <c r="C6">
        <v>680.5299</v>
      </c>
      <c r="D6" t="s">
        <v>214</v>
      </c>
      <c r="E6">
        <v>732.14359999999999</v>
      </c>
      <c r="F6">
        <v>4</v>
      </c>
      <c r="G6">
        <v>0.39511013031005859</v>
      </c>
      <c r="H6">
        <v>0.1191320419311523</v>
      </c>
      <c r="I6">
        <v>7.2464704513549805E-2</v>
      </c>
      <c r="J6">
        <v>0.1105194091796875</v>
      </c>
      <c r="K6">
        <v>9.2993974685668945E-2</v>
      </c>
    </row>
    <row r="7" spans="1:11" x14ac:dyDescent="0.25">
      <c r="A7">
        <v>5</v>
      </c>
      <c r="B7" t="s">
        <v>21</v>
      </c>
      <c r="C7">
        <v>528.43060000000003</v>
      </c>
      <c r="D7" t="s">
        <v>22</v>
      </c>
      <c r="E7">
        <v>543.4846</v>
      </c>
      <c r="F7">
        <v>4</v>
      </c>
      <c r="G7">
        <v>0.37478351593017578</v>
      </c>
      <c r="H7">
        <v>0.1116378307342529</v>
      </c>
      <c r="I7">
        <v>5.5785417556762702E-2</v>
      </c>
      <c r="J7">
        <v>0.113591194152832</v>
      </c>
      <c r="K7">
        <v>9.1767549514770508E-2</v>
      </c>
    </row>
    <row r="8" spans="1:11" x14ac:dyDescent="0.25">
      <c r="A8">
        <v>6</v>
      </c>
      <c r="B8" t="s">
        <v>23</v>
      </c>
      <c r="C8">
        <v>447.22449999999998</v>
      </c>
      <c r="D8" t="s">
        <v>215</v>
      </c>
      <c r="E8">
        <v>446.39269999999999</v>
      </c>
      <c r="F8">
        <v>4</v>
      </c>
      <c r="G8">
        <v>0.36604785919189448</v>
      </c>
      <c r="H8">
        <v>0.11708664894104</v>
      </c>
      <c r="I8">
        <v>6.1075925827026367E-2</v>
      </c>
      <c r="J8">
        <v>0.1034128665924072</v>
      </c>
      <c r="K8">
        <v>8.1472873687744141E-2</v>
      </c>
    </row>
    <row r="9" spans="1:11" x14ac:dyDescent="0.25">
      <c r="A9">
        <v>7</v>
      </c>
      <c r="B9" t="s">
        <v>25</v>
      </c>
      <c r="C9">
        <v>744.61490000000003</v>
      </c>
      <c r="D9" t="s">
        <v>216</v>
      </c>
      <c r="E9">
        <v>772.59939999999995</v>
      </c>
      <c r="F9">
        <v>4</v>
      </c>
      <c r="G9">
        <v>0.37552738189697271</v>
      </c>
      <c r="H9">
        <v>0.1167755126953125</v>
      </c>
      <c r="I9">
        <v>5.7943105697631843E-2</v>
      </c>
      <c r="J9">
        <v>0.10706114768981929</v>
      </c>
      <c r="K9">
        <v>9.3747615814208984E-2</v>
      </c>
    </row>
    <row r="10" spans="1:11" x14ac:dyDescent="0.25">
      <c r="A10">
        <v>8</v>
      </c>
      <c r="B10" t="s">
        <v>27</v>
      </c>
      <c r="C10">
        <v>619.3922</v>
      </c>
      <c r="D10" t="s">
        <v>28</v>
      </c>
      <c r="E10">
        <v>669.40959999999995</v>
      </c>
      <c r="F10">
        <v>4</v>
      </c>
      <c r="G10">
        <v>0.37900853157043463</v>
      </c>
      <c r="H10">
        <v>0.12576031684875491</v>
      </c>
      <c r="I10">
        <v>6.8013668060302734E-2</v>
      </c>
      <c r="J10">
        <v>9.3035697937011719E-2</v>
      </c>
      <c r="K10">
        <v>9.2198848724365234E-2</v>
      </c>
    </row>
    <row r="11" spans="1:11" x14ac:dyDescent="0.25">
      <c r="A11">
        <v>9</v>
      </c>
      <c r="B11" t="s">
        <v>29</v>
      </c>
      <c r="C11">
        <v>484.29719999999998</v>
      </c>
      <c r="D11" t="s">
        <v>217</v>
      </c>
      <c r="E11">
        <v>488.31619999999998</v>
      </c>
      <c r="F11">
        <v>4</v>
      </c>
      <c r="G11">
        <v>0.37473273277282709</v>
      </c>
      <c r="H11">
        <v>9.9511146545410156E-2</v>
      </c>
      <c r="I11">
        <v>5.9802532196044922E-2</v>
      </c>
      <c r="J11">
        <v>0.12770771980285639</v>
      </c>
      <c r="K11">
        <v>8.6713075637817383E-2</v>
      </c>
    </row>
    <row r="12" spans="1:11" x14ac:dyDescent="0.25">
      <c r="A12">
        <v>10</v>
      </c>
      <c r="B12" t="s">
        <v>31</v>
      </c>
      <c r="C12">
        <v>615.80880000000002</v>
      </c>
      <c r="D12" t="s">
        <v>218</v>
      </c>
      <c r="E12">
        <v>689.28060000000005</v>
      </c>
      <c r="F12">
        <v>4</v>
      </c>
      <c r="G12">
        <v>0.45955824851989752</v>
      </c>
      <c r="H12">
        <v>0.10839319229125979</v>
      </c>
      <c r="I12">
        <v>0.149169921875</v>
      </c>
      <c r="J12">
        <v>0.1092197895050049</v>
      </c>
      <c r="K12">
        <v>9.1775417327880859E-2</v>
      </c>
    </row>
    <row r="13" spans="1:11" x14ac:dyDescent="0.25">
      <c r="A13">
        <v>11</v>
      </c>
      <c r="B13" t="s">
        <v>33</v>
      </c>
      <c r="C13">
        <v>496.02249999999998</v>
      </c>
      <c r="D13" t="s">
        <v>219</v>
      </c>
      <c r="E13">
        <v>538.47190000000001</v>
      </c>
      <c r="F13">
        <v>4</v>
      </c>
      <c r="G13">
        <v>0.39137363433837891</v>
      </c>
      <c r="H13">
        <v>0.1132047176361084</v>
      </c>
      <c r="I13">
        <v>7.7309131622314453E-2</v>
      </c>
      <c r="J13">
        <v>0.1052799224853516</v>
      </c>
      <c r="K13">
        <v>9.3580007553100586E-2</v>
      </c>
    </row>
    <row r="14" spans="1:11" x14ac:dyDescent="0.25">
      <c r="A14">
        <v>12</v>
      </c>
      <c r="B14" t="s">
        <v>35</v>
      </c>
      <c r="C14">
        <v>641.30370000000005</v>
      </c>
      <c r="D14" t="s">
        <v>220</v>
      </c>
      <c r="E14">
        <v>659.49480000000005</v>
      </c>
      <c r="F14">
        <v>4</v>
      </c>
      <c r="G14">
        <v>0.38491678237915039</v>
      </c>
      <c r="H14">
        <v>0.1116876602172852</v>
      </c>
      <c r="I14">
        <v>7.3369264602661133E-2</v>
      </c>
      <c r="J14">
        <v>0.10429716110229489</v>
      </c>
      <c r="K14">
        <v>9.3561172485351563E-2</v>
      </c>
    </row>
    <row r="15" spans="1:11" x14ac:dyDescent="0.25">
      <c r="A15">
        <v>13</v>
      </c>
      <c r="B15" t="s">
        <v>37</v>
      </c>
      <c r="C15">
        <v>481.71469999999999</v>
      </c>
      <c r="D15" t="s">
        <v>38</v>
      </c>
      <c r="E15">
        <v>560.63480000000004</v>
      </c>
      <c r="F15">
        <v>4</v>
      </c>
      <c r="G15">
        <v>0.3836662769317627</v>
      </c>
      <c r="H15">
        <v>0.12676215171813959</v>
      </c>
      <c r="I15">
        <v>6.8361282348632813E-2</v>
      </c>
      <c r="J15">
        <v>9.512782096862793E-2</v>
      </c>
      <c r="K15">
        <v>9.3415021896362305E-2</v>
      </c>
    </row>
    <row r="16" spans="1:11" x14ac:dyDescent="0.25">
      <c r="A16">
        <v>14</v>
      </c>
      <c r="B16" t="s">
        <v>39</v>
      </c>
      <c r="C16">
        <v>455.47489999999999</v>
      </c>
      <c r="D16" t="s">
        <v>221</v>
      </c>
      <c r="E16">
        <v>455.47489999999999</v>
      </c>
      <c r="F16">
        <v>4</v>
      </c>
      <c r="G16">
        <v>0.36919283866882319</v>
      </c>
      <c r="H16">
        <v>0.12054109573364261</v>
      </c>
      <c r="I16">
        <v>5.3597211837768548E-2</v>
      </c>
      <c r="J16">
        <v>0.10781145095825199</v>
      </c>
      <c r="K16">
        <v>8.5033655166625977E-2</v>
      </c>
    </row>
    <row r="17" spans="1:11" x14ac:dyDescent="0.25">
      <c r="A17">
        <v>15</v>
      </c>
      <c r="B17" t="s">
        <v>41</v>
      </c>
      <c r="C17">
        <v>534.83399999999995</v>
      </c>
      <c r="D17" t="s">
        <v>222</v>
      </c>
      <c r="E17">
        <v>609.52449999999999</v>
      </c>
      <c r="F17">
        <v>4</v>
      </c>
      <c r="G17">
        <v>0.37589764595031738</v>
      </c>
      <c r="H17">
        <v>0.1197092533111572</v>
      </c>
      <c r="I17">
        <v>5.8510541915893548E-2</v>
      </c>
      <c r="J17">
        <v>0.10294103622436521</v>
      </c>
      <c r="K17">
        <v>9.4736814498901367E-2</v>
      </c>
    </row>
    <row r="18" spans="1:11" x14ac:dyDescent="0.25">
      <c r="A18">
        <v>16</v>
      </c>
      <c r="B18" t="s">
        <v>43</v>
      </c>
      <c r="C18">
        <v>788.2722</v>
      </c>
      <c r="D18" t="s">
        <v>44</v>
      </c>
      <c r="E18">
        <v>708.83370000000002</v>
      </c>
      <c r="F18">
        <v>4</v>
      </c>
      <c r="G18">
        <v>0.38480019569396973</v>
      </c>
      <c r="H18">
        <v>8.6042404174804688E-2</v>
      </c>
      <c r="I18">
        <v>6.0978412628173828E-2</v>
      </c>
      <c r="J18">
        <v>0.13007426261901861</v>
      </c>
      <c r="K18">
        <v>0.1057069301605225</v>
      </c>
    </row>
    <row r="19" spans="1:11" x14ac:dyDescent="0.25">
      <c r="A19">
        <v>17</v>
      </c>
      <c r="B19" t="s">
        <v>45</v>
      </c>
      <c r="C19">
        <v>567.34289999999999</v>
      </c>
      <c r="D19" t="s">
        <v>46</v>
      </c>
      <c r="E19">
        <v>567.34289999999999</v>
      </c>
      <c r="F19">
        <v>4</v>
      </c>
      <c r="G19">
        <v>0.37470149993896479</v>
      </c>
      <c r="H19">
        <v>0.1106102466583252</v>
      </c>
      <c r="I19">
        <v>6.55670166015625E-2</v>
      </c>
      <c r="J19">
        <v>0.10354924201965331</v>
      </c>
      <c r="K19">
        <v>9.4974994659423828E-2</v>
      </c>
    </row>
    <row r="20" spans="1:11" x14ac:dyDescent="0.25">
      <c r="A20">
        <v>18</v>
      </c>
      <c r="B20" t="s">
        <v>47</v>
      </c>
      <c r="C20">
        <v>518.24639999999999</v>
      </c>
      <c r="D20" t="s">
        <v>48</v>
      </c>
      <c r="E20">
        <v>518.19380000000001</v>
      </c>
      <c r="F20">
        <v>4</v>
      </c>
      <c r="G20">
        <v>0.38087725639343262</v>
      </c>
      <c r="H20">
        <v>0.1257219314575195</v>
      </c>
      <c r="I20">
        <v>6.6608190536499023E-2</v>
      </c>
      <c r="J20">
        <v>9.428095817565918E-2</v>
      </c>
      <c r="K20">
        <v>9.4266176223754883E-2</v>
      </c>
    </row>
    <row r="21" spans="1:11" x14ac:dyDescent="0.25">
      <c r="A21">
        <v>19</v>
      </c>
      <c r="B21" t="s">
        <v>49</v>
      </c>
      <c r="C21">
        <v>453.82929999999999</v>
      </c>
      <c r="D21" t="s">
        <v>50</v>
      </c>
      <c r="E21">
        <v>453.82929999999999</v>
      </c>
      <c r="F21">
        <v>4</v>
      </c>
      <c r="G21">
        <v>0.38423442840576172</v>
      </c>
      <c r="H21">
        <v>0.1120603084564209</v>
      </c>
      <c r="I21">
        <v>6.8197488784790039E-2</v>
      </c>
      <c r="J21">
        <v>0.1047258377075195</v>
      </c>
      <c r="K21">
        <v>9.925079345703125E-2</v>
      </c>
    </row>
    <row r="22" spans="1:11" x14ac:dyDescent="0.25">
      <c r="A22">
        <v>20</v>
      </c>
      <c r="B22" t="s">
        <v>51</v>
      </c>
      <c r="C22">
        <v>385.60019999999997</v>
      </c>
      <c r="D22" t="s">
        <v>52</v>
      </c>
      <c r="E22">
        <v>385.60019999999997</v>
      </c>
      <c r="F22">
        <v>4</v>
      </c>
      <c r="G22">
        <v>0.37967467308044428</v>
      </c>
      <c r="H22">
        <v>0.12663483619689939</v>
      </c>
      <c r="I22">
        <v>7.1981906890869141E-2</v>
      </c>
      <c r="J22">
        <v>9.659123420715332E-2</v>
      </c>
      <c r="K22">
        <v>8.4466695785522461E-2</v>
      </c>
    </row>
    <row r="23" spans="1:11" x14ac:dyDescent="0.25">
      <c r="A23">
        <v>21</v>
      </c>
      <c r="B23" t="s">
        <v>53</v>
      </c>
      <c r="C23">
        <v>615.8614</v>
      </c>
      <c r="D23" t="s">
        <v>223</v>
      </c>
      <c r="E23">
        <v>615.8614</v>
      </c>
      <c r="F23">
        <v>4</v>
      </c>
      <c r="G23">
        <v>0.37286019325256348</v>
      </c>
      <c r="H23">
        <v>0.11501312255859381</v>
      </c>
      <c r="I23">
        <v>5.2092552185058587E-2</v>
      </c>
      <c r="J23">
        <v>0.1151270866394043</v>
      </c>
      <c r="K23">
        <v>9.0627431869506836E-2</v>
      </c>
    </row>
    <row r="24" spans="1:11" x14ac:dyDescent="0.25">
      <c r="A24">
        <v>22</v>
      </c>
      <c r="B24" t="s">
        <v>55</v>
      </c>
      <c r="C24">
        <v>424.05970000000002</v>
      </c>
      <c r="D24" t="s">
        <v>56</v>
      </c>
      <c r="E24">
        <v>423.83699999999999</v>
      </c>
      <c r="F24">
        <v>4</v>
      </c>
      <c r="G24">
        <v>0.40297985076904302</v>
      </c>
      <c r="H24">
        <v>0.1136581897735596</v>
      </c>
      <c r="I24">
        <v>8.8072299957275391E-2</v>
      </c>
      <c r="J24">
        <v>0.11233639717102049</v>
      </c>
      <c r="K24">
        <v>8.89129638671875E-2</v>
      </c>
    </row>
    <row r="25" spans="1:11" x14ac:dyDescent="0.25">
      <c r="A25">
        <v>23</v>
      </c>
      <c r="B25" t="s">
        <v>57</v>
      </c>
      <c r="C25">
        <v>650.0308</v>
      </c>
      <c r="D25" t="s">
        <v>224</v>
      </c>
      <c r="E25">
        <v>653.18240000000003</v>
      </c>
      <c r="F25">
        <v>4</v>
      </c>
      <c r="G25">
        <v>0.47025418281555181</v>
      </c>
      <c r="H25">
        <v>0.1143534183502197</v>
      </c>
      <c r="I25">
        <v>0.1564681529998779</v>
      </c>
      <c r="J25">
        <v>9.2466831207275391E-2</v>
      </c>
      <c r="K25">
        <v>0.1059658527374268</v>
      </c>
    </row>
    <row r="26" spans="1:11" x14ac:dyDescent="0.25">
      <c r="A26">
        <v>24</v>
      </c>
      <c r="B26" t="s">
        <v>59</v>
      </c>
      <c r="C26">
        <v>506.89850000000001</v>
      </c>
      <c r="D26" t="s">
        <v>60</v>
      </c>
      <c r="E26">
        <v>528.87869999999998</v>
      </c>
      <c r="F26">
        <v>4</v>
      </c>
      <c r="G26">
        <v>0.37920641899108892</v>
      </c>
      <c r="H26">
        <v>0.11344146728515619</v>
      </c>
      <c r="I26">
        <v>6.8266868591308594E-2</v>
      </c>
      <c r="J26">
        <v>0.1079576015472412</v>
      </c>
      <c r="K26">
        <v>8.8540792465209961E-2</v>
      </c>
    </row>
    <row r="27" spans="1:11" x14ac:dyDescent="0.25">
      <c r="A27">
        <v>25</v>
      </c>
      <c r="B27" t="s">
        <v>61</v>
      </c>
      <c r="C27">
        <v>591.67560000000003</v>
      </c>
      <c r="D27" t="s">
        <v>225</v>
      </c>
      <c r="E27">
        <v>627.13199999999995</v>
      </c>
      <c r="F27">
        <v>4</v>
      </c>
      <c r="G27">
        <v>0.37913274765014648</v>
      </c>
      <c r="H27">
        <v>0.12172532081604</v>
      </c>
      <c r="I27">
        <v>7.1524620056152344E-2</v>
      </c>
      <c r="J27">
        <v>9.9619150161743164E-2</v>
      </c>
      <c r="K27">
        <v>8.6263656616210938E-2</v>
      </c>
    </row>
    <row r="28" spans="1:11" x14ac:dyDescent="0.25">
      <c r="A28">
        <v>26</v>
      </c>
      <c r="B28" t="s">
        <v>63</v>
      </c>
      <c r="C28">
        <v>554.38210000000004</v>
      </c>
      <c r="D28" t="s">
        <v>64</v>
      </c>
      <c r="E28">
        <v>592.44590000000005</v>
      </c>
      <c r="F28">
        <v>4</v>
      </c>
      <c r="G28">
        <v>0.37823343276977539</v>
      </c>
      <c r="H28">
        <v>0.12629842758178711</v>
      </c>
      <c r="I28">
        <v>6.4411163330078125E-2</v>
      </c>
      <c r="J28">
        <v>9.7856044769287109E-2</v>
      </c>
      <c r="K28">
        <v>8.9667797088623047E-2</v>
      </c>
    </row>
    <row r="29" spans="1:11" x14ac:dyDescent="0.25">
      <c r="A29">
        <v>27</v>
      </c>
      <c r="B29" t="s">
        <v>65</v>
      </c>
      <c r="C29">
        <v>616.27729999999997</v>
      </c>
      <c r="D29" t="s">
        <v>66</v>
      </c>
      <c r="E29">
        <v>616.08619999999996</v>
      </c>
      <c r="F29">
        <v>4</v>
      </c>
      <c r="G29">
        <v>0.38776874542236328</v>
      </c>
      <c r="H29">
        <v>0.1302905082702637</v>
      </c>
      <c r="I29">
        <v>6.9537162780761719E-2</v>
      </c>
      <c r="J29">
        <v>9.562373161315918E-2</v>
      </c>
      <c r="K29">
        <v>9.2317342758178711E-2</v>
      </c>
    </row>
    <row r="30" spans="1:11" x14ac:dyDescent="0.25">
      <c r="A30">
        <v>28</v>
      </c>
      <c r="B30" t="s">
        <v>67</v>
      </c>
      <c r="C30">
        <v>603.74580000000003</v>
      </c>
      <c r="D30" t="s">
        <v>68</v>
      </c>
      <c r="E30">
        <v>644.63480000000004</v>
      </c>
      <c r="F30">
        <v>4</v>
      </c>
      <c r="G30">
        <v>0.37666535377502441</v>
      </c>
      <c r="H30">
        <v>0.1166377067565918</v>
      </c>
      <c r="I30">
        <v>6.3529014587402344E-2</v>
      </c>
      <c r="J30">
        <v>9.9481582641601563E-2</v>
      </c>
      <c r="K30">
        <v>9.4014406204223633E-2</v>
      </c>
    </row>
    <row r="31" spans="1:11" x14ac:dyDescent="0.25">
      <c r="A31">
        <v>29</v>
      </c>
      <c r="B31" t="s">
        <v>69</v>
      </c>
      <c r="C31">
        <v>393.26220000000001</v>
      </c>
      <c r="D31" t="s">
        <v>70</v>
      </c>
      <c r="E31">
        <v>393.26220000000001</v>
      </c>
      <c r="F31">
        <v>4</v>
      </c>
      <c r="G31">
        <v>0.37018442153930659</v>
      </c>
      <c r="H31">
        <v>0.1134059429168701</v>
      </c>
      <c r="I31">
        <v>5.4707527160644531E-2</v>
      </c>
      <c r="J31">
        <v>0.1022031307220459</v>
      </c>
      <c r="K31">
        <v>9.8867654800415039E-2</v>
      </c>
    </row>
    <row r="32" spans="1:11" x14ac:dyDescent="0.25">
      <c r="A32">
        <v>30</v>
      </c>
      <c r="B32" t="s">
        <v>71</v>
      </c>
      <c r="C32">
        <v>492.72399999999999</v>
      </c>
      <c r="D32" t="s">
        <v>226</v>
      </c>
      <c r="E32">
        <v>502.28559999999999</v>
      </c>
      <c r="F32">
        <v>4</v>
      </c>
      <c r="G32">
        <v>0.37679219245910639</v>
      </c>
      <c r="H32">
        <v>0.1127936840057373</v>
      </c>
      <c r="I32">
        <v>6.0515403747558587E-2</v>
      </c>
      <c r="J32">
        <v>0.1126487255096436</v>
      </c>
      <c r="K32">
        <v>8.8829994201660156E-2</v>
      </c>
    </row>
    <row r="33" spans="1:11" x14ac:dyDescent="0.25">
      <c r="A33">
        <v>31</v>
      </c>
      <c r="B33" t="s">
        <v>73</v>
      </c>
      <c r="C33">
        <v>475.25299999999999</v>
      </c>
      <c r="D33" t="s">
        <v>74</v>
      </c>
      <c r="E33">
        <v>515.09709999999995</v>
      </c>
      <c r="F33">
        <v>4</v>
      </c>
      <c r="G33">
        <v>0.39404869079589838</v>
      </c>
      <c r="H33">
        <v>0.1178522109985352</v>
      </c>
      <c r="I33">
        <v>8.2680702209472656E-2</v>
      </c>
      <c r="J33">
        <v>9.9080801010131836E-2</v>
      </c>
      <c r="K33">
        <v>9.2434167861938477E-2</v>
      </c>
    </row>
    <row r="34" spans="1:11" x14ac:dyDescent="0.25">
      <c r="A34">
        <v>32</v>
      </c>
      <c r="B34" t="s">
        <v>75</v>
      </c>
      <c r="C34">
        <v>584.71889999999996</v>
      </c>
      <c r="D34" t="s">
        <v>227</v>
      </c>
      <c r="E34">
        <v>584.71889999999996</v>
      </c>
      <c r="F34">
        <v>4</v>
      </c>
      <c r="G34">
        <v>0.36982631683349609</v>
      </c>
      <c r="H34">
        <v>0.1136341094970703</v>
      </c>
      <c r="I34">
        <v>6.217193603515625E-2</v>
      </c>
      <c r="J34">
        <v>0.1010801792144775</v>
      </c>
      <c r="K34">
        <v>9.1935873031616211E-2</v>
      </c>
    </row>
    <row r="35" spans="1:11" x14ac:dyDescent="0.25">
      <c r="A35">
        <v>33</v>
      </c>
      <c r="B35" t="s">
        <v>77</v>
      </c>
      <c r="C35">
        <v>393.80380000000002</v>
      </c>
      <c r="D35" t="s">
        <v>78</v>
      </c>
      <c r="E35">
        <v>397.75040000000001</v>
      </c>
      <c r="F35">
        <v>4</v>
      </c>
      <c r="G35">
        <v>0.37436413764953608</v>
      </c>
      <c r="H35">
        <v>0.121187686920166</v>
      </c>
      <c r="I35">
        <v>6.6179275512695313E-2</v>
      </c>
      <c r="J35">
        <v>9.7980737686157227E-2</v>
      </c>
      <c r="K35">
        <v>8.9016437530517578E-2</v>
      </c>
    </row>
    <row r="36" spans="1:11" x14ac:dyDescent="0.25">
      <c r="A36">
        <v>34</v>
      </c>
      <c r="B36" t="s">
        <v>79</v>
      </c>
      <c r="C36">
        <v>683.74609999999996</v>
      </c>
      <c r="D36" t="s">
        <v>80</v>
      </c>
      <c r="E36">
        <v>688.85350000000005</v>
      </c>
      <c r="F36">
        <v>4</v>
      </c>
      <c r="G36">
        <v>0.37647414207458502</v>
      </c>
      <c r="H36">
        <v>0.112476110458374</v>
      </c>
      <c r="I36">
        <v>6.1095237731933587E-2</v>
      </c>
      <c r="J36">
        <v>0.1109466552734375</v>
      </c>
      <c r="K36">
        <v>9.1956138610839844E-2</v>
      </c>
    </row>
    <row r="37" spans="1:11" x14ac:dyDescent="0.25">
      <c r="A37">
        <v>35</v>
      </c>
      <c r="B37" t="s">
        <v>81</v>
      </c>
      <c r="C37">
        <v>296.69</v>
      </c>
      <c r="D37" t="s">
        <v>82</v>
      </c>
      <c r="E37">
        <v>303.44799999999998</v>
      </c>
      <c r="F37">
        <v>4</v>
      </c>
      <c r="G37">
        <v>0.37079477310180659</v>
      </c>
      <c r="H37">
        <v>0.1106715202331543</v>
      </c>
      <c r="I37">
        <v>6.9247245788574219E-2</v>
      </c>
      <c r="J37">
        <v>9.9689245223999023E-2</v>
      </c>
      <c r="K37">
        <v>9.1186761856079102E-2</v>
      </c>
    </row>
    <row r="38" spans="1:11" x14ac:dyDescent="0.25">
      <c r="A38">
        <v>36</v>
      </c>
      <c r="B38" t="s">
        <v>83</v>
      </c>
      <c r="C38">
        <v>570.90890000000002</v>
      </c>
      <c r="D38" t="s">
        <v>84</v>
      </c>
      <c r="E38">
        <v>587.23109999999997</v>
      </c>
      <c r="F38">
        <v>4</v>
      </c>
      <c r="G38">
        <v>0.3933570384979248</v>
      </c>
      <c r="H38">
        <v>0.12018585205078119</v>
      </c>
      <c r="I38">
        <v>6.6090583801269531E-2</v>
      </c>
      <c r="J38">
        <v>0.11232113838195799</v>
      </c>
      <c r="K38">
        <v>9.4759464263916016E-2</v>
      </c>
    </row>
    <row r="39" spans="1:11" x14ac:dyDescent="0.25">
      <c r="A39">
        <v>37</v>
      </c>
      <c r="B39" t="s">
        <v>85</v>
      </c>
      <c r="C39">
        <v>570.96310000000005</v>
      </c>
      <c r="D39" t="s">
        <v>86</v>
      </c>
      <c r="E39">
        <v>591.98130000000003</v>
      </c>
      <c r="F39">
        <v>4</v>
      </c>
      <c r="G39">
        <v>0.37333154678344732</v>
      </c>
      <c r="H39">
        <v>0.11224246025085451</v>
      </c>
      <c r="I39">
        <v>6.2856674194335938E-2</v>
      </c>
      <c r="J39">
        <v>0.1057324409484863</v>
      </c>
      <c r="K39">
        <v>9.2493534088134766E-2</v>
      </c>
    </row>
    <row r="40" spans="1:11" x14ac:dyDescent="0.25">
      <c r="A40">
        <v>38</v>
      </c>
      <c r="B40" t="s">
        <v>87</v>
      </c>
      <c r="C40">
        <v>527.83910000000003</v>
      </c>
      <c r="D40" t="s">
        <v>88</v>
      </c>
      <c r="E40">
        <v>527.83910000000003</v>
      </c>
      <c r="F40">
        <v>4</v>
      </c>
      <c r="G40">
        <v>0.44999241828918463</v>
      </c>
      <c r="H40">
        <v>0.1157207489013672</v>
      </c>
      <c r="I40">
        <v>0.13494992256164551</v>
      </c>
      <c r="J40">
        <v>0.10267138481140139</v>
      </c>
      <c r="K40">
        <v>9.6650362014770508E-2</v>
      </c>
    </row>
    <row r="41" spans="1:11" x14ac:dyDescent="0.25">
      <c r="A41">
        <v>39</v>
      </c>
      <c r="B41" t="s">
        <v>89</v>
      </c>
      <c r="C41">
        <v>626.35320000000002</v>
      </c>
      <c r="D41" t="s">
        <v>90</v>
      </c>
      <c r="E41">
        <v>640.92920000000004</v>
      </c>
      <c r="F41">
        <v>4</v>
      </c>
      <c r="G41">
        <v>0.36849832534790039</v>
      </c>
      <c r="H41">
        <v>0.1010265350341797</v>
      </c>
      <c r="I41">
        <v>6.3135385513305664E-2</v>
      </c>
      <c r="J41">
        <v>0.107208251953125</v>
      </c>
      <c r="K41">
        <v>9.5128774642944336E-2</v>
      </c>
    </row>
    <row r="42" spans="1:11" x14ac:dyDescent="0.25">
      <c r="A42">
        <v>40</v>
      </c>
      <c r="B42" t="s">
        <v>91</v>
      </c>
      <c r="C42">
        <v>454.60789999999997</v>
      </c>
      <c r="D42" t="s">
        <v>228</v>
      </c>
      <c r="E42">
        <v>454.60789999999997</v>
      </c>
      <c r="F42">
        <v>4</v>
      </c>
      <c r="G42">
        <v>0.37579083442687988</v>
      </c>
      <c r="H42">
        <v>0.1170618534088135</v>
      </c>
      <c r="I42">
        <v>7.1471214294433594E-2</v>
      </c>
      <c r="J42">
        <v>9.3221187591552734E-2</v>
      </c>
      <c r="K42">
        <v>9.4036579132080078E-2</v>
      </c>
    </row>
    <row r="43" spans="1:11" x14ac:dyDescent="0.25">
      <c r="A43">
        <v>41</v>
      </c>
      <c r="B43" t="s">
        <v>93</v>
      </c>
      <c r="C43">
        <v>570.21720000000005</v>
      </c>
      <c r="D43" t="s">
        <v>94</v>
      </c>
      <c r="E43">
        <v>570.21720000000005</v>
      </c>
      <c r="F43">
        <v>4</v>
      </c>
      <c r="G43">
        <v>0.37797760963439941</v>
      </c>
      <c r="H43">
        <v>0.1110646724700928</v>
      </c>
      <c r="I43">
        <v>7.5672626495361328E-2</v>
      </c>
      <c r="J43">
        <v>0.10693240165710451</v>
      </c>
      <c r="K43">
        <v>8.430790901184082E-2</v>
      </c>
    </row>
    <row r="44" spans="1:11" x14ac:dyDescent="0.25">
      <c r="A44">
        <v>42</v>
      </c>
      <c r="B44" t="s">
        <v>95</v>
      </c>
      <c r="C44">
        <v>518.7903</v>
      </c>
      <c r="D44" t="s">
        <v>96</v>
      </c>
      <c r="E44">
        <v>502.36259999999999</v>
      </c>
      <c r="F44">
        <v>4</v>
      </c>
      <c r="G44">
        <v>0.38271260261535639</v>
      </c>
      <c r="H44">
        <v>0.1152172088623047</v>
      </c>
      <c r="I44">
        <v>6.1792612075805657E-2</v>
      </c>
      <c r="J44">
        <v>0.10946559906005859</v>
      </c>
      <c r="K44">
        <v>9.523463249206543E-2</v>
      </c>
    </row>
    <row r="45" spans="1:11" x14ac:dyDescent="0.25">
      <c r="A45">
        <v>43</v>
      </c>
      <c r="B45" t="s">
        <v>97</v>
      </c>
      <c r="C45">
        <v>432.14729999999997</v>
      </c>
      <c r="D45" t="s">
        <v>98</v>
      </c>
      <c r="E45">
        <v>432.14729999999997</v>
      </c>
      <c r="F45">
        <v>4</v>
      </c>
      <c r="G45">
        <v>0.37955808639526373</v>
      </c>
      <c r="H45">
        <v>9.9142313003540039E-2</v>
      </c>
      <c r="I45">
        <v>7.9708576202392578E-2</v>
      </c>
      <c r="J45">
        <v>0.1095495223999023</v>
      </c>
      <c r="K45">
        <v>9.1157674789428711E-2</v>
      </c>
    </row>
    <row r="46" spans="1:11" x14ac:dyDescent="0.25">
      <c r="A46">
        <v>44</v>
      </c>
      <c r="B46" t="s">
        <v>99</v>
      </c>
      <c r="C46">
        <v>606.56240000000003</v>
      </c>
      <c r="D46" t="s">
        <v>229</v>
      </c>
      <c r="E46">
        <v>614.60990000000004</v>
      </c>
      <c r="F46">
        <v>4</v>
      </c>
      <c r="G46">
        <v>0.37611818313598627</v>
      </c>
      <c r="H46">
        <v>0.12113213539123539</v>
      </c>
      <c r="I46">
        <v>6.4949274063110352E-2</v>
      </c>
      <c r="J46">
        <v>9.6992015838623047E-2</v>
      </c>
      <c r="K46">
        <v>9.1048479080200195E-2</v>
      </c>
    </row>
    <row r="47" spans="1:11" x14ac:dyDescent="0.25">
      <c r="A47">
        <v>45</v>
      </c>
      <c r="B47" t="s">
        <v>101</v>
      </c>
      <c r="C47">
        <v>458.10570000000001</v>
      </c>
      <c r="D47" t="s">
        <v>230</v>
      </c>
      <c r="E47">
        <v>458.10570000000001</v>
      </c>
      <c r="F47">
        <v>4</v>
      </c>
      <c r="G47">
        <v>0.3768305778503418</v>
      </c>
      <c r="H47">
        <v>0.12661242485046389</v>
      </c>
      <c r="I47">
        <v>6.3822031021118164E-2</v>
      </c>
      <c r="J47">
        <v>0.1031560897827148</v>
      </c>
      <c r="K47">
        <v>8.2240104675292969E-2</v>
      </c>
    </row>
    <row r="48" spans="1:11" x14ac:dyDescent="0.25">
      <c r="A48">
        <v>46</v>
      </c>
      <c r="B48" t="s">
        <v>103</v>
      </c>
      <c r="C48">
        <v>461.66930000000002</v>
      </c>
      <c r="D48" t="s">
        <v>104</v>
      </c>
      <c r="E48">
        <v>461.66930000000002</v>
      </c>
      <c r="F48">
        <v>4</v>
      </c>
      <c r="G48">
        <v>0.38248133659362787</v>
      </c>
      <c r="H48">
        <v>0.12684321403503421</v>
      </c>
      <c r="I48">
        <v>6.6074371337890625E-2</v>
      </c>
      <c r="J48">
        <v>9.8405122756958008E-2</v>
      </c>
      <c r="K48">
        <v>9.0161800384521484E-2</v>
      </c>
    </row>
    <row r="49" spans="1:11" x14ac:dyDescent="0.25">
      <c r="A49">
        <v>47</v>
      </c>
      <c r="B49" t="s">
        <v>105</v>
      </c>
      <c r="C49">
        <v>504.69970000000001</v>
      </c>
      <c r="D49" t="s">
        <v>106</v>
      </c>
      <c r="E49">
        <v>522.63289999999995</v>
      </c>
      <c r="F49">
        <v>4</v>
      </c>
      <c r="G49">
        <v>0.3765709400177002</v>
      </c>
      <c r="H49">
        <v>0.113398551940918</v>
      </c>
      <c r="I49">
        <v>5.3650379180908203E-2</v>
      </c>
      <c r="J49">
        <v>0.11444425582885739</v>
      </c>
      <c r="K49">
        <v>9.4054698944091797E-2</v>
      </c>
    </row>
    <row r="50" spans="1:11" x14ac:dyDescent="0.25">
      <c r="A50">
        <v>48</v>
      </c>
      <c r="B50" t="s">
        <v>107</v>
      </c>
      <c r="C50">
        <v>743.24689999999998</v>
      </c>
      <c r="D50" t="s">
        <v>108</v>
      </c>
      <c r="E50">
        <v>774.07889999999998</v>
      </c>
      <c r="F50">
        <v>4</v>
      </c>
      <c r="G50">
        <v>0.37494373321533198</v>
      </c>
      <c r="H50">
        <v>0.12019848823547361</v>
      </c>
      <c r="I50">
        <v>6.3991069793701172E-2</v>
      </c>
      <c r="J50">
        <v>0.10211896896362301</v>
      </c>
      <c r="K50">
        <v>8.863520622253418E-2</v>
      </c>
    </row>
    <row r="51" spans="1:11" x14ac:dyDescent="0.25">
      <c r="A51">
        <v>49</v>
      </c>
      <c r="B51" t="s">
        <v>109</v>
      </c>
      <c r="C51">
        <v>499.77780000000001</v>
      </c>
      <c r="D51" t="s">
        <v>110</v>
      </c>
      <c r="E51">
        <v>519.98289999999997</v>
      </c>
      <c r="F51">
        <v>4</v>
      </c>
      <c r="G51">
        <v>0.3824760913848877</v>
      </c>
      <c r="H51">
        <v>0.10955691337585451</v>
      </c>
      <c r="I51">
        <v>7.6844930648803711E-2</v>
      </c>
      <c r="J51">
        <v>0.1086270809173584</v>
      </c>
      <c r="K51">
        <v>8.7447166442871094E-2</v>
      </c>
    </row>
    <row r="52" spans="1:11" x14ac:dyDescent="0.25">
      <c r="A52">
        <v>50</v>
      </c>
      <c r="B52" t="s">
        <v>111</v>
      </c>
      <c r="C52">
        <v>679.59780000000001</v>
      </c>
      <c r="D52" t="s">
        <v>112</v>
      </c>
      <c r="E52">
        <v>691.6694</v>
      </c>
      <c r="F52">
        <v>4</v>
      </c>
      <c r="G52">
        <v>0.45722484588623052</v>
      </c>
      <c r="H52">
        <v>0.1142182350158691</v>
      </c>
      <c r="I52">
        <v>0.14290642738342291</v>
      </c>
      <c r="J52">
        <v>0.11136603355407711</v>
      </c>
      <c r="K52">
        <v>8.774256706237793E-2</v>
      </c>
    </row>
    <row r="53" spans="1:11" x14ac:dyDescent="0.25">
      <c r="A53">
        <v>51</v>
      </c>
      <c r="B53" t="s">
        <v>113</v>
      </c>
      <c r="C53">
        <v>721.62310000000002</v>
      </c>
      <c r="D53" t="s">
        <v>114</v>
      </c>
      <c r="E53">
        <v>731.19370000000004</v>
      </c>
      <c r="F53">
        <v>4</v>
      </c>
      <c r="G53">
        <v>0.37392401695251459</v>
      </c>
      <c r="H53">
        <v>0.11599183082580571</v>
      </c>
      <c r="I53">
        <v>5.8738946914672852E-2</v>
      </c>
      <c r="J53">
        <v>0.1081027984619141</v>
      </c>
      <c r="K53">
        <v>8.9095354080200195E-2</v>
      </c>
    </row>
    <row r="54" spans="1:11" x14ac:dyDescent="0.25">
      <c r="A54">
        <v>52</v>
      </c>
      <c r="B54" t="s">
        <v>115</v>
      </c>
      <c r="C54">
        <v>686.22040000000004</v>
      </c>
      <c r="D54" t="s">
        <v>116</v>
      </c>
      <c r="E54">
        <v>690.88919999999996</v>
      </c>
      <c r="F54">
        <v>4</v>
      </c>
      <c r="G54">
        <v>0.37847709655761719</v>
      </c>
      <c r="H54">
        <v>0.1016368865966797</v>
      </c>
      <c r="I54">
        <v>7.1870565414428711E-2</v>
      </c>
      <c r="J54">
        <v>0.1036505699157715</v>
      </c>
      <c r="K54">
        <v>0.1013190746307373</v>
      </c>
    </row>
    <row r="55" spans="1:11" x14ac:dyDescent="0.25">
      <c r="A55">
        <v>53</v>
      </c>
      <c r="B55" t="s">
        <v>117</v>
      </c>
      <c r="C55">
        <v>447.76659999999998</v>
      </c>
      <c r="D55" t="s">
        <v>118</v>
      </c>
      <c r="E55">
        <v>525.68349999999998</v>
      </c>
      <c r="F55">
        <v>4</v>
      </c>
      <c r="G55">
        <v>0.37369155883789063</v>
      </c>
      <c r="H55">
        <v>0.1128067970275879</v>
      </c>
      <c r="I55">
        <v>5.190730094909668E-2</v>
      </c>
      <c r="J55">
        <v>0.11894321441650391</v>
      </c>
      <c r="K55">
        <v>8.8030576705932617E-2</v>
      </c>
    </row>
    <row r="56" spans="1:11" x14ac:dyDescent="0.25">
      <c r="A56">
        <v>54</v>
      </c>
      <c r="B56" t="s">
        <v>119</v>
      </c>
      <c r="C56">
        <v>479.9898</v>
      </c>
      <c r="D56" t="s">
        <v>231</v>
      </c>
      <c r="E56">
        <v>497.02499999999998</v>
      </c>
      <c r="F56">
        <v>4</v>
      </c>
      <c r="G56">
        <v>0.3691868782043457</v>
      </c>
      <c r="H56">
        <v>0.12830328941345209</v>
      </c>
      <c r="I56">
        <v>5.9159517288208008E-2</v>
      </c>
      <c r="J56">
        <v>9.4387531280517578E-2</v>
      </c>
      <c r="K56">
        <v>8.7336540222167969E-2</v>
      </c>
    </row>
    <row r="57" spans="1:11" x14ac:dyDescent="0.25">
      <c r="A57">
        <v>55</v>
      </c>
      <c r="B57" t="s">
        <v>121</v>
      </c>
      <c r="C57">
        <v>636.66219999999998</v>
      </c>
      <c r="D57" t="s">
        <v>232</v>
      </c>
      <c r="E57">
        <v>644.29970000000003</v>
      </c>
      <c r="F57">
        <v>4</v>
      </c>
      <c r="G57">
        <v>0.37618803977966309</v>
      </c>
      <c r="H57">
        <v>0.1050679683685303</v>
      </c>
      <c r="I57">
        <v>5.6731700897216797E-2</v>
      </c>
      <c r="J57">
        <v>0.1172785758972168</v>
      </c>
      <c r="K57">
        <v>9.6109390258789063E-2</v>
      </c>
    </row>
    <row r="58" spans="1:11" x14ac:dyDescent="0.25">
      <c r="A58">
        <v>56</v>
      </c>
      <c r="B58" t="s">
        <v>123</v>
      </c>
      <c r="C58">
        <v>498.10199999999998</v>
      </c>
      <c r="D58" t="s">
        <v>233</v>
      </c>
      <c r="E58">
        <v>498.10199999999998</v>
      </c>
      <c r="F58">
        <v>4</v>
      </c>
      <c r="G58">
        <v>0.37898015975952148</v>
      </c>
      <c r="H58">
        <v>0.1158623695373535</v>
      </c>
      <c r="I58">
        <v>6.4587831497192383E-2</v>
      </c>
      <c r="J58">
        <v>0.10621738433837891</v>
      </c>
      <c r="K58">
        <v>9.231257438659668E-2</v>
      </c>
    </row>
    <row r="59" spans="1:11" x14ac:dyDescent="0.25">
      <c r="A59">
        <v>57</v>
      </c>
      <c r="B59" t="s">
        <v>125</v>
      </c>
      <c r="C59">
        <v>440.79750000000001</v>
      </c>
      <c r="D59" t="s">
        <v>234</v>
      </c>
      <c r="E59">
        <v>440.04450000000003</v>
      </c>
      <c r="F59">
        <v>4</v>
      </c>
      <c r="G59">
        <v>0.40131998062133789</v>
      </c>
      <c r="H59">
        <v>0.12577700614929199</v>
      </c>
      <c r="I59">
        <v>8.0303192138671875E-2</v>
      </c>
      <c r="J59">
        <v>0.10199737548828119</v>
      </c>
      <c r="K59">
        <v>9.3242406845092773E-2</v>
      </c>
    </row>
    <row r="60" spans="1:11" x14ac:dyDescent="0.25">
      <c r="A60">
        <v>58</v>
      </c>
      <c r="B60" t="s">
        <v>127</v>
      </c>
      <c r="C60">
        <v>479.13869999999997</v>
      </c>
      <c r="D60" t="s">
        <v>128</v>
      </c>
      <c r="E60">
        <v>479.13869999999997</v>
      </c>
      <c r="F60">
        <v>4</v>
      </c>
      <c r="G60">
        <v>0.38399410247802729</v>
      </c>
      <c r="H60">
        <v>0.122671365737915</v>
      </c>
      <c r="I60">
        <v>6.9229364395141602E-2</v>
      </c>
      <c r="J60">
        <v>0.1072852611541748</v>
      </c>
      <c r="K60">
        <v>8.4808111190795898E-2</v>
      </c>
    </row>
    <row r="61" spans="1:11" x14ac:dyDescent="0.25">
      <c r="A61">
        <v>59</v>
      </c>
      <c r="B61" t="s">
        <v>129</v>
      </c>
      <c r="C61">
        <v>674.21280000000002</v>
      </c>
      <c r="D61" t="s">
        <v>130</v>
      </c>
      <c r="E61">
        <v>697.14279999999997</v>
      </c>
      <c r="F61">
        <v>4</v>
      </c>
      <c r="G61">
        <v>0.36976146697998052</v>
      </c>
      <c r="H61">
        <v>0.1159489154815674</v>
      </c>
      <c r="I61">
        <v>5.6044340133666992E-2</v>
      </c>
      <c r="J61">
        <v>0.1016228199005127</v>
      </c>
      <c r="K61">
        <v>9.5575094223022461E-2</v>
      </c>
    </row>
    <row r="62" spans="1:11" x14ac:dyDescent="0.25">
      <c r="A62">
        <v>60</v>
      </c>
      <c r="B62" t="s">
        <v>131</v>
      </c>
      <c r="C62">
        <v>671.01409999999998</v>
      </c>
      <c r="D62" t="s">
        <v>132</v>
      </c>
      <c r="E62">
        <v>716.61419999999998</v>
      </c>
      <c r="F62">
        <v>4</v>
      </c>
      <c r="G62">
        <v>0.37782549858093262</v>
      </c>
      <c r="H62">
        <v>0.12590146064758301</v>
      </c>
      <c r="I62">
        <v>6.1213970184326172E-2</v>
      </c>
      <c r="J62">
        <v>9.250950813293457E-2</v>
      </c>
      <c r="K62">
        <v>9.8200559616088867E-2</v>
      </c>
    </row>
    <row r="63" spans="1:11" x14ac:dyDescent="0.25">
      <c r="A63">
        <v>61</v>
      </c>
      <c r="B63" t="s">
        <v>133</v>
      </c>
      <c r="C63">
        <v>446.476</v>
      </c>
      <c r="D63" t="s">
        <v>235</v>
      </c>
      <c r="E63">
        <v>450.41590000000002</v>
      </c>
      <c r="F63">
        <v>4</v>
      </c>
      <c r="G63">
        <v>0.37454628944396973</v>
      </c>
      <c r="H63">
        <v>0.10764360427856449</v>
      </c>
      <c r="I63">
        <v>6.5081357955932617E-2</v>
      </c>
      <c r="J63">
        <v>0.1104841232299805</v>
      </c>
      <c r="K63">
        <v>9.1337203979492188E-2</v>
      </c>
    </row>
    <row r="64" spans="1:11" x14ac:dyDescent="0.25">
      <c r="A64">
        <v>62</v>
      </c>
      <c r="B64" t="s">
        <v>135</v>
      </c>
      <c r="C64">
        <v>444.07029999999997</v>
      </c>
      <c r="D64" t="s">
        <v>136</v>
      </c>
      <c r="E64">
        <v>470.45139999999998</v>
      </c>
      <c r="F64">
        <v>4</v>
      </c>
      <c r="G64">
        <v>0.3658750057220459</v>
      </c>
      <c r="H64">
        <v>0.1186671257019043</v>
      </c>
      <c r="I64">
        <v>5.3177833557128913E-2</v>
      </c>
      <c r="J64">
        <v>9.6377372741699219E-2</v>
      </c>
      <c r="K64">
        <v>9.6660852432250977E-2</v>
      </c>
    </row>
    <row r="65" spans="1:11" x14ac:dyDescent="0.25">
      <c r="A65">
        <v>63</v>
      </c>
      <c r="B65" t="s">
        <v>137</v>
      </c>
      <c r="C65">
        <v>443.19130000000001</v>
      </c>
      <c r="D65" t="s">
        <v>138</v>
      </c>
      <c r="E65">
        <v>443.19130000000001</v>
      </c>
      <c r="F65">
        <v>4</v>
      </c>
      <c r="G65">
        <v>0.45397186279296881</v>
      </c>
      <c r="H65">
        <v>0.1167035102844238</v>
      </c>
      <c r="I65">
        <v>0.14550161361694339</v>
      </c>
      <c r="J65">
        <v>9.7351551055908203E-2</v>
      </c>
      <c r="K65">
        <v>9.4415187835693359E-2</v>
      </c>
    </row>
    <row r="66" spans="1:11" x14ac:dyDescent="0.25">
      <c r="A66">
        <v>64</v>
      </c>
      <c r="B66" t="s">
        <v>139</v>
      </c>
      <c r="C66">
        <v>561.29700000000003</v>
      </c>
      <c r="D66" t="s">
        <v>140</v>
      </c>
      <c r="E66">
        <v>569.14919999999995</v>
      </c>
      <c r="F66">
        <v>4</v>
      </c>
      <c r="G66">
        <v>0.38289737701416021</v>
      </c>
      <c r="H66">
        <v>0.1074352264404297</v>
      </c>
      <c r="I66">
        <v>6.8524837493896484E-2</v>
      </c>
      <c r="J66">
        <v>0.11158442497253419</v>
      </c>
      <c r="K66">
        <v>9.4354867935180664E-2</v>
      </c>
    </row>
    <row r="67" spans="1:11" x14ac:dyDescent="0.25">
      <c r="A67">
        <v>65</v>
      </c>
      <c r="B67" t="s">
        <v>141</v>
      </c>
      <c r="C67">
        <v>513.04070000000002</v>
      </c>
      <c r="D67" t="s">
        <v>142</v>
      </c>
      <c r="E67">
        <v>513.50400000000002</v>
      </c>
      <c r="F67">
        <v>4</v>
      </c>
      <c r="G67">
        <v>0.39566254615783691</v>
      </c>
      <c r="H67">
        <v>0.11715197563171389</v>
      </c>
      <c r="I67">
        <v>7.5286388397216797E-2</v>
      </c>
      <c r="J67">
        <v>0.1121721267700195</v>
      </c>
      <c r="K67">
        <v>9.1052055358886719E-2</v>
      </c>
    </row>
    <row r="68" spans="1:11" x14ac:dyDescent="0.25">
      <c r="A68">
        <v>66</v>
      </c>
      <c r="B68" t="s">
        <v>143</v>
      </c>
      <c r="C68">
        <v>397.30290000000002</v>
      </c>
      <c r="D68" t="s">
        <v>144</v>
      </c>
      <c r="E68">
        <v>421.82920000000001</v>
      </c>
      <c r="F68">
        <v>4</v>
      </c>
      <c r="G68">
        <v>0.39885616302490229</v>
      </c>
      <c r="H68">
        <v>0.1127049922943115</v>
      </c>
      <c r="I68">
        <v>6.8655729293823242E-2</v>
      </c>
      <c r="J68">
        <v>0.1194095611572266</v>
      </c>
      <c r="K68">
        <v>9.7085714340209961E-2</v>
      </c>
    </row>
    <row r="69" spans="1:11" x14ac:dyDescent="0.25">
      <c r="A69">
        <v>67</v>
      </c>
      <c r="B69" t="s">
        <v>145</v>
      </c>
      <c r="C69">
        <v>577.85090000000002</v>
      </c>
      <c r="D69" t="s">
        <v>146</v>
      </c>
      <c r="E69">
        <v>672.94569999999999</v>
      </c>
      <c r="F69">
        <v>4</v>
      </c>
      <c r="G69">
        <v>0.39223814010620123</v>
      </c>
      <c r="H69">
        <v>0.1212098598480225</v>
      </c>
      <c r="I69">
        <v>6.9577693939208984E-2</v>
      </c>
      <c r="J69">
        <v>0.1107196807861328</v>
      </c>
      <c r="K69">
        <v>9.0730905532836914E-2</v>
      </c>
    </row>
    <row r="70" spans="1:11" x14ac:dyDescent="0.25">
      <c r="A70">
        <v>68</v>
      </c>
      <c r="B70" t="s">
        <v>147</v>
      </c>
      <c r="C70">
        <v>685.39509999999996</v>
      </c>
      <c r="D70" t="s">
        <v>148</v>
      </c>
      <c r="E70">
        <v>689.12390000000005</v>
      </c>
      <c r="F70">
        <v>4</v>
      </c>
      <c r="G70">
        <v>0.37534070014953608</v>
      </c>
      <c r="H70">
        <v>0.1165006160736084</v>
      </c>
      <c r="I70">
        <v>5.9172630310058587E-2</v>
      </c>
      <c r="J70">
        <v>0.10146284103393551</v>
      </c>
      <c r="K70">
        <v>9.8204612731933594E-2</v>
      </c>
    </row>
    <row r="71" spans="1:11" x14ac:dyDescent="0.25">
      <c r="A71">
        <v>69</v>
      </c>
      <c r="B71" t="s">
        <v>149</v>
      </c>
      <c r="C71">
        <v>460.09</v>
      </c>
      <c r="D71" t="s">
        <v>236</v>
      </c>
      <c r="E71">
        <v>483.75630000000001</v>
      </c>
      <c r="F71">
        <v>4</v>
      </c>
      <c r="G71">
        <v>0.3625028133392334</v>
      </c>
      <c r="H71">
        <v>0.11957764625549321</v>
      </c>
      <c r="I71">
        <v>4.1793584823608398E-2</v>
      </c>
      <c r="J71">
        <v>0.1016700267791748</v>
      </c>
      <c r="K71">
        <v>9.8462104797363281E-2</v>
      </c>
    </row>
    <row r="72" spans="1:11" x14ac:dyDescent="0.25">
      <c r="A72">
        <v>70</v>
      </c>
      <c r="B72" t="s">
        <v>151</v>
      </c>
      <c r="C72">
        <v>464.26929999999999</v>
      </c>
      <c r="D72" t="s">
        <v>152</v>
      </c>
      <c r="E72">
        <v>476.92559999999997</v>
      </c>
      <c r="F72">
        <v>4</v>
      </c>
      <c r="G72">
        <v>0.38090848922729492</v>
      </c>
      <c r="H72">
        <v>0.105449914932251</v>
      </c>
      <c r="I72">
        <v>7.1057319641113281E-2</v>
      </c>
      <c r="J72">
        <v>0.1192519664764404</v>
      </c>
      <c r="K72">
        <v>8.5149288177490234E-2</v>
      </c>
    </row>
    <row r="73" spans="1:11" x14ac:dyDescent="0.25">
      <c r="A73">
        <v>71</v>
      </c>
      <c r="B73" t="s">
        <v>153</v>
      </c>
      <c r="C73">
        <v>614.67079999999999</v>
      </c>
      <c r="D73" t="s">
        <v>154</v>
      </c>
      <c r="E73">
        <v>614.67079999999999</v>
      </c>
      <c r="F73">
        <v>4</v>
      </c>
      <c r="G73">
        <v>0.37497854232788091</v>
      </c>
      <c r="H73">
        <v>0.12138485908508299</v>
      </c>
      <c r="I73">
        <v>5.7083845138549798E-2</v>
      </c>
      <c r="J73">
        <v>9.7743988037109375E-2</v>
      </c>
      <c r="K73">
        <v>9.6761465072631836E-2</v>
      </c>
    </row>
    <row r="74" spans="1:11" x14ac:dyDescent="0.25">
      <c r="A74">
        <v>72</v>
      </c>
      <c r="B74" t="s">
        <v>155</v>
      </c>
      <c r="C74">
        <v>551.78060000000005</v>
      </c>
      <c r="D74" t="s">
        <v>237</v>
      </c>
      <c r="E74">
        <v>601.99680000000001</v>
      </c>
      <c r="F74">
        <v>4</v>
      </c>
      <c r="G74">
        <v>0.36626267433166498</v>
      </c>
      <c r="H74">
        <v>0.11164331436157229</v>
      </c>
      <c r="I74">
        <v>6.3519477844238281E-2</v>
      </c>
      <c r="J74">
        <v>0.1076414585113525</v>
      </c>
      <c r="K74">
        <v>8.2458257675170898E-2</v>
      </c>
    </row>
    <row r="75" spans="1:11" x14ac:dyDescent="0.25">
      <c r="A75">
        <v>73</v>
      </c>
      <c r="B75" t="s">
        <v>157</v>
      </c>
      <c r="C75">
        <v>565.78489999999999</v>
      </c>
      <c r="D75" t="s">
        <v>158</v>
      </c>
      <c r="E75">
        <v>604.79769999999996</v>
      </c>
      <c r="F75">
        <v>4</v>
      </c>
      <c r="G75">
        <v>0.37031435966491699</v>
      </c>
      <c r="H75">
        <v>0.1080687046051025</v>
      </c>
      <c r="I75">
        <v>6.1444520950317383E-2</v>
      </c>
      <c r="J75">
        <v>0.1164696216583252</v>
      </c>
      <c r="K75">
        <v>8.4331512451171875E-2</v>
      </c>
    </row>
    <row r="76" spans="1:11" x14ac:dyDescent="0.25">
      <c r="A76">
        <v>74</v>
      </c>
      <c r="B76" t="s">
        <v>159</v>
      </c>
      <c r="C76">
        <v>628.64459999999997</v>
      </c>
      <c r="D76" t="s">
        <v>238</v>
      </c>
      <c r="E76">
        <v>655.17129999999997</v>
      </c>
      <c r="F76">
        <v>4</v>
      </c>
      <c r="G76">
        <v>0.46585917472839361</v>
      </c>
      <c r="H76">
        <v>0.1208438873291016</v>
      </c>
      <c r="I76">
        <v>5.3004264831542969E-2</v>
      </c>
      <c r="J76">
        <v>0.19196057319641111</v>
      </c>
      <c r="K76">
        <v>0.1000504493713379</v>
      </c>
    </row>
    <row r="77" spans="1:11" x14ac:dyDescent="0.25">
      <c r="A77">
        <v>75</v>
      </c>
      <c r="B77" t="s">
        <v>161</v>
      </c>
      <c r="C77">
        <v>559.9606</v>
      </c>
      <c r="D77" t="s">
        <v>239</v>
      </c>
      <c r="E77">
        <v>569.7414</v>
      </c>
      <c r="F77">
        <v>4</v>
      </c>
      <c r="G77">
        <v>0.3701329231262207</v>
      </c>
      <c r="H77">
        <v>0.1085045337677002</v>
      </c>
      <c r="I77">
        <v>7.257390022277832E-2</v>
      </c>
      <c r="J77">
        <v>9.7923517227172852E-2</v>
      </c>
      <c r="K77">
        <v>9.0131044387817383E-2</v>
      </c>
    </row>
    <row r="78" spans="1:11" x14ac:dyDescent="0.25">
      <c r="A78">
        <v>76</v>
      </c>
      <c r="B78" t="s">
        <v>163</v>
      </c>
      <c r="C78">
        <v>618.02970000000005</v>
      </c>
      <c r="D78" t="s">
        <v>164</v>
      </c>
      <c r="E78">
        <v>623.74199999999996</v>
      </c>
      <c r="F78">
        <v>4</v>
      </c>
      <c r="G78">
        <v>0.37572288513183588</v>
      </c>
      <c r="H78">
        <v>0.1196436882019043</v>
      </c>
      <c r="I78">
        <v>5.6866645812988281E-2</v>
      </c>
      <c r="J78">
        <v>0.1096076965332031</v>
      </c>
      <c r="K78">
        <v>8.7604522705078125E-2</v>
      </c>
    </row>
    <row r="79" spans="1:11" x14ac:dyDescent="0.25">
      <c r="A79">
        <v>77</v>
      </c>
      <c r="B79" t="s">
        <v>165</v>
      </c>
      <c r="C79">
        <v>670.28679999999997</v>
      </c>
      <c r="D79" t="s">
        <v>240</v>
      </c>
      <c r="E79">
        <v>678.76819999999998</v>
      </c>
      <c r="F79">
        <v>4</v>
      </c>
      <c r="G79">
        <v>0.3643791675567627</v>
      </c>
      <c r="H79">
        <v>0.1149561405181885</v>
      </c>
      <c r="I79">
        <v>5.8829069137573242E-2</v>
      </c>
      <c r="J79">
        <v>9.7558021545410156E-2</v>
      </c>
      <c r="K79">
        <v>9.303593635559082E-2</v>
      </c>
    </row>
    <row r="80" spans="1:11" x14ac:dyDescent="0.25">
      <c r="A80">
        <v>78</v>
      </c>
      <c r="B80" t="s">
        <v>167</v>
      </c>
      <c r="C80">
        <v>683.54430000000002</v>
      </c>
      <c r="D80" t="s">
        <v>241</v>
      </c>
      <c r="E80">
        <v>683.54430000000002</v>
      </c>
      <c r="F80">
        <v>4</v>
      </c>
      <c r="G80">
        <v>0.35954904556274409</v>
      </c>
      <c r="H80">
        <v>0.1153936386108398</v>
      </c>
      <c r="I80">
        <v>4.7955513000488281E-2</v>
      </c>
      <c r="J80">
        <v>9.6151828765869141E-2</v>
      </c>
      <c r="K80">
        <v>9.700775146484375E-2</v>
      </c>
    </row>
    <row r="81" spans="1:11" x14ac:dyDescent="0.25">
      <c r="A81">
        <v>79</v>
      </c>
      <c r="B81" t="s">
        <v>169</v>
      </c>
      <c r="C81">
        <v>617.54769999999996</v>
      </c>
      <c r="D81" t="s">
        <v>170</v>
      </c>
      <c r="E81">
        <v>528.13499999999999</v>
      </c>
      <c r="F81">
        <v>4</v>
      </c>
      <c r="G81">
        <v>0.3744044303894043</v>
      </c>
      <c r="H81">
        <v>0.1104846000671387</v>
      </c>
      <c r="I81">
        <v>5.1880836486816413E-2</v>
      </c>
      <c r="J81">
        <v>0.1068172454833984</v>
      </c>
      <c r="K81">
        <v>0.1052217483520508</v>
      </c>
    </row>
    <row r="82" spans="1:11" x14ac:dyDescent="0.25">
      <c r="A82">
        <v>80</v>
      </c>
      <c r="B82" t="s">
        <v>171</v>
      </c>
      <c r="C82">
        <v>766.1961</v>
      </c>
      <c r="D82" t="s">
        <v>172</v>
      </c>
      <c r="E82">
        <v>777.0068</v>
      </c>
      <c r="F82">
        <v>4</v>
      </c>
      <c r="G82">
        <v>0.38301801681518549</v>
      </c>
      <c r="H82">
        <v>0.1140508651733398</v>
      </c>
      <c r="I82">
        <v>6.7368984222412109E-2</v>
      </c>
      <c r="J82">
        <v>0.1091935634613037</v>
      </c>
      <c r="K82">
        <v>9.2404603958129883E-2</v>
      </c>
    </row>
    <row r="83" spans="1:11" x14ac:dyDescent="0.25">
      <c r="A83">
        <v>81</v>
      </c>
      <c r="B83" t="s">
        <v>173</v>
      </c>
      <c r="C83">
        <v>520.25890000000004</v>
      </c>
      <c r="D83" t="s">
        <v>174</v>
      </c>
      <c r="E83">
        <v>520.25890000000004</v>
      </c>
      <c r="F83">
        <v>4</v>
      </c>
      <c r="G83">
        <v>0.38692951202392578</v>
      </c>
      <c r="H83">
        <v>0.12811851501464841</v>
      </c>
      <c r="I83">
        <v>6.8752527236938477E-2</v>
      </c>
      <c r="J83">
        <v>0.1017591953277588</v>
      </c>
      <c r="K83">
        <v>8.8299274444580078E-2</v>
      </c>
    </row>
    <row r="84" spans="1:11" x14ac:dyDescent="0.25">
      <c r="A84">
        <v>82</v>
      </c>
      <c r="B84" t="s">
        <v>175</v>
      </c>
      <c r="C84">
        <v>416.98160000000001</v>
      </c>
      <c r="D84" t="s">
        <v>176</v>
      </c>
      <c r="E84">
        <v>421.15219999999999</v>
      </c>
      <c r="F84">
        <v>4</v>
      </c>
      <c r="G84">
        <v>0.35897541046142578</v>
      </c>
      <c r="H84">
        <v>0.1033191680908203</v>
      </c>
      <c r="I84">
        <v>6.1305522918701172E-2</v>
      </c>
      <c r="J84">
        <v>0.1036002635955811</v>
      </c>
      <c r="K84">
        <v>9.0734958648681641E-2</v>
      </c>
    </row>
    <row r="85" spans="1:11" x14ac:dyDescent="0.25">
      <c r="A85">
        <v>83</v>
      </c>
      <c r="B85" t="s">
        <v>177</v>
      </c>
      <c r="C85">
        <v>580.07420000000002</v>
      </c>
      <c r="D85" t="s">
        <v>242</v>
      </c>
      <c r="E85">
        <v>592.60950000000003</v>
      </c>
      <c r="F85">
        <v>4</v>
      </c>
      <c r="G85">
        <v>0.37578940391540527</v>
      </c>
      <c r="H85">
        <v>0.1025691032409668</v>
      </c>
      <c r="I85">
        <v>7.3505401611328125E-2</v>
      </c>
      <c r="J85">
        <v>0.1106088161468506</v>
      </c>
      <c r="K85">
        <v>8.8106155395507813E-2</v>
      </c>
    </row>
    <row r="86" spans="1:11" x14ac:dyDescent="0.25">
      <c r="A86">
        <v>84</v>
      </c>
      <c r="B86" t="s">
        <v>179</v>
      </c>
      <c r="C86">
        <v>576.84010000000001</v>
      </c>
      <c r="D86" t="s">
        <v>180</v>
      </c>
      <c r="E86">
        <v>585.06050000000005</v>
      </c>
      <c r="F86">
        <v>4</v>
      </c>
      <c r="G86">
        <v>0.3726201057434082</v>
      </c>
      <c r="H86">
        <v>0.1228418350219727</v>
      </c>
      <c r="I86">
        <v>6.4746379852294922E-2</v>
      </c>
      <c r="J86">
        <v>9.4200372695922852E-2</v>
      </c>
      <c r="K86">
        <v>9.0831518173217773E-2</v>
      </c>
    </row>
    <row r="87" spans="1:11" x14ac:dyDescent="0.25">
      <c r="A87">
        <v>85</v>
      </c>
      <c r="B87" t="s">
        <v>181</v>
      </c>
      <c r="C87">
        <v>617.84299999999996</v>
      </c>
      <c r="D87" t="s">
        <v>182</v>
      </c>
      <c r="E87">
        <v>623.81579999999997</v>
      </c>
      <c r="F87">
        <v>4</v>
      </c>
      <c r="G87">
        <v>0.38710236549377441</v>
      </c>
      <c r="H87">
        <v>0.12369537353515619</v>
      </c>
      <c r="I87">
        <v>7.1268796920776367E-2</v>
      </c>
      <c r="J87">
        <v>0.10163092613220211</v>
      </c>
      <c r="K87">
        <v>8.9506626129150391E-2</v>
      </c>
    </row>
    <row r="88" spans="1:11" x14ac:dyDescent="0.25">
      <c r="A88">
        <v>86</v>
      </c>
      <c r="B88" t="s">
        <v>183</v>
      </c>
      <c r="C88">
        <v>563.54949999999997</v>
      </c>
      <c r="D88" t="s">
        <v>184</v>
      </c>
      <c r="E88">
        <v>579.11210000000005</v>
      </c>
      <c r="F88">
        <v>4</v>
      </c>
      <c r="G88">
        <v>0.37097811698913569</v>
      </c>
      <c r="H88">
        <v>0.120182991027832</v>
      </c>
      <c r="I88">
        <v>5.0124406814575202E-2</v>
      </c>
      <c r="J88">
        <v>0.10766053199768071</v>
      </c>
      <c r="K88">
        <v>9.1011762619018555E-2</v>
      </c>
    </row>
    <row r="89" spans="1:11" x14ac:dyDescent="0.25">
      <c r="A89">
        <v>87</v>
      </c>
      <c r="B89" t="s">
        <v>185</v>
      </c>
      <c r="C89">
        <v>496.26900000000001</v>
      </c>
      <c r="D89" t="s">
        <v>186</v>
      </c>
      <c r="E89">
        <v>487.21690000000001</v>
      </c>
      <c r="F89">
        <v>4</v>
      </c>
      <c r="G89">
        <v>0.38488936424255371</v>
      </c>
      <c r="H89">
        <v>0.11262845993041989</v>
      </c>
      <c r="I89">
        <v>5.3548097610473633E-2</v>
      </c>
      <c r="J89">
        <v>0.12540316581726069</v>
      </c>
      <c r="K89">
        <v>9.3309640884399414E-2</v>
      </c>
    </row>
    <row r="90" spans="1:11" x14ac:dyDescent="0.25">
      <c r="A90">
        <v>88</v>
      </c>
      <c r="B90" t="s">
        <v>187</v>
      </c>
      <c r="C90">
        <v>614.65509999999995</v>
      </c>
      <c r="D90" t="s">
        <v>243</v>
      </c>
      <c r="E90">
        <v>653.45140000000004</v>
      </c>
      <c r="F90">
        <v>4</v>
      </c>
      <c r="G90">
        <v>0.37807750701904302</v>
      </c>
      <c r="H90">
        <v>0.13289856910705569</v>
      </c>
      <c r="I90">
        <v>5.5070877075195313E-2</v>
      </c>
      <c r="J90">
        <v>9.9110603332519531E-2</v>
      </c>
      <c r="K90">
        <v>9.0997457504272461E-2</v>
      </c>
    </row>
    <row r="91" spans="1:11" x14ac:dyDescent="0.25">
      <c r="A91">
        <v>89</v>
      </c>
      <c r="B91" t="s">
        <v>189</v>
      </c>
      <c r="C91">
        <v>539.78769999999997</v>
      </c>
      <c r="D91" t="s">
        <v>190</v>
      </c>
      <c r="E91">
        <v>539.78769999999997</v>
      </c>
      <c r="F91">
        <v>4</v>
      </c>
      <c r="G91">
        <v>0.36823272705078119</v>
      </c>
      <c r="H91">
        <v>0.1120946407318115</v>
      </c>
      <c r="I91">
        <v>5.2031040191650391E-2</v>
      </c>
      <c r="J91">
        <v>0.1082000732421875</v>
      </c>
      <c r="K91">
        <v>9.4947099685668945E-2</v>
      </c>
    </row>
    <row r="92" spans="1:11" x14ac:dyDescent="0.25">
      <c r="A92">
        <v>90</v>
      </c>
      <c r="B92" t="s">
        <v>191</v>
      </c>
      <c r="C92">
        <v>466.36410000000001</v>
      </c>
      <c r="D92" t="s">
        <v>192</v>
      </c>
      <c r="E92">
        <v>467.71390000000002</v>
      </c>
      <c r="F92">
        <v>4</v>
      </c>
      <c r="G92">
        <v>0.37480998039245611</v>
      </c>
      <c r="H92">
        <v>0.1102139949798584</v>
      </c>
      <c r="I92">
        <v>6.2475919723510742E-2</v>
      </c>
      <c r="J92">
        <v>0.1070952415466309</v>
      </c>
      <c r="K92">
        <v>9.5013141632080078E-2</v>
      </c>
    </row>
    <row r="93" spans="1:11" x14ac:dyDescent="0.25">
      <c r="A93">
        <v>91</v>
      </c>
      <c r="B93" t="s">
        <v>193</v>
      </c>
      <c r="C93">
        <v>827.72550000000001</v>
      </c>
      <c r="D93" t="s">
        <v>194</v>
      </c>
      <c r="E93">
        <v>837.65200000000004</v>
      </c>
      <c r="F93">
        <v>4</v>
      </c>
      <c r="G93">
        <v>0.37894916534423828</v>
      </c>
      <c r="H93">
        <v>0.13345193862915039</v>
      </c>
      <c r="I93">
        <v>6.5480470657348633E-2</v>
      </c>
      <c r="J93">
        <v>0.10036706924438479</v>
      </c>
      <c r="K93">
        <v>7.9649686813354492E-2</v>
      </c>
    </row>
    <row r="94" spans="1:11" x14ac:dyDescent="0.25">
      <c r="A94">
        <v>92</v>
      </c>
      <c r="B94" t="s">
        <v>195</v>
      </c>
      <c r="C94">
        <v>530.83339999999998</v>
      </c>
      <c r="D94" t="s">
        <v>196</v>
      </c>
      <c r="E94">
        <v>536.84019999999998</v>
      </c>
      <c r="F94">
        <v>4</v>
      </c>
      <c r="G94">
        <v>0.4809718132019043</v>
      </c>
      <c r="H94">
        <v>0.10524082183837891</v>
      </c>
      <c r="I94">
        <v>0.16996979713439939</v>
      </c>
      <c r="J94">
        <v>0.1131827831268311</v>
      </c>
      <c r="K94">
        <v>9.2578411102294922E-2</v>
      </c>
    </row>
    <row r="95" spans="1:11" x14ac:dyDescent="0.25">
      <c r="A95">
        <v>93</v>
      </c>
      <c r="B95" t="s">
        <v>197</v>
      </c>
      <c r="C95">
        <v>536.197</v>
      </c>
      <c r="D95" t="s">
        <v>198</v>
      </c>
      <c r="E95">
        <v>549.28700000000003</v>
      </c>
      <c r="F95">
        <v>4</v>
      </c>
      <c r="G95">
        <v>0.37616157531738281</v>
      </c>
      <c r="H95">
        <v>0.1166105270385742</v>
      </c>
      <c r="I95">
        <v>6.4507246017456055E-2</v>
      </c>
      <c r="J95">
        <v>0.1021134853363037</v>
      </c>
      <c r="K95">
        <v>9.2930316925048828E-2</v>
      </c>
    </row>
    <row r="96" spans="1:11" x14ac:dyDescent="0.25">
      <c r="A96">
        <v>94</v>
      </c>
      <c r="B96" t="s">
        <v>199</v>
      </c>
      <c r="C96">
        <v>612.81050000000005</v>
      </c>
      <c r="D96" t="s">
        <v>200</v>
      </c>
      <c r="E96">
        <v>680.7337</v>
      </c>
      <c r="F96">
        <v>4</v>
      </c>
      <c r="G96">
        <v>0.37837934494018549</v>
      </c>
      <c r="H96">
        <v>0.1228089332580566</v>
      </c>
      <c r="I96">
        <v>5.6023597717285163E-2</v>
      </c>
      <c r="J96">
        <v>0.10404419898986821</v>
      </c>
      <c r="K96">
        <v>9.3987941741943359E-2</v>
      </c>
    </row>
    <row r="97" spans="1:11" x14ac:dyDescent="0.25">
      <c r="A97">
        <v>95</v>
      </c>
      <c r="B97" t="s">
        <v>201</v>
      </c>
      <c r="C97">
        <v>776.17639999999994</v>
      </c>
      <c r="D97" t="s">
        <v>202</v>
      </c>
      <c r="E97">
        <v>784.71130000000005</v>
      </c>
      <c r="F97">
        <v>4</v>
      </c>
      <c r="G97">
        <v>0.35978055000305181</v>
      </c>
      <c r="H97">
        <v>0.113154411315918</v>
      </c>
      <c r="I97">
        <v>4.9538850784301758E-2</v>
      </c>
      <c r="J97">
        <v>0.1045968532562256</v>
      </c>
      <c r="K97">
        <v>9.2490434646606445E-2</v>
      </c>
    </row>
    <row r="98" spans="1:11" x14ac:dyDescent="0.25">
      <c r="A98">
        <v>96</v>
      </c>
      <c r="B98" t="s">
        <v>203</v>
      </c>
      <c r="C98">
        <v>494.26170000000002</v>
      </c>
      <c r="D98" t="s">
        <v>204</v>
      </c>
      <c r="E98">
        <v>576.23969999999997</v>
      </c>
      <c r="F98">
        <v>4</v>
      </c>
      <c r="G98">
        <v>0.36421465873718262</v>
      </c>
      <c r="H98">
        <v>9.8915338516235352E-2</v>
      </c>
      <c r="I98">
        <v>6.6174507141113281E-2</v>
      </c>
      <c r="J98">
        <v>0.11003208160400391</v>
      </c>
      <c r="K98">
        <v>8.7083816528320313E-2</v>
      </c>
    </row>
    <row r="99" spans="1:11" x14ac:dyDescent="0.25">
      <c r="A99">
        <v>97</v>
      </c>
      <c r="B99" t="s">
        <v>205</v>
      </c>
      <c r="C99">
        <v>422.06470000000002</v>
      </c>
      <c r="D99" t="s">
        <v>206</v>
      </c>
      <c r="E99">
        <v>446.95159999999998</v>
      </c>
      <c r="F99">
        <v>4</v>
      </c>
      <c r="G99">
        <v>0.37375712394714361</v>
      </c>
      <c r="H99">
        <v>0.1146135330200195</v>
      </c>
      <c r="I99">
        <v>5.9969663619995117E-2</v>
      </c>
      <c r="J99">
        <v>0.103579044342041</v>
      </c>
      <c r="K99">
        <v>9.5594882965087891E-2</v>
      </c>
    </row>
    <row r="100" spans="1:11" x14ac:dyDescent="0.25">
      <c r="A100">
        <v>98</v>
      </c>
      <c r="B100" t="s">
        <v>207</v>
      </c>
      <c r="C100">
        <v>828.30589999999995</v>
      </c>
      <c r="D100" t="s">
        <v>244</v>
      </c>
      <c r="E100">
        <v>828.27650000000006</v>
      </c>
      <c r="F100">
        <v>4</v>
      </c>
      <c r="G100">
        <v>0.3646092414855957</v>
      </c>
      <c r="H100">
        <v>0.1126320362091064</v>
      </c>
      <c r="I100">
        <v>5.9235095977783203E-2</v>
      </c>
      <c r="J100">
        <v>0.10300660133361821</v>
      </c>
      <c r="K100">
        <v>8.9735507965087891E-2</v>
      </c>
    </row>
    <row r="101" spans="1:11" x14ac:dyDescent="0.25">
      <c r="A101">
        <v>99</v>
      </c>
      <c r="B101" t="s">
        <v>209</v>
      </c>
      <c r="C101">
        <v>589.17370000000005</v>
      </c>
      <c r="D101" t="s">
        <v>245</v>
      </c>
      <c r="E101">
        <v>639.58000000000004</v>
      </c>
      <c r="F101">
        <v>4</v>
      </c>
      <c r="G101">
        <v>0.4030921459197998</v>
      </c>
      <c r="H101">
        <v>0.12572979927062991</v>
      </c>
      <c r="I101">
        <v>8.2122802734375E-2</v>
      </c>
      <c r="J101">
        <v>0.10356926918029789</v>
      </c>
      <c r="K101">
        <v>9.1663360595703125E-2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Q F A A B Q S w M E F A A C A A g A F q P m W N N b i m i k A A A A 9 g A A A B I A H A B D b 2 5 m a W c v U G F j a 2 F n Z S 5 4 b W w g o h g A K K A U A A A A A A A A A A A A A A A A A A A A A A A A A A A A h Y 8 x D o I w G I W v Q r r T l h K j I T 9 l c I W E x M S 4 N q V i I x R C i + V u D h 7 J K 4 h R 1 M 3 x f e 8 b 3 r t f b 5 B N b R N c 1 G B 1 Z 1 I U Y Y o C Z W R X a V O n a H T H c I M y D q W Q Z 1 G r Y J a N T S Z b p e j k X J 8 Q 4 r 3 H P s b d U B N G a U Q O R b 6 T J 9 U K 9 J H 1 f z n U x j p h p E I c 9 q 8 x n O E o p n j F 1 p g C W S A U 2 n w F N u 9 9 t j 8 Q t m P j x k H x v g n L H M g S g b w / 8 A d Q S w M E F A A C A A g A F q P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a j 5 l g z b r l N v g I A A E k y A A A T A B w A R m 9 y b X V s Y X M v U 2 V j d G l v b j E u b S C i G A A o o B Q A A A A A A A A A A A A A A A A A A A A A A A A A A A D t m U 1 r G k E Y g O + C / 2 H Y X h Q W q X Z 4 k R Y P r W l p K G 1 D l B Y a w z K 6 0 2 R x d k d 2 R q K R X H L J j + j P y K n Q W + r / 6 q h p S l F D 3 8 t 7 6 E w u E u d z V 5 7 D w 2 P k y G a 6 Y L 3 N Z / N F t V K t m H N R y p S l w o r k 1 f t u v 5 c 0 n y X N p P m U d Z i S t l p h 7 m / 5 v b y 7 T Z f X 2 n 3 5 e j a S q v F Z l + O h 1 u P a m 0 z J R l c X V h b W 1 K K D 5 4 P u p + O j w U R p a x J R p M l q 5 8 F 6 5 8 H 2 I Y 2 Z M r O o H r N i q l T M b D m V 9 X h z 5 v b k p H c u p X V X e L j O 4 u T Q y r w T b c + N 4 n d Z k X a i 9 Z L o 9 O r k w E 0 5 v d / 6 S f R B n C 2 v 7 2 4 v x h n T b K L T i / n y h 7 n U x T x 3 / 1 1 m O s 9 k 5 A 7 q i 6 F 7 u q N S 5 9 r K t 1 K k s j S 1 f R e L 2 c n 9 z J d K 9 U Z C i d J 0 V k 9 0 W n 8 4 9 4 v b u H D v X j M 7 n / w 5 o V + K w n z V Z d 7 V a p o X / f l E m t q / 3 T J e L K L N q m Y U s 8 P C A m + s 1 l / F b B F 9 P G Z 9 r Z V x L 1 Y Y 4 c b d q Z J Z O b N / D 7 t 3 O T 3 T y 2 8 / b 3 7 P K a b 5 U J b r W e t H 3 b P D Z u z R 5 U M p 8 o s s t e f b 1 7 N Z L m u m v m O R k S p Z j e 4 Y k r P J v i G T 5 f u G h m I 0 3 r n u q l 6 t Z M X u 3 + c x Q F o U g L Q w g L Q Q g L Q o A W k F Q D w E h F M A w j G A c A Q g n B I Q H g D x E J A 2 B S B t D C B t B C B t S k D a A R D v A O E U D s I x D s I R D s I p H Y Q H B / E S E A I H 4 R g H 4 Q g H 4 Z Q O w o O D e A k I g Y N w j I N w h I N w S g f h w U G 8 B I T A Q T j G Q T j C Q T i l g / D g I B 4 C 0 g S S E A K o E g K Y F A K k L Q S C i P h J C U U N A V Q O A U w P A d I g A s F G / K S E I o k A q o k A J o o A a R W B o C R + U k L R R Q A V R g B T R o A 0 j U D w E g 8 p A Z I 4 A q g 6 A p g 8 A q R 9 B E I g 8 Z Q S A i 8 B V C I B T C M B 0 k g C o Z J 4 S g m B l w C q k w A m l A B p K Y G Q S j y l h M B L A B V L A F N L g D S X Q O g l / z E l v w B Q S w E C L Q A U A A I A C A A W o + Z Y 0 1 u K a K Q A A A D 2 A A A A E g A A A A A A A A A A A A A A A A A A A A A A Q 2 9 u Z m l n L 1 B h Y 2 t h Z 2 U u e G 1 s U E s B A i 0 A F A A C A A g A F q P m W A / K 6 a u k A A A A 6 Q A A A B M A A A A A A A A A A A A A A A A A 8 A A A A F t D b 2 5 0 Z W 5 0 X 1 R 5 c G V z X S 5 4 b W x Q S w E C L Q A U A A I A C A A W o + Z Y M 2 6 5 T b 4 C A A B J M g A A E w A A A A A A A A A A A A A A A A D h A Q A A R m 9 y b X V s Y X M v U 2 V j d G l v b j E u b V B L B Q Y A A A A A A w A D A M I A A A D s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9 g A A A A A A A H 3 2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X 0 J N Q 1 R T X z E z X z F f M T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M j k 5 M D d h M C 0 2 O D M 0 L T Q w Y 2 M t Y T B j O S 0 2 Z D A 2 N D J j Z j Q 5 N m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C T U N U U 1 8 x M 1 8 x X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N l Q x N T o y N T o 0 N S 4 0 N T k 3 M D E 0 W i I g L z 4 8 R W 5 0 c n k g V H l w Z T 0 i R m l s b E N v b H V t b l R 5 c G V z I i B W Y W x 1 Z T 0 i c 0 F 3 W U Z C Z 1 V E Q l F V R k J R V T 0 i I C 8 + P E V u d H J 5 I F R 5 c G U 9 I k Z p b G x D b 2 x 1 b W 5 O Y W 1 l c y I g V m F s d W U 9 I n N b J n F 1 b 3 Q 7 Q 2 9 s d W 1 u M S Z x d W 9 0 O y w m c X V v d D t P U i B U b 2 9 s c y B 0 c m F z Y S Z x d W 9 0 O y w m c X V v d D t P U i B U b 2 9 s c y B k x Y J 1 Z 2 / F m 8 S H J n F 1 b 3 Q 7 L C Z x d W 9 0 O 0 J N Q 1 R T I H R y Y X N h J n F 1 b 3 Q 7 L C Z x d W 9 0 O 0 J N Q 1 R T I G T F g n V n b 8 W b x I c m c X V v d D s s J n F 1 b 3 Q 7 Y m V h b X d p Z H R o J n F 1 b 3 Q 7 L C Z x d W 9 0 O 3 R p b W U o c y k m c X V v d D s s J n F 1 b 3 Q 7 c 2 V s X 3 R p b W U m c X V v d D s s J n F 1 b 3 Q 7 Z X h w X 3 R p b W U m c X V v d D s s J n F 1 b 3 Q 7 c 2 l t X 3 R p b W U m c X V v d D s s J n F 1 b 3 Q 7 Y m F j a 3 B f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0 J N Q 1 R T X z E z X z F f M T A v Q X V 0 b 1 J l b W 9 2 Z W R D b 2 x 1 b W 5 z M S 5 7 Q 2 9 s d W 1 u M S w w f S Z x d W 9 0 O y w m c X V v d D t T Z W N 0 a W 9 u M S 9 k Y X R h X 0 J N Q 1 R T X z E z X z F f M T A v Q X V 0 b 1 J l b W 9 2 Z W R D b 2 x 1 b W 5 z M S 5 7 T 1 I g V G 9 v b H M g d H J h c 2 E s M X 0 m c X V v d D s s J n F 1 b 3 Q 7 U 2 V j d G l v b j E v Z G F 0 Y V 9 C T U N U U 1 8 x M 1 8 x X z E w L 0 F 1 d G 9 S Z W 1 v d m V k Q 2 9 s d W 1 u c z E u e 0 9 S I F R v b 2 x z I G T F g n V n b 8 W b x I c s M n 0 m c X V v d D s s J n F 1 b 3 Q 7 U 2 V j d G l v b j E v Z G F 0 Y V 9 C T U N U U 1 8 x M 1 8 x X z E w L 0 F 1 d G 9 S Z W 1 v d m V k Q 2 9 s d W 1 u c z E u e 0 J N Q 1 R T I H R y Y X N h L D N 9 J n F 1 b 3 Q 7 L C Z x d W 9 0 O 1 N l Y 3 R p b 2 4 x L 2 R h d G F f Q k 1 D V F N f M T N f M V 8 x M C 9 B d X R v U m V t b 3 Z l Z E N v b H V t b n M x L n t C T U N U U y B k x Y J 1 Z 2 / F m 8 S H L D R 9 J n F 1 b 3 Q 7 L C Z x d W 9 0 O 1 N l Y 3 R p b 2 4 x L 2 R h d G F f Q k 1 D V F N f M T N f M V 8 x M C 9 B d X R v U m V t b 3 Z l Z E N v b H V t b n M x L n t i Z W F t d 2 l k d G g s N X 0 m c X V v d D s s J n F 1 b 3 Q 7 U 2 V j d G l v b j E v Z G F 0 Y V 9 C T U N U U 1 8 x M 1 8 x X z E w L 0 F 1 d G 9 S Z W 1 v d m V k Q 2 9 s d W 1 u c z E u e 3 R p b W U o c y k s N n 0 m c X V v d D s s J n F 1 b 3 Q 7 U 2 V j d G l v b j E v Z G F 0 Y V 9 C T U N U U 1 8 x M 1 8 x X z E w L 0 F 1 d G 9 S Z W 1 v d m V k Q 2 9 s d W 1 u c z E u e 3 N l b F 9 0 a W 1 l L D d 9 J n F 1 b 3 Q 7 L C Z x d W 9 0 O 1 N l Y 3 R p b 2 4 x L 2 R h d G F f Q k 1 D V F N f M T N f M V 8 x M C 9 B d X R v U m V t b 3 Z l Z E N v b H V t b n M x L n t l e H B f d G l t Z S w 4 f S Z x d W 9 0 O y w m c X V v d D t T Z W N 0 a W 9 u M S 9 k Y X R h X 0 J N Q 1 R T X z E z X z F f M T A v Q X V 0 b 1 J l b W 9 2 Z W R D b 2 x 1 b W 5 z M S 5 7 c 2 l t X 3 R p b W U s O X 0 m c X V v d D s s J n F 1 b 3 Q 7 U 2 V j d G l v b j E v Z G F 0 Y V 9 C T U N U U 1 8 x M 1 8 x X z E w L 0 F 1 d G 9 S Z W 1 v d m V k Q 2 9 s d W 1 u c z E u e 2 J h Y 2 t w X 3 R p b W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k Y X R h X 0 J N Q 1 R T X z E z X z F f M T A v Q X V 0 b 1 J l b W 9 2 Z W R D b 2 x 1 b W 5 z M S 5 7 Q 2 9 s d W 1 u M S w w f S Z x d W 9 0 O y w m c X V v d D t T Z W N 0 a W 9 u M S 9 k Y X R h X 0 J N Q 1 R T X z E z X z F f M T A v Q X V 0 b 1 J l b W 9 2 Z W R D b 2 x 1 b W 5 z M S 5 7 T 1 I g V G 9 v b H M g d H J h c 2 E s M X 0 m c X V v d D s s J n F 1 b 3 Q 7 U 2 V j d G l v b j E v Z G F 0 Y V 9 C T U N U U 1 8 x M 1 8 x X z E w L 0 F 1 d G 9 S Z W 1 v d m V k Q 2 9 s d W 1 u c z E u e 0 9 S I F R v b 2 x z I G T F g n V n b 8 W b x I c s M n 0 m c X V v d D s s J n F 1 b 3 Q 7 U 2 V j d G l v b j E v Z G F 0 Y V 9 C T U N U U 1 8 x M 1 8 x X z E w L 0 F 1 d G 9 S Z W 1 v d m V k Q 2 9 s d W 1 u c z E u e 0 J N Q 1 R T I H R y Y X N h L D N 9 J n F 1 b 3 Q 7 L C Z x d W 9 0 O 1 N l Y 3 R p b 2 4 x L 2 R h d G F f Q k 1 D V F N f M T N f M V 8 x M C 9 B d X R v U m V t b 3 Z l Z E N v b H V t b n M x L n t C T U N U U y B k x Y J 1 Z 2 / F m 8 S H L D R 9 J n F 1 b 3 Q 7 L C Z x d W 9 0 O 1 N l Y 3 R p b 2 4 x L 2 R h d G F f Q k 1 D V F N f M T N f M V 8 x M C 9 B d X R v U m V t b 3 Z l Z E N v b H V t b n M x L n t i Z W F t d 2 l k d G g s N X 0 m c X V v d D s s J n F 1 b 3 Q 7 U 2 V j d G l v b j E v Z G F 0 Y V 9 C T U N U U 1 8 x M 1 8 x X z E w L 0 F 1 d G 9 S Z W 1 v d m V k Q 2 9 s d W 1 u c z E u e 3 R p b W U o c y k s N n 0 m c X V v d D s s J n F 1 b 3 Q 7 U 2 V j d G l v b j E v Z G F 0 Y V 9 C T U N U U 1 8 x M 1 8 x X z E w L 0 F 1 d G 9 S Z W 1 v d m V k Q 2 9 s d W 1 u c z E u e 3 N l b F 9 0 a W 1 l L D d 9 J n F 1 b 3 Q 7 L C Z x d W 9 0 O 1 N l Y 3 R p b 2 4 x L 2 R h d G F f Q k 1 D V F N f M T N f M V 8 x M C 9 B d X R v U m V t b 3 Z l Z E N v b H V t b n M x L n t l e H B f d G l t Z S w 4 f S Z x d W 9 0 O y w m c X V v d D t T Z W N 0 a W 9 u M S 9 k Y X R h X 0 J N Q 1 R T X z E z X z F f M T A v Q X V 0 b 1 J l b W 9 2 Z W R D b 2 x 1 b W 5 z M S 5 7 c 2 l t X 3 R p b W U s O X 0 m c X V v d D s s J n F 1 b 3 Q 7 U 2 V j d G l v b j E v Z G F 0 Y V 9 C T U N U U 1 8 x M 1 8 x X z E w L 0 F 1 d G 9 S Z W 1 v d m V k Q 2 9 s d W 1 u c z E u e 2 J h Y 2 t w X 3 R p b W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0 J N Q 1 R T X z E z X z F f M T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x M 1 8 x X z E w L 2 R h d G F f Q k 1 D V F N f M T N f M V 8 x M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Q k 1 D V F N f M T N f M V 8 x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Q k 1 D V F N f M T N f M V 8 x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J N Q 1 R T X z E z X z F f M j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j k 4 M W R i Y i 0 z M 2 Y 0 L T Q 1 N D A t Y j R h Y S 0 z Z W F m M T Q 4 Z W E 2 M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C T U N U U 1 8 x M 1 8 x X z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N l Q x O D o x N z o w O C 4 w M D M y N z Y 0 W i I g L z 4 8 R W 5 0 c n k g V H l w Z T 0 i R m l s b E N v b H V t b l R 5 c G V z I i B W Y W x 1 Z T 0 i c 0 F 3 W U Z C Z 1 V E Q l F V R k J R V T 0 i I C 8 + P E V u d H J 5 I F R 5 c G U 9 I k Z p b G x D b 2 x 1 b W 5 O Y W 1 l c y I g V m F s d W U 9 I n N b J n F 1 b 3 Q 7 Q 2 9 s d W 1 u M S Z x d W 9 0 O y w m c X V v d D t P U i B U b 2 9 s c y B 0 c m F z Y S Z x d W 9 0 O y w m c X V v d D t P U i B U b 2 9 s c y B k x Y J 1 Z 2 / F m 8 S H J n F 1 b 3 Q 7 L C Z x d W 9 0 O 0 J N Q 1 R T I H R y Y X N h J n F 1 b 3 Q 7 L C Z x d W 9 0 O 0 J N Q 1 R T I G T F g n V n b 8 W b x I c m c X V v d D s s J n F 1 b 3 Q 7 Y m V h b X d p Z H R o J n F 1 b 3 Q 7 L C Z x d W 9 0 O 3 R p b W U o c y k m c X V v d D s s J n F 1 b 3 Q 7 c 2 V s X 3 R p b W U m c X V v d D s s J n F 1 b 3 Q 7 Z X h w X 3 R p b W U m c X V v d D s s J n F 1 b 3 Q 7 c 2 l t X 3 R p b W U m c X V v d D s s J n F 1 b 3 Q 7 Y m F j a 3 B f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0 J N Q 1 R T X z E z X z F f M j A v Q X V 0 b 1 J l b W 9 2 Z W R D b 2 x 1 b W 5 z M S 5 7 Q 2 9 s d W 1 u M S w w f S Z x d W 9 0 O y w m c X V v d D t T Z W N 0 a W 9 u M S 9 k Y X R h X 0 J N Q 1 R T X z E z X z F f M j A v Q X V 0 b 1 J l b W 9 2 Z W R D b 2 x 1 b W 5 z M S 5 7 T 1 I g V G 9 v b H M g d H J h c 2 E s M X 0 m c X V v d D s s J n F 1 b 3 Q 7 U 2 V j d G l v b j E v Z G F 0 Y V 9 C T U N U U 1 8 x M 1 8 x X z I w L 0 F 1 d G 9 S Z W 1 v d m V k Q 2 9 s d W 1 u c z E u e 0 9 S I F R v b 2 x z I G T F g n V n b 8 W b x I c s M n 0 m c X V v d D s s J n F 1 b 3 Q 7 U 2 V j d G l v b j E v Z G F 0 Y V 9 C T U N U U 1 8 x M 1 8 x X z I w L 0 F 1 d G 9 S Z W 1 v d m V k Q 2 9 s d W 1 u c z E u e 0 J N Q 1 R T I H R y Y X N h L D N 9 J n F 1 b 3 Q 7 L C Z x d W 9 0 O 1 N l Y 3 R p b 2 4 x L 2 R h d G F f Q k 1 D V F N f M T N f M V 8 y M C 9 B d X R v U m V t b 3 Z l Z E N v b H V t b n M x L n t C T U N U U y B k x Y J 1 Z 2 / F m 8 S H L D R 9 J n F 1 b 3 Q 7 L C Z x d W 9 0 O 1 N l Y 3 R p b 2 4 x L 2 R h d G F f Q k 1 D V F N f M T N f M V 8 y M C 9 B d X R v U m V t b 3 Z l Z E N v b H V t b n M x L n t i Z W F t d 2 l k d G g s N X 0 m c X V v d D s s J n F 1 b 3 Q 7 U 2 V j d G l v b j E v Z G F 0 Y V 9 C T U N U U 1 8 x M 1 8 x X z I w L 0 F 1 d G 9 S Z W 1 v d m V k Q 2 9 s d W 1 u c z E u e 3 R p b W U o c y k s N n 0 m c X V v d D s s J n F 1 b 3 Q 7 U 2 V j d G l v b j E v Z G F 0 Y V 9 C T U N U U 1 8 x M 1 8 x X z I w L 0 F 1 d G 9 S Z W 1 v d m V k Q 2 9 s d W 1 u c z E u e 3 N l b F 9 0 a W 1 l L D d 9 J n F 1 b 3 Q 7 L C Z x d W 9 0 O 1 N l Y 3 R p b 2 4 x L 2 R h d G F f Q k 1 D V F N f M T N f M V 8 y M C 9 B d X R v U m V t b 3 Z l Z E N v b H V t b n M x L n t l e H B f d G l t Z S w 4 f S Z x d W 9 0 O y w m c X V v d D t T Z W N 0 a W 9 u M S 9 k Y X R h X 0 J N Q 1 R T X z E z X z F f M j A v Q X V 0 b 1 J l b W 9 2 Z W R D b 2 x 1 b W 5 z M S 5 7 c 2 l t X 3 R p b W U s O X 0 m c X V v d D s s J n F 1 b 3 Q 7 U 2 V j d G l v b j E v Z G F 0 Y V 9 C T U N U U 1 8 x M 1 8 x X z I w L 0 F 1 d G 9 S Z W 1 v d m V k Q 2 9 s d W 1 u c z E u e 2 J h Y 2 t w X 3 R p b W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k Y X R h X 0 J N Q 1 R T X z E z X z F f M j A v Q X V 0 b 1 J l b W 9 2 Z W R D b 2 x 1 b W 5 z M S 5 7 Q 2 9 s d W 1 u M S w w f S Z x d W 9 0 O y w m c X V v d D t T Z W N 0 a W 9 u M S 9 k Y X R h X 0 J N Q 1 R T X z E z X z F f M j A v Q X V 0 b 1 J l b W 9 2 Z W R D b 2 x 1 b W 5 z M S 5 7 T 1 I g V G 9 v b H M g d H J h c 2 E s M X 0 m c X V v d D s s J n F 1 b 3 Q 7 U 2 V j d G l v b j E v Z G F 0 Y V 9 C T U N U U 1 8 x M 1 8 x X z I w L 0 F 1 d G 9 S Z W 1 v d m V k Q 2 9 s d W 1 u c z E u e 0 9 S I F R v b 2 x z I G T F g n V n b 8 W b x I c s M n 0 m c X V v d D s s J n F 1 b 3 Q 7 U 2 V j d G l v b j E v Z G F 0 Y V 9 C T U N U U 1 8 x M 1 8 x X z I w L 0 F 1 d G 9 S Z W 1 v d m V k Q 2 9 s d W 1 u c z E u e 0 J N Q 1 R T I H R y Y X N h L D N 9 J n F 1 b 3 Q 7 L C Z x d W 9 0 O 1 N l Y 3 R p b 2 4 x L 2 R h d G F f Q k 1 D V F N f M T N f M V 8 y M C 9 B d X R v U m V t b 3 Z l Z E N v b H V t b n M x L n t C T U N U U y B k x Y J 1 Z 2 / F m 8 S H L D R 9 J n F 1 b 3 Q 7 L C Z x d W 9 0 O 1 N l Y 3 R p b 2 4 x L 2 R h d G F f Q k 1 D V F N f M T N f M V 8 y M C 9 B d X R v U m V t b 3 Z l Z E N v b H V t b n M x L n t i Z W F t d 2 l k d G g s N X 0 m c X V v d D s s J n F 1 b 3 Q 7 U 2 V j d G l v b j E v Z G F 0 Y V 9 C T U N U U 1 8 x M 1 8 x X z I w L 0 F 1 d G 9 S Z W 1 v d m V k Q 2 9 s d W 1 u c z E u e 3 R p b W U o c y k s N n 0 m c X V v d D s s J n F 1 b 3 Q 7 U 2 V j d G l v b j E v Z G F 0 Y V 9 C T U N U U 1 8 x M 1 8 x X z I w L 0 F 1 d G 9 S Z W 1 v d m V k Q 2 9 s d W 1 u c z E u e 3 N l b F 9 0 a W 1 l L D d 9 J n F 1 b 3 Q 7 L C Z x d W 9 0 O 1 N l Y 3 R p b 2 4 x L 2 R h d G F f Q k 1 D V F N f M T N f M V 8 y M C 9 B d X R v U m V t b 3 Z l Z E N v b H V t b n M x L n t l e H B f d G l t Z S w 4 f S Z x d W 9 0 O y w m c X V v d D t T Z W N 0 a W 9 u M S 9 k Y X R h X 0 J N Q 1 R T X z E z X z F f M j A v Q X V 0 b 1 J l b W 9 2 Z W R D b 2 x 1 b W 5 z M S 5 7 c 2 l t X 3 R p b W U s O X 0 m c X V v d D s s J n F 1 b 3 Q 7 U 2 V j d G l v b j E v Z G F 0 Y V 9 C T U N U U 1 8 x M 1 8 x X z I w L 0 F 1 d G 9 S Z W 1 v d m V k Q 2 9 s d W 1 u c z E u e 2 J h Y 2 t w X 3 R p b W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0 J N Q 1 R T X z E z X z F f M j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x M 1 8 x X z I w L 2 R h d G F f Q k 1 D V F N f M T N f M V 8 y M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Q k 1 D V F N f M T N f M V 8 y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Q k 1 D V F N f M T N f M V 8 y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J N Q 1 R T X z E z X z F f N D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M 2 E 1 Z j I z M C 0 2 M z A 4 L T R k N j E t O T M 5 Y y 0 0 O T c 2 Y j N j N W F m Y j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C T U N U U 1 8 x M 1 8 x X z Q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N l Q x O D o x N z o y M y 4 5 M D g 1 N z k 0 W i I g L z 4 8 R W 5 0 c n k g V H l w Z T 0 i R m l s b E N v b H V t b l R 5 c G V z I i B W Y W x 1 Z T 0 i c 0 F 3 W U Z C Z 1 V E Q l F V R k J R V T 0 i I C 8 + P E V u d H J 5 I F R 5 c G U 9 I k Z p b G x D b 2 x 1 b W 5 O Y W 1 l c y I g V m F s d W U 9 I n N b J n F 1 b 3 Q 7 Q 2 9 s d W 1 u M S Z x d W 9 0 O y w m c X V v d D t P U i B U b 2 9 s c y B 0 c m F z Y S Z x d W 9 0 O y w m c X V v d D t P U i B U b 2 9 s c y B k x Y J 1 Z 2 / F m 8 S H J n F 1 b 3 Q 7 L C Z x d W 9 0 O 0 J N Q 1 R T I H R y Y X N h J n F 1 b 3 Q 7 L C Z x d W 9 0 O 0 J N Q 1 R T I G T F g n V n b 8 W b x I c m c X V v d D s s J n F 1 b 3 Q 7 Y m V h b X d p Z H R o J n F 1 b 3 Q 7 L C Z x d W 9 0 O 3 R p b W U o c y k m c X V v d D s s J n F 1 b 3 Q 7 c 2 V s X 3 R p b W U m c X V v d D s s J n F 1 b 3 Q 7 Z X h w X 3 R p b W U m c X V v d D s s J n F 1 b 3 Q 7 c 2 l t X 3 R p b W U m c X V v d D s s J n F 1 b 3 Q 7 Y m F j a 3 B f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0 J N Q 1 R T X z E z X z F f N D A v Q X V 0 b 1 J l b W 9 2 Z W R D b 2 x 1 b W 5 z M S 5 7 Q 2 9 s d W 1 u M S w w f S Z x d W 9 0 O y w m c X V v d D t T Z W N 0 a W 9 u M S 9 k Y X R h X 0 J N Q 1 R T X z E z X z F f N D A v Q X V 0 b 1 J l b W 9 2 Z W R D b 2 x 1 b W 5 z M S 5 7 T 1 I g V G 9 v b H M g d H J h c 2 E s M X 0 m c X V v d D s s J n F 1 b 3 Q 7 U 2 V j d G l v b j E v Z G F 0 Y V 9 C T U N U U 1 8 x M 1 8 x X z Q w L 0 F 1 d G 9 S Z W 1 v d m V k Q 2 9 s d W 1 u c z E u e 0 9 S I F R v b 2 x z I G T F g n V n b 8 W b x I c s M n 0 m c X V v d D s s J n F 1 b 3 Q 7 U 2 V j d G l v b j E v Z G F 0 Y V 9 C T U N U U 1 8 x M 1 8 x X z Q w L 0 F 1 d G 9 S Z W 1 v d m V k Q 2 9 s d W 1 u c z E u e 0 J N Q 1 R T I H R y Y X N h L D N 9 J n F 1 b 3 Q 7 L C Z x d W 9 0 O 1 N l Y 3 R p b 2 4 x L 2 R h d G F f Q k 1 D V F N f M T N f M V 8 0 M C 9 B d X R v U m V t b 3 Z l Z E N v b H V t b n M x L n t C T U N U U y B k x Y J 1 Z 2 / F m 8 S H L D R 9 J n F 1 b 3 Q 7 L C Z x d W 9 0 O 1 N l Y 3 R p b 2 4 x L 2 R h d G F f Q k 1 D V F N f M T N f M V 8 0 M C 9 B d X R v U m V t b 3 Z l Z E N v b H V t b n M x L n t i Z W F t d 2 l k d G g s N X 0 m c X V v d D s s J n F 1 b 3 Q 7 U 2 V j d G l v b j E v Z G F 0 Y V 9 C T U N U U 1 8 x M 1 8 x X z Q w L 0 F 1 d G 9 S Z W 1 v d m V k Q 2 9 s d W 1 u c z E u e 3 R p b W U o c y k s N n 0 m c X V v d D s s J n F 1 b 3 Q 7 U 2 V j d G l v b j E v Z G F 0 Y V 9 C T U N U U 1 8 x M 1 8 x X z Q w L 0 F 1 d G 9 S Z W 1 v d m V k Q 2 9 s d W 1 u c z E u e 3 N l b F 9 0 a W 1 l L D d 9 J n F 1 b 3 Q 7 L C Z x d W 9 0 O 1 N l Y 3 R p b 2 4 x L 2 R h d G F f Q k 1 D V F N f M T N f M V 8 0 M C 9 B d X R v U m V t b 3 Z l Z E N v b H V t b n M x L n t l e H B f d G l t Z S w 4 f S Z x d W 9 0 O y w m c X V v d D t T Z W N 0 a W 9 u M S 9 k Y X R h X 0 J N Q 1 R T X z E z X z F f N D A v Q X V 0 b 1 J l b W 9 2 Z W R D b 2 x 1 b W 5 z M S 5 7 c 2 l t X 3 R p b W U s O X 0 m c X V v d D s s J n F 1 b 3 Q 7 U 2 V j d G l v b j E v Z G F 0 Y V 9 C T U N U U 1 8 x M 1 8 x X z Q w L 0 F 1 d G 9 S Z W 1 v d m V k Q 2 9 s d W 1 u c z E u e 2 J h Y 2 t w X 3 R p b W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k Y X R h X 0 J N Q 1 R T X z E z X z F f N D A v Q X V 0 b 1 J l b W 9 2 Z W R D b 2 x 1 b W 5 z M S 5 7 Q 2 9 s d W 1 u M S w w f S Z x d W 9 0 O y w m c X V v d D t T Z W N 0 a W 9 u M S 9 k Y X R h X 0 J N Q 1 R T X z E z X z F f N D A v Q X V 0 b 1 J l b W 9 2 Z W R D b 2 x 1 b W 5 z M S 5 7 T 1 I g V G 9 v b H M g d H J h c 2 E s M X 0 m c X V v d D s s J n F 1 b 3 Q 7 U 2 V j d G l v b j E v Z G F 0 Y V 9 C T U N U U 1 8 x M 1 8 x X z Q w L 0 F 1 d G 9 S Z W 1 v d m V k Q 2 9 s d W 1 u c z E u e 0 9 S I F R v b 2 x z I G T F g n V n b 8 W b x I c s M n 0 m c X V v d D s s J n F 1 b 3 Q 7 U 2 V j d G l v b j E v Z G F 0 Y V 9 C T U N U U 1 8 x M 1 8 x X z Q w L 0 F 1 d G 9 S Z W 1 v d m V k Q 2 9 s d W 1 u c z E u e 0 J N Q 1 R T I H R y Y X N h L D N 9 J n F 1 b 3 Q 7 L C Z x d W 9 0 O 1 N l Y 3 R p b 2 4 x L 2 R h d G F f Q k 1 D V F N f M T N f M V 8 0 M C 9 B d X R v U m V t b 3 Z l Z E N v b H V t b n M x L n t C T U N U U y B k x Y J 1 Z 2 / F m 8 S H L D R 9 J n F 1 b 3 Q 7 L C Z x d W 9 0 O 1 N l Y 3 R p b 2 4 x L 2 R h d G F f Q k 1 D V F N f M T N f M V 8 0 M C 9 B d X R v U m V t b 3 Z l Z E N v b H V t b n M x L n t i Z W F t d 2 l k d G g s N X 0 m c X V v d D s s J n F 1 b 3 Q 7 U 2 V j d G l v b j E v Z G F 0 Y V 9 C T U N U U 1 8 x M 1 8 x X z Q w L 0 F 1 d G 9 S Z W 1 v d m V k Q 2 9 s d W 1 u c z E u e 3 R p b W U o c y k s N n 0 m c X V v d D s s J n F 1 b 3 Q 7 U 2 V j d G l v b j E v Z G F 0 Y V 9 C T U N U U 1 8 x M 1 8 x X z Q w L 0 F 1 d G 9 S Z W 1 v d m V k Q 2 9 s d W 1 u c z E u e 3 N l b F 9 0 a W 1 l L D d 9 J n F 1 b 3 Q 7 L C Z x d W 9 0 O 1 N l Y 3 R p b 2 4 x L 2 R h d G F f Q k 1 D V F N f M T N f M V 8 0 M C 9 B d X R v U m V t b 3 Z l Z E N v b H V t b n M x L n t l e H B f d G l t Z S w 4 f S Z x d W 9 0 O y w m c X V v d D t T Z W N 0 a W 9 u M S 9 k Y X R h X 0 J N Q 1 R T X z E z X z F f N D A v Q X V 0 b 1 J l b W 9 2 Z W R D b 2 x 1 b W 5 z M S 5 7 c 2 l t X 3 R p b W U s O X 0 m c X V v d D s s J n F 1 b 3 Q 7 U 2 V j d G l v b j E v Z G F 0 Y V 9 C T U N U U 1 8 x M 1 8 x X z Q w L 0 F 1 d G 9 S Z W 1 v d m V k Q 2 9 s d W 1 u c z E u e 2 J h Y 2 t w X 3 R p b W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0 J N Q 1 R T X z E z X z F f N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x M 1 8 x X z Q w L 2 R h d G F f Q k 1 D V F N f M T N f M V 8 0 M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Q k 1 D V F N f M T N f M V 8 0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Q k 1 D V F N f M T N f M V 8 0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J N Q 1 R T X z E z X z F f O D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N j l l Y z Q y N S 0 3 Z j R k L T R m Z T c t O W I w M C 1 k M m E 3 Y W N m O W M 1 M G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C T U N U U 1 8 x M 1 8 x X z g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N l Q x O D o x N z o 0 N y 4 3 N T U 4 M T A w W i I g L z 4 8 R W 5 0 c n k g V H l w Z T 0 i R m l s b E N v b H V t b l R 5 c G V z I i B W Y W x 1 Z T 0 i c 0 F 3 W U Z C Z 1 V E Q l F V R k J R V T 0 i I C 8 + P E V u d H J 5 I F R 5 c G U 9 I k Z p b G x D b 2 x 1 b W 5 O Y W 1 l c y I g V m F s d W U 9 I n N b J n F 1 b 3 Q 7 Q 2 9 s d W 1 u M S Z x d W 9 0 O y w m c X V v d D t P U i B U b 2 9 s c y B 0 c m F z Y S Z x d W 9 0 O y w m c X V v d D t P U i B U b 2 9 s c y B k x Y J 1 Z 2 / F m 8 S H J n F 1 b 3 Q 7 L C Z x d W 9 0 O 0 J N Q 1 R T I H R y Y X N h J n F 1 b 3 Q 7 L C Z x d W 9 0 O 0 J N Q 1 R T I G T F g n V n b 8 W b x I c m c X V v d D s s J n F 1 b 3 Q 7 Y m V h b X d p Z H R o J n F 1 b 3 Q 7 L C Z x d W 9 0 O 3 R p b W U o c y k m c X V v d D s s J n F 1 b 3 Q 7 c 2 V s X 3 R p b W U m c X V v d D s s J n F 1 b 3 Q 7 Z X h w X 3 R p b W U m c X V v d D s s J n F 1 b 3 Q 7 c 2 l t X 3 R p b W U m c X V v d D s s J n F 1 b 3 Q 7 Y m F j a 3 B f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0 J N Q 1 R T X z E z X z F f O D A v Q X V 0 b 1 J l b W 9 2 Z W R D b 2 x 1 b W 5 z M S 5 7 Q 2 9 s d W 1 u M S w w f S Z x d W 9 0 O y w m c X V v d D t T Z W N 0 a W 9 u M S 9 k Y X R h X 0 J N Q 1 R T X z E z X z F f O D A v Q X V 0 b 1 J l b W 9 2 Z W R D b 2 x 1 b W 5 z M S 5 7 T 1 I g V G 9 v b H M g d H J h c 2 E s M X 0 m c X V v d D s s J n F 1 b 3 Q 7 U 2 V j d G l v b j E v Z G F 0 Y V 9 C T U N U U 1 8 x M 1 8 x X z g w L 0 F 1 d G 9 S Z W 1 v d m V k Q 2 9 s d W 1 u c z E u e 0 9 S I F R v b 2 x z I G T F g n V n b 8 W b x I c s M n 0 m c X V v d D s s J n F 1 b 3 Q 7 U 2 V j d G l v b j E v Z G F 0 Y V 9 C T U N U U 1 8 x M 1 8 x X z g w L 0 F 1 d G 9 S Z W 1 v d m V k Q 2 9 s d W 1 u c z E u e 0 J N Q 1 R T I H R y Y X N h L D N 9 J n F 1 b 3 Q 7 L C Z x d W 9 0 O 1 N l Y 3 R p b 2 4 x L 2 R h d G F f Q k 1 D V F N f M T N f M V 8 4 M C 9 B d X R v U m V t b 3 Z l Z E N v b H V t b n M x L n t C T U N U U y B k x Y J 1 Z 2 / F m 8 S H L D R 9 J n F 1 b 3 Q 7 L C Z x d W 9 0 O 1 N l Y 3 R p b 2 4 x L 2 R h d G F f Q k 1 D V F N f M T N f M V 8 4 M C 9 B d X R v U m V t b 3 Z l Z E N v b H V t b n M x L n t i Z W F t d 2 l k d G g s N X 0 m c X V v d D s s J n F 1 b 3 Q 7 U 2 V j d G l v b j E v Z G F 0 Y V 9 C T U N U U 1 8 x M 1 8 x X z g w L 0 F 1 d G 9 S Z W 1 v d m V k Q 2 9 s d W 1 u c z E u e 3 R p b W U o c y k s N n 0 m c X V v d D s s J n F 1 b 3 Q 7 U 2 V j d G l v b j E v Z G F 0 Y V 9 C T U N U U 1 8 x M 1 8 x X z g w L 0 F 1 d G 9 S Z W 1 v d m V k Q 2 9 s d W 1 u c z E u e 3 N l b F 9 0 a W 1 l L D d 9 J n F 1 b 3 Q 7 L C Z x d W 9 0 O 1 N l Y 3 R p b 2 4 x L 2 R h d G F f Q k 1 D V F N f M T N f M V 8 4 M C 9 B d X R v U m V t b 3 Z l Z E N v b H V t b n M x L n t l e H B f d G l t Z S w 4 f S Z x d W 9 0 O y w m c X V v d D t T Z W N 0 a W 9 u M S 9 k Y X R h X 0 J N Q 1 R T X z E z X z F f O D A v Q X V 0 b 1 J l b W 9 2 Z W R D b 2 x 1 b W 5 z M S 5 7 c 2 l t X 3 R p b W U s O X 0 m c X V v d D s s J n F 1 b 3 Q 7 U 2 V j d G l v b j E v Z G F 0 Y V 9 C T U N U U 1 8 x M 1 8 x X z g w L 0 F 1 d G 9 S Z W 1 v d m V k Q 2 9 s d W 1 u c z E u e 2 J h Y 2 t w X 3 R p b W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k Y X R h X 0 J N Q 1 R T X z E z X z F f O D A v Q X V 0 b 1 J l b W 9 2 Z W R D b 2 x 1 b W 5 z M S 5 7 Q 2 9 s d W 1 u M S w w f S Z x d W 9 0 O y w m c X V v d D t T Z W N 0 a W 9 u M S 9 k Y X R h X 0 J N Q 1 R T X z E z X z F f O D A v Q X V 0 b 1 J l b W 9 2 Z W R D b 2 x 1 b W 5 z M S 5 7 T 1 I g V G 9 v b H M g d H J h c 2 E s M X 0 m c X V v d D s s J n F 1 b 3 Q 7 U 2 V j d G l v b j E v Z G F 0 Y V 9 C T U N U U 1 8 x M 1 8 x X z g w L 0 F 1 d G 9 S Z W 1 v d m V k Q 2 9 s d W 1 u c z E u e 0 9 S I F R v b 2 x z I G T F g n V n b 8 W b x I c s M n 0 m c X V v d D s s J n F 1 b 3 Q 7 U 2 V j d G l v b j E v Z G F 0 Y V 9 C T U N U U 1 8 x M 1 8 x X z g w L 0 F 1 d G 9 S Z W 1 v d m V k Q 2 9 s d W 1 u c z E u e 0 J N Q 1 R T I H R y Y X N h L D N 9 J n F 1 b 3 Q 7 L C Z x d W 9 0 O 1 N l Y 3 R p b 2 4 x L 2 R h d G F f Q k 1 D V F N f M T N f M V 8 4 M C 9 B d X R v U m V t b 3 Z l Z E N v b H V t b n M x L n t C T U N U U y B k x Y J 1 Z 2 / F m 8 S H L D R 9 J n F 1 b 3 Q 7 L C Z x d W 9 0 O 1 N l Y 3 R p b 2 4 x L 2 R h d G F f Q k 1 D V F N f M T N f M V 8 4 M C 9 B d X R v U m V t b 3 Z l Z E N v b H V t b n M x L n t i Z W F t d 2 l k d G g s N X 0 m c X V v d D s s J n F 1 b 3 Q 7 U 2 V j d G l v b j E v Z G F 0 Y V 9 C T U N U U 1 8 x M 1 8 x X z g w L 0 F 1 d G 9 S Z W 1 v d m V k Q 2 9 s d W 1 u c z E u e 3 R p b W U o c y k s N n 0 m c X V v d D s s J n F 1 b 3 Q 7 U 2 V j d G l v b j E v Z G F 0 Y V 9 C T U N U U 1 8 x M 1 8 x X z g w L 0 F 1 d G 9 S Z W 1 v d m V k Q 2 9 s d W 1 u c z E u e 3 N l b F 9 0 a W 1 l L D d 9 J n F 1 b 3 Q 7 L C Z x d W 9 0 O 1 N l Y 3 R p b 2 4 x L 2 R h d G F f Q k 1 D V F N f M T N f M V 8 4 M C 9 B d X R v U m V t b 3 Z l Z E N v b H V t b n M x L n t l e H B f d G l t Z S w 4 f S Z x d W 9 0 O y w m c X V v d D t T Z W N 0 a W 9 u M S 9 k Y X R h X 0 J N Q 1 R T X z E z X z F f O D A v Q X V 0 b 1 J l b W 9 2 Z W R D b 2 x 1 b W 5 z M S 5 7 c 2 l t X 3 R p b W U s O X 0 m c X V v d D s s J n F 1 b 3 Q 7 U 2 V j d G l v b j E v Z G F 0 Y V 9 C T U N U U 1 8 x M 1 8 x X z g w L 0 F 1 d G 9 S Z W 1 v d m V k Q 2 9 s d W 1 u c z E u e 2 J h Y 2 t w X 3 R p b W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0 J N Q 1 R T X z E z X z F f O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x M 1 8 x X z g w L 2 R h d G F f Q k 1 D V F N f M T N f M V 8 4 M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Q k 1 D V F N f M T N f M V 8 4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Q k 1 D V F N f M T N f M V 8 4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J N Q 1 R T X z E z X z R f M T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z M 1 Y T l j Y y 0 2 M z E x L T Q 1 O T I t Y W U y M i 0 4 Z j E 0 M D A x Y 2 E 4 O W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C T U N U U 1 8 x M 1 8 0 X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N l Q x O D o x O D o z M C 4 y M j E 5 O T g 5 W i I g L z 4 8 R W 5 0 c n k g V H l w Z T 0 i R m l s b E N v b H V t b l R 5 c G V z I i B W Y W x 1 Z T 0 i c 0 F 3 W U Z C Z 1 V E Q l F V R k J R V T 0 i I C 8 + P E V u d H J 5 I F R 5 c G U 9 I k Z p b G x D b 2 x 1 b W 5 O Y W 1 l c y I g V m F s d W U 9 I n N b J n F 1 b 3 Q 7 Q 2 9 s d W 1 u M S Z x d W 9 0 O y w m c X V v d D t P U i B U b 2 9 s c y B 0 c m F z Y S Z x d W 9 0 O y w m c X V v d D t P U i B U b 2 9 s c y B k x Y J 1 Z 2 / F m 8 S H J n F 1 b 3 Q 7 L C Z x d W 9 0 O 0 J N Q 1 R T I H R y Y X N h J n F 1 b 3 Q 7 L C Z x d W 9 0 O 0 J N Q 1 R T I G T F g n V n b 8 W b x I c m c X V v d D s s J n F 1 b 3 Q 7 Y m V h b X d p Z H R o J n F 1 b 3 Q 7 L C Z x d W 9 0 O 3 R p b W U o c y k m c X V v d D s s J n F 1 b 3 Q 7 c 2 V s X 3 R p b W U m c X V v d D s s J n F 1 b 3 Q 7 Z X h w X 3 R p b W U m c X V v d D s s J n F 1 b 3 Q 7 c 2 l t X 3 R p b W U m c X V v d D s s J n F 1 b 3 Q 7 Y m F j a 3 B f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0 J N Q 1 R T X z E z X z R f M T A v Q X V 0 b 1 J l b W 9 2 Z W R D b 2 x 1 b W 5 z M S 5 7 Q 2 9 s d W 1 u M S w w f S Z x d W 9 0 O y w m c X V v d D t T Z W N 0 a W 9 u M S 9 k Y X R h X 0 J N Q 1 R T X z E z X z R f M T A v Q X V 0 b 1 J l b W 9 2 Z W R D b 2 x 1 b W 5 z M S 5 7 T 1 I g V G 9 v b H M g d H J h c 2 E s M X 0 m c X V v d D s s J n F 1 b 3 Q 7 U 2 V j d G l v b j E v Z G F 0 Y V 9 C T U N U U 1 8 x M 1 8 0 X z E w L 0 F 1 d G 9 S Z W 1 v d m V k Q 2 9 s d W 1 u c z E u e 0 9 S I F R v b 2 x z I G T F g n V n b 8 W b x I c s M n 0 m c X V v d D s s J n F 1 b 3 Q 7 U 2 V j d G l v b j E v Z G F 0 Y V 9 C T U N U U 1 8 x M 1 8 0 X z E w L 0 F 1 d G 9 S Z W 1 v d m V k Q 2 9 s d W 1 u c z E u e 0 J N Q 1 R T I H R y Y X N h L D N 9 J n F 1 b 3 Q 7 L C Z x d W 9 0 O 1 N l Y 3 R p b 2 4 x L 2 R h d G F f Q k 1 D V F N f M T N f N F 8 x M C 9 B d X R v U m V t b 3 Z l Z E N v b H V t b n M x L n t C T U N U U y B k x Y J 1 Z 2 / F m 8 S H L D R 9 J n F 1 b 3 Q 7 L C Z x d W 9 0 O 1 N l Y 3 R p b 2 4 x L 2 R h d G F f Q k 1 D V F N f M T N f N F 8 x M C 9 B d X R v U m V t b 3 Z l Z E N v b H V t b n M x L n t i Z W F t d 2 l k d G g s N X 0 m c X V v d D s s J n F 1 b 3 Q 7 U 2 V j d G l v b j E v Z G F 0 Y V 9 C T U N U U 1 8 x M 1 8 0 X z E w L 0 F 1 d G 9 S Z W 1 v d m V k Q 2 9 s d W 1 u c z E u e 3 R p b W U o c y k s N n 0 m c X V v d D s s J n F 1 b 3 Q 7 U 2 V j d G l v b j E v Z G F 0 Y V 9 C T U N U U 1 8 x M 1 8 0 X z E w L 0 F 1 d G 9 S Z W 1 v d m V k Q 2 9 s d W 1 u c z E u e 3 N l b F 9 0 a W 1 l L D d 9 J n F 1 b 3 Q 7 L C Z x d W 9 0 O 1 N l Y 3 R p b 2 4 x L 2 R h d G F f Q k 1 D V F N f M T N f N F 8 x M C 9 B d X R v U m V t b 3 Z l Z E N v b H V t b n M x L n t l e H B f d G l t Z S w 4 f S Z x d W 9 0 O y w m c X V v d D t T Z W N 0 a W 9 u M S 9 k Y X R h X 0 J N Q 1 R T X z E z X z R f M T A v Q X V 0 b 1 J l b W 9 2 Z W R D b 2 x 1 b W 5 z M S 5 7 c 2 l t X 3 R p b W U s O X 0 m c X V v d D s s J n F 1 b 3 Q 7 U 2 V j d G l v b j E v Z G F 0 Y V 9 C T U N U U 1 8 x M 1 8 0 X z E w L 0 F 1 d G 9 S Z W 1 v d m V k Q 2 9 s d W 1 u c z E u e 2 J h Y 2 t w X 3 R p b W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k Y X R h X 0 J N Q 1 R T X z E z X z R f M T A v Q X V 0 b 1 J l b W 9 2 Z W R D b 2 x 1 b W 5 z M S 5 7 Q 2 9 s d W 1 u M S w w f S Z x d W 9 0 O y w m c X V v d D t T Z W N 0 a W 9 u M S 9 k Y X R h X 0 J N Q 1 R T X z E z X z R f M T A v Q X V 0 b 1 J l b W 9 2 Z W R D b 2 x 1 b W 5 z M S 5 7 T 1 I g V G 9 v b H M g d H J h c 2 E s M X 0 m c X V v d D s s J n F 1 b 3 Q 7 U 2 V j d G l v b j E v Z G F 0 Y V 9 C T U N U U 1 8 x M 1 8 0 X z E w L 0 F 1 d G 9 S Z W 1 v d m V k Q 2 9 s d W 1 u c z E u e 0 9 S I F R v b 2 x z I G T F g n V n b 8 W b x I c s M n 0 m c X V v d D s s J n F 1 b 3 Q 7 U 2 V j d G l v b j E v Z G F 0 Y V 9 C T U N U U 1 8 x M 1 8 0 X z E w L 0 F 1 d G 9 S Z W 1 v d m V k Q 2 9 s d W 1 u c z E u e 0 J N Q 1 R T I H R y Y X N h L D N 9 J n F 1 b 3 Q 7 L C Z x d W 9 0 O 1 N l Y 3 R p b 2 4 x L 2 R h d G F f Q k 1 D V F N f M T N f N F 8 x M C 9 B d X R v U m V t b 3 Z l Z E N v b H V t b n M x L n t C T U N U U y B k x Y J 1 Z 2 / F m 8 S H L D R 9 J n F 1 b 3 Q 7 L C Z x d W 9 0 O 1 N l Y 3 R p b 2 4 x L 2 R h d G F f Q k 1 D V F N f M T N f N F 8 x M C 9 B d X R v U m V t b 3 Z l Z E N v b H V t b n M x L n t i Z W F t d 2 l k d G g s N X 0 m c X V v d D s s J n F 1 b 3 Q 7 U 2 V j d G l v b j E v Z G F 0 Y V 9 C T U N U U 1 8 x M 1 8 0 X z E w L 0 F 1 d G 9 S Z W 1 v d m V k Q 2 9 s d W 1 u c z E u e 3 R p b W U o c y k s N n 0 m c X V v d D s s J n F 1 b 3 Q 7 U 2 V j d G l v b j E v Z G F 0 Y V 9 C T U N U U 1 8 x M 1 8 0 X z E w L 0 F 1 d G 9 S Z W 1 v d m V k Q 2 9 s d W 1 u c z E u e 3 N l b F 9 0 a W 1 l L D d 9 J n F 1 b 3 Q 7 L C Z x d W 9 0 O 1 N l Y 3 R p b 2 4 x L 2 R h d G F f Q k 1 D V F N f M T N f N F 8 x M C 9 B d X R v U m V t b 3 Z l Z E N v b H V t b n M x L n t l e H B f d G l t Z S w 4 f S Z x d W 9 0 O y w m c X V v d D t T Z W N 0 a W 9 u M S 9 k Y X R h X 0 J N Q 1 R T X z E z X z R f M T A v Q X V 0 b 1 J l b W 9 2 Z W R D b 2 x 1 b W 5 z M S 5 7 c 2 l t X 3 R p b W U s O X 0 m c X V v d D s s J n F 1 b 3 Q 7 U 2 V j d G l v b j E v Z G F 0 Y V 9 C T U N U U 1 8 x M 1 8 0 X z E w L 0 F 1 d G 9 S Z W 1 v d m V k Q 2 9 s d W 1 u c z E u e 2 J h Y 2 t w X 3 R p b W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0 J N Q 1 R T X z E z X z R f M T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x M 1 8 0 X z E w L 2 R h d G F f Q k 1 D V F N f M T N f N F 8 x M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Q k 1 D V F N f M T N f N F 8 x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Q k 1 D V F N f M T N f N F 8 x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J N Q 1 R T X z E z X z R f M j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M G V k M G Y 0 Y y 1 m Y z h i L T Q 5 N G Q t O W V k Y S 1 l M W J k M 2 F i M D A 3 N m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C T U N U U 1 8 x M 1 8 0 X z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N l Q x O D o x O T o 0 O C 4 x N D M 5 N j Q 3 W i I g L z 4 8 R W 5 0 c n k g V H l w Z T 0 i R m l s b E N v b H V t b l R 5 c G V z I i B W Y W x 1 Z T 0 i c 0 F 3 W U Z C Z 1 V E Q l F V R k J R V T 0 i I C 8 + P E V u d H J 5 I F R 5 c G U 9 I k Z p b G x D b 2 x 1 b W 5 O Y W 1 l c y I g V m F s d W U 9 I n N b J n F 1 b 3 Q 7 Q 2 9 s d W 1 u M S Z x d W 9 0 O y w m c X V v d D t P U i B U b 2 9 s c y B 0 c m F z Y S Z x d W 9 0 O y w m c X V v d D t P U i B U b 2 9 s c y B k x Y J 1 Z 2 / F m 8 S H J n F 1 b 3 Q 7 L C Z x d W 9 0 O 0 J N Q 1 R T I H R y Y X N h J n F 1 b 3 Q 7 L C Z x d W 9 0 O 0 J N Q 1 R T I G T F g n V n b 8 W b x I c m c X V v d D s s J n F 1 b 3 Q 7 Y m V h b X d p Z H R o J n F 1 b 3 Q 7 L C Z x d W 9 0 O 3 R p b W U o c y k m c X V v d D s s J n F 1 b 3 Q 7 c 2 V s X 3 R p b W U m c X V v d D s s J n F 1 b 3 Q 7 Z X h w X 3 R p b W U m c X V v d D s s J n F 1 b 3 Q 7 c 2 l t X 3 R p b W U m c X V v d D s s J n F 1 b 3 Q 7 Y m F j a 3 B f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0 J N Q 1 R T X z E z X z R f M j A v Q X V 0 b 1 J l b W 9 2 Z W R D b 2 x 1 b W 5 z M S 5 7 Q 2 9 s d W 1 u M S w w f S Z x d W 9 0 O y w m c X V v d D t T Z W N 0 a W 9 u M S 9 k Y X R h X 0 J N Q 1 R T X z E z X z R f M j A v Q X V 0 b 1 J l b W 9 2 Z W R D b 2 x 1 b W 5 z M S 5 7 T 1 I g V G 9 v b H M g d H J h c 2 E s M X 0 m c X V v d D s s J n F 1 b 3 Q 7 U 2 V j d G l v b j E v Z G F 0 Y V 9 C T U N U U 1 8 x M 1 8 0 X z I w L 0 F 1 d G 9 S Z W 1 v d m V k Q 2 9 s d W 1 u c z E u e 0 9 S I F R v b 2 x z I G T F g n V n b 8 W b x I c s M n 0 m c X V v d D s s J n F 1 b 3 Q 7 U 2 V j d G l v b j E v Z G F 0 Y V 9 C T U N U U 1 8 x M 1 8 0 X z I w L 0 F 1 d G 9 S Z W 1 v d m V k Q 2 9 s d W 1 u c z E u e 0 J N Q 1 R T I H R y Y X N h L D N 9 J n F 1 b 3 Q 7 L C Z x d W 9 0 O 1 N l Y 3 R p b 2 4 x L 2 R h d G F f Q k 1 D V F N f M T N f N F 8 y M C 9 B d X R v U m V t b 3 Z l Z E N v b H V t b n M x L n t C T U N U U y B k x Y J 1 Z 2 / F m 8 S H L D R 9 J n F 1 b 3 Q 7 L C Z x d W 9 0 O 1 N l Y 3 R p b 2 4 x L 2 R h d G F f Q k 1 D V F N f M T N f N F 8 y M C 9 B d X R v U m V t b 3 Z l Z E N v b H V t b n M x L n t i Z W F t d 2 l k d G g s N X 0 m c X V v d D s s J n F 1 b 3 Q 7 U 2 V j d G l v b j E v Z G F 0 Y V 9 C T U N U U 1 8 x M 1 8 0 X z I w L 0 F 1 d G 9 S Z W 1 v d m V k Q 2 9 s d W 1 u c z E u e 3 R p b W U o c y k s N n 0 m c X V v d D s s J n F 1 b 3 Q 7 U 2 V j d G l v b j E v Z G F 0 Y V 9 C T U N U U 1 8 x M 1 8 0 X z I w L 0 F 1 d G 9 S Z W 1 v d m V k Q 2 9 s d W 1 u c z E u e 3 N l b F 9 0 a W 1 l L D d 9 J n F 1 b 3 Q 7 L C Z x d W 9 0 O 1 N l Y 3 R p b 2 4 x L 2 R h d G F f Q k 1 D V F N f M T N f N F 8 y M C 9 B d X R v U m V t b 3 Z l Z E N v b H V t b n M x L n t l e H B f d G l t Z S w 4 f S Z x d W 9 0 O y w m c X V v d D t T Z W N 0 a W 9 u M S 9 k Y X R h X 0 J N Q 1 R T X z E z X z R f M j A v Q X V 0 b 1 J l b W 9 2 Z W R D b 2 x 1 b W 5 z M S 5 7 c 2 l t X 3 R p b W U s O X 0 m c X V v d D s s J n F 1 b 3 Q 7 U 2 V j d G l v b j E v Z G F 0 Y V 9 C T U N U U 1 8 x M 1 8 0 X z I w L 0 F 1 d G 9 S Z W 1 v d m V k Q 2 9 s d W 1 u c z E u e 2 J h Y 2 t w X 3 R p b W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k Y X R h X 0 J N Q 1 R T X z E z X z R f M j A v Q X V 0 b 1 J l b W 9 2 Z W R D b 2 x 1 b W 5 z M S 5 7 Q 2 9 s d W 1 u M S w w f S Z x d W 9 0 O y w m c X V v d D t T Z W N 0 a W 9 u M S 9 k Y X R h X 0 J N Q 1 R T X z E z X z R f M j A v Q X V 0 b 1 J l b W 9 2 Z W R D b 2 x 1 b W 5 z M S 5 7 T 1 I g V G 9 v b H M g d H J h c 2 E s M X 0 m c X V v d D s s J n F 1 b 3 Q 7 U 2 V j d G l v b j E v Z G F 0 Y V 9 C T U N U U 1 8 x M 1 8 0 X z I w L 0 F 1 d G 9 S Z W 1 v d m V k Q 2 9 s d W 1 u c z E u e 0 9 S I F R v b 2 x z I G T F g n V n b 8 W b x I c s M n 0 m c X V v d D s s J n F 1 b 3 Q 7 U 2 V j d G l v b j E v Z G F 0 Y V 9 C T U N U U 1 8 x M 1 8 0 X z I w L 0 F 1 d G 9 S Z W 1 v d m V k Q 2 9 s d W 1 u c z E u e 0 J N Q 1 R T I H R y Y X N h L D N 9 J n F 1 b 3 Q 7 L C Z x d W 9 0 O 1 N l Y 3 R p b 2 4 x L 2 R h d G F f Q k 1 D V F N f M T N f N F 8 y M C 9 B d X R v U m V t b 3 Z l Z E N v b H V t b n M x L n t C T U N U U y B k x Y J 1 Z 2 / F m 8 S H L D R 9 J n F 1 b 3 Q 7 L C Z x d W 9 0 O 1 N l Y 3 R p b 2 4 x L 2 R h d G F f Q k 1 D V F N f M T N f N F 8 y M C 9 B d X R v U m V t b 3 Z l Z E N v b H V t b n M x L n t i Z W F t d 2 l k d G g s N X 0 m c X V v d D s s J n F 1 b 3 Q 7 U 2 V j d G l v b j E v Z G F 0 Y V 9 C T U N U U 1 8 x M 1 8 0 X z I w L 0 F 1 d G 9 S Z W 1 v d m V k Q 2 9 s d W 1 u c z E u e 3 R p b W U o c y k s N n 0 m c X V v d D s s J n F 1 b 3 Q 7 U 2 V j d G l v b j E v Z G F 0 Y V 9 C T U N U U 1 8 x M 1 8 0 X z I w L 0 F 1 d G 9 S Z W 1 v d m V k Q 2 9 s d W 1 u c z E u e 3 N l b F 9 0 a W 1 l L D d 9 J n F 1 b 3 Q 7 L C Z x d W 9 0 O 1 N l Y 3 R p b 2 4 x L 2 R h d G F f Q k 1 D V F N f M T N f N F 8 y M C 9 B d X R v U m V t b 3 Z l Z E N v b H V t b n M x L n t l e H B f d G l t Z S w 4 f S Z x d W 9 0 O y w m c X V v d D t T Z W N 0 a W 9 u M S 9 k Y X R h X 0 J N Q 1 R T X z E z X z R f M j A v Q X V 0 b 1 J l b W 9 2 Z W R D b 2 x 1 b W 5 z M S 5 7 c 2 l t X 3 R p b W U s O X 0 m c X V v d D s s J n F 1 b 3 Q 7 U 2 V j d G l v b j E v Z G F 0 Y V 9 C T U N U U 1 8 x M 1 8 0 X z I w L 0 F 1 d G 9 S Z W 1 v d m V k Q 2 9 s d W 1 u c z E u e 2 J h Y 2 t w X 3 R p b W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0 J N Q 1 R T X z E z X z R f M j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x M 1 8 0 X z I w L 2 R h d G F f Q k 1 D V F N f M T N f N F 8 y M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Q k 1 D V F N f M T N f N F 8 y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Q k 1 D V F N f M T N f N F 8 y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J N Q 1 R T X z E z X z R f N D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M G I y O G N l N C 1 l O T V j L T R k N 2 Q t O D A 4 N C 0 0 Z T E x O T Q x Z T l m M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C T U N U U 1 8 x M 1 8 0 X z Q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N l Q x O D o y M D o w M S 4 1 M D Q 2 N T M 1 W i I g L z 4 8 R W 5 0 c n k g V H l w Z T 0 i R m l s b E N v b H V t b l R 5 c G V z I i B W Y W x 1 Z T 0 i c 0 F 3 W U Z C Z 1 V E Q l F V R k J R V T 0 i I C 8 + P E V u d H J 5 I F R 5 c G U 9 I k Z p b G x D b 2 x 1 b W 5 O Y W 1 l c y I g V m F s d W U 9 I n N b J n F 1 b 3 Q 7 Q 2 9 s d W 1 u M S Z x d W 9 0 O y w m c X V v d D t P U i B U b 2 9 s c y B 0 c m F z Y S Z x d W 9 0 O y w m c X V v d D t P U i B U b 2 9 s c y B k x Y J 1 Z 2 / F m 8 S H J n F 1 b 3 Q 7 L C Z x d W 9 0 O 0 J N Q 1 R T I H R y Y X N h J n F 1 b 3 Q 7 L C Z x d W 9 0 O 0 J N Q 1 R T I G T F g n V n b 8 W b x I c m c X V v d D s s J n F 1 b 3 Q 7 Y m V h b X d p Z H R o J n F 1 b 3 Q 7 L C Z x d W 9 0 O 3 R p b W U o c y k m c X V v d D s s J n F 1 b 3 Q 7 c 2 V s X 3 R p b W U m c X V v d D s s J n F 1 b 3 Q 7 Z X h w X 3 R p b W U m c X V v d D s s J n F 1 b 3 Q 7 c 2 l t X 3 R p b W U m c X V v d D s s J n F 1 b 3 Q 7 Y m F j a 3 B f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0 J N Q 1 R T X z E z X z R f N D A v Q X V 0 b 1 J l b W 9 2 Z W R D b 2 x 1 b W 5 z M S 5 7 Q 2 9 s d W 1 u M S w w f S Z x d W 9 0 O y w m c X V v d D t T Z W N 0 a W 9 u M S 9 k Y X R h X 0 J N Q 1 R T X z E z X z R f N D A v Q X V 0 b 1 J l b W 9 2 Z W R D b 2 x 1 b W 5 z M S 5 7 T 1 I g V G 9 v b H M g d H J h c 2 E s M X 0 m c X V v d D s s J n F 1 b 3 Q 7 U 2 V j d G l v b j E v Z G F 0 Y V 9 C T U N U U 1 8 x M 1 8 0 X z Q w L 0 F 1 d G 9 S Z W 1 v d m V k Q 2 9 s d W 1 u c z E u e 0 9 S I F R v b 2 x z I G T F g n V n b 8 W b x I c s M n 0 m c X V v d D s s J n F 1 b 3 Q 7 U 2 V j d G l v b j E v Z G F 0 Y V 9 C T U N U U 1 8 x M 1 8 0 X z Q w L 0 F 1 d G 9 S Z W 1 v d m V k Q 2 9 s d W 1 u c z E u e 0 J N Q 1 R T I H R y Y X N h L D N 9 J n F 1 b 3 Q 7 L C Z x d W 9 0 O 1 N l Y 3 R p b 2 4 x L 2 R h d G F f Q k 1 D V F N f M T N f N F 8 0 M C 9 B d X R v U m V t b 3 Z l Z E N v b H V t b n M x L n t C T U N U U y B k x Y J 1 Z 2 / F m 8 S H L D R 9 J n F 1 b 3 Q 7 L C Z x d W 9 0 O 1 N l Y 3 R p b 2 4 x L 2 R h d G F f Q k 1 D V F N f M T N f N F 8 0 M C 9 B d X R v U m V t b 3 Z l Z E N v b H V t b n M x L n t i Z W F t d 2 l k d G g s N X 0 m c X V v d D s s J n F 1 b 3 Q 7 U 2 V j d G l v b j E v Z G F 0 Y V 9 C T U N U U 1 8 x M 1 8 0 X z Q w L 0 F 1 d G 9 S Z W 1 v d m V k Q 2 9 s d W 1 u c z E u e 3 R p b W U o c y k s N n 0 m c X V v d D s s J n F 1 b 3 Q 7 U 2 V j d G l v b j E v Z G F 0 Y V 9 C T U N U U 1 8 x M 1 8 0 X z Q w L 0 F 1 d G 9 S Z W 1 v d m V k Q 2 9 s d W 1 u c z E u e 3 N l b F 9 0 a W 1 l L D d 9 J n F 1 b 3 Q 7 L C Z x d W 9 0 O 1 N l Y 3 R p b 2 4 x L 2 R h d G F f Q k 1 D V F N f M T N f N F 8 0 M C 9 B d X R v U m V t b 3 Z l Z E N v b H V t b n M x L n t l e H B f d G l t Z S w 4 f S Z x d W 9 0 O y w m c X V v d D t T Z W N 0 a W 9 u M S 9 k Y X R h X 0 J N Q 1 R T X z E z X z R f N D A v Q X V 0 b 1 J l b W 9 2 Z W R D b 2 x 1 b W 5 z M S 5 7 c 2 l t X 3 R p b W U s O X 0 m c X V v d D s s J n F 1 b 3 Q 7 U 2 V j d G l v b j E v Z G F 0 Y V 9 C T U N U U 1 8 x M 1 8 0 X z Q w L 0 F 1 d G 9 S Z W 1 v d m V k Q 2 9 s d W 1 u c z E u e 2 J h Y 2 t w X 3 R p b W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k Y X R h X 0 J N Q 1 R T X z E z X z R f N D A v Q X V 0 b 1 J l b W 9 2 Z W R D b 2 x 1 b W 5 z M S 5 7 Q 2 9 s d W 1 u M S w w f S Z x d W 9 0 O y w m c X V v d D t T Z W N 0 a W 9 u M S 9 k Y X R h X 0 J N Q 1 R T X z E z X z R f N D A v Q X V 0 b 1 J l b W 9 2 Z W R D b 2 x 1 b W 5 z M S 5 7 T 1 I g V G 9 v b H M g d H J h c 2 E s M X 0 m c X V v d D s s J n F 1 b 3 Q 7 U 2 V j d G l v b j E v Z G F 0 Y V 9 C T U N U U 1 8 x M 1 8 0 X z Q w L 0 F 1 d G 9 S Z W 1 v d m V k Q 2 9 s d W 1 u c z E u e 0 9 S I F R v b 2 x z I G T F g n V n b 8 W b x I c s M n 0 m c X V v d D s s J n F 1 b 3 Q 7 U 2 V j d G l v b j E v Z G F 0 Y V 9 C T U N U U 1 8 x M 1 8 0 X z Q w L 0 F 1 d G 9 S Z W 1 v d m V k Q 2 9 s d W 1 u c z E u e 0 J N Q 1 R T I H R y Y X N h L D N 9 J n F 1 b 3 Q 7 L C Z x d W 9 0 O 1 N l Y 3 R p b 2 4 x L 2 R h d G F f Q k 1 D V F N f M T N f N F 8 0 M C 9 B d X R v U m V t b 3 Z l Z E N v b H V t b n M x L n t C T U N U U y B k x Y J 1 Z 2 / F m 8 S H L D R 9 J n F 1 b 3 Q 7 L C Z x d W 9 0 O 1 N l Y 3 R p b 2 4 x L 2 R h d G F f Q k 1 D V F N f M T N f N F 8 0 M C 9 B d X R v U m V t b 3 Z l Z E N v b H V t b n M x L n t i Z W F t d 2 l k d G g s N X 0 m c X V v d D s s J n F 1 b 3 Q 7 U 2 V j d G l v b j E v Z G F 0 Y V 9 C T U N U U 1 8 x M 1 8 0 X z Q w L 0 F 1 d G 9 S Z W 1 v d m V k Q 2 9 s d W 1 u c z E u e 3 R p b W U o c y k s N n 0 m c X V v d D s s J n F 1 b 3 Q 7 U 2 V j d G l v b j E v Z G F 0 Y V 9 C T U N U U 1 8 x M 1 8 0 X z Q w L 0 F 1 d G 9 S Z W 1 v d m V k Q 2 9 s d W 1 u c z E u e 3 N l b F 9 0 a W 1 l L D d 9 J n F 1 b 3 Q 7 L C Z x d W 9 0 O 1 N l Y 3 R p b 2 4 x L 2 R h d G F f Q k 1 D V F N f M T N f N F 8 0 M C 9 B d X R v U m V t b 3 Z l Z E N v b H V t b n M x L n t l e H B f d G l t Z S w 4 f S Z x d W 9 0 O y w m c X V v d D t T Z W N 0 a W 9 u M S 9 k Y X R h X 0 J N Q 1 R T X z E z X z R f N D A v Q X V 0 b 1 J l b W 9 2 Z W R D b 2 x 1 b W 5 z M S 5 7 c 2 l t X 3 R p b W U s O X 0 m c X V v d D s s J n F 1 b 3 Q 7 U 2 V j d G l v b j E v Z G F 0 Y V 9 C T U N U U 1 8 x M 1 8 0 X z Q w L 0 F 1 d G 9 S Z W 1 v d m V k Q 2 9 s d W 1 u c z E u e 2 J h Y 2 t w X 3 R p b W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0 J N Q 1 R T X z E z X z R f N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x M 1 8 0 X z Q w L 2 R h d G F f Q k 1 D V F N f M T N f N F 8 0 M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Q k 1 D V F N f M T N f N F 8 0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Q k 1 D V F N f M T N f N F 8 0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J N Q 1 R T X z E z X z R f O D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D I x M z h k Z C 0 z Z D A w L T Q x O D I t O G N k N S 0 4 Z W V j M D Z i Y m Q 0 M W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C T U N U U 1 8 x M 1 8 0 X z g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N l Q x O D o y M D o x O C 4 x O T A 5 O D Q 5 W i I g L z 4 8 R W 5 0 c n k g V H l w Z T 0 i R m l s b E N v b H V t b l R 5 c G V z I i B W Y W x 1 Z T 0 i c 0 F 3 W U Z C Z 1 V E Q l F V R k J R V T 0 i I C 8 + P E V u d H J 5 I F R 5 c G U 9 I k Z p b G x D b 2 x 1 b W 5 O Y W 1 l c y I g V m F s d W U 9 I n N b J n F 1 b 3 Q 7 Q 2 9 s d W 1 u M S Z x d W 9 0 O y w m c X V v d D t P U i B U b 2 9 s c y B 0 c m F z Y S Z x d W 9 0 O y w m c X V v d D t P U i B U b 2 9 s c y B k x Y J 1 Z 2 / F m 8 S H J n F 1 b 3 Q 7 L C Z x d W 9 0 O 0 J N Q 1 R T I H R y Y X N h J n F 1 b 3 Q 7 L C Z x d W 9 0 O 0 J N Q 1 R T I G T F g n V n b 8 W b x I c m c X V v d D s s J n F 1 b 3 Q 7 Y m V h b X d p Z H R o J n F 1 b 3 Q 7 L C Z x d W 9 0 O 3 R p b W U o c y k m c X V v d D s s J n F 1 b 3 Q 7 c 2 V s X 3 R p b W U m c X V v d D s s J n F 1 b 3 Q 7 Z X h w X 3 R p b W U m c X V v d D s s J n F 1 b 3 Q 7 c 2 l t X 3 R p b W U m c X V v d D s s J n F 1 b 3 Q 7 Y m F j a 3 B f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0 J N Q 1 R T X z E z X z R f O D A v Q X V 0 b 1 J l b W 9 2 Z W R D b 2 x 1 b W 5 z M S 5 7 Q 2 9 s d W 1 u M S w w f S Z x d W 9 0 O y w m c X V v d D t T Z W N 0 a W 9 u M S 9 k Y X R h X 0 J N Q 1 R T X z E z X z R f O D A v Q X V 0 b 1 J l b W 9 2 Z W R D b 2 x 1 b W 5 z M S 5 7 T 1 I g V G 9 v b H M g d H J h c 2 E s M X 0 m c X V v d D s s J n F 1 b 3 Q 7 U 2 V j d G l v b j E v Z G F 0 Y V 9 C T U N U U 1 8 x M 1 8 0 X z g w L 0 F 1 d G 9 S Z W 1 v d m V k Q 2 9 s d W 1 u c z E u e 0 9 S I F R v b 2 x z I G T F g n V n b 8 W b x I c s M n 0 m c X V v d D s s J n F 1 b 3 Q 7 U 2 V j d G l v b j E v Z G F 0 Y V 9 C T U N U U 1 8 x M 1 8 0 X z g w L 0 F 1 d G 9 S Z W 1 v d m V k Q 2 9 s d W 1 u c z E u e 0 J N Q 1 R T I H R y Y X N h L D N 9 J n F 1 b 3 Q 7 L C Z x d W 9 0 O 1 N l Y 3 R p b 2 4 x L 2 R h d G F f Q k 1 D V F N f M T N f N F 8 4 M C 9 B d X R v U m V t b 3 Z l Z E N v b H V t b n M x L n t C T U N U U y B k x Y J 1 Z 2 / F m 8 S H L D R 9 J n F 1 b 3 Q 7 L C Z x d W 9 0 O 1 N l Y 3 R p b 2 4 x L 2 R h d G F f Q k 1 D V F N f M T N f N F 8 4 M C 9 B d X R v U m V t b 3 Z l Z E N v b H V t b n M x L n t i Z W F t d 2 l k d G g s N X 0 m c X V v d D s s J n F 1 b 3 Q 7 U 2 V j d G l v b j E v Z G F 0 Y V 9 C T U N U U 1 8 x M 1 8 0 X z g w L 0 F 1 d G 9 S Z W 1 v d m V k Q 2 9 s d W 1 u c z E u e 3 R p b W U o c y k s N n 0 m c X V v d D s s J n F 1 b 3 Q 7 U 2 V j d G l v b j E v Z G F 0 Y V 9 C T U N U U 1 8 x M 1 8 0 X z g w L 0 F 1 d G 9 S Z W 1 v d m V k Q 2 9 s d W 1 u c z E u e 3 N l b F 9 0 a W 1 l L D d 9 J n F 1 b 3 Q 7 L C Z x d W 9 0 O 1 N l Y 3 R p b 2 4 x L 2 R h d G F f Q k 1 D V F N f M T N f N F 8 4 M C 9 B d X R v U m V t b 3 Z l Z E N v b H V t b n M x L n t l e H B f d G l t Z S w 4 f S Z x d W 9 0 O y w m c X V v d D t T Z W N 0 a W 9 u M S 9 k Y X R h X 0 J N Q 1 R T X z E z X z R f O D A v Q X V 0 b 1 J l b W 9 2 Z W R D b 2 x 1 b W 5 z M S 5 7 c 2 l t X 3 R p b W U s O X 0 m c X V v d D s s J n F 1 b 3 Q 7 U 2 V j d G l v b j E v Z G F 0 Y V 9 C T U N U U 1 8 x M 1 8 0 X z g w L 0 F 1 d G 9 S Z W 1 v d m V k Q 2 9 s d W 1 u c z E u e 2 J h Y 2 t w X 3 R p b W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k Y X R h X 0 J N Q 1 R T X z E z X z R f O D A v Q X V 0 b 1 J l b W 9 2 Z W R D b 2 x 1 b W 5 z M S 5 7 Q 2 9 s d W 1 u M S w w f S Z x d W 9 0 O y w m c X V v d D t T Z W N 0 a W 9 u M S 9 k Y X R h X 0 J N Q 1 R T X z E z X z R f O D A v Q X V 0 b 1 J l b W 9 2 Z W R D b 2 x 1 b W 5 z M S 5 7 T 1 I g V G 9 v b H M g d H J h c 2 E s M X 0 m c X V v d D s s J n F 1 b 3 Q 7 U 2 V j d G l v b j E v Z G F 0 Y V 9 C T U N U U 1 8 x M 1 8 0 X z g w L 0 F 1 d G 9 S Z W 1 v d m V k Q 2 9 s d W 1 u c z E u e 0 9 S I F R v b 2 x z I G T F g n V n b 8 W b x I c s M n 0 m c X V v d D s s J n F 1 b 3 Q 7 U 2 V j d G l v b j E v Z G F 0 Y V 9 C T U N U U 1 8 x M 1 8 0 X z g w L 0 F 1 d G 9 S Z W 1 v d m V k Q 2 9 s d W 1 u c z E u e 0 J N Q 1 R T I H R y Y X N h L D N 9 J n F 1 b 3 Q 7 L C Z x d W 9 0 O 1 N l Y 3 R p b 2 4 x L 2 R h d G F f Q k 1 D V F N f M T N f N F 8 4 M C 9 B d X R v U m V t b 3 Z l Z E N v b H V t b n M x L n t C T U N U U y B k x Y J 1 Z 2 / F m 8 S H L D R 9 J n F 1 b 3 Q 7 L C Z x d W 9 0 O 1 N l Y 3 R p b 2 4 x L 2 R h d G F f Q k 1 D V F N f M T N f N F 8 4 M C 9 B d X R v U m V t b 3 Z l Z E N v b H V t b n M x L n t i Z W F t d 2 l k d G g s N X 0 m c X V v d D s s J n F 1 b 3 Q 7 U 2 V j d G l v b j E v Z G F 0 Y V 9 C T U N U U 1 8 x M 1 8 0 X z g w L 0 F 1 d G 9 S Z W 1 v d m V k Q 2 9 s d W 1 u c z E u e 3 R p b W U o c y k s N n 0 m c X V v d D s s J n F 1 b 3 Q 7 U 2 V j d G l v b j E v Z G F 0 Y V 9 C T U N U U 1 8 x M 1 8 0 X z g w L 0 F 1 d G 9 S Z W 1 v d m V k Q 2 9 s d W 1 u c z E u e 3 N l b F 9 0 a W 1 l L D d 9 J n F 1 b 3 Q 7 L C Z x d W 9 0 O 1 N l Y 3 R p b 2 4 x L 2 R h d G F f Q k 1 D V F N f M T N f N F 8 4 M C 9 B d X R v U m V t b 3 Z l Z E N v b H V t b n M x L n t l e H B f d G l t Z S w 4 f S Z x d W 9 0 O y w m c X V v d D t T Z W N 0 a W 9 u M S 9 k Y X R h X 0 J N Q 1 R T X z E z X z R f O D A v Q X V 0 b 1 J l b W 9 2 Z W R D b 2 x 1 b W 5 z M S 5 7 c 2 l t X 3 R p b W U s O X 0 m c X V v d D s s J n F 1 b 3 Q 7 U 2 V j d G l v b j E v Z G F 0 Y V 9 C T U N U U 1 8 x M 1 8 0 X z g w L 0 F 1 d G 9 S Z W 1 v d m V k Q 2 9 s d W 1 u c z E u e 2 J h Y 2 t w X 3 R p b W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0 J N Q 1 R T X z E z X z R f O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x M 1 8 0 X z g w L 2 R h d G F f Q k 1 D V F N f M T N f N F 8 4 M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Q k 1 D V F N f M T N f N F 8 4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Q k 1 D V F N f M T N f N F 8 4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J N Q 1 R T X z E z X z E 2 X z E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A w Y W E 0 O D c t N j c w Y S 0 0 Y m M w L T k 3 M m I t O D F h Y 2 Q w Z D N l N j U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Q k 1 D V F N f M T N f M T Z f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2 V D E 4 O j I x O j U 0 L j k z O T Q 2 M z N a I i A v P j x F b n R y e S B U e X B l P S J G a W x s Q 2 9 s d W 1 u V H l w Z X M i I F Z h b H V l P S J z Q X d Z R k J n V U R C U V V G Q l F V P S I g L z 4 8 R W 5 0 c n k g V H l w Z T 0 i R m l s b E N v b H V t b k 5 h b W V z I i B W Y W x 1 Z T 0 i c 1 s m c X V v d D t D b 2 x 1 b W 4 x J n F 1 b 3 Q 7 L C Z x d W 9 0 O 0 9 S I F R v b 2 x z I H R y Y X N h J n F 1 b 3 Q 7 L C Z x d W 9 0 O 0 9 S I F R v b 2 x z I G T F g n V n b 8 W b x I c m c X V v d D s s J n F 1 b 3 Q 7 Q k 1 D V F M g d H J h c 2 E m c X V v d D s s J n F 1 b 3 Q 7 Q k 1 D V F M g Z M W C d W d v x Z v E h y Z x d W 9 0 O y w m c X V v d D t i Z W F t d 2 l k d G g m c X V v d D s s J n F 1 b 3 Q 7 d G l t Z S h z K S Z x d W 9 0 O y w m c X V v d D t z Z W x f d G l t Z S Z x d W 9 0 O y w m c X V v d D t l e H B f d G l t Z S Z x d W 9 0 O y w m c X V v d D t z a W 1 f d G l t Z S Z x d W 9 0 O y w m c X V v d D t i Y W N r c F 9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Q k 1 D V F N f M T N f M T Z f M T A v Q X V 0 b 1 J l b W 9 2 Z W R D b 2 x 1 b W 5 z M S 5 7 Q 2 9 s d W 1 u M S w w f S Z x d W 9 0 O y w m c X V v d D t T Z W N 0 a W 9 u M S 9 k Y X R h X 0 J N Q 1 R T X z E z X z E 2 X z E w L 0 F 1 d G 9 S Z W 1 v d m V k Q 2 9 s d W 1 u c z E u e 0 9 S I F R v b 2 x z I H R y Y X N h L D F 9 J n F 1 b 3 Q 7 L C Z x d W 9 0 O 1 N l Y 3 R p b 2 4 x L 2 R h d G F f Q k 1 D V F N f M T N f M T Z f M T A v Q X V 0 b 1 J l b W 9 2 Z W R D b 2 x 1 b W 5 z M S 5 7 T 1 I g V G 9 v b H M g Z M W C d W d v x Z v E h y w y f S Z x d W 9 0 O y w m c X V v d D t T Z W N 0 a W 9 u M S 9 k Y X R h X 0 J N Q 1 R T X z E z X z E 2 X z E w L 0 F 1 d G 9 S Z W 1 v d m V k Q 2 9 s d W 1 u c z E u e 0 J N Q 1 R T I H R y Y X N h L D N 9 J n F 1 b 3 Q 7 L C Z x d W 9 0 O 1 N l Y 3 R p b 2 4 x L 2 R h d G F f Q k 1 D V F N f M T N f M T Z f M T A v Q X V 0 b 1 J l b W 9 2 Z W R D b 2 x 1 b W 5 z M S 5 7 Q k 1 D V F M g Z M W C d W d v x Z v E h y w 0 f S Z x d W 9 0 O y w m c X V v d D t T Z W N 0 a W 9 u M S 9 k Y X R h X 0 J N Q 1 R T X z E z X z E 2 X z E w L 0 F 1 d G 9 S Z W 1 v d m V k Q 2 9 s d W 1 u c z E u e 2 J l Y W 1 3 a W R 0 a C w 1 f S Z x d W 9 0 O y w m c X V v d D t T Z W N 0 a W 9 u M S 9 k Y X R h X 0 J N Q 1 R T X z E z X z E 2 X z E w L 0 F 1 d G 9 S Z W 1 v d m V k Q 2 9 s d W 1 u c z E u e 3 R p b W U o c y k s N n 0 m c X V v d D s s J n F 1 b 3 Q 7 U 2 V j d G l v b j E v Z G F 0 Y V 9 C T U N U U 1 8 x M 1 8 x N l 8 x M C 9 B d X R v U m V t b 3 Z l Z E N v b H V t b n M x L n t z Z W x f d G l t Z S w 3 f S Z x d W 9 0 O y w m c X V v d D t T Z W N 0 a W 9 u M S 9 k Y X R h X 0 J N Q 1 R T X z E z X z E 2 X z E w L 0 F 1 d G 9 S Z W 1 v d m V k Q 2 9 s d W 1 u c z E u e 2 V 4 c F 9 0 a W 1 l L D h 9 J n F 1 b 3 Q 7 L C Z x d W 9 0 O 1 N l Y 3 R p b 2 4 x L 2 R h d G F f Q k 1 D V F N f M T N f M T Z f M T A v Q X V 0 b 1 J l b W 9 2 Z W R D b 2 x 1 b W 5 z M S 5 7 c 2 l t X 3 R p b W U s O X 0 m c X V v d D s s J n F 1 b 3 Q 7 U 2 V j d G l v b j E v Z G F 0 Y V 9 C T U N U U 1 8 x M 1 8 x N l 8 x M C 9 B d X R v U m V t b 3 Z l Z E N v b H V t b n M x L n t i Y W N r c F 9 0 a W 1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G F 0 Y V 9 C T U N U U 1 8 x M 1 8 x N l 8 x M C 9 B d X R v U m V t b 3 Z l Z E N v b H V t b n M x L n t D b 2 x 1 b W 4 x L D B 9 J n F 1 b 3 Q 7 L C Z x d W 9 0 O 1 N l Y 3 R p b 2 4 x L 2 R h d G F f Q k 1 D V F N f M T N f M T Z f M T A v Q X V 0 b 1 J l b W 9 2 Z W R D b 2 x 1 b W 5 z M S 5 7 T 1 I g V G 9 v b H M g d H J h c 2 E s M X 0 m c X V v d D s s J n F 1 b 3 Q 7 U 2 V j d G l v b j E v Z G F 0 Y V 9 C T U N U U 1 8 x M 1 8 x N l 8 x M C 9 B d X R v U m V t b 3 Z l Z E N v b H V t b n M x L n t P U i B U b 2 9 s c y B k x Y J 1 Z 2 / F m 8 S H L D J 9 J n F 1 b 3 Q 7 L C Z x d W 9 0 O 1 N l Y 3 R p b 2 4 x L 2 R h d G F f Q k 1 D V F N f M T N f M T Z f M T A v Q X V 0 b 1 J l b W 9 2 Z W R D b 2 x 1 b W 5 z M S 5 7 Q k 1 D V F M g d H J h c 2 E s M 3 0 m c X V v d D s s J n F 1 b 3 Q 7 U 2 V j d G l v b j E v Z G F 0 Y V 9 C T U N U U 1 8 x M 1 8 x N l 8 x M C 9 B d X R v U m V t b 3 Z l Z E N v b H V t b n M x L n t C T U N U U y B k x Y J 1 Z 2 / F m 8 S H L D R 9 J n F 1 b 3 Q 7 L C Z x d W 9 0 O 1 N l Y 3 R p b 2 4 x L 2 R h d G F f Q k 1 D V F N f M T N f M T Z f M T A v Q X V 0 b 1 J l b W 9 2 Z W R D b 2 x 1 b W 5 z M S 5 7 Y m V h b X d p Z H R o L D V 9 J n F 1 b 3 Q 7 L C Z x d W 9 0 O 1 N l Y 3 R p b 2 4 x L 2 R h d G F f Q k 1 D V F N f M T N f M T Z f M T A v Q X V 0 b 1 J l b W 9 2 Z W R D b 2 x 1 b W 5 z M S 5 7 d G l t Z S h z K S w 2 f S Z x d W 9 0 O y w m c X V v d D t T Z W N 0 a W 9 u M S 9 k Y X R h X 0 J N Q 1 R T X z E z X z E 2 X z E w L 0 F 1 d G 9 S Z W 1 v d m V k Q 2 9 s d W 1 u c z E u e 3 N l b F 9 0 a W 1 l L D d 9 J n F 1 b 3 Q 7 L C Z x d W 9 0 O 1 N l Y 3 R p b 2 4 x L 2 R h d G F f Q k 1 D V F N f M T N f M T Z f M T A v Q X V 0 b 1 J l b W 9 2 Z W R D b 2 x 1 b W 5 z M S 5 7 Z X h w X 3 R p b W U s O H 0 m c X V v d D s s J n F 1 b 3 Q 7 U 2 V j d G l v b j E v Z G F 0 Y V 9 C T U N U U 1 8 x M 1 8 x N l 8 x M C 9 B d X R v U m V t b 3 Z l Z E N v b H V t b n M x L n t z a W 1 f d G l t Z S w 5 f S Z x d W 9 0 O y w m c X V v d D t T Z W N 0 a W 9 u M S 9 k Y X R h X 0 J N Q 1 R T X z E z X z E 2 X z E w L 0 F 1 d G 9 S Z W 1 v d m V k Q 2 9 s d W 1 u c z E u e 2 J h Y 2 t w X 3 R p b W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0 J N Q 1 R T X z E z X z E 2 X z E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Q k 1 D V F N f M T N f M T Z f M T A v Z G F 0 Y V 9 C T U N U U 1 8 x M 1 8 x N l 8 x M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Q k 1 D V F N f M T N f M T Z f M T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J N Q 1 R T X z E z X z E 2 X z E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Q k 1 D V F N f M T N f M T Z f M j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O T U 3 Y T Z h N C 1 m M T E y L T R j N T c t Y W M 3 M S 0 0 Y z Q 2 M m V j N 2 I 4 Y z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C T U N U U 1 8 x M 1 8 x N l 8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Z U M T g 6 M j I 6 M j Y u M j I w O D U 3 O F o i I C 8 + P E V u d H J 5 I F R 5 c G U 9 I k Z p b G x D b 2 x 1 b W 5 U e X B l c y I g V m F s d W U 9 I n N B d 1 l G Q m d V R E J R V U Z C U V U 9 I i A v P j x F b n R y e S B U e X B l P S J G a W x s Q 2 9 s d W 1 u T m F t Z X M i I F Z h b H V l P S J z W y Z x d W 9 0 O 0 N v b H V t b j E m c X V v d D s s J n F 1 b 3 Q 7 T 1 I g V G 9 v b H M g d H J h c 2 E m c X V v d D s s J n F 1 b 3 Q 7 T 1 I g V G 9 v b H M g Z M W C d W d v x Z v E h y Z x d W 9 0 O y w m c X V v d D t C T U N U U y B 0 c m F z Y S Z x d W 9 0 O y w m c X V v d D t C T U N U U y B k x Y J 1 Z 2 / F m 8 S H J n F 1 b 3 Q 7 L C Z x d W 9 0 O 2 J l Y W 1 3 a W R 0 a C Z x d W 9 0 O y w m c X V v d D t 0 a W 1 l K H M p J n F 1 b 3 Q 7 L C Z x d W 9 0 O 3 N l b F 9 0 a W 1 l J n F 1 b 3 Q 7 L C Z x d W 9 0 O 2 V 4 c F 9 0 a W 1 l J n F 1 b 3 Q 7 L C Z x d W 9 0 O 3 N p b V 9 0 a W 1 l J n F 1 b 3 Q 7 L C Z x d W 9 0 O 2 J h Y 2 t w X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C T U N U U 1 8 x M 1 8 x N l 8 y M C 9 B d X R v U m V t b 3 Z l Z E N v b H V t b n M x L n t D b 2 x 1 b W 4 x L D B 9 J n F 1 b 3 Q 7 L C Z x d W 9 0 O 1 N l Y 3 R p b 2 4 x L 2 R h d G F f Q k 1 D V F N f M T N f M T Z f M j A v Q X V 0 b 1 J l b W 9 2 Z W R D b 2 x 1 b W 5 z M S 5 7 T 1 I g V G 9 v b H M g d H J h c 2 E s M X 0 m c X V v d D s s J n F 1 b 3 Q 7 U 2 V j d G l v b j E v Z G F 0 Y V 9 C T U N U U 1 8 x M 1 8 x N l 8 y M C 9 B d X R v U m V t b 3 Z l Z E N v b H V t b n M x L n t P U i B U b 2 9 s c y B k x Y J 1 Z 2 / F m 8 S H L D J 9 J n F 1 b 3 Q 7 L C Z x d W 9 0 O 1 N l Y 3 R p b 2 4 x L 2 R h d G F f Q k 1 D V F N f M T N f M T Z f M j A v Q X V 0 b 1 J l b W 9 2 Z W R D b 2 x 1 b W 5 z M S 5 7 Q k 1 D V F M g d H J h c 2 E s M 3 0 m c X V v d D s s J n F 1 b 3 Q 7 U 2 V j d G l v b j E v Z G F 0 Y V 9 C T U N U U 1 8 x M 1 8 x N l 8 y M C 9 B d X R v U m V t b 3 Z l Z E N v b H V t b n M x L n t C T U N U U y B k x Y J 1 Z 2 / F m 8 S H L D R 9 J n F 1 b 3 Q 7 L C Z x d W 9 0 O 1 N l Y 3 R p b 2 4 x L 2 R h d G F f Q k 1 D V F N f M T N f M T Z f M j A v Q X V 0 b 1 J l b W 9 2 Z W R D b 2 x 1 b W 5 z M S 5 7 Y m V h b X d p Z H R o L D V 9 J n F 1 b 3 Q 7 L C Z x d W 9 0 O 1 N l Y 3 R p b 2 4 x L 2 R h d G F f Q k 1 D V F N f M T N f M T Z f M j A v Q X V 0 b 1 J l b W 9 2 Z W R D b 2 x 1 b W 5 z M S 5 7 d G l t Z S h z K S w 2 f S Z x d W 9 0 O y w m c X V v d D t T Z W N 0 a W 9 u M S 9 k Y X R h X 0 J N Q 1 R T X z E z X z E 2 X z I w L 0 F 1 d G 9 S Z W 1 v d m V k Q 2 9 s d W 1 u c z E u e 3 N l b F 9 0 a W 1 l L D d 9 J n F 1 b 3 Q 7 L C Z x d W 9 0 O 1 N l Y 3 R p b 2 4 x L 2 R h d G F f Q k 1 D V F N f M T N f M T Z f M j A v Q X V 0 b 1 J l b W 9 2 Z W R D b 2 x 1 b W 5 z M S 5 7 Z X h w X 3 R p b W U s O H 0 m c X V v d D s s J n F 1 b 3 Q 7 U 2 V j d G l v b j E v Z G F 0 Y V 9 C T U N U U 1 8 x M 1 8 x N l 8 y M C 9 B d X R v U m V t b 3 Z l Z E N v b H V t b n M x L n t z a W 1 f d G l t Z S w 5 f S Z x d W 9 0 O y w m c X V v d D t T Z W N 0 a W 9 u M S 9 k Y X R h X 0 J N Q 1 R T X z E z X z E 2 X z I w L 0 F 1 d G 9 S Z W 1 v d m V k Q 2 9 s d W 1 u c z E u e 2 J h Y 2 t w X 3 R p b W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k Y X R h X 0 J N Q 1 R T X z E z X z E 2 X z I w L 0 F 1 d G 9 S Z W 1 v d m V k Q 2 9 s d W 1 u c z E u e 0 N v b H V t b j E s M H 0 m c X V v d D s s J n F 1 b 3 Q 7 U 2 V j d G l v b j E v Z G F 0 Y V 9 C T U N U U 1 8 x M 1 8 x N l 8 y M C 9 B d X R v U m V t b 3 Z l Z E N v b H V t b n M x L n t P U i B U b 2 9 s c y B 0 c m F z Y S w x f S Z x d W 9 0 O y w m c X V v d D t T Z W N 0 a W 9 u M S 9 k Y X R h X 0 J N Q 1 R T X z E z X z E 2 X z I w L 0 F 1 d G 9 S Z W 1 v d m V k Q 2 9 s d W 1 u c z E u e 0 9 S I F R v b 2 x z I G T F g n V n b 8 W b x I c s M n 0 m c X V v d D s s J n F 1 b 3 Q 7 U 2 V j d G l v b j E v Z G F 0 Y V 9 C T U N U U 1 8 x M 1 8 x N l 8 y M C 9 B d X R v U m V t b 3 Z l Z E N v b H V t b n M x L n t C T U N U U y B 0 c m F z Y S w z f S Z x d W 9 0 O y w m c X V v d D t T Z W N 0 a W 9 u M S 9 k Y X R h X 0 J N Q 1 R T X z E z X z E 2 X z I w L 0 F 1 d G 9 S Z W 1 v d m V k Q 2 9 s d W 1 u c z E u e 0 J N Q 1 R T I G T F g n V n b 8 W b x I c s N H 0 m c X V v d D s s J n F 1 b 3 Q 7 U 2 V j d G l v b j E v Z G F 0 Y V 9 C T U N U U 1 8 x M 1 8 x N l 8 y M C 9 B d X R v U m V t b 3 Z l Z E N v b H V t b n M x L n t i Z W F t d 2 l k d G g s N X 0 m c X V v d D s s J n F 1 b 3 Q 7 U 2 V j d G l v b j E v Z G F 0 Y V 9 C T U N U U 1 8 x M 1 8 x N l 8 y M C 9 B d X R v U m V t b 3 Z l Z E N v b H V t b n M x L n t 0 a W 1 l K H M p L D Z 9 J n F 1 b 3 Q 7 L C Z x d W 9 0 O 1 N l Y 3 R p b 2 4 x L 2 R h d G F f Q k 1 D V F N f M T N f M T Z f M j A v Q X V 0 b 1 J l b W 9 2 Z W R D b 2 x 1 b W 5 z M S 5 7 c 2 V s X 3 R p b W U s N 3 0 m c X V v d D s s J n F 1 b 3 Q 7 U 2 V j d G l v b j E v Z G F 0 Y V 9 C T U N U U 1 8 x M 1 8 x N l 8 y M C 9 B d X R v U m V t b 3 Z l Z E N v b H V t b n M x L n t l e H B f d G l t Z S w 4 f S Z x d W 9 0 O y w m c X V v d D t T Z W N 0 a W 9 u M S 9 k Y X R h X 0 J N Q 1 R T X z E z X z E 2 X z I w L 0 F 1 d G 9 S Z W 1 v d m V k Q 2 9 s d W 1 u c z E u e 3 N p b V 9 0 a W 1 l L D l 9 J n F 1 b 3 Q 7 L C Z x d W 9 0 O 1 N l Y 3 R p b 2 4 x L 2 R h d G F f Q k 1 D V F N f M T N f M T Z f M j A v Q X V 0 b 1 J l b W 9 2 Z W R D b 2 x 1 b W 5 z M S 5 7 Y m F j a 3 B f d G l t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Q k 1 D V F N f M T N f M T Z f M j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x M 1 8 x N l 8 y M C 9 k Y X R h X 0 J N Q 1 R T X z E z X z E 2 X z I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x M 1 8 x N l 8 y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Q k 1 D V F N f M T N f M T Z f M j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x M 1 8 x N l 8 0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3 M m U 3 Z D M 1 L T Q 1 M j Q t N G F m N S 1 i M D c x L T Z k N j I 1 O D E y M W Y 1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0 J N Q 1 R T X z E z X z E 2 X z Q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N l Q x O D o y M z o x O C 4 4 N D c 1 N T Y 5 W i I g L z 4 8 R W 5 0 c n k g V H l w Z T 0 i R m l s b E N v b H V t b l R 5 c G V z I i B W Y W x 1 Z T 0 i c 0 F 3 W U Z C Z 1 V E Q l F V R k J R V T 0 i I C 8 + P E V u d H J 5 I F R 5 c G U 9 I k Z p b G x D b 2 x 1 b W 5 O Y W 1 l c y I g V m F s d W U 9 I n N b J n F 1 b 3 Q 7 Q 2 9 s d W 1 u M S Z x d W 9 0 O y w m c X V v d D t P U i B U b 2 9 s c y B 0 c m F z Y S Z x d W 9 0 O y w m c X V v d D t P U i B U b 2 9 s c y B k x Y J 1 Z 2 / F m 8 S H J n F 1 b 3 Q 7 L C Z x d W 9 0 O 0 J N Q 1 R T I H R y Y X N h J n F 1 b 3 Q 7 L C Z x d W 9 0 O 0 J N Q 1 R T I G T F g n V n b 8 W b x I c m c X V v d D s s J n F 1 b 3 Q 7 Y m V h b X d p Z H R o J n F 1 b 3 Q 7 L C Z x d W 9 0 O 3 R p b W U o c y k m c X V v d D s s J n F 1 b 3 Q 7 c 2 V s X 3 R p b W U m c X V v d D s s J n F 1 b 3 Q 7 Z X h w X 3 R p b W U m c X V v d D s s J n F 1 b 3 Q 7 c 2 l t X 3 R p b W U m c X V v d D s s J n F 1 b 3 Q 7 Y m F j a 3 B f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0 J N Q 1 R T X z E z X z E 2 X z Q w L 0 F 1 d G 9 S Z W 1 v d m V k Q 2 9 s d W 1 u c z E u e 0 N v b H V t b j E s M H 0 m c X V v d D s s J n F 1 b 3 Q 7 U 2 V j d G l v b j E v Z G F 0 Y V 9 C T U N U U 1 8 x M 1 8 x N l 8 0 M C 9 B d X R v U m V t b 3 Z l Z E N v b H V t b n M x L n t P U i B U b 2 9 s c y B 0 c m F z Y S w x f S Z x d W 9 0 O y w m c X V v d D t T Z W N 0 a W 9 u M S 9 k Y X R h X 0 J N Q 1 R T X z E z X z E 2 X z Q w L 0 F 1 d G 9 S Z W 1 v d m V k Q 2 9 s d W 1 u c z E u e 0 9 S I F R v b 2 x z I G T F g n V n b 8 W b x I c s M n 0 m c X V v d D s s J n F 1 b 3 Q 7 U 2 V j d G l v b j E v Z G F 0 Y V 9 C T U N U U 1 8 x M 1 8 x N l 8 0 M C 9 B d X R v U m V t b 3 Z l Z E N v b H V t b n M x L n t C T U N U U y B 0 c m F z Y S w z f S Z x d W 9 0 O y w m c X V v d D t T Z W N 0 a W 9 u M S 9 k Y X R h X 0 J N Q 1 R T X z E z X z E 2 X z Q w L 0 F 1 d G 9 S Z W 1 v d m V k Q 2 9 s d W 1 u c z E u e 0 J N Q 1 R T I G T F g n V n b 8 W b x I c s N H 0 m c X V v d D s s J n F 1 b 3 Q 7 U 2 V j d G l v b j E v Z G F 0 Y V 9 C T U N U U 1 8 x M 1 8 x N l 8 0 M C 9 B d X R v U m V t b 3 Z l Z E N v b H V t b n M x L n t i Z W F t d 2 l k d G g s N X 0 m c X V v d D s s J n F 1 b 3 Q 7 U 2 V j d G l v b j E v Z G F 0 Y V 9 C T U N U U 1 8 x M 1 8 x N l 8 0 M C 9 B d X R v U m V t b 3 Z l Z E N v b H V t b n M x L n t 0 a W 1 l K H M p L D Z 9 J n F 1 b 3 Q 7 L C Z x d W 9 0 O 1 N l Y 3 R p b 2 4 x L 2 R h d G F f Q k 1 D V F N f M T N f M T Z f N D A v Q X V 0 b 1 J l b W 9 2 Z W R D b 2 x 1 b W 5 z M S 5 7 c 2 V s X 3 R p b W U s N 3 0 m c X V v d D s s J n F 1 b 3 Q 7 U 2 V j d G l v b j E v Z G F 0 Y V 9 C T U N U U 1 8 x M 1 8 x N l 8 0 M C 9 B d X R v U m V t b 3 Z l Z E N v b H V t b n M x L n t l e H B f d G l t Z S w 4 f S Z x d W 9 0 O y w m c X V v d D t T Z W N 0 a W 9 u M S 9 k Y X R h X 0 J N Q 1 R T X z E z X z E 2 X z Q w L 0 F 1 d G 9 S Z W 1 v d m V k Q 2 9 s d W 1 u c z E u e 3 N p b V 9 0 a W 1 l L D l 9 J n F 1 b 3 Q 7 L C Z x d W 9 0 O 1 N l Y 3 R p b 2 4 x L 2 R h d G F f Q k 1 D V F N f M T N f M T Z f N D A v Q X V 0 b 1 J l b W 9 2 Z W R D b 2 x 1 b W 5 z M S 5 7 Y m F j a 3 B f d G l t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R h d G F f Q k 1 D V F N f M T N f M T Z f N D A v Q X V 0 b 1 J l b W 9 2 Z W R D b 2 x 1 b W 5 z M S 5 7 Q 2 9 s d W 1 u M S w w f S Z x d W 9 0 O y w m c X V v d D t T Z W N 0 a W 9 u M S 9 k Y X R h X 0 J N Q 1 R T X z E z X z E 2 X z Q w L 0 F 1 d G 9 S Z W 1 v d m V k Q 2 9 s d W 1 u c z E u e 0 9 S I F R v b 2 x z I H R y Y X N h L D F 9 J n F 1 b 3 Q 7 L C Z x d W 9 0 O 1 N l Y 3 R p b 2 4 x L 2 R h d G F f Q k 1 D V F N f M T N f M T Z f N D A v Q X V 0 b 1 J l b W 9 2 Z W R D b 2 x 1 b W 5 z M S 5 7 T 1 I g V G 9 v b H M g Z M W C d W d v x Z v E h y w y f S Z x d W 9 0 O y w m c X V v d D t T Z W N 0 a W 9 u M S 9 k Y X R h X 0 J N Q 1 R T X z E z X z E 2 X z Q w L 0 F 1 d G 9 S Z W 1 v d m V k Q 2 9 s d W 1 u c z E u e 0 J N Q 1 R T I H R y Y X N h L D N 9 J n F 1 b 3 Q 7 L C Z x d W 9 0 O 1 N l Y 3 R p b 2 4 x L 2 R h d G F f Q k 1 D V F N f M T N f M T Z f N D A v Q X V 0 b 1 J l b W 9 2 Z W R D b 2 x 1 b W 5 z M S 5 7 Q k 1 D V F M g Z M W C d W d v x Z v E h y w 0 f S Z x d W 9 0 O y w m c X V v d D t T Z W N 0 a W 9 u M S 9 k Y X R h X 0 J N Q 1 R T X z E z X z E 2 X z Q w L 0 F 1 d G 9 S Z W 1 v d m V k Q 2 9 s d W 1 u c z E u e 2 J l Y W 1 3 a W R 0 a C w 1 f S Z x d W 9 0 O y w m c X V v d D t T Z W N 0 a W 9 u M S 9 k Y X R h X 0 J N Q 1 R T X z E z X z E 2 X z Q w L 0 F 1 d G 9 S Z W 1 v d m V k Q 2 9 s d W 1 u c z E u e 3 R p b W U o c y k s N n 0 m c X V v d D s s J n F 1 b 3 Q 7 U 2 V j d G l v b j E v Z G F 0 Y V 9 C T U N U U 1 8 x M 1 8 x N l 8 0 M C 9 B d X R v U m V t b 3 Z l Z E N v b H V t b n M x L n t z Z W x f d G l t Z S w 3 f S Z x d W 9 0 O y w m c X V v d D t T Z W N 0 a W 9 u M S 9 k Y X R h X 0 J N Q 1 R T X z E z X z E 2 X z Q w L 0 F 1 d G 9 S Z W 1 v d m V k Q 2 9 s d W 1 u c z E u e 2 V 4 c F 9 0 a W 1 l L D h 9 J n F 1 b 3 Q 7 L C Z x d W 9 0 O 1 N l Y 3 R p b 2 4 x L 2 R h d G F f Q k 1 D V F N f M T N f M T Z f N D A v Q X V 0 b 1 J l b W 9 2 Z W R D b 2 x 1 b W 5 z M S 5 7 c 2 l t X 3 R p b W U s O X 0 m c X V v d D s s J n F 1 b 3 Q 7 U 2 V j d G l v b j E v Z G F 0 Y V 9 C T U N U U 1 8 x M 1 8 x N l 8 0 M C 9 B d X R v U m V t b 3 Z l Z E N v b H V t b n M x L n t i Y W N r c F 9 0 a W 1 l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9 C T U N U U 1 8 x M 1 8 x N l 8 0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J N Q 1 R T X z E z X z E 2 X z Q w L 2 R h d G F f Q k 1 D V F N f M T N f M T Z f N D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J N Q 1 R T X z E z X z E 2 X z Q w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x M 1 8 x N l 8 0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J N Q 1 R T X z E z X z E 2 X z g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Y z N j l l O D Y t M G I 5 M y 0 0 Z m I y L W J l N D M t N m M 1 M z E 5 O D c x M j M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Q k 1 D V F N f M T N f M T Z f O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2 V D E 4 O j I z O j M x L j I z N z U 3 N j B a I i A v P j x F b n R y e S B U e X B l P S J G a W x s Q 2 9 s d W 1 u V H l w Z X M i I F Z h b H V l P S J z Q X d Z R k J n V U R C U V V G Q l F V P S I g L z 4 8 R W 5 0 c n k g V H l w Z T 0 i R m l s b E N v b H V t b k 5 h b W V z I i B W Y W x 1 Z T 0 i c 1 s m c X V v d D t D b 2 x 1 b W 4 x J n F 1 b 3 Q 7 L C Z x d W 9 0 O 0 9 S I F R v b 2 x z I H R y Y X N h J n F 1 b 3 Q 7 L C Z x d W 9 0 O 0 9 S I F R v b 2 x z I G T F g n V n b 8 W b x I c m c X V v d D s s J n F 1 b 3 Q 7 Q k 1 D V F M g d H J h c 2 E m c X V v d D s s J n F 1 b 3 Q 7 Q k 1 D V F M g Z M W C d W d v x Z v E h y Z x d W 9 0 O y w m c X V v d D t i Z W F t d 2 l k d G g m c X V v d D s s J n F 1 b 3 Q 7 d G l t Z S h z K S Z x d W 9 0 O y w m c X V v d D t z Z W x f d G l t Z S Z x d W 9 0 O y w m c X V v d D t l e H B f d G l t Z S Z x d W 9 0 O y w m c X V v d D t z a W 1 f d G l t Z S Z x d W 9 0 O y w m c X V v d D t i Y W N r c F 9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Q k 1 D V F N f M T N f M T Z f O D A v Q X V 0 b 1 J l b W 9 2 Z W R D b 2 x 1 b W 5 z M S 5 7 Q 2 9 s d W 1 u M S w w f S Z x d W 9 0 O y w m c X V v d D t T Z W N 0 a W 9 u M S 9 k Y X R h X 0 J N Q 1 R T X z E z X z E 2 X z g w L 0 F 1 d G 9 S Z W 1 v d m V k Q 2 9 s d W 1 u c z E u e 0 9 S I F R v b 2 x z I H R y Y X N h L D F 9 J n F 1 b 3 Q 7 L C Z x d W 9 0 O 1 N l Y 3 R p b 2 4 x L 2 R h d G F f Q k 1 D V F N f M T N f M T Z f O D A v Q X V 0 b 1 J l b W 9 2 Z W R D b 2 x 1 b W 5 z M S 5 7 T 1 I g V G 9 v b H M g Z M W C d W d v x Z v E h y w y f S Z x d W 9 0 O y w m c X V v d D t T Z W N 0 a W 9 u M S 9 k Y X R h X 0 J N Q 1 R T X z E z X z E 2 X z g w L 0 F 1 d G 9 S Z W 1 v d m V k Q 2 9 s d W 1 u c z E u e 0 J N Q 1 R T I H R y Y X N h L D N 9 J n F 1 b 3 Q 7 L C Z x d W 9 0 O 1 N l Y 3 R p b 2 4 x L 2 R h d G F f Q k 1 D V F N f M T N f M T Z f O D A v Q X V 0 b 1 J l b W 9 2 Z W R D b 2 x 1 b W 5 z M S 5 7 Q k 1 D V F M g Z M W C d W d v x Z v E h y w 0 f S Z x d W 9 0 O y w m c X V v d D t T Z W N 0 a W 9 u M S 9 k Y X R h X 0 J N Q 1 R T X z E z X z E 2 X z g w L 0 F 1 d G 9 S Z W 1 v d m V k Q 2 9 s d W 1 u c z E u e 2 J l Y W 1 3 a W R 0 a C w 1 f S Z x d W 9 0 O y w m c X V v d D t T Z W N 0 a W 9 u M S 9 k Y X R h X 0 J N Q 1 R T X z E z X z E 2 X z g w L 0 F 1 d G 9 S Z W 1 v d m V k Q 2 9 s d W 1 u c z E u e 3 R p b W U o c y k s N n 0 m c X V v d D s s J n F 1 b 3 Q 7 U 2 V j d G l v b j E v Z G F 0 Y V 9 C T U N U U 1 8 x M 1 8 x N l 8 4 M C 9 B d X R v U m V t b 3 Z l Z E N v b H V t b n M x L n t z Z W x f d G l t Z S w 3 f S Z x d W 9 0 O y w m c X V v d D t T Z W N 0 a W 9 u M S 9 k Y X R h X 0 J N Q 1 R T X z E z X z E 2 X z g w L 0 F 1 d G 9 S Z W 1 v d m V k Q 2 9 s d W 1 u c z E u e 2 V 4 c F 9 0 a W 1 l L D h 9 J n F 1 b 3 Q 7 L C Z x d W 9 0 O 1 N l Y 3 R p b 2 4 x L 2 R h d G F f Q k 1 D V F N f M T N f M T Z f O D A v Q X V 0 b 1 J l b W 9 2 Z W R D b 2 x 1 b W 5 z M S 5 7 c 2 l t X 3 R p b W U s O X 0 m c X V v d D s s J n F 1 b 3 Q 7 U 2 V j d G l v b j E v Z G F 0 Y V 9 C T U N U U 1 8 x M 1 8 x N l 8 4 M C 9 B d X R v U m V t b 3 Z l Z E N v b H V t b n M x L n t i Y W N r c F 9 0 a W 1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G F 0 Y V 9 C T U N U U 1 8 x M 1 8 x N l 8 4 M C 9 B d X R v U m V t b 3 Z l Z E N v b H V t b n M x L n t D b 2 x 1 b W 4 x L D B 9 J n F 1 b 3 Q 7 L C Z x d W 9 0 O 1 N l Y 3 R p b 2 4 x L 2 R h d G F f Q k 1 D V F N f M T N f M T Z f O D A v Q X V 0 b 1 J l b W 9 2 Z W R D b 2 x 1 b W 5 z M S 5 7 T 1 I g V G 9 v b H M g d H J h c 2 E s M X 0 m c X V v d D s s J n F 1 b 3 Q 7 U 2 V j d G l v b j E v Z G F 0 Y V 9 C T U N U U 1 8 x M 1 8 x N l 8 4 M C 9 B d X R v U m V t b 3 Z l Z E N v b H V t b n M x L n t P U i B U b 2 9 s c y B k x Y J 1 Z 2 / F m 8 S H L D J 9 J n F 1 b 3 Q 7 L C Z x d W 9 0 O 1 N l Y 3 R p b 2 4 x L 2 R h d G F f Q k 1 D V F N f M T N f M T Z f O D A v Q X V 0 b 1 J l b W 9 2 Z W R D b 2 x 1 b W 5 z M S 5 7 Q k 1 D V F M g d H J h c 2 E s M 3 0 m c X V v d D s s J n F 1 b 3 Q 7 U 2 V j d G l v b j E v Z G F 0 Y V 9 C T U N U U 1 8 x M 1 8 x N l 8 4 M C 9 B d X R v U m V t b 3 Z l Z E N v b H V t b n M x L n t C T U N U U y B k x Y J 1 Z 2 / F m 8 S H L D R 9 J n F 1 b 3 Q 7 L C Z x d W 9 0 O 1 N l Y 3 R p b 2 4 x L 2 R h d G F f Q k 1 D V F N f M T N f M T Z f O D A v Q X V 0 b 1 J l b W 9 2 Z W R D b 2 x 1 b W 5 z M S 5 7 Y m V h b X d p Z H R o L D V 9 J n F 1 b 3 Q 7 L C Z x d W 9 0 O 1 N l Y 3 R p b 2 4 x L 2 R h d G F f Q k 1 D V F N f M T N f M T Z f O D A v Q X V 0 b 1 J l b W 9 2 Z W R D b 2 x 1 b W 5 z M S 5 7 d G l t Z S h z K S w 2 f S Z x d W 9 0 O y w m c X V v d D t T Z W N 0 a W 9 u M S 9 k Y X R h X 0 J N Q 1 R T X z E z X z E 2 X z g w L 0 F 1 d G 9 S Z W 1 v d m V k Q 2 9 s d W 1 u c z E u e 3 N l b F 9 0 a W 1 l L D d 9 J n F 1 b 3 Q 7 L C Z x d W 9 0 O 1 N l Y 3 R p b 2 4 x L 2 R h d G F f Q k 1 D V F N f M T N f M T Z f O D A v Q X V 0 b 1 J l b W 9 2 Z W R D b 2 x 1 b W 5 z M S 5 7 Z X h w X 3 R p b W U s O H 0 m c X V v d D s s J n F 1 b 3 Q 7 U 2 V j d G l v b j E v Z G F 0 Y V 9 C T U N U U 1 8 x M 1 8 x N l 8 4 M C 9 B d X R v U m V t b 3 Z l Z E N v b H V t b n M x L n t z a W 1 f d G l t Z S w 5 f S Z x d W 9 0 O y w m c X V v d D t T Z W N 0 a W 9 u M S 9 k Y X R h X 0 J N Q 1 R T X z E z X z E 2 X z g w L 0 F 1 d G 9 S Z W 1 v d m V k Q 2 9 s d W 1 u c z E u e 2 J h Y 2 t w X 3 R p b W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0 J N Q 1 R T X z E z X z E 2 X z g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Q k 1 D V F N f M T N f M T Z f O D A v Z G F 0 Y V 9 C T U N U U 1 8 x M 1 8 x N l 8 4 M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Q k 1 D V F N f M T N f M T Z f O D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J N Q 1 R T X z E z X z E 2 X z g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Q k 1 D V F N f M T N f N j R f M T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N G I x Z T M 5 O C 0 z Y 2 Z k L T Q x N z Q t O T k 0 Z C 1 k M j B k Z W I 0 Z m U 2 Z m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C T U N U U 1 8 x M 1 8 2 N F 8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Z U M T g 6 M j M 6 N T A u O T U 0 O D k 1 N F o i I C 8 + P E V u d H J 5 I F R 5 c G U 9 I k Z p b G x D b 2 x 1 b W 5 U e X B l c y I g V m F s d W U 9 I n N B d 1 l G Q m d V R E J R V U Z C U V U 9 I i A v P j x F b n R y e S B U e X B l P S J G a W x s Q 2 9 s d W 1 u T m F t Z X M i I F Z h b H V l P S J z W y Z x d W 9 0 O 0 N v b H V t b j E m c X V v d D s s J n F 1 b 3 Q 7 T 1 I g V G 9 v b H M g d H J h c 2 E m c X V v d D s s J n F 1 b 3 Q 7 T 1 I g V G 9 v b H M g Z M W C d W d v x Z v E h y Z x d W 9 0 O y w m c X V v d D t C T U N U U y B 0 c m F z Y S Z x d W 9 0 O y w m c X V v d D t C T U N U U y B k x Y J 1 Z 2 / F m 8 S H J n F 1 b 3 Q 7 L C Z x d W 9 0 O 2 J l Y W 1 3 a W R 0 a C Z x d W 9 0 O y w m c X V v d D t 0 a W 1 l K H M p J n F 1 b 3 Q 7 L C Z x d W 9 0 O 3 N l b F 9 0 a W 1 l J n F 1 b 3 Q 7 L C Z x d W 9 0 O 2 V 4 c F 9 0 a W 1 l J n F 1 b 3 Q 7 L C Z x d W 9 0 O 3 N p b V 9 0 a W 1 l J n F 1 b 3 Q 7 L C Z x d W 9 0 O 2 J h Y 2 t w X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C T U N U U 1 8 x M 1 8 2 N F 8 x M C 9 B d X R v U m V t b 3 Z l Z E N v b H V t b n M x L n t D b 2 x 1 b W 4 x L D B 9 J n F 1 b 3 Q 7 L C Z x d W 9 0 O 1 N l Y 3 R p b 2 4 x L 2 R h d G F f Q k 1 D V F N f M T N f N j R f M T A v Q X V 0 b 1 J l b W 9 2 Z W R D b 2 x 1 b W 5 z M S 5 7 T 1 I g V G 9 v b H M g d H J h c 2 E s M X 0 m c X V v d D s s J n F 1 b 3 Q 7 U 2 V j d G l v b j E v Z G F 0 Y V 9 C T U N U U 1 8 x M 1 8 2 N F 8 x M C 9 B d X R v U m V t b 3 Z l Z E N v b H V t b n M x L n t P U i B U b 2 9 s c y B k x Y J 1 Z 2 / F m 8 S H L D J 9 J n F 1 b 3 Q 7 L C Z x d W 9 0 O 1 N l Y 3 R p b 2 4 x L 2 R h d G F f Q k 1 D V F N f M T N f N j R f M T A v Q X V 0 b 1 J l b W 9 2 Z W R D b 2 x 1 b W 5 z M S 5 7 Q k 1 D V F M g d H J h c 2 E s M 3 0 m c X V v d D s s J n F 1 b 3 Q 7 U 2 V j d G l v b j E v Z G F 0 Y V 9 C T U N U U 1 8 x M 1 8 2 N F 8 x M C 9 B d X R v U m V t b 3 Z l Z E N v b H V t b n M x L n t C T U N U U y B k x Y J 1 Z 2 / F m 8 S H L D R 9 J n F 1 b 3 Q 7 L C Z x d W 9 0 O 1 N l Y 3 R p b 2 4 x L 2 R h d G F f Q k 1 D V F N f M T N f N j R f M T A v Q X V 0 b 1 J l b W 9 2 Z W R D b 2 x 1 b W 5 z M S 5 7 Y m V h b X d p Z H R o L D V 9 J n F 1 b 3 Q 7 L C Z x d W 9 0 O 1 N l Y 3 R p b 2 4 x L 2 R h d G F f Q k 1 D V F N f M T N f N j R f M T A v Q X V 0 b 1 J l b W 9 2 Z W R D b 2 x 1 b W 5 z M S 5 7 d G l t Z S h z K S w 2 f S Z x d W 9 0 O y w m c X V v d D t T Z W N 0 a W 9 u M S 9 k Y X R h X 0 J N Q 1 R T X z E z X z Y 0 X z E w L 0 F 1 d G 9 S Z W 1 v d m V k Q 2 9 s d W 1 u c z E u e 3 N l b F 9 0 a W 1 l L D d 9 J n F 1 b 3 Q 7 L C Z x d W 9 0 O 1 N l Y 3 R p b 2 4 x L 2 R h d G F f Q k 1 D V F N f M T N f N j R f M T A v Q X V 0 b 1 J l b W 9 2 Z W R D b 2 x 1 b W 5 z M S 5 7 Z X h w X 3 R p b W U s O H 0 m c X V v d D s s J n F 1 b 3 Q 7 U 2 V j d G l v b j E v Z G F 0 Y V 9 C T U N U U 1 8 x M 1 8 2 N F 8 x M C 9 B d X R v U m V t b 3 Z l Z E N v b H V t b n M x L n t z a W 1 f d G l t Z S w 5 f S Z x d W 9 0 O y w m c X V v d D t T Z W N 0 a W 9 u M S 9 k Y X R h X 0 J N Q 1 R T X z E z X z Y 0 X z E w L 0 F 1 d G 9 S Z W 1 v d m V k Q 2 9 s d W 1 u c z E u e 2 J h Y 2 t w X 3 R p b W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k Y X R h X 0 J N Q 1 R T X z E z X z Y 0 X z E w L 0 F 1 d G 9 S Z W 1 v d m V k Q 2 9 s d W 1 u c z E u e 0 N v b H V t b j E s M H 0 m c X V v d D s s J n F 1 b 3 Q 7 U 2 V j d G l v b j E v Z G F 0 Y V 9 C T U N U U 1 8 x M 1 8 2 N F 8 x M C 9 B d X R v U m V t b 3 Z l Z E N v b H V t b n M x L n t P U i B U b 2 9 s c y B 0 c m F z Y S w x f S Z x d W 9 0 O y w m c X V v d D t T Z W N 0 a W 9 u M S 9 k Y X R h X 0 J N Q 1 R T X z E z X z Y 0 X z E w L 0 F 1 d G 9 S Z W 1 v d m V k Q 2 9 s d W 1 u c z E u e 0 9 S I F R v b 2 x z I G T F g n V n b 8 W b x I c s M n 0 m c X V v d D s s J n F 1 b 3 Q 7 U 2 V j d G l v b j E v Z G F 0 Y V 9 C T U N U U 1 8 x M 1 8 2 N F 8 x M C 9 B d X R v U m V t b 3 Z l Z E N v b H V t b n M x L n t C T U N U U y B 0 c m F z Y S w z f S Z x d W 9 0 O y w m c X V v d D t T Z W N 0 a W 9 u M S 9 k Y X R h X 0 J N Q 1 R T X z E z X z Y 0 X z E w L 0 F 1 d G 9 S Z W 1 v d m V k Q 2 9 s d W 1 u c z E u e 0 J N Q 1 R T I G T F g n V n b 8 W b x I c s N H 0 m c X V v d D s s J n F 1 b 3 Q 7 U 2 V j d G l v b j E v Z G F 0 Y V 9 C T U N U U 1 8 x M 1 8 2 N F 8 x M C 9 B d X R v U m V t b 3 Z l Z E N v b H V t b n M x L n t i Z W F t d 2 l k d G g s N X 0 m c X V v d D s s J n F 1 b 3 Q 7 U 2 V j d G l v b j E v Z G F 0 Y V 9 C T U N U U 1 8 x M 1 8 2 N F 8 x M C 9 B d X R v U m V t b 3 Z l Z E N v b H V t b n M x L n t 0 a W 1 l K H M p L D Z 9 J n F 1 b 3 Q 7 L C Z x d W 9 0 O 1 N l Y 3 R p b 2 4 x L 2 R h d G F f Q k 1 D V F N f M T N f N j R f M T A v Q X V 0 b 1 J l b W 9 2 Z W R D b 2 x 1 b W 5 z M S 5 7 c 2 V s X 3 R p b W U s N 3 0 m c X V v d D s s J n F 1 b 3 Q 7 U 2 V j d G l v b j E v Z G F 0 Y V 9 C T U N U U 1 8 x M 1 8 2 N F 8 x M C 9 B d X R v U m V t b 3 Z l Z E N v b H V t b n M x L n t l e H B f d G l t Z S w 4 f S Z x d W 9 0 O y w m c X V v d D t T Z W N 0 a W 9 u M S 9 k Y X R h X 0 J N Q 1 R T X z E z X z Y 0 X z E w L 0 F 1 d G 9 S Z W 1 v d m V k Q 2 9 s d W 1 u c z E u e 3 N p b V 9 0 a W 1 l L D l 9 J n F 1 b 3 Q 7 L C Z x d W 9 0 O 1 N l Y 3 R p b 2 4 x L 2 R h d G F f Q k 1 D V F N f M T N f N j R f M T A v Q X V 0 b 1 J l b W 9 2 Z W R D b 2 x 1 b W 5 z M S 5 7 Y m F j a 3 B f d G l t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Q k 1 D V F N f M T N f N j R f M T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x M 1 8 2 N F 8 x M C 9 k Y X R h X 0 J N Q 1 R T X z E z X z Y 0 X z E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x M 1 8 2 N F 8 x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Q k 1 D V F N f M T N f N j R f M T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x M 1 8 2 N F 8 y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2 O D Y 0 N j U 1 L T N l Y T k t N D k 0 M i 0 5 Y m M 1 L T c 2 Y z l l Y z N h Y W F m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0 J N Q 1 R T X z E z X z Y 0 X z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N l Q x O D o y N D o x N C 4 4 O D E 2 N z U 4 W i I g L z 4 8 R W 5 0 c n k g V H l w Z T 0 i R m l s b E N v b H V t b l R 5 c G V z I i B W Y W x 1 Z T 0 i c 0 F 3 W U Z C Z 1 V E Q l F V R k J R V T 0 i I C 8 + P E V u d H J 5 I F R 5 c G U 9 I k Z p b G x D b 2 x 1 b W 5 O Y W 1 l c y I g V m F s d W U 9 I n N b J n F 1 b 3 Q 7 Q 2 9 s d W 1 u M S Z x d W 9 0 O y w m c X V v d D t P U i B U b 2 9 s c y B 0 c m F z Y S Z x d W 9 0 O y w m c X V v d D t P U i B U b 2 9 s c y B k x Y J 1 Z 2 / F m 8 S H J n F 1 b 3 Q 7 L C Z x d W 9 0 O 0 J N Q 1 R T I H R y Y X N h J n F 1 b 3 Q 7 L C Z x d W 9 0 O 0 J N Q 1 R T I G T F g n V n b 8 W b x I c m c X V v d D s s J n F 1 b 3 Q 7 Y m V h b X d p Z H R o J n F 1 b 3 Q 7 L C Z x d W 9 0 O 3 R p b W U o c y k m c X V v d D s s J n F 1 b 3 Q 7 c 2 V s X 3 R p b W U m c X V v d D s s J n F 1 b 3 Q 7 Z X h w X 3 R p b W U m c X V v d D s s J n F 1 b 3 Q 7 c 2 l t X 3 R p b W U m c X V v d D s s J n F 1 b 3 Q 7 Y m F j a 3 B f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0 J N Q 1 R T X z E z X z Y 0 X z I w L 0 F 1 d G 9 S Z W 1 v d m V k Q 2 9 s d W 1 u c z E u e 0 N v b H V t b j E s M H 0 m c X V v d D s s J n F 1 b 3 Q 7 U 2 V j d G l v b j E v Z G F 0 Y V 9 C T U N U U 1 8 x M 1 8 2 N F 8 y M C 9 B d X R v U m V t b 3 Z l Z E N v b H V t b n M x L n t P U i B U b 2 9 s c y B 0 c m F z Y S w x f S Z x d W 9 0 O y w m c X V v d D t T Z W N 0 a W 9 u M S 9 k Y X R h X 0 J N Q 1 R T X z E z X z Y 0 X z I w L 0 F 1 d G 9 S Z W 1 v d m V k Q 2 9 s d W 1 u c z E u e 0 9 S I F R v b 2 x z I G T F g n V n b 8 W b x I c s M n 0 m c X V v d D s s J n F 1 b 3 Q 7 U 2 V j d G l v b j E v Z G F 0 Y V 9 C T U N U U 1 8 x M 1 8 2 N F 8 y M C 9 B d X R v U m V t b 3 Z l Z E N v b H V t b n M x L n t C T U N U U y B 0 c m F z Y S w z f S Z x d W 9 0 O y w m c X V v d D t T Z W N 0 a W 9 u M S 9 k Y X R h X 0 J N Q 1 R T X z E z X z Y 0 X z I w L 0 F 1 d G 9 S Z W 1 v d m V k Q 2 9 s d W 1 u c z E u e 0 J N Q 1 R T I G T F g n V n b 8 W b x I c s N H 0 m c X V v d D s s J n F 1 b 3 Q 7 U 2 V j d G l v b j E v Z G F 0 Y V 9 C T U N U U 1 8 x M 1 8 2 N F 8 y M C 9 B d X R v U m V t b 3 Z l Z E N v b H V t b n M x L n t i Z W F t d 2 l k d G g s N X 0 m c X V v d D s s J n F 1 b 3 Q 7 U 2 V j d G l v b j E v Z G F 0 Y V 9 C T U N U U 1 8 x M 1 8 2 N F 8 y M C 9 B d X R v U m V t b 3 Z l Z E N v b H V t b n M x L n t 0 a W 1 l K H M p L D Z 9 J n F 1 b 3 Q 7 L C Z x d W 9 0 O 1 N l Y 3 R p b 2 4 x L 2 R h d G F f Q k 1 D V F N f M T N f N j R f M j A v Q X V 0 b 1 J l b W 9 2 Z W R D b 2 x 1 b W 5 z M S 5 7 c 2 V s X 3 R p b W U s N 3 0 m c X V v d D s s J n F 1 b 3 Q 7 U 2 V j d G l v b j E v Z G F 0 Y V 9 C T U N U U 1 8 x M 1 8 2 N F 8 y M C 9 B d X R v U m V t b 3 Z l Z E N v b H V t b n M x L n t l e H B f d G l t Z S w 4 f S Z x d W 9 0 O y w m c X V v d D t T Z W N 0 a W 9 u M S 9 k Y X R h X 0 J N Q 1 R T X z E z X z Y 0 X z I w L 0 F 1 d G 9 S Z W 1 v d m V k Q 2 9 s d W 1 u c z E u e 3 N p b V 9 0 a W 1 l L D l 9 J n F 1 b 3 Q 7 L C Z x d W 9 0 O 1 N l Y 3 R p b 2 4 x L 2 R h d G F f Q k 1 D V F N f M T N f N j R f M j A v Q X V 0 b 1 J l b W 9 2 Z W R D b 2 x 1 b W 5 z M S 5 7 Y m F j a 3 B f d G l t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R h d G F f Q k 1 D V F N f M T N f N j R f M j A v Q X V 0 b 1 J l b W 9 2 Z W R D b 2 x 1 b W 5 z M S 5 7 Q 2 9 s d W 1 u M S w w f S Z x d W 9 0 O y w m c X V v d D t T Z W N 0 a W 9 u M S 9 k Y X R h X 0 J N Q 1 R T X z E z X z Y 0 X z I w L 0 F 1 d G 9 S Z W 1 v d m V k Q 2 9 s d W 1 u c z E u e 0 9 S I F R v b 2 x z I H R y Y X N h L D F 9 J n F 1 b 3 Q 7 L C Z x d W 9 0 O 1 N l Y 3 R p b 2 4 x L 2 R h d G F f Q k 1 D V F N f M T N f N j R f M j A v Q X V 0 b 1 J l b W 9 2 Z W R D b 2 x 1 b W 5 z M S 5 7 T 1 I g V G 9 v b H M g Z M W C d W d v x Z v E h y w y f S Z x d W 9 0 O y w m c X V v d D t T Z W N 0 a W 9 u M S 9 k Y X R h X 0 J N Q 1 R T X z E z X z Y 0 X z I w L 0 F 1 d G 9 S Z W 1 v d m V k Q 2 9 s d W 1 u c z E u e 0 J N Q 1 R T I H R y Y X N h L D N 9 J n F 1 b 3 Q 7 L C Z x d W 9 0 O 1 N l Y 3 R p b 2 4 x L 2 R h d G F f Q k 1 D V F N f M T N f N j R f M j A v Q X V 0 b 1 J l b W 9 2 Z W R D b 2 x 1 b W 5 z M S 5 7 Q k 1 D V F M g Z M W C d W d v x Z v E h y w 0 f S Z x d W 9 0 O y w m c X V v d D t T Z W N 0 a W 9 u M S 9 k Y X R h X 0 J N Q 1 R T X z E z X z Y 0 X z I w L 0 F 1 d G 9 S Z W 1 v d m V k Q 2 9 s d W 1 u c z E u e 2 J l Y W 1 3 a W R 0 a C w 1 f S Z x d W 9 0 O y w m c X V v d D t T Z W N 0 a W 9 u M S 9 k Y X R h X 0 J N Q 1 R T X z E z X z Y 0 X z I w L 0 F 1 d G 9 S Z W 1 v d m V k Q 2 9 s d W 1 u c z E u e 3 R p b W U o c y k s N n 0 m c X V v d D s s J n F 1 b 3 Q 7 U 2 V j d G l v b j E v Z G F 0 Y V 9 C T U N U U 1 8 x M 1 8 2 N F 8 y M C 9 B d X R v U m V t b 3 Z l Z E N v b H V t b n M x L n t z Z W x f d G l t Z S w 3 f S Z x d W 9 0 O y w m c X V v d D t T Z W N 0 a W 9 u M S 9 k Y X R h X 0 J N Q 1 R T X z E z X z Y 0 X z I w L 0 F 1 d G 9 S Z W 1 v d m V k Q 2 9 s d W 1 u c z E u e 2 V 4 c F 9 0 a W 1 l L D h 9 J n F 1 b 3 Q 7 L C Z x d W 9 0 O 1 N l Y 3 R p b 2 4 x L 2 R h d G F f Q k 1 D V F N f M T N f N j R f M j A v Q X V 0 b 1 J l b W 9 2 Z W R D b 2 x 1 b W 5 z M S 5 7 c 2 l t X 3 R p b W U s O X 0 m c X V v d D s s J n F 1 b 3 Q 7 U 2 V j d G l v b j E v Z G F 0 Y V 9 C T U N U U 1 8 x M 1 8 2 N F 8 y M C 9 B d X R v U m V t b 3 Z l Z E N v b H V t b n M x L n t i Y W N r c F 9 0 a W 1 l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9 C T U N U U 1 8 x M 1 8 2 N F 8 y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J N Q 1 R T X z E z X z Y 0 X z I w L 2 R h d G F f Q k 1 D V F N f M T N f N j R f M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J N Q 1 R T X z E z X z Y 0 X z I w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x M 1 8 2 N F 8 y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J N Q 1 R T X z E z X z Y 0 X z Q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J k Z m I 5 N j U t N D A w Z S 0 0 N W I 1 L T h j Y m Q t N D c 4 O D R m N z A 1 Z j B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Q k 1 D V F N f M T N f N j R f N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2 V D E 4 O j I 0 O j I 4 L j Y 3 O D E 2 N z B a I i A v P j x F b n R y e S B U e X B l P S J G a W x s Q 2 9 s d W 1 u V H l w Z X M i I F Z h b H V l P S J z Q X d Z R k J n V U R C U V V G Q l F V P S I g L z 4 8 R W 5 0 c n k g V H l w Z T 0 i R m l s b E N v b H V t b k 5 h b W V z I i B W Y W x 1 Z T 0 i c 1 s m c X V v d D t D b 2 x 1 b W 4 x J n F 1 b 3 Q 7 L C Z x d W 9 0 O 0 9 S I F R v b 2 x z I H R y Y X N h J n F 1 b 3 Q 7 L C Z x d W 9 0 O 0 9 S I F R v b 2 x z I G T F g n V n b 8 W b x I c m c X V v d D s s J n F 1 b 3 Q 7 Q k 1 D V F M g d H J h c 2 E m c X V v d D s s J n F 1 b 3 Q 7 Q k 1 D V F M g Z M W C d W d v x Z v E h y Z x d W 9 0 O y w m c X V v d D t i Z W F t d 2 l k d G g m c X V v d D s s J n F 1 b 3 Q 7 d G l t Z S h z K S Z x d W 9 0 O y w m c X V v d D t z Z W x f d G l t Z S Z x d W 9 0 O y w m c X V v d D t l e H B f d G l t Z S Z x d W 9 0 O y w m c X V v d D t z a W 1 f d G l t Z S Z x d W 9 0 O y w m c X V v d D t i Y W N r c F 9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Q k 1 D V F N f M T N f N j R f N D A v Q X V 0 b 1 J l b W 9 2 Z W R D b 2 x 1 b W 5 z M S 5 7 Q 2 9 s d W 1 u M S w w f S Z x d W 9 0 O y w m c X V v d D t T Z W N 0 a W 9 u M S 9 k Y X R h X 0 J N Q 1 R T X z E z X z Y 0 X z Q w L 0 F 1 d G 9 S Z W 1 v d m V k Q 2 9 s d W 1 u c z E u e 0 9 S I F R v b 2 x z I H R y Y X N h L D F 9 J n F 1 b 3 Q 7 L C Z x d W 9 0 O 1 N l Y 3 R p b 2 4 x L 2 R h d G F f Q k 1 D V F N f M T N f N j R f N D A v Q X V 0 b 1 J l b W 9 2 Z W R D b 2 x 1 b W 5 z M S 5 7 T 1 I g V G 9 v b H M g Z M W C d W d v x Z v E h y w y f S Z x d W 9 0 O y w m c X V v d D t T Z W N 0 a W 9 u M S 9 k Y X R h X 0 J N Q 1 R T X z E z X z Y 0 X z Q w L 0 F 1 d G 9 S Z W 1 v d m V k Q 2 9 s d W 1 u c z E u e 0 J N Q 1 R T I H R y Y X N h L D N 9 J n F 1 b 3 Q 7 L C Z x d W 9 0 O 1 N l Y 3 R p b 2 4 x L 2 R h d G F f Q k 1 D V F N f M T N f N j R f N D A v Q X V 0 b 1 J l b W 9 2 Z W R D b 2 x 1 b W 5 z M S 5 7 Q k 1 D V F M g Z M W C d W d v x Z v E h y w 0 f S Z x d W 9 0 O y w m c X V v d D t T Z W N 0 a W 9 u M S 9 k Y X R h X 0 J N Q 1 R T X z E z X z Y 0 X z Q w L 0 F 1 d G 9 S Z W 1 v d m V k Q 2 9 s d W 1 u c z E u e 2 J l Y W 1 3 a W R 0 a C w 1 f S Z x d W 9 0 O y w m c X V v d D t T Z W N 0 a W 9 u M S 9 k Y X R h X 0 J N Q 1 R T X z E z X z Y 0 X z Q w L 0 F 1 d G 9 S Z W 1 v d m V k Q 2 9 s d W 1 u c z E u e 3 R p b W U o c y k s N n 0 m c X V v d D s s J n F 1 b 3 Q 7 U 2 V j d G l v b j E v Z G F 0 Y V 9 C T U N U U 1 8 x M 1 8 2 N F 8 0 M C 9 B d X R v U m V t b 3 Z l Z E N v b H V t b n M x L n t z Z W x f d G l t Z S w 3 f S Z x d W 9 0 O y w m c X V v d D t T Z W N 0 a W 9 u M S 9 k Y X R h X 0 J N Q 1 R T X z E z X z Y 0 X z Q w L 0 F 1 d G 9 S Z W 1 v d m V k Q 2 9 s d W 1 u c z E u e 2 V 4 c F 9 0 a W 1 l L D h 9 J n F 1 b 3 Q 7 L C Z x d W 9 0 O 1 N l Y 3 R p b 2 4 x L 2 R h d G F f Q k 1 D V F N f M T N f N j R f N D A v Q X V 0 b 1 J l b W 9 2 Z W R D b 2 x 1 b W 5 z M S 5 7 c 2 l t X 3 R p b W U s O X 0 m c X V v d D s s J n F 1 b 3 Q 7 U 2 V j d G l v b j E v Z G F 0 Y V 9 C T U N U U 1 8 x M 1 8 2 N F 8 0 M C 9 B d X R v U m V t b 3 Z l Z E N v b H V t b n M x L n t i Y W N r c F 9 0 a W 1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G F 0 Y V 9 C T U N U U 1 8 x M 1 8 2 N F 8 0 M C 9 B d X R v U m V t b 3 Z l Z E N v b H V t b n M x L n t D b 2 x 1 b W 4 x L D B 9 J n F 1 b 3 Q 7 L C Z x d W 9 0 O 1 N l Y 3 R p b 2 4 x L 2 R h d G F f Q k 1 D V F N f M T N f N j R f N D A v Q X V 0 b 1 J l b W 9 2 Z W R D b 2 x 1 b W 5 z M S 5 7 T 1 I g V G 9 v b H M g d H J h c 2 E s M X 0 m c X V v d D s s J n F 1 b 3 Q 7 U 2 V j d G l v b j E v Z G F 0 Y V 9 C T U N U U 1 8 x M 1 8 2 N F 8 0 M C 9 B d X R v U m V t b 3 Z l Z E N v b H V t b n M x L n t P U i B U b 2 9 s c y B k x Y J 1 Z 2 / F m 8 S H L D J 9 J n F 1 b 3 Q 7 L C Z x d W 9 0 O 1 N l Y 3 R p b 2 4 x L 2 R h d G F f Q k 1 D V F N f M T N f N j R f N D A v Q X V 0 b 1 J l b W 9 2 Z W R D b 2 x 1 b W 5 z M S 5 7 Q k 1 D V F M g d H J h c 2 E s M 3 0 m c X V v d D s s J n F 1 b 3 Q 7 U 2 V j d G l v b j E v Z G F 0 Y V 9 C T U N U U 1 8 x M 1 8 2 N F 8 0 M C 9 B d X R v U m V t b 3 Z l Z E N v b H V t b n M x L n t C T U N U U y B k x Y J 1 Z 2 / F m 8 S H L D R 9 J n F 1 b 3 Q 7 L C Z x d W 9 0 O 1 N l Y 3 R p b 2 4 x L 2 R h d G F f Q k 1 D V F N f M T N f N j R f N D A v Q X V 0 b 1 J l b W 9 2 Z W R D b 2 x 1 b W 5 z M S 5 7 Y m V h b X d p Z H R o L D V 9 J n F 1 b 3 Q 7 L C Z x d W 9 0 O 1 N l Y 3 R p b 2 4 x L 2 R h d G F f Q k 1 D V F N f M T N f N j R f N D A v Q X V 0 b 1 J l b W 9 2 Z W R D b 2 x 1 b W 5 z M S 5 7 d G l t Z S h z K S w 2 f S Z x d W 9 0 O y w m c X V v d D t T Z W N 0 a W 9 u M S 9 k Y X R h X 0 J N Q 1 R T X z E z X z Y 0 X z Q w L 0 F 1 d G 9 S Z W 1 v d m V k Q 2 9 s d W 1 u c z E u e 3 N l b F 9 0 a W 1 l L D d 9 J n F 1 b 3 Q 7 L C Z x d W 9 0 O 1 N l Y 3 R p b 2 4 x L 2 R h d G F f Q k 1 D V F N f M T N f N j R f N D A v Q X V 0 b 1 J l b W 9 2 Z W R D b 2 x 1 b W 5 z M S 5 7 Z X h w X 3 R p b W U s O H 0 m c X V v d D s s J n F 1 b 3 Q 7 U 2 V j d G l v b j E v Z G F 0 Y V 9 C T U N U U 1 8 x M 1 8 2 N F 8 0 M C 9 B d X R v U m V t b 3 Z l Z E N v b H V t b n M x L n t z a W 1 f d G l t Z S w 5 f S Z x d W 9 0 O y w m c X V v d D t T Z W N 0 a W 9 u M S 9 k Y X R h X 0 J N Q 1 R T X z E z X z Y 0 X z Q w L 0 F 1 d G 9 S Z W 1 v d m V k Q 2 9 s d W 1 u c z E u e 2 J h Y 2 t w X 3 R p b W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0 J N Q 1 R T X z E z X z Y 0 X z Q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Q k 1 D V F N f M T N f N j R f N D A v Z G F 0 Y V 9 C T U N U U 1 8 x M 1 8 2 N F 8 0 M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Q k 1 D V F N f M T N f N j R f N D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J N Q 1 R T X z E z X z Y 0 X z Q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Q k 1 D V F N f M T N f N j R f O D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N m Z k O T M 0 M C 1 m M 2 Z m L T R h Y m I t Y j c w Y S 1 h M z E y Z D J j Y 2 I 1 M D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C T U N U U 1 8 x M 1 8 2 N F 8 4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Z U M T g 6 M j Q 6 N D U u N T k 4 M D Y y N 1 o i I C 8 + P E V u d H J 5 I F R 5 c G U 9 I k Z p b G x D b 2 x 1 b W 5 U e X B l c y I g V m F s d W U 9 I n N B d 1 l G Q m d V R E J R V U Z C U V U 9 I i A v P j x F b n R y e S B U e X B l P S J G a W x s Q 2 9 s d W 1 u T m F t Z X M i I F Z h b H V l P S J z W y Z x d W 9 0 O 0 N v b H V t b j E m c X V v d D s s J n F 1 b 3 Q 7 T 1 I g V G 9 v b H M g d H J h c 2 E m c X V v d D s s J n F 1 b 3 Q 7 T 1 I g V G 9 v b H M g Z M W C d W d v x Z v E h y Z x d W 9 0 O y w m c X V v d D t C T U N U U y B 0 c m F z Y S Z x d W 9 0 O y w m c X V v d D t C T U N U U y B k x Y J 1 Z 2 / F m 8 S H J n F 1 b 3 Q 7 L C Z x d W 9 0 O 2 J l Y W 1 3 a W R 0 a C Z x d W 9 0 O y w m c X V v d D t 0 a W 1 l K H M p J n F 1 b 3 Q 7 L C Z x d W 9 0 O 3 N l b F 9 0 a W 1 l J n F 1 b 3 Q 7 L C Z x d W 9 0 O 2 V 4 c F 9 0 a W 1 l J n F 1 b 3 Q 7 L C Z x d W 9 0 O 3 N p b V 9 0 a W 1 l J n F 1 b 3 Q 7 L C Z x d W 9 0 O 2 J h Y 2 t w X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C T U N U U 1 8 x M 1 8 2 N F 8 4 M C 9 B d X R v U m V t b 3 Z l Z E N v b H V t b n M x L n t D b 2 x 1 b W 4 x L D B 9 J n F 1 b 3 Q 7 L C Z x d W 9 0 O 1 N l Y 3 R p b 2 4 x L 2 R h d G F f Q k 1 D V F N f M T N f N j R f O D A v Q X V 0 b 1 J l b W 9 2 Z W R D b 2 x 1 b W 5 z M S 5 7 T 1 I g V G 9 v b H M g d H J h c 2 E s M X 0 m c X V v d D s s J n F 1 b 3 Q 7 U 2 V j d G l v b j E v Z G F 0 Y V 9 C T U N U U 1 8 x M 1 8 2 N F 8 4 M C 9 B d X R v U m V t b 3 Z l Z E N v b H V t b n M x L n t P U i B U b 2 9 s c y B k x Y J 1 Z 2 / F m 8 S H L D J 9 J n F 1 b 3 Q 7 L C Z x d W 9 0 O 1 N l Y 3 R p b 2 4 x L 2 R h d G F f Q k 1 D V F N f M T N f N j R f O D A v Q X V 0 b 1 J l b W 9 2 Z W R D b 2 x 1 b W 5 z M S 5 7 Q k 1 D V F M g d H J h c 2 E s M 3 0 m c X V v d D s s J n F 1 b 3 Q 7 U 2 V j d G l v b j E v Z G F 0 Y V 9 C T U N U U 1 8 x M 1 8 2 N F 8 4 M C 9 B d X R v U m V t b 3 Z l Z E N v b H V t b n M x L n t C T U N U U y B k x Y J 1 Z 2 / F m 8 S H L D R 9 J n F 1 b 3 Q 7 L C Z x d W 9 0 O 1 N l Y 3 R p b 2 4 x L 2 R h d G F f Q k 1 D V F N f M T N f N j R f O D A v Q X V 0 b 1 J l b W 9 2 Z W R D b 2 x 1 b W 5 z M S 5 7 Y m V h b X d p Z H R o L D V 9 J n F 1 b 3 Q 7 L C Z x d W 9 0 O 1 N l Y 3 R p b 2 4 x L 2 R h d G F f Q k 1 D V F N f M T N f N j R f O D A v Q X V 0 b 1 J l b W 9 2 Z W R D b 2 x 1 b W 5 z M S 5 7 d G l t Z S h z K S w 2 f S Z x d W 9 0 O y w m c X V v d D t T Z W N 0 a W 9 u M S 9 k Y X R h X 0 J N Q 1 R T X z E z X z Y 0 X z g w L 0 F 1 d G 9 S Z W 1 v d m V k Q 2 9 s d W 1 u c z E u e 3 N l b F 9 0 a W 1 l L D d 9 J n F 1 b 3 Q 7 L C Z x d W 9 0 O 1 N l Y 3 R p b 2 4 x L 2 R h d G F f Q k 1 D V F N f M T N f N j R f O D A v Q X V 0 b 1 J l b W 9 2 Z W R D b 2 x 1 b W 5 z M S 5 7 Z X h w X 3 R p b W U s O H 0 m c X V v d D s s J n F 1 b 3 Q 7 U 2 V j d G l v b j E v Z G F 0 Y V 9 C T U N U U 1 8 x M 1 8 2 N F 8 4 M C 9 B d X R v U m V t b 3 Z l Z E N v b H V t b n M x L n t z a W 1 f d G l t Z S w 5 f S Z x d W 9 0 O y w m c X V v d D t T Z W N 0 a W 9 u M S 9 k Y X R h X 0 J N Q 1 R T X z E z X z Y 0 X z g w L 0 F 1 d G 9 S Z W 1 v d m V k Q 2 9 s d W 1 u c z E u e 2 J h Y 2 t w X 3 R p b W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k Y X R h X 0 J N Q 1 R T X z E z X z Y 0 X z g w L 0 F 1 d G 9 S Z W 1 v d m V k Q 2 9 s d W 1 u c z E u e 0 N v b H V t b j E s M H 0 m c X V v d D s s J n F 1 b 3 Q 7 U 2 V j d G l v b j E v Z G F 0 Y V 9 C T U N U U 1 8 x M 1 8 2 N F 8 4 M C 9 B d X R v U m V t b 3 Z l Z E N v b H V t b n M x L n t P U i B U b 2 9 s c y B 0 c m F z Y S w x f S Z x d W 9 0 O y w m c X V v d D t T Z W N 0 a W 9 u M S 9 k Y X R h X 0 J N Q 1 R T X z E z X z Y 0 X z g w L 0 F 1 d G 9 S Z W 1 v d m V k Q 2 9 s d W 1 u c z E u e 0 9 S I F R v b 2 x z I G T F g n V n b 8 W b x I c s M n 0 m c X V v d D s s J n F 1 b 3 Q 7 U 2 V j d G l v b j E v Z G F 0 Y V 9 C T U N U U 1 8 x M 1 8 2 N F 8 4 M C 9 B d X R v U m V t b 3 Z l Z E N v b H V t b n M x L n t C T U N U U y B 0 c m F z Y S w z f S Z x d W 9 0 O y w m c X V v d D t T Z W N 0 a W 9 u M S 9 k Y X R h X 0 J N Q 1 R T X z E z X z Y 0 X z g w L 0 F 1 d G 9 S Z W 1 v d m V k Q 2 9 s d W 1 u c z E u e 0 J N Q 1 R T I G T F g n V n b 8 W b x I c s N H 0 m c X V v d D s s J n F 1 b 3 Q 7 U 2 V j d G l v b j E v Z G F 0 Y V 9 C T U N U U 1 8 x M 1 8 2 N F 8 4 M C 9 B d X R v U m V t b 3 Z l Z E N v b H V t b n M x L n t i Z W F t d 2 l k d G g s N X 0 m c X V v d D s s J n F 1 b 3 Q 7 U 2 V j d G l v b j E v Z G F 0 Y V 9 C T U N U U 1 8 x M 1 8 2 N F 8 4 M C 9 B d X R v U m V t b 3 Z l Z E N v b H V t b n M x L n t 0 a W 1 l K H M p L D Z 9 J n F 1 b 3 Q 7 L C Z x d W 9 0 O 1 N l Y 3 R p b 2 4 x L 2 R h d G F f Q k 1 D V F N f M T N f N j R f O D A v Q X V 0 b 1 J l b W 9 2 Z W R D b 2 x 1 b W 5 z M S 5 7 c 2 V s X 3 R p b W U s N 3 0 m c X V v d D s s J n F 1 b 3 Q 7 U 2 V j d G l v b j E v Z G F 0 Y V 9 C T U N U U 1 8 x M 1 8 2 N F 8 4 M C 9 B d X R v U m V t b 3 Z l Z E N v b H V t b n M x L n t l e H B f d G l t Z S w 4 f S Z x d W 9 0 O y w m c X V v d D t T Z W N 0 a W 9 u M S 9 k Y X R h X 0 J N Q 1 R T X z E z X z Y 0 X z g w L 0 F 1 d G 9 S Z W 1 v d m V k Q 2 9 s d W 1 u c z E u e 3 N p b V 9 0 a W 1 l L D l 9 J n F 1 b 3 Q 7 L C Z x d W 9 0 O 1 N l Y 3 R p b 2 4 x L 2 R h d G F f Q k 1 D V F N f M T N f N j R f O D A v Q X V 0 b 1 J l b W 9 2 Z W R D b 2 x 1 b W 5 z M S 5 7 Y m F j a 3 B f d G l t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Q k 1 D V F N f M T N f N j R f O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x M 1 8 2 N F 8 4 M C 9 k Y X R h X 0 J N Q 1 R T X z E z X z Y 0 X z g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x M 1 8 2 N F 8 4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Q k 1 D V F N f M T N f N j R f O D A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m 7 k G X 0 v l V A p d U I 3 n o p Q a M A A A A A A g A A A A A A E G Y A A A A B A A A g A A A A c o t V H G 4 d c T M y M 6 N 4 c 2 y U E r s N v c N j 0 n F t W o a Y K l s S I r Y A A A A A D o A A A A A C A A A g A A A A F T Y R B Q n U Q P 7 a m R f P h U V Q o a Z W w f x B C I x X 1 g a T A C Y C c u Z Q A A A A l o y a h d w 7 1 M H Q 3 n v k r 7 T m m C E t x v + j y u q c c 2 V F g P z 3 f m S N f N / Q R Y t 2 n l B D g p 4 Y I D 2 1 j N Z l Z e F z i P h S 1 l z o m Y e q Y l y g g L R r x 2 u E b s N z M x H Z 0 2 d A A A A A q 5 q 0 M F 1 j w 3 Z x C n o I B M W G u S c a d 1 i n 1 L Y C D 0 q n 7 N e 0 e N d w a E z c p Y a 3 w Q c z x 4 F 5 h P b u I e m d N 6 h S 2 c G M t w u c s A L U b A = = < / D a t a M a s h u p > 
</file>

<file path=customXml/itemProps1.xml><?xml version="1.0" encoding="utf-8"?>
<ds:datastoreItem xmlns:ds="http://schemas.openxmlformats.org/officeDocument/2006/customXml" ds:itemID="{CF8022B6-29A6-462C-BF27-6FE8DC6067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18</vt:i4>
      </vt:variant>
    </vt:vector>
  </HeadingPairs>
  <TitlesOfParts>
    <vt:vector size="18" baseType="lpstr">
      <vt:lpstr>data_BMCTS_13_64_80</vt:lpstr>
      <vt:lpstr>data_BMCTS_13_64_40</vt:lpstr>
      <vt:lpstr>data_BMCTS_13_64_20</vt:lpstr>
      <vt:lpstr>data_BMCTS_13_64_10</vt:lpstr>
      <vt:lpstr>data_BMCTS_13_16_80</vt:lpstr>
      <vt:lpstr>data_BMCTS_13_16_40</vt:lpstr>
      <vt:lpstr>data_BMCTS_13_16_20</vt:lpstr>
      <vt:lpstr>data_BMCTS_13_16_10</vt:lpstr>
      <vt:lpstr>data_BMCTS_13_4_80</vt:lpstr>
      <vt:lpstr>data_BMCTS_13_4_40</vt:lpstr>
      <vt:lpstr>data_BMCTS_13_4_20</vt:lpstr>
      <vt:lpstr>data_BMCTS_13_4_10</vt:lpstr>
      <vt:lpstr>data_BMCTS_13_1_80</vt:lpstr>
      <vt:lpstr>data_BMCTS_13_1_40</vt:lpstr>
      <vt:lpstr>data_BMCTS_13_1_20</vt:lpstr>
      <vt:lpstr>data_BMCTS_13_1_10</vt:lpstr>
      <vt:lpstr>Testy</vt:lpstr>
      <vt:lpstr>Wykresy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Dariusz Stalewski</dc:creator>
  <cp:lastModifiedBy>Stalewski Dariusz (STUD)</cp:lastModifiedBy>
  <dcterms:created xsi:type="dcterms:W3CDTF">2015-06-05T18:19:34Z</dcterms:created>
  <dcterms:modified xsi:type="dcterms:W3CDTF">2024-07-26T07:29:55Z</dcterms:modified>
</cp:coreProperties>
</file>