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\k" localSheetId="8">#REF!</definedName>
    <definedName name="\m" localSheetId="8">#REF!</definedName>
    <definedName name="\z" localSheetId="8">#REF!</definedName>
    <definedName name="________________________a2" localSheetId="8">#REF!</definedName>
    <definedName name="_______________________a2" localSheetId="8">#REF!</definedName>
    <definedName name="______a2" localSheetId="8">#REF!</definedName>
    <definedName name="______xlnm.Primt_Area_3" localSheetId="8">#REF!</definedName>
    <definedName name="______xlnm.Print_Area_1" localSheetId="8">#REF!</definedName>
    <definedName name="______xlnm.Print_Area_2" localSheetId="8">#REF!</definedName>
    <definedName name="_____xlnm.Print_Area_1" localSheetId="8">#REF!</definedName>
    <definedName name="_____xlnm.Print_Area_2" localSheetId="8">#REF!</definedName>
    <definedName name="_____xlnm.Print_Area_3" localSheetId="8">#REF!</definedName>
    <definedName name="____xlnm.Primt_Area_3" localSheetId="8">#REF!</definedName>
    <definedName name="____xlnm.Print_Area_1" localSheetId="8">#REF!</definedName>
    <definedName name="____xlnm.Print_Area_2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_xlnm.Print_Area_1" localSheetId="8">#REF!</definedName>
    <definedName name="___xlnm.Print_Area_2" localSheetId="8">#REF!</definedName>
    <definedName name="__IntlFixup" localSheetId="8">TRUE</definedName>
    <definedName name="__qs2" localSheetId="8">#REF!</definedName>
    <definedName name="__qs3" localSheetId="8">#REF!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_xlnm.Print_Area_1" localSheetId="8">#REF!</definedName>
    <definedName name="__xlnm.Print_Area_2" localSheetId="8">#REF!</definedName>
    <definedName name="_02121" localSheetId="8">#REF!</definedName>
    <definedName name="_1" localSheetId="8">#REF!</definedName>
    <definedName name="_1._Выберите_вид_работ" localSheetId="8">#REF!</definedName>
    <definedName name="_AUTOEXEC" localSheetId="8">#REF!</definedName>
    <definedName name="_def2000г" localSheetId="8">#REF!</definedName>
    <definedName name="_def2001г" localSheetId="8">#REF!</definedName>
    <definedName name="_def2002г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xlnm._FilterDatabase" localSheetId="8">#REF!</definedName>
    <definedName name="_Hlt440565644_1" localSheetId="8">#REF!</definedName>
    <definedName name="_k" localSheetId="8">#REF!</definedName>
    <definedName name="_m" localSheetId="8">#REF!</definedName>
    <definedName name="_qs2" localSheetId="8">#REF!</definedName>
    <definedName name="_qs3" localSheetId="8">#REF!</definedName>
    <definedName name="_s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а2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Стоимость_УНЦП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" localSheetId="8">#REF!</definedName>
    <definedName name="a04t" localSheetId="8">#REF!</definedName>
    <definedName name="A99999999" localSheetId="8">#REF!</definedName>
    <definedName name="asd" localSheetId="8">#REF!</definedName>
    <definedName name="b" localSheetId="8">#REF!</definedName>
    <definedName name="Categories" localSheetId="8">#REF!</definedName>
    <definedName name="CC_fSF" localSheetId="8">#REF!</definedName>
    <definedName name="_xlnm.Criteria" localSheetId="8">#REF!</definedName>
    <definedName name="curs" localSheetId="8">#REF!</definedName>
    <definedName name="cvtnf" localSheetId="8">#REF!</definedName>
    <definedName name="d" localSheetId="8">#REF!</definedName>
    <definedName name="Database" localSheetId="8">#REF!</definedName>
    <definedName name="ddduy" localSheetId="8">#REF!</definedName>
    <definedName name="deviation1" localSheetId="8">#REF!</definedName>
    <definedName name="DiscontRate" localSheetId="8">#REF!</definedName>
    <definedName name="DM" localSheetId="8">#REF!</definedName>
    <definedName name="DOLL" localSheetId="8">#REF!</definedName>
    <definedName name="Excel_BuiltIn_Database" localSheetId="8">#REF!</definedName>
    <definedName name="Excel_BuiltIn_Print_Area_1" localSheetId="8">#REF!</definedName>
    <definedName name="Excel_BuiltIn_Print_Area_1_1" localSheetId="8">#REF!</definedName>
    <definedName name="Excel_BuiltIn_Print_Area_10_1" localSheetId="8">#REF!</definedName>
    <definedName name="Excel_BuiltIn_Print_Area_10_1_1" localSheetId="8">#REF!</definedName>
    <definedName name="Excel_BuiltIn_Print_Area_1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4_1" localSheetId="8">#REF!</definedName>
    <definedName name="Excel_BuiltIn_Print_Area_4_1_1" localSheetId="8">#REF!</definedName>
    <definedName name="Excel_BuiltIn_Print_Area_5" localSheetId="8">#REF!</definedName>
    <definedName name="Excel_BuiltIn_Print_Area_5_1" localSheetId="8">#REF!</definedName>
    <definedName name="Excel_BuiltIn_Print_Area_5_1_1" localSheetId="8">#REF!</definedName>
    <definedName name="Excel_BuiltIn_Print_Area_7_1" localSheetId="8">#REF!</definedName>
    <definedName name="Excel_BuiltIn_Print_Area_7_1_1" localSheetId="8">#REF!</definedName>
    <definedName name="Excel_BuiltIn_Print_Area_7_1_1_1" localSheetId="8">#REF!</definedName>
    <definedName name="Excel_BuiltIn_Print_Area_8_1" localSheetId="8">#REF!</definedName>
    <definedName name="Excel_BuiltIn_Print_Area_9_1" localSheetId="8">#REF!</definedName>
    <definedName name="Excel_BuiltIn_Print_Area_9_1_1" localSheetId="8">#REF!</definedName>
    <definedName name="Excel_BuiltIn_Print_Area_9_1_1_1" localSheetId="8">#REF!</definedName>
    <definedName name="gggg" localSheetId="8">#REF!</definedName>
    <definedName name="Global.MNULL" localSheetId="8">#REF!</definedName>
    <definedName name="Global.NULL" localSheetId="8">#REF!</definedName>
    <definedName name="htvjyn" localSheetId="8">#REF!</definedName>
    <definedName name="i" localSheetId="8">#REF!</definedName>
    <definedName name="iii" localSheetId="8">#REF!</definedName>
    <definedName name="iiiii" localSheetId="8">#REF!</definedName>
    <definedName name="Ind" localSheetId="8">#REF!</definedName>
    <definedName name="Itog" localSheetId="8">#REF!</definedName>
    <definedName name="Iквартал2014" localSheetId="8">#REF!</definedName>
    <definedName name="jkjhggh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kk" localSheetId="8">#REF!</definedName>
    <definedName name="kl" localSheetId="8">#REF!</definedName>
    <definedName name="KPlan" localSheetId="8">#REF!</definedName>
    <definedName name="l" localSheetId="8">#REF!</definedName>
    <definedName name="language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NumColJournal" localSheetId="8">#REF!</definedName>
    <definedName name="o" localSheetId="8">#REF!</definedName>
    <definedName name="Obj" localSheetId="8">#REF!</definedName>
    <definedName name="opmes" localSheetId="8">#REF!</definedName>
    <definedName name="oppp" localSheetId="8">#REF!</definedName>
    <definedName name="pp" localSheetId="8">#REF!</definedName>
    <definedName name="_xlnm.Print_Area" localSheetId="8">#REF!</definedName>
    <definedName name="propis" localSheetId="8">#REF!</definedName>
    <definedName name="q" localSheetId="8">#REF!</definedName>
    <definedName name="qq" localSheetId="8">#REF!</definedName>
    <definedName name="qqqqqqqqqqqqqqqqqqqqqqqqqqqqqqqqqqq" localSheetId="8">#REF!</definedName>
    <definedName name="rehl" localSheetId="8">#REF!</definedName>
    <definedName name="rf" localSheetId="8">#REF!</definedName>
    <definedName name="rrr" localSheetId="8">#REF!</definedName>
    <definedName name="rrrrrr" localSheetId="8">#REF!</definedName>
    <definedName name="rtyrty" localSheetId="8">#REF!</definedName>
    <definedName name="rybuf" localSheetId="8">#REF!</definedName>
    <definedName name="SD_DC" localSheetId="8">#REF!</definedName>
    <definedName name="SDDsfd" localSheetId="8">#REF!</definedName>
    <definedName name="SDSA" localSheetId="8">#REF!</definedName>
    <definedName name="SF_SFs" localSheetId="8">#REF!</definedName>
    <definedName name="SM" localSheetId="8">#REF!</definedName>
    <definedName name="SM_SM" localSheetId="8">#REF!</definedName>
    <definedName name="SM_SM1" localSheetId="8">#REF!</definedName>
    <definedName name="SM_STO1" localSheetId="8">#REF!</definedName>
    <definedName name="SM_STO2" localSheetId="8">#REF!</definedName>
    <definedName name="SM_STO3" localSheetId="8">#REF!</definedName>
    <definedName name="Status" localSheetId="8">#REF!</definedName>
    <definedName name="SUM_" localSheetId="8">#REF!</definedName>
    <definedName name="SUM_1" localSheetId="8">#REF!</definedName>
    <definedName name="sum_2" localSheetId="8">#REF!</definedName>
    <definedName name="title" localSheetId="8">#REF!</definedName>
    <definedName name="ttt" localSheetId="8">#REF!</definedName>
    <definedName name="ujl" localSheetId="8">#REF!</definedName>
    <definedName name="USA_1" localSheetId="8">#REF!</definedName>
    <definedName name="v" localSheetId="8">#REF!</definedName>
    <definedName name="VH" localSheetId="8">#REF!</definedName>
    <definedName name="w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y" localSheetId="8">#REF!</definedName>
    <definedName name="Yamaha_26" localSheetId="8">#REF!</definedName>
    <definedName name="А10" localSheetId="8">#REF!</definedName>
    <definedName name="а12" localSheetId="8">#REF!</definedName>
    <definedName name="а124545" localSheetId="8">#REF!</definedName>
    <definedName name="АКСТ" localSheetId="8">#REF!</definedName>
    <definedName name="ало" localSheetId="8">#REF!</definedName>
    <definedName name="Алтайский_край" localSheetId="8">#REF!</definedName>
    <definedName name="Алтайский_край_1" localSheetId="8">#REF!</definedName>
    <definedName name="анол" localSheetId="8">#REF!</definedName>
    <definedName name="аода" localSheetId="8">#REF!</definedName>
    <definedName name="аодадо" localSheetId="8">#REF!</definedName>
    <definedName name="аодра" localSheetId="8">#REF!</definedName>
    <definedName name="аолрмб" localSheetId="8">#REF!</definedName>
    <definedName name="аопы" localSheetId="8">#REF!</definedName>
    <definedName name="аопыао" localSheetId="8">#REF!</definedName>
    <definedName name="аоыао" localSheetId="8">#REF!</definedName>
    <definedName name="аправи" localSheetId="8">#REF!</definedName>
    <definedName name="апрво" localSheetId="8">#REF!</definedName>
    <definedName name="апрыа" localSheetId="8">#REF!</definedName>
    <definedName name="апыо" localSheetId="8">#REF!</definedName>
    <definedName name="апырр" localSheetId="8">#REF!</definedName>
    <definedName name="араера" localSheetId="8">#REF!</definedName>
    <definedName name="аро" localSheetId="8">#REF!</definedName>
    <definedName name="ародар" localSheetId="8">#REF!</definedName>
    <definedName name="ародарод" localSheetId="8">#REF!</definedName>
    <definedName name="ародра" localSheetId="8">#REF!</definedName>
    <definedName name="арол" localSheetId="8">#REF!</definedName>
    <definedName name="Астраханская_область" localSheetId="8">#REF!</definedName>
    <definedName name="АСУТП" localSheetId="8">#REF!</definedName>
    <definedName name="аыв" localSheetId="8">#REF!</definedName>
    <definedName name="аыоап" localSheetId="8">#REF!</definedName>
    <definedName name="аыоапо" localSheetId="8">#REF!</definedName>
    <definedName name="аыпрыпр" localSheetId="8">#REF!</definedName>
    <definedName name="б" localSheetId="8">#REF!</definedName>
    <definedName name="_xlnm.Database" localSheetId="8">#REF!</definedName>
    <definedName name="баир" localSheetId="8">#REF!</definedName>
    <definedName name="Богат" localSheetId="8">#REF!</definedName>
    <definedName name="Больш" localSheetId="8">#REF!</definedName>
    <definedName name="бпрбь" localSheetId="8">#REF!</definedName>
    <definedName name="Брянская_область" localSheetId="8">#REF!</definedName>
    <definedName name="быч" localSheetId="8">#REF!</definedName>
    <definedName name="бьюждж" localSheetId="8">#REF!</definedName>
    <definedName name="бю.бю." localSheetId="8">#REF!</definedName>
    <definedName name="в" localSheetId="8">#REF!</definedName>
    <definedName name="вава" localSheetId="8">#REF!</definedName>
    <definedName name="вавввввввввввввв" localSheetId="8">#REF!</definedName>
    <definedName name="ВАЛ_" localSheetId="8">#REF!</definedName>
    <definedName name="ВАЛ_1" localSheetId="8">#REF!</definedName>
    <definedName name="ВАЛ_4" localSheetId="8">#REF!</definedName>
    <definedName name="вао" localSheetId="8">#REF!</definedName>
    <definedName name="вап" localSheetId="8">#REF!</definedName>
    <definedName name="вапвя" localSheetId="8">#REF!</definedName>
    <definedName name="варо" localSheetId="8">#REF!</definedName>
    <definedName name="вб" localSheetId="8">#REF!</definedName>
    <definedName name="ввв" localSheetId="8">#REF!</definedName>
    <definedName name="вввв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глльа" localSheetId="8">#REF!</definedName>
    <definedName name="ве" localSheetId="8">#REF!</definedName>
    <definedName name="ветер" localSheetId="8">#REF!</definedName>
    <definedName name="веше" localSheetId="8">#REF!</definedName>
    <definedName name="вика" localSheetId="8">#REF!</definedName>
    <definedName name="вирваы" localSheetId="8">#REF!</definedName>
    <definedName name="ВЛ110" localSheetId="8">#REF!</definedName>
    <definedName name="Владимирская_область" localSheetId="8">#REF!</definedName>
    <definedName name="внеове" localSheetId="8">#REF!</definedName>
    <definedName name="внеое" localSheetId="8">#REF!</definedName>
    <definedName name="внлг" localSheetId="8">#REF!</definedName>
    <definedName name="Воздушные_линии" localSheetId="8">#REF!</definedName>
    <definedName name="Волгоградская_область" localSheetId="8">#REF!</definedName>
    <definedName name="Вологодская_область" localSheetId="8">#REF!</definedName>
    <definedName name="Вологодская_область_1" localSheetId="8">#REF!</definedName>
    <definedName name="Восстановление_покрытий" localSheetId="8">#REF!</definedName>
    <definedName name="Вп" localSheetId="8">#REF!</definedName>
    <definedName name="впа" localSheetId="8">#REF!</definedName>
    <definedName name="впо" localSheetId="8">#REF!</definedName>
    <definedName name="впор" localSheetId="8">#REF!</definedName>
    <definedName name="впр" localSheetId="8">#REF!</definedName>
    <definedName name="впрвпр" localSheetId="8">#REF!</definedName>
    <definedName name="врьпврь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сегоШурфов" localSheetId="8">#REF!</definedName>
    <definedName name="Вспомогательные_работы" localSheetId="8">#REF!</definedName>
    <definedName name="ВТ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Вычислительная_техника_1" localSheetId="8">#REF!</definedName>
    <definedName name="выы" localSheetId="8">#REF!</definedName>
    <definedName name="г" localSheetId="8">#REF!</definedName>
    <definedName name="газ" localSheetId="8">#REF!</definedName>
    <definedName name="ГАП" localSheetId="8">#REF!</definedName>
    <definedName name="гелог" localSheetId="8">#REF!</definedName>
    <definedName name="гео" localSheetId="8">#REF!</definedName>
    <definedName name="геог" localSheetId="8">#REF!</definedName>
    <definedName name="геол1" localSheetId="8">#REF!</definedName>
    <definedName name="геол4" localSheetId="8">#REF!</definedName>
    <definedName name="геология" localSheetId="8">#REF!</definedName>
    <definedName name="гидро1" localSheetId="8">#REF!</definedName>
    <definedName name="гидро5" localSheetId="8">#REF!</definedName>
    <definedName name="гидрол" localSheetId="8">#REF!</definedName>
    <definedName name="гидрол.4" localSheetId="8">#REF!</definedName>
    <definedName name="ГИП" localSheetId="8">#REF!</definedName>
    <definedName name="ГИП2" localSheetId="8">#REF!</definedName>
    <definedName name="гк" localSheetId="8">#REF!</definedName>
    <definedName name="глрп" localSheetId="8">#REF!</definedName>
    <definedName name="гном" localSheetId="8">#REF!</definedName>
    <definedName name="го" localSheetId="8">#REF!</definedName>
    <definedName name="гор" localSheetId="8">#REF!</definedName>
    <definedName name="гос" localSheetId="8">#REF!</definedName>
    <definedName name="гпдш" localSheetId="8">#REF!</definedName>
    <definedName name="гш" localSheetId="8">#REF!</definedName>
    <definedName name="гшд" localSheetId="8">#REF!</definedName>
    <definedName name="гшн" localSheetId="8">#REF!</definedName>
    <definedName name="д" localSheetId="8">#REF!</definedName>
    <definedName name="д1" localSheetId="8">#REF!</definedName>
    <definedName name="д10" localSheetId="8">#REF!</definedName>
    <definedName name="дддд" localSheetId="8">#REF!</definedName>
    <definedName name="ддддд" localSheetId="8">#REF!</definedName>
    <definedName name="де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сятый" localSheetId="8">#REF!</definedName>
    <definedName name="дефл." localSheetId="8">#REF!</definedName>
    <definedName name="Дефл_ц_пред_год" localSheetId="8">#REF!</definedName>
    <definedName name="Дефлятор" localSheetId="8">#REF!</definedName>
    <definedName name="Дефлятор_годовой" localSheetId="8">#REF!</definedName>
    <definedName name="Дефлятор_цепной" localSheetId="8">#REF!</definedName>
    <definedName name="Дефлятор1" localSheetId="8">#REF!</definedName>
    <definedName name="дж" localSheetId="8">#REF!</definedName>
    <definedName name="дж1" localSheetId="8">#REF!</definedName>
    <definedName name="диапазон" localSheetId="8">#REF!</definedName>
    <definedName name="дир" localSheetId="8">#REF!</definedName>
    <definedName name="Диск" localSheetId="8">#REF!</definedName>
    <definedName name="длдл" localSheetId="8">#REF!</definedName>
    <definedName name="Длинна_границы" localSheetId="8">#REF!</definedName>
    <definedName name="Длинна_трассы" localSheetId="8">#REF!</definedName>
    <definedName name="длозщшзщдлжб" localSheetId="8">#REF!</definedName>
    <definedName name="длолдолд" localSheetId="8">#REF!</definedName>
    <definedName name="длощшл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н_ставка" localSheetId="8">#REF!</definedName>
    <definedName name="дна" localSheetId="8">#REF!</definedName>
    <definedName name="до" localSheetId="8">#REF!</definedName>
    <definedName name="док" localSheetId="8">#REF!</definedName>
    <definedName name="дол" localSheetId="8">#REF!</definedName>
    <definedName name="Должность" localSheetId="8">#REF!</definedName>
    <definedName name="ДОЛЛАР" localSheetId="8">#REF!</definedName>
    <definedName name="доорп" localSheetId="8">#REF!</definedName>
    <definedName name="Доп._оборудование_1" localSheetId="8">#REF!</definedName>
    <definedName name="Доп_оборуд" localSheetId="8">#REF!</definedName>
    <definedName name="допдшгед" localSheetId="8">#REF!</definedName>
    <definedName name="Дорога_1" localSheetId="8">#REF!</definedName>
    <definedName name="дп" localSheetId="8">#REF!</definedName>
    <definedName name="др" localSheetId="8">#REF!</definedName>
    <definedName name="дтс" localSheetId="8">#REF!</definedName>
    <definedName name="дщшю" localSheetId="8">#REF!</definedName>
    <definedName name="дэ" localSheetId="8">#REF!</definedName>
    <definedName name="е" localSheetId="8">#REF!</definedName>
    <definedName name="ЕВР" localSheetId="8">#REF!</definedName>
    <definedName name="Еврейская_автономная_область" localSheetId="8">#REF!</definedName>
    <definedName name="Еврейская_автономная_область_1" localSheetId="8">#REF!</definedName>
    <definedName name="еврор" localSheetId="8">#REF!</definedName>
    <definedName name="ж" localSheetId="8">#REF!</definedName>
    <definedName name="жж" localSheetId="8">#REF!</definedName>
    <definedName name="жжж" localSheetId="8">#REF!</definedName>
    <definedName name="жпф" localSheetId="8">#REF!</definedName>
    <definedName name="Зависимые" localSheetId="8">#REF!</definedName>
    <definedName name="ЗаказДолжность" localSheetId="8">#REF!</definedName>
    <definedName name="ЗаказИмя" localSheetId="8">#REF!</definedName>
    <definedName name="Заказчик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ждзд" localSheetId="8">#REF!</definedName>
    <definedName name="зз" localSheetId="8">#REF!</definedName>
    <definedName name="зззз" localSheetId="8">#REF!</definedName>
    <definedName name="ЗИП_Всего_1" localSheetId="8">#REF!</definedName>
    <definedName name="зит" localSheetId="8">#REF!</definedName>
    <definedName name="Зоны" localSheetId="8">#REF!</definedName>
    <definedName name="зощр" localSheetId="8">#REF!</definedName>
    <definedName name="ЗЮзя" localSheetId="8">#REF!</definedName>
    <definedName name="Ивановская_область" localSheetId="8">#REF!</definedName>
    <definedName name="ивпт" localSheetId="8">#REF!</definedName>
    <definedName name="Иди" localSheetId="8">#REF!</definedName>
    <definedName name="имт" localSheetId="8">#REF!</definedName>
    <definedName name="Инвестор" localSheetId="8">#REF!</definedName>
    <definedName name="Инд" localSheetId="8">#REF!</definedName>
    <definedName name="Ини" localSheetId="8">#REF!</definedName>
    <definedName name="инфл" localSheetId="8">#REF!</definedName>
    <definedName name="иолд" localSheetId="8">#REF!</definedName>
    <definedName name="ис" localSheetId="8">#REF!</definedName>
    <definedName name="ИС__И.Максимов" localSheetId="8">#REF!</definedName>
    <definedName name="итог" localSheetId="8">#REF!</definedName>
    <definedName name="Итого_ЗПМ__по_рес_расчету_с_учетом_к_тов" localSheetId="8">#REF!</definedName>
    <definedName name="Итого_ЗПМ_по_акту_вып_работ_в_базисных_ценах_с_учетом_к_тов" localSheetId="8">#REF!</definedName>
    <definedName name="Итого_ЗПМ_по_акту_вып_работ_при_ресурсном_расчете_с_учетом_к_тов" localSheetId="8">#REF!</definedName>
    <definedName name="Итого_ЗПМ_по_акту_выполненных_работ_в_базисных_ценах" localSheetId="8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при_ресурсном_расчете" localSheetId="8">#REF!</definedName>
    <definedName name="Итого_машины_и_механизмы" localSheetId="8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при_ресурсном_расчете" localSheetId="8">#REF!</definedName>
    <definedName name="Итого_НР_по_акту_по_ресурсному_расчету" localSheetId="8">#REF!</definedName>
    <definedName name="Итого_НР_по_ресурсному_расчету" localSheetId="8">#REF!</definedName>
    <definedName name="Итого_ОЗП" localSheetId="8">#REF!</definedName>
    <definedName name="Итого_ОЗП_по_акту_вып_работ_в_базисных_ценах_с_учетом_к_тов" localSheetId="8">#REF!</definedName>
    <definedName name="Итого_ОЗП_по_акту_вып_работ_при_ресурсном_расчете_с_учетом_к_тов" localSheetId="8">#REF!</definedName>
    <definedName name="Итого_ОЗП_по_акту_выполненных_работ_в_базисных_ценах" localSheetId="8">#REF!</definedName>
    <definedName name="Итого_ПЗ_по_акту_вып_работ_в_базисных_ценах_с_учетом_к_тов" localSheetId="8">#REF!</definedName>
    <definedName name="Итого_ПЗ_по_акту_вып_работ_при_ресурсном_расчете_с_учетом_к_тов" localSheetId="8">#REF!</definedName>
    <definedName name="Итого_ПЗ_по_акту_выполненных_работ_в_базисных_ценах" localSheetId="8">#REF!</definedName>
    <definedName name="Итого_СП_по_акту_по_ресурсному_расчету" localSheetId="8">#REF!</definedName>
    <definedName name="Итого_СП_по_ресурсному_расчету" localSheetId="8">#REF!</definedName>
    <definedName name="Итого_ФОТ_по_акту_выполненных_работ_в_базисных_ценах" localSheetId="8">#REF!</definedName>
    <definedName name="Итого_ФОТ_по_акту_выполненных_работ_при_ресурсном_расчете" localSheetId="8">#REF!</definedName>
    <definedName name="Итого_ФОТ_при_расчете_по_доле_з_п_в_стоимости_эксплуатации_машин" localSheetId="8">#REF!</definedName>
    <definedName name="Итого_ЭММ_по_акту_вып_работ_в_базисных_ценах_с_учетом_к_тов" localSheetId="8">#REF!</definedName>
    <definedName name="Итого_ЭММ_по_акту_вып_работ_при_ресурсном_расчете_с_учетом_к_тов" localSheetId="8">#REF!</definedName>
    <definedName name="ить" localSheetId="8">#REF!</definedName>
    <definedName name="йцйу3йк" localSheetId="8">#REF!</definedName>
    <definedName name="йцу" localSheetId="8">#REF!</definedName>
    <definedName name="К" localSheetId="8">#REF!</definedName>
    <definedName name="к_ЗПМ" localSheetId="8">#REF!</definedName>
    <definedName name="Кабели_1" localSheetId="8">#REF!</definedName>
    <definedName name="кабель" localSheetId="8">#REF!</definedName>
    <definedName name="Кабельные_линии" localSheetId="8">#REF!</definedName>
    <definedName name="кака" localSheetId="8">#REF!</definedName>
    <definedName name="Калининградская_область" localSheetId="8">#REF!</definedName>
    <definedName name="калплан" localSheetId="8">#REF!</definedName>
    <definedName name="Категория_сложности" localSheetId="8">#REF!</definedName>
    <definedName name="катя" localSheetId="8">#REF!</definedName>
    <definedName name="КВАРТАЛ" localSheetId="8">#REF!</definedName>
    <definedName name="КВАРТАЛ2" localSheetId="8">#REF!</definedName>
    <definedName name="Кварталы" localSheetId="8">#REF!</definedName>
    <definedName name="кгкг" localSheetId="8">#REF!</definedName>
    <definedName name="кеке" localSheetId="8">#REF!</definedName>
    <definedName name="Кемеровская_область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ИПиавтом" localSheetId="8">#REF!</definedName>
    <definedName name="Кировская_область" localSheetId="8">#REF!</definedName>
    <definedName name="Кировская_область_1" localSheetId="8">#REF!</definedName>
    <definedName name="книга" localSheetId="8">#REF!</definedName>
    <definedName name="Кобщ" localSheetId="8">#REF!</definedName>
    <definedName name="КОД" localSheetId="8">#REF!</definedName>
    <definedName name="Количество_листов" localSheetId="8">#REF!</definedName>
    <definedName name="Количество_планшетов" localSheetId="8">#REF!</definedName>
    <definedName name="Количество_предприятий" localSheetId="8">#REF!</definedName>
    <definedName name="Количество_согласований" localSheetId="8">#REF!</definedName>
    <definedName name="Колп" localSheetId="8">#REF!</definedName>
    <definedName name="ком." localSheetId="8">#REF!</definedName>
    <definedName name="Командировочные_расходы" localSheetId="8">#REF!</definedName>
    <definedName name="Компания" localSheetId="8">#REF!</definedName>
    <definedName name="Компенсаторы" localSheetId="8">#REF!</definedName>
    <definedName name="комплект" localSheetId="8">#REF!</definedName>
    <definedName name="Комплектные_трансформаторные_устройства" localSheetId="8">#REF!</definedName>
    <definedName name="конкурс" localSheetId="8">#REF!</definedName>
    <definedName name="КонПериода" localSheetId="8">#REF!</definedName>
    <definedName name="Контрагент" localSheetId="8">#REF!</definedName>
    <definedName name="Контроллер_1" localSheetId="8">#REF!</definedName>
    <definedName name="кор" localSheetId="8">#REF!</definedName>
    <definedName name="кореал" localSheetId="8">#REF!</definedName>
    <definedName name="корр" localSheetId="8">{#N/A,#N/A,FALSE,"Шаблон_Спец1"}</definedName>
    <definedName name="Костромская_область" localSheetId="8">#REF!</definedName>
    <definedName name="КОЭФ3" localSheetId="8">#REF!</definedName>
    <definedName name="КОЭФ4" localSheetId="8">#REF!</definedName>
    <definedName name="КоэфБезПоля" localSheetId="8">#REF!</definedName>
    <definedName name="КоэфГорЗак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оэффициент" localSheetId="8">#REF!</definedName>
    <definedName name="кп" localSheetId="8">#REF!</definedName>
    <definedName name="Кра" localSheetId="8">#REF!</definedName>
    <definedName name="крас" localSheetId="8">#REF!</definedName>
    <definedName name="Краснодарский_край" localSheetId="8">#REF!</definedName>
    <definedName name="Красноярский_край" localSheetId="8">#REF!</definedName>
    <definedName name="Крек" localSheetId="8">#REF!</definedName>
    <definedName name="Крп" localSheetId="8">#REF!</definedName>
    <definedName name="куку" localSheetId="8">#REF!</definedName>
    <definedName name="Курганская_область" localSheetId="8">#REF!</definedName>
    <definedName name="Курганская_область_1" localSheetId="8">#REF!</definedName>
    <definedName name="Курс_доллара" localSheetId="8">#REF!</definedName>
    <definedName name="Курс_доллара_США" localSheetId="8">#REF!</definedName>
    <definedName name="курс1" localSheetId="8">#REF!</definedName>
    <definedName name="Курская_область" localSheetId="8">#REF!</definedName>
    <definedName name="Кэл" localSheetId="8">#REF!</definedName>
    <definedName name="лаборатория" localSheetId="8">#REF!</definedName>
    <definedName name="ЛабШурфов" localSheetId="8">#REF!</definedName>
    <definedName name="лв" localSheetId="8">#REF!</definedName>
    <definedName name="ЛенЗина" localSheetId="8">#REF!</definedName>
    <definedName name="ленин" localSheetId="8">#REF!</definedName>
    <definedName name="Ленинградская_область" localSheetId="8">#REF!</definedName>
    <definedName name="лес" localSheetId="8">#REF!</definedName>
    <definedName name="ЛимитУРС_ПИР" localSheetId="8">#REF!</definedName>
    <definedName name="Липецкая_область" localSheetId="8">#REF!</definedName>
    <definedName name="лист" localSheetId="8">#REF!</definedName>
    <definedName name="М" localSheetId="8">#REF!</definedName>
    <definedName name="Магаданская_область" localSheetId="8">#REF!</definedName>
    <definedName name="Магаданская_область_1" localSheetId="8">#REF!</definedName>
    <definedName name="Мак" localSheetId="8">#REF!</definedName>
    <definedName name="МАРЖА" localSheetId="8">#REF!</definedName>
    <definedName name="матер" localSheetId="8">#REF!</definedName>
    <definedName name="матер." localSheetId="8">#REF!</definedName>
    <definedName name="мж1" localSheetId="8">#REF!</definedName>
    <definedName name="МИ_Т" localSheetId="8">#REF!</definedName>
    <definedName name="МИА5" localSheetId="8">#REF!</definedName>
    <definedName name="мил" localSheetId="8">{0,"овz";1,"z";2,"аz";5,"овz"}</definedName>
    <definedName name="мин" localSheetId="8">#REF!</definedName>
    <definedName name="Министерство_транспорта__связи_и_автомобильных_дорог_Самарской_области" localSheetId="8">#REF!</definedName>
    <definedName name="мись" localSheetId="8">#REF!</definedName>
    <definedName name="мичм" localSheetId="8">#REF!</definedName>
    <definedName name="мм" localSheetId="8">#REF!</definedName>
    <definedName name="МММММММММ" localSheetId="8">#REF!</definedName>
    <definedName name="мн" localSheetId="8">#REF!</definedName>
    <definedName name="Монтаж" localSheetId="8">#REF!</definedName>
    <definedName name="Монтажные_работы_в_базисных_ценах" localSheetId="8">#REF!</definedName>
    <definedName name="Московская_область" localSheetId="8">#REF!</definedName>
    <definedName name="мотаж2" localSheetId="8">#REF!</definedName>
    <definedName name="мпртмит" localSheetId="8">#REF!</definedName>
    <definedName name="муж" localSheetId="8">#REF!</definedName>
    <definedName name="Мурманская_область" localSheetId="8">#REF!</definedName>
    <definedName name="Мурманская_область_1" localSheetId="8">#REF!</definedName>
    <definedName name="над" localSheetId="8">#REF!</definedName>
    <definedName name="наз" localSheetId="8">#REF!</definedName>
    <definedName name="назв" localSheetId="8">#REF!</definedName>
    <definedName name="Название_проекта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именование_группы_строек" localSheetId="8">#REF!</definedName>
    <definedName name="Наименование_локальной_сметы" localSheetId="8">#REF!</definedName>
    <definedName name="Наименование_объекта" localSheetId="8">#REF!</definedName>
    <definedName name="НачПериода" localSheetId="8">#REF!</definedName>
    <definedName name="нвле" localSheetId="8">#REF!</definedName>
    <definedName name="нгагл" localSheetId="8">#REF!</definedName>
    <definedName name="нго" localSheetId="8">#REF!</definedName>
    <definedName name="нер" localSheetId="8">#REF!</definedName>
    <definedName name="нес2" localSheetId="8">#REF!</definedName>
    <definedName name="неуо" localSheetId="8">#REF!</definedName>
    <definedName name="Нижегородская_область" localSheetId="8">#REF!</definedName>
    <definedName name="Нижняя_часть" localSheetId="8">#REF!</definedName>
    <definedName name="НК" localSheetId="8">#REF!</definedName>
    <definedName name="нн" localSheetId="8">#REF!</definedName>
    <definedName name="но" localSheetId="8">#REF!</definedName>
    <definedName name="Новгородская_область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вый" localSheetId="8">#REF!</definedName>
    <definedName name="Номер" localSheetId="8">#REF!</definedName>
    <definedName name="Номер_договора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ормаАУП_на_УЕ" localSheetId="8">#REF!</definedName>
    <definedName name="НормаПП_на_УЕ" localSheetId="8">#REF!</definedName>
    <definedName name="НормаРостаУЕ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" localSheetId="8">#REF!</definedName>
    <definedName name="об" localSheetId="8">#REF!</definedName>
    <definedName name="обл" localSheetId="8">#REF!</definedName>
    <definedName name="Область_печати_ИМ" localSheetId="8">#REF!</definedName>
    <definedName name="Оборудование_в_базисных_ценах" localSheetId="8">#REF!</definedName>
    <definedName name="Обоснование_поправки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0___0" localSheetId="8">#REF!</definedName>
    <definedName name="объем___0___0___0" localSheetId="8">#REF!</definedName>
    <definedName name="объем___10___0___0" localSheetId="8">#REF!</definedName>
    <definedName name="объем___10___1" localSheetId="8">#REF!</definedName>
    <definedName name="объем___10___10" localSheetId="8">#REF!</definedName>
    <definedName name="объем___11" localSheetId="8">#REF!</definedName>
    <definedName name="объем___11___10" localSheetId="8">#REF!</definedName>
    <definedName name="объем___11___2" localSheetId="8">#REF!</definedName>
    <definedName name="объем___11___4" localSheetId="8">#REF!</definedName>
    <definedName name="объем___2" localSheetId="8">#REF!</definedName>
    <definedName name="объем___2___0" localSheetId="8">#REF!</definedName>
    <definedName name="объем___2___0___0" localSheetId="8">#REF!</definedName>
    <definedName name="объем___3___10" localSheetId="8">#REF!</definedName>
    <definedName name="объем___3___2" localSheetId="8">#REF!</definedName>
    <definedName name="объем___3___3" localSheetId="8">#REF!</definedName>
    <definedName name="объем___4___0___0" localSheetId="8">#REF!</definedName>
    <definedName name="объем___4___0___0___0" localSheetId="8">#REF!</definedName>
    <definedName name="объем___4___10" localSheetId="8">#REF!</definedName>
    <definedName name="объем___5___0" localSheetId="8">#REF!</definedName>
    <definedName name="объем___5___0___0" localSheetId="8">#REF!</definedName>
    <definedName name="объем___5___0___0___0" localSheetId="8">#REF!</definedName>
    <definedName name="объем___6___0" localSheetId="8">#REF!</definedName>
    <definedName name="объем___6___0___0" localSheetId="8">#REF!</definedName>
    <definedName name="объем___6___0___0___0" localSheetId="8">#REF!</definedName>
    <definedName name="ок" localSheetId="8">#REF!</definedName>
    <definedName name="окн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л" localSheetId="8">#REF!</definedName>
    <definedName name="олодод" localSheetId="8">#REF!</definedName>
    <definedName name="олорлшгш" localSheetId="8">#REF!</definedName>
    <definedName name="Организация" localSheetId="8">#REF!</definedName>
    <definedName name="Оренбургская_область" localSheetId="8">#REF!</definedName>
    <definedName name="Оренбургская_область_1" localSheetId="8">#REF!</definedName>
    <definedName name="Орловская_область" localSheetId="8">#REF!</definedName>
    <definedName name="ОРУ_по_блочным_и_мостиковым_схемам" localSheetId="8">#REF!</definedName>
    <definedName name="ОсвоениеИмущества" localSheetId="8">#REF!</definedName>
    <definedName name="ОсвоениеИП" localSheetId="8">#REF!</definedName>
    <definedName name="ОсвоениеНИОКР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тпускИзЕНЭС" localSheetId="8">#REF!</definedName>
    <definedName name="Отчетный_период__учет_выполненных_работ" localSheetId="8">#REF!</definedName>
    <definedName name="ОФ_а_с_пц" localSheetId="8">#REF!</definedName>
    <definedName name="оч" localSheetId="8">#REF!</definedName>
    <definedName name="оьт" localSheetId="8">#REF!</definedName>
    <definedName name="оьыватв" localSheetId="8">#REF!</definedName>
    <definedName name="оюю" localSheetId="8">#REF!</definedName>
    <definedName name="паша" localSheetId="8">#REF!</definedName>
    <definedName name="ПБ" localSheetId="8">#REF!</definedName>
    <definedName name="пвар" localSheetId="8">#REF!</definedName>
    <definedName name="пвьрвпрь" localSheetId="8">#REF!</definedName>
    <definedName name="пг" localSheetId="8">#REF!</definedName>
    <definedName name="пгшд" localSheetId="8">#REF!</definedName>
    <definedName name="пет" localSheetId="8">#REF!</definedName>
    <definedName name="Пи" localSheetId="8">#REF!</definedName>
    <definedName name="Пи_" localSheetId="8">#REF!</definedName>
    <definedName name="пионер" localSheetId="8">#REF!</definedName>
    <definedName name="Пкр" localSheetId="8">#REF!</definedName>
    <definedName name="пл" localSheetId="8">#REF!</definedName>
    <definedName name="плдпол" localSheetId="8">#REF!</definedName>
    <definedName name="плдполд" localSheetId="8">#REF!</definedName>
    <definedName name="плодолд" localSheetId="8">#REF!</definedName>
    <definedName name="плыа" localSheetId="8">#REF!</definedName>
    <definedName name="плю" localSheetId="8">#REF!</definedName>
    <definedName name="по" localSheetId="8">#REF!</definedName>
    <definedName name="Побв" localSheetId="8">#REF!</definedName>
    <definedName name="по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гон" localSheetId="8">#REF!</definedName>
    <definedName name="Подзаголовок" localSheetId="8">#REF!</definedName>
    <definedName name="подлен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дста" localSheetId="8">#REF!</definedName>
    <definedName name="Покупное_ПО" localSheetId="8">#REF!</definedName>
    <definedName name="Покупные" localSheetId="8">#REF!</definedName>
    <definedName name="Покупные_изделия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отериНорма" localSheetId="8">#REF!</definedName>
    <definedName name="ПотериФакт" localSheetId="8">#REF!</definedName>
    <definedName name="поток2" localSheetId="8">#REF!</definedName>
    <definedName name="пп" localSheetId="8">#REF!</definedName>
    <definedName name="ппвьпр" localSheetId="8">#REF!</definedName>
    <definedName name="ппп" localSheetId="8">#REF!</definedName>
    <definedName name="пппппп" localSheetId="8">#REF!</definedName>
    <definedName name="пппппппппппппппппппппппа" localSheetId="8">#REF!</definedName>
    <definedName name="ПР" localSheetId="8">#REF!</definedName>
    <definedName name="правоп" localSheetId="8">#REF!</definedName>
    <definedName name="прайс" localSheetId="8">#REF!</definedName>
    <definedName name="прд" localSheetId="8">#REF!</definedName>
    <definedName name="прдо" localSheetId="8">#REF!</definedName>
    <definedName name="прер" localSheetId="8">#REF!</definedName>
    <definedName name="приб" localSheetId="8">#REF!</definedName>
    <definedName name="прибл" localSheetId="8">#REF!</definedName>
    <definedName name="прибыль" localSheetId="8">#REF!</definedName>
    <definedName name="Прибыль_RAB" localSheetId="8">#REF!</definedName>
    <definedName name="Прибыль_Масса" localSheetId="8">#REF!</definedName>
    <definedName name="прим" localSheetId="8">#REF!</definedName>
    <definedName name="Приморский_край" localSheetId="8">#REF!</definedName>
    <definedName name="Приморский_край_1" localSheetId="8">#REF!</definedName>
    <definedName name="приоб" localSheetId="8">#REF!</definedName>
    <definedName name="прл" localSheetId="8">#REF!</definedName>
    <definedName name="прлв" localSheetId="8">#REF!</definedName>
    <definedName name="прлвпрл" localSheetId="8">#REF!</definedName>
    <definedName name="Прогноз_Вып_пц" localSheetId="8">#REF!</definedName>
    <definedName name="проект" localSheetId="8">#REF!</definedName>
    <definedName name="проект2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кладка_ВОЛС_в_траншее" localSheetId="8">#REF!</definedName>
    <definedName name="пролоддошщ" localSheetId="8">#REF!</definedName>
    <definedName name="Промбезоп" localSheetId="8">#REF!</definedName>
    <definedName name="Промышленная" localSheetId="8">#REF!</definedName>
    <definedName name="пропр" localSheetId="8">#REF!</definedName>
    <definedName name="пропропрспро" localSheetId="8">#REF!</definedName>
    <definedName name="Прот" localSheetId="8">#REF!</definedName>
    <definedName name="Противоаварийная_автоматика_ПС" localSheetId="8">#REF!</definedName>
    <definedName name="протоколРМВК" localSheetId="8">#REF!</definedName>
    <definedName name="прочие" localSheetId="8">#REF!</definedName>
    <definedName name="Прочие_затраты_в_базисных_ценах" localSheetId="8">#REF!</definedName>
    <definedName name="Прочие_работы" localSheetId="8">#REF!</definedName>
    <definedName name="прпр_1" localSheetId="8">#REF!</definedName>
    <definedName name="пртпр" localSheetId="8">#REF!</definedName>
    <definedName name="прч" localSheetId="8">#REF!</definedName>
    <definedName name="прьто" localSheetId="8">#REF!</definedName>
    <definedName name="пс" localSheetId="8">#REF!</definedName>
    <definedName name="пс40" localSheetId="8">#REF!</definedName>
    <definedName name="псков" localSheetId="8">#REF!</definedName>
    <definedName name="Псковская_область" localSheetId="8">#REF!</definedName>
    <definedName name="псрл" localSheetId="8">#REF!</definedName>
    <definedName name="пус" localSheetId="8">#REF!</definedName>
    <definedName name="пуш" localSheetId="8">#REF!</definedName>
    <definedName name="пшждю" localSheetId="8">#REF!</definedName>
    <definedName name="пьбю" localSheetId="8">#REF!</definedName>
    <definedName name="пьюию" localSheetId="8">#REF!</definedName>
    <definedName name="рабдень" localSheetId="8">#REF!</definedName>
    <definedName name="Работа1" localSheetId="8">#REF!</definedName>
    <definedName name="Работа10" localSheetId="8">#REF!</definedName>
    <definedName name="Работа11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об" localSheetId="8">#REF!</definedName>
    <definedName name="раобароб" localSheetId="8">#REF!</definedName>
    <definedName name="раобь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" localSheetId="8">#REF!</definedName>
    <definedName name="расш." localSheetId="8">#REF!</definedName>
    <definedName name="Расширение_ПС" localSheetId="8">#REF!</definedName>
    <definedName name="Расшифровка" localSheetId="8">#REF!</definedName>
    <definedName name="рбтмь" localSheetId="8">#REF!</definedName>
    <definedName name="ргл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егистрационный_номер_группы_строек" localSheetId="8">#REF!</definedName>
    <definedName name="Регистрационный_номер_локальной_сметы" localSheetId="8">#REF!</definedName>
    <definedName name="Регистрационный_номер_объекта" localSheetId="8">#REF!</definedName>
    <definedName name="рига" localSheetId="8">#REF!</definedName>
    <definedName name="рлвро" localSheetId="8">#REF!</definedName>
    <definedName name="рлд" localSheetId="8">#REF!</definedName>
    <definedName name="рлдг" localSheetId="8">#REF!</definedName>
    <definedName name="роло" localSheetId="8">#REF!</definedName>
    <definedName name="ролодод" localSheetId="8">#REF!</definedName>
    <definedName name="ропгнлпеглн" localSheetId="8">#REF!</definedName>
    <definedName name="РПР" localSheetId="8">#REF!</definedName>
    <definedName name="рпьрь" localSheetId="8">#REF!</definedName>
    <definedName name="ррр" localSheetId="8">#REF!</definedName>
    <definedName name="рррр" localSheetId="8">#REF!</definedName>
    <definedName name="Рязанская_область" localSheetId="8">#REF!</definedName>
    <definedName name="С" localSheetId="8">{#N/A,#N/A,FALSE,"Шаблон_Спец1"}</definedName>
    <definedName name="с1" localSheetId="8">#REF!</definedName>
    <definedName name="с10" localSheetId="8">#REF!</definedName>
    <definedName name="с2" localSheetId="8">#REF!</definedName>
    <definedName name="Свердловская_область" localSheetId="8">#REF!</definedName>
    <definedName name="Свердловская_область_1" localSheetId="8">#REF!</definedName>
    <definedName name="Сводка" localSheetId="8">#REF!</definedName>
    <definedName name="СВсм" localSheetId="8">#REF!</definedName>
    <definedName name="СДП" localSheetId="8">#REF!</definedName>
    <definedName name="се" localSheetId="8">#REF!</definedName>
    <definedName name="сев" localSheetId="8">#REF!</definedName>
    <definedName name="сег1" localSheetId="8">#REF!</definedName>
    <definedName name="Сегменты" localSheetId="8">#REF!</definedName>
    <definedName name="Сегодня" localSheetId="8">#REF!</definedName>
    <definedName name="Сейсмика_зданий" localSheetId="8">#REF!</definedName>
    <definedName name="Сейсмика_линий" localSheetId="8">#REF!</definedName>
    <definedName name="Семь" localSheetId="8">#REF!</definedName>
    <definedName name="Сервис" localSheetId="8">#REF!</definedName>
    <definedName name="Сервис_Всего_1" localSheetId="8">#REF!</definedName>
    <definedName name="Сервисное_оборудование_1" localSheetId="8">#REF!</definedName>
    <definedName name="СЗИТ" localSheetId="8">#REF!</definedName>
    <definedName name="СлБелг" localSheetId="8">#REF!</definedName>
    <definedName name="СлБуд" localSheetId="8">#REF!</definedName>
    <definedName name="слон" localSheetId="8">#REF!</definedName>
    <definedName name="см" localSheetId="8">#REF!</definedName>
    <definedName name="см_конк" localSheetId="8">#REF!</definedName>
    <definedName name="см1" localSheetId="8">#REF!</definedName>
    <definedName name="См6" localSheetId="8">#REF!</definedName>
    <definedName name="См7" localSheetId="8">#REF!</definedName>
    <definedName name="смета" localSheetId="8">#REF!</definedName>
    <definedName name="Смета_2" localSheetId="8">#REF!</definedName>
    <definedName name="смета1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метная_стоимость_в_базисных_ценах" localSheetId="8">#REF!</definedName>
    <definedName name="Сметная_стоимость_по_ресурсному_расчету" localSheetId="8">#REF!</definedName>
    <definedName name="СМеточка" localSheetId="8">#REF!</definedName>
    <definedName name="сми" localSheetId="8">#REF!</definedName>
    <definedName name="Согласование" localSheetId="8">#REF!</definedName>
    <definedName name="соп" localSheetId="8">#REF!</definedName>
    <definedName name="сос" localSheetId="8">#REF!</definedName>
    <definedName name="Составил" localSheetId="8">#REF!</definedName>
    <definedName name="Составитель" localSheetId="8">#REF!</definedName>
    <definedName name="Составитель_сметы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п2" localSheetId="8">#REF!</definedName>
    <definedName name="Специф1" localSheetId="8">#REF!</definedName>
    <definedName name="спио" localSheetId="8">#REF!</definedName>
    <definedName name="срл" localSheetId="8">#REF!</definedName>
    <definedName name="срлдд" localSheetId="8">#REF!</definedName>
    <definedName name="срлрл" localSheetId="8">#REF!</definedName>
    <definedName name="Ст" localSheetId="8">#REF!</definedName>
    <definedName name="СтавкаWACC" localSheetId="8">#REF!</definedName>
    <definedName name="СтавкаАмортизации" localSheetId="8">#REF!</definedName>
    <definedName name="СтавкаДепозитов" localSheetId="8">#REF!</definedName>
    <definedName name="СтавкаДивидендов" localSheetId="8">#REF!</definedName>
    <definedName name="СТАД" localSheetId="8">#REF!</definedName>
    <definedName name="Стадия_проектирования" localSheetId="8">#REF!</definedName>
    <definedName name="Станц10" localSheetId="8">#REF!</definedName>
    <definedName name="СТЕП" localSheetId="8">#REF!</definedName>
    <definedName name="Стоимость" localSheetId="8">#REF!</definedName>
    <definedName name="Стоимость_Коэффициент" localSheetId="8">#REF!</definedName>
    <definedName name="Стоимость_по_акту_выполненных_работ_в_базисных_ценах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ах" localSheetId="8">#REF!</definedName>
    <definedName name="страхов" localSheetId="8">#REF!</definedName>
    <definedName name="СтрДУ" localSheetId="8">#REF!</definedName>
    <definedName name="Стрелки" localSheetId="8">#REF!</definedName>
    <definedName name="Строительная_полоса" localSheetId="8">#REF!</definedName>
    <definedName name="Строительные_работы_в_базисных_ценах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амбовская_область" localSheetId="8">#REF!</definedName>
    <definedName name="Тверская_область" localSheetId="8">#REF!</definedName>
    <definedName name="Территориальная_поправка_к_ТЕР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омская_область" localSheetId="8">#REF!</definedName>
    <definedName name="Томская_область_1" localSheetId="8">#REF!</definedName>
    <definedName name="топ1" localSheetId="8">#REF!</definedName>
    <definedName name="Трансформаторы" localSheetId="8">#REF!</definedName>
    <definedName name="третий" localSheetId="8">#REF!</definedName>
    <definedName name="третья_кат" localSheetId="8">#REF!</definedName>
    <definedName name="трол" localSheetId="8">#REF!</definedName>
    <definedName name="тыс" localSheetId="8">{0,"тысячz";1,"тысячаz";2,"тысячиz";5,"тысячz"}</definedName>
    <definedName name="тьбю" localSheetId="8">#REF!</definedName>
    <definedName name="тьтб" localSheetId="8">#REF!</definedName>
    <definedName name="тьюит" localSheetId="8">#REF!</definedName>
    <definedName name="Условия_ВЛ" localSheetId="8">#REF!</definedName>
    <definedName name="Условия_КЛ" localSheetId="8">#REF!</definedName>
    <definedName name="УслугиТОиР_ГС" localSheetId="8">#REF!</definedName>
    <definedName name="УслугиТОиР_ЭСС" localSheetId="8">#REF!</definedName>
    <definedName name="уу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.1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91" localSheetId="8">#REF!</definedName>
    <definedName name="фавр" localSheetId="8">#REF!</definedName>
    <definedName name="фапиаи" localSheetId="8">#REF!</definedName>
    <definedName name="фед" localSheetId="8">#REF!</definedName>
    <definedName name="Финансирование_Y2017" localSheetId="8">#REF!</definedName>
    <definedName name="Финансирование_Y2018" localSheetId="8">#REF!</definedName>
    <definedName name="Финансирование_Y2019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фукек" localSheetId="8">#REF!</definedName>
    <definedName name="ффггг" localSheetId="8">#REF!</definedName>
    <definedName name="ффф" localSheetId="8">#REF!</definedName>
    <definedName name="фффффф" localSheetId="8">#REF!</definedName>
    <definedName name="цена___0" localSheetId="8">#REF!</definedName>
    <definedName name="цена___0___0" localSheetId="8">#REF!</definedName>
    <definedName name="цена___0___0___0" localSheetId="8">#REF!</definedName>
    <definedName name="цена___10___0___0" localSheetId="8">#REF!</definedName>
    <definedName name="цена___10___1" localSheetId="8">#REF!</definedName>
    <definedName name="цена___10___10" localSheetId="8">#REF!</definedName>
    <definedName name="цена___11" localSheetId="8">#REF!</definedName>
    <definedName name="цена___11___10" localSheetId="8">#REF!</definedName>
    <definedName name="цена___11___2" localSheetId="8">#REF!</definedName>
    <definedName name="цена___11___4" localSheetId="8">#REF!</definedName>
    <definedName name="цена___2" localSheetId="8">#REF!</definedName>
    <definedName name="цена___2___0" localSheetId="8">#REF!</definedName>
    <definedName name="цена___2___0___0" localSheetId="8">#REF!</definedName>
    <definedName name="цена___3___10" localSheetId="8">#REF!</definedName>
    <definedName name="цена___3___2" localSheetId="8">#REF!</definedName>
    <definedName name="цена___3___3" localSheetId="8">#REF!</definedName>
    <definedName name="цена___4___0___0" localSheetId="8">#REF!</definedName>
    <definedName name="цена___4___0___0___0" localSheetId="8">#REF!</definedName>
    <definedName name="цена___4___10" localSheetId="8">#REF!</definedName>
    <definedName name="цена___5___0" localSheetId="8">#REF!</definedName>
    <definedName name="цена___5___0___0" localSheetId="8">#REF!</definedName>
    <definedName name="цена___5___0___0___0" localSheetId="8">#REF!</definedName>
    <definedName name="цена___6___0" localSheetId="8">#REF!</definedName>
    <definedName name="цена___6___0___0" localSheetId="8">#REF!</definedName>
    <definedName name="цена___6___0___0___0" localSheetId="8">#REF!</definedName>
    <definedName name="ЦенаОбслед" localSheetId="8">#REF!</definedName>
    <definedName name="ЦенаШурфов" localSheetId="8">#REF!</definedName>
    <definedName name="цук" localSheetId="8">#REF!</definedName>
    <definedName name="цукеп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Читинская_область" localSheetId="8">#REF!</definedName>
    <definedName name="Читинская_область_1" localSheetId="8">#REF!</definedName>
    <definedName name="чмтчмт" localSheetId="8">#REF!</definedName>
    <definedName name="Шкафы_ТМ" localSheetId="8">#REF!</definedName>
    <definedName name="шоссе" localSheetId="8">#REF!</definedName>
    <definedName name="шплю" localSheetId="8">#REF!</definedName>
    <definedName name="ыа" localSheetId="8">#REF!</definedName>
    <definedName name="ыаоаы" localSheetId="8">#REF!</definedName>
    <definedName name="ыаоаыо" localSheetId="8">#REF!</definedName>
    <definedName name="ыапраыр" localSheetId="8">#REF!</definedName>
    <definedName name="ыаыаы" localSheetId="8">#REF!</definedName>
    <definedName name="ЫВGGGGGGGGGGGGGGG" localSheetId="8">#REF!</definedName>
    <definedName name="ыва" localSheetId="8">#REF!</definedName>
    <definedName name="ываф" localSheetId="8">#REF!</definedName>
    <definedName name="Ываы" localSheetId="8">#REF!</definedName>
    <definedName name="ЫВаЫа" localSheetId="8">#REF!</definedName>
    <definedName name="ыВПВП" localSheetId="8">#REF!</definedName>
    <definedName name="ывпыпвфкпа" localSheetId="8">#REF!</definedName>
    <definedName name="ыкен" localSheetId="8">#REF!</definedName>
    <definedName name="ыпры" localSheetId="8">#REF!</definedName>
    <definedName name="ырипыр" localSheetId="8">#REF!</definedName>
    <definedName name="ырп" localSheetId="8">#REF!</definedName>
    <definedName name="ьбюбб" localSheetId="8">#REF!</definedName>
    <definedName name="ьбют" localSheetId="8">#REF!</definedName>
    <definedName name="ьвпрьрп" localSheetId="8">#REF!</definedName>
    <definedName name="ььь" localSheetId="8">#REF!</definedName>
    <definedName name="э" localSheetId="8">#REF!</definedName>
    <definedName name="эк" localSheetId="8">#REF!</definedName>
    <definedName name="экол1" localSheetId="8">#REF!</definedName>
    <definedName name="экол2" localSheetId="8">#REF!</definedName>
    <definedName name="Экол3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ктроэнер" localSheetId="8">#REF!</definedName>
    <definedName name="электроэнергия" localSheetId="8">#REF!</definedName>
    <definedName name="ЭлеСи" localSheetId="8">#REF!</definedName>
    <definedName name="ЭлеСи_1" localSheetId="8">#REF!</definedName>
    <definedName name="элрасч" localSheetId="8">#REF!</definedName>
    <definedName name="ЭЛСИ_Т" localSheetId="8">#REF!</definedName>
    <definedName name="юдшншджгп" localSheetId="8">#REF!</definedName>
    <definedName name="ЮФУ" localSheetId="8">#REF!</definedName>
    <definedName name="ЮФУ2" localSheetId="8">#REF!</definedName>
    <definedName name="юююю" localSheetId="8">#REF!</definedName>
    <definedName name="я" localSheetId="8">#REF!</definedName>
    <definedName name="яапт" localSheetId="8">#REF!</definedName>
    <definedName name="яапяяяя" localSheetId="8">#REF!</definedName>
    <definedName name="явапяап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0\ _₽_-;\-* #,##0.00\ _₽_-;_-* &quot;-&quot;??\ _₽_-;_-@_-"/>
    <numFmt numFmtId="167" formatCode="#,##0.000_ ;\-#,##0.000\ "/>
    <numFmt numFmtId="168" formatCode="#,##0.0"/>
    <numFmt numFmtId="169" formatCode="#,##0.000"/>
    <numFmt numFmtId="170" formatCode="0.0000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6" fontId="16" fillId="0" borderId="0" pivotButton="0" quotePrefix="0" xfId="0"/>
    <xf numFmtId="167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69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top" wrapText="1"/>
    </xf>
    <xf numFmtId="171" fontId="16" fillId="0" borderId="1" pivotButton="0" quotePrefix="0" xfId="0"/>
    <xf numFmtId="43" fontId="20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166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9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23" zoomScaleNormal="55" zoomScaleSheetLayoutView="100" workbookViewId="0">
      <selection activeCell="D28" sqref="D28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57.28515625" customWidth="1" style="112" min="4" max="4"/>
    <col width="43.7109375" customWidth="1" style="112" min="5" max="5"/>
    <col width="9.140625" customWidth="1" style="112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3" t="n"/>
      <c r="C6" s="153" t="n"/>
      <c r="D6" s="153" t="n"/>
    </row>
    <row r="7" ht="64.5" customHeight="1">
      <c r="B7" s="202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110 кВ.</t>
        </is>
      </c>
    </row>
    <row r="8" ht="31.5" customHeight="1">
      <c r="B8" s="203" t="inlineStr">
        <is>
          <t>Сопоставимый уровень цен: 1 квартал 2011 г</t>
        </is>
      </c>
    </row>
    <row r="9" ht="15.75" customHeight="1">
      <c r="B9" s="203" t="inlineStr">
        <is>
          <t>Единица измерения  — 1 га</t>
        </is>
      </c>
    </row>
    <row r="10">
      <c r="B10" s="203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139" t="n"/>
    </row>
    <row r="12" ht="96.75" customHeight="1">
      <c r="B12" s="206" t="n">
        <v>1</v>
      </c>
      <c r="C12" s="114" t="inlineStr">
        <is>
          <t>Наименование объекта-представителя</t>
        </is>
      </c>
      <c r="D12" s="160" t="inlineStr">
        <is>
          <t xml:space="preserve">КВЛ 220 кВ "Дорохово-Слобода"  для ВЛ. </t>
        </is>
      </c>
    </row>
    <row r="13">
      <c r="B13" s="206" t="n">
        <v>2</v>
      </c>
      <c r="C13" s="114" t="inlineStr">
        <is>
          <t>Наименование субъекта Российской Федерации</t>
        </is>
      </c>
      <c r="D13" s="160" t="inlineStr">
        <is>
          <t>Московская область</t>
        </is>
      </c>
    </row>
    <row r="14">
      <c r="B14" s="206" t="n">
        <v>3</v>
      </c>
      <c r="C14" s="114" t="inlineStr">
        <is>
          <t>Климатический район и подрайон</t>
        </is>
      </c>
      <c r="D14" s="161" t="inlineStr">
        <is>
          <t>IIВ</t>
        </is>
      </c>
    </row>
    <row r="15">
      <c r="B15" s="206" t="n">
        <v>4</v>
      </c>
      <c r="C15" s="114" t="inlineStr">
        <is>
          <t>Мощность объекта</t>
        </is>
      </c>
      <c r="D15" s="160" t="inlineStr">
        <is>
          <t>459,71 га</t>
        </is>
      </c>
    </row>
    <row r="16" ht="138" customHeight="1">
      <c r="B16" s="20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6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20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5" t="n">
        <v>148463507.69</v>
      </c>
      <c r="E17" s="152" t="n"/>
    </row>
    <row r="18">
      <c r="B18" s="138" t="inlineStr">
        <is>
          <t>6.1</t>
        </is>
      </c>
      <c r="C18" s="114" t="inlineStr">
        <is>
          <t>строительно-монтажные работы</t>
        </is>
      </c>
      <c r="D18" s="145" t="n"/>
    </row>
    <row r="19" ht="15.75" customHeight="1">
      <c r="B19" s="138" t="inlineStr">
        <is>
          <t>6.2</t>
        </is>
      </c>
      <c r="C19" s="114" t="inlineStr">
        <is>
          <t>оборудование и инвентарь</t>
        </is>
      </c>
      <c r="D19" s="145" t="n"/>
    </row>
    <row r="20" ht="16.5" customHeight="1">
      <c r="B20" s="138" t="inlineStr">
        <is>
          <t>6.3</t>
        </is>
      </c>
      <c r="C20" s="114" t="inlineStr">
        <is>
          <t>пусконаладочные работы</t>
        </is>
      </c>
      <c r="D20" s="145" t="n"/>
    </row>
    <row r="21" ht="35.25" customHeight="1">
      <c r="B21" s="138" t="inlineStr">
        <is>
          <t>6.4</t>
        </is>
      </c>
      <c r="C21" s="137" t="inlineStr">
        <is>
          <t>прочие и лимитированные затраты</t>
        </is>
      </c>
      <c r="D21" s="145" t="n">
        <v>148463507.69</v>
      </c>
    </row>
    <row r="22">
      <c r="B22" s="206" t="n">
        <v>7</v>
      </c>
      <c r="C22" s="137" t="inlineStr">
        <is>
          <t>Сопоставимый уровень цен</t>
        </is>
      </c>
      <c r="D22" s="159" t="inlineStr">
        <is>
          <t>1 квартал 2011 г</t>
        </is>
      </c>
      <c r="E22" s="135" t="n"/>
    </row>
    <row r="23" ht="123" customHeight="1">
      <c r="B23" s="206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5" t="n">
        <v>148463507.69</v>
      </c>
      <c r="E23" s="152" t="n"/>
    </row>
    <row r="24" ht="60.75" customHeight="1">
      <c r="B24" s="20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45" t="n">
        <v>322950.35498466</v>
      </c>
      <c r="E24" s="135" t="n"/>
    </row>
    <row r="25" ht="48" customHeight="1">
      <c r="B25" s="206" t="n">
        <v>10</v>
      </c>
      <c r="C25" s="114" t="inlineStr">
        <is>
          <t>Примечание</t>
        </is>
      </c>
      <c r="D25" s="206" t="n"/>
    </row>
    <row r="26">
      <c r="B26" s="134" t="n"/>
      <c r="C26" s="133" t="n"/>
      <c r="D26" s="133" t="n"/>
    </row>
    <row r="27" ht="37.5" customHeight="1">
      <c r="B27" s="132" t="n"/>
    </row>
    <row r="28">
      <c r="B28" s="112" t="inlineStr">
        <is>
          <t>Составил ______________________    Е. М. Добровольская</t>
        </is>
      </c>
    </row>
    <row r="29">
      <c r="B29" s="132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3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1"/>
  <sheetViews>
    <sheetView view="pageBreakPreview" topLeftCell="A10" zoomScaleNormal="70" zoomScaleSheetLayoutView="100" workbookViewId="0">
      <selection activeCell="D28" sqref="D28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40" customWidth="1" style="112" min="3" max="3"/>
    <col width="13.85546875" customWidth="1" style="112" min="4" max="4"/>
    <col width="32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8.7109375" customWidth="1" style="112" min="9" max="9"/>
    <col width="16.85546875" customWidth="1" style="112" min="10" max="10"/>
    <col width="18" customWidth="1" style="112" min="11" max="11"/>
    <col width="9.140625" customWidth="1" style="112" min="12" max="12"/>
  </cols>
  <sheetData>
    <row r="3">
      <c r="B3" s="200" t="inlineStr">
        <is>
          <t>Приложение № 2</t>
        </is>
      </c>
      <c r="K3" s="132" t="n"/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29.25" customHeight="1">
      <c r="B6" s="203">
        <f>'Прил.1 Сравнит табл'!B7:D7</f>
        <v/>
      </c>
    </row>
    <row r="7">
      <c r="B7" s="203">
        <f>'Прил.1 Сравнит табл'!B9:D9</f>
        <v/>
      </c>
    </row>
    <row r="8" ht="18.75" customHeight="1">
      <c r="B8" s="116" t="n"/>
    </row>
    <row r="9" ht="27.75" customFormat="1" customHeight="1" s="112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 xml:space="preserve">Объект-представитель </t>
        </is>
      </c>
      <c r="E9" s="280" t="n"/>
      <c r="F9" s="280" t="n"/>
      <c r="G9" s="280" t="n"/>
      <c r="H9" s="280" t="n"/>
      <c r="I9" s="280" t="n"/>
      <c r="J9" s="281" t="n"/>
    </row>
    <row r="10" ht="21" customFormat="1" customHeight="1" s="112">
      <c r="B10" s="282" t="n"/>
      <c r="C10" s="282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1 кв. 2011г., тыс. руб.</t>
        </is>
      </c>
      <c r="G10" s="280" t="n"/>
      <c r="H10" s="280" t="n"/>
      <c r="I10" s="280" t="n"/>
      <c r="J10" s="281" t="n"/>
    </row>
    <row r="11" ht="55.5" customFormat="1" customHeight="1" s="112">
      <c r="B11" s="283" t="n"/>
      <c r="C11" s="283" t="n"/>
      <c r="D11" s="283" t="n"/>
      <c r="E11" s="283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162" customFormat="1" customHeight="1" s="112">
      <c r="B12" s="206" t="n"/>
      <c r="C12" s="186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9" t="inlineStr">
        <is>
          <t>01-11-01</t>
        </is>
      </c>
      <c r="E12" s="114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90" t="n"/>
      <c r="G12" s="284" t="n"/>
      <c r="H12" s="284" t="n"/>
      <c r="I12" s="206" t="n">
        <v>148463.50769</v>
      </c>
      <c r="J12" s="145" t="n">
        <v>148463.50769</v>
      </c>
    </row>
    <row r="13" ht="15.6" customFormat="1" customHeight="1" s="112">
      <c r="B13" s="205" t="inlineStr">
        <is>
          <t>Всего по объекту:</t>
        </is>
      </c>
      <c r="C13" s="280" t="n"/>
      <c r="D13" s="280" t="n"/>
      <c r="E13" s="281" t="n"/>
      <c r="F13" s="184" t="n"/>
      <c r="G13" s="285" t="n"/>
      <c r="H13" s="285" t="n"/>
      <c r="I13" s="285" t="n">
        <v>148463.50769</v>
      </c>
      <c r="J13" s="285" t="n">
        <v>148463.50769</v>
      </c>
    </row>
    <row r="14" ht="15.75" customFormat="1" customHeight="1" s="112">
      <c r="B14" s="205" t="inlineStr">
        <is>
          <t>Всего по объекту в сопоставимом уровне цен 1 кв. 2011г:</t>
        </is>
      </c>
      <c r="C14" s="280" t="n"/>
      <c r="D14" s="280" t="n"/>
      <c r="E14" s="281" t="n"/>
      <c r="F14" s="286" t="n"/>
      <c r="G14" s="286" t="n"/>
      <c r="H14" s="286" t="n"/>
      <c r="I14" s="286" t="n">
        <v>148463.50769</v>
      </c>
      <c r="J14" s="286" t="n">
        <v>148463.50769</v>
      </c>
    </row>
    <row r="15" ht="15" customHeight="1"/>
    <row r="16" ht="15" customHeight="1"/>
    <row r="17" ht="15" customHeight="1">
      <c r="C17" s="4" t="inlineStr">
        <is>
          <t>Составил ______________________     Е. М. Добровольская</t>
        </is>
      </c>
      <c r="D17" s="12" t="n"/>
      <c r="E17" s="12" t="n"/>
    </row>
    <row r="18" ht="15" customHeight="1">
      <c r="C18" s="27" t="inlineStr">
        <is>
          <t xml:space="preserve">                         (подпись, инициалы, фамилия)</t>
        </is>
      </c>
      <c r="D18" s="12" t="n"/>
      <c r="E18" s="12" t="n"/>
    </row>
    <row r="19" ht="15" customHeight="1">
      <c r="C19" s="4" t="n"/>
      <c r="D19" s="12" t="n"/>
      <c r="E19" s="12" t="n"/>
    </row>
    <row r="20" ht="15" customHeight="1">
      <c r="C20" s="4" t="inlineStr">
        <is>
          <t>Проверил ______________________        А.В. Костянецкая</t>
        </is>
      </c>
      <c r="D20" s="12" t="n"/>
      <c r="E20" s="12" t="n"/>
    </row>
    <row r="21" ht="15" customHeight="1">
      <c r="C21" s="27" t="inlineStr">
        <is>
          <t xml:space="preserve">                        (подпись, инициалы, фамилия)</t>
        </is>
      </c>
      <c r="D21" s="12" t="n"/>
      <c r="E21" s="12" t="n"/>
    </row>
    <row r="22" ht="15" customHeight="1"/>
    <row r="23" ht="15" customHeight="1"/>
    <row r="24" ht="15" customHeight="1"/>
    <row r="25" ht="15" customHeight="1"/>
    <row r="26" ht="15" customHeight="1"/>
    <row r="27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26"/>
  <sheetViews>
    <sheetView tabSelected="1" view="pageBreakPreview" topLeftCell="A18" zoomScale="70" workbookViewId="0">
      <selection activeCell="D28" sqref="D28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20.85546875" customWidth="1" style="112" min="9" max="9"/>
    <col width="12.140625" customWidth="1" style="112" min="10" max="10"/>
    <col width="15" customWidth="1" style="112" min="11" max="11"/>
    <col width="9.140625" customWidth="1" style="112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>
      <c r="A4" s="158" t="n"/>
      <c r="B4" s="158" t="n"/>
      <c r="C4" s="21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03" t="n"/>
    </row>
    <row r="6">
      <c r="A6" s="210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110 кВ.</t>
        </is>
      </c>
    </row>
    <row r="7">
      <c r="A7" s="210" t="n"/>
      <c r="B7" s="211" t="n"/>
      <c r="C7" s="211" t="n"/>
      <c r="D7" s="211" t="n"/>
      <c r="E7" s="211" t="n"/>
      <c r="F7" s="211" t="n"/>
      <c r="G7" s="211" t="n"/>
      <c r="H7" s="211" t="n"/>
    </row>
    <row r="8">
      <c r="A8" s="211" t="n"/>
      <c r="B8" s="211" t="n"/>
      <c r="C8" s="211" t="n"/>
      <c r="D8" s="211" t="n"/>
      <c r="E8" s="211" t="n"/>
      <c r="F8" s="211" t="n"/>
      <c r="G8" s="211" t="n"/>
      <c r="H8" s="211" t="n"/>
    </row>
    <row r="9" ht="38.25" customHeight="1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281" t="n"/>
    </row>
    <row r="10" ht="40.5" customHeight="1">
      <c r="A10" s="283" t="n"/>
      <c r="B10" s="283" t="n"/>
      <c r="C10" s="283" t="n"/>
      <c r="D10" s="283" t="n"/>
      <c r="E10" s="283" t="n"/>
      <c r="F10" s="283" t="n"/>
      <c r="G10" s="206" t="inlineStr">
        <is>
          <t>на ед.изм.</t>
        </is>
      </c>
      <c r="H10" s="206" t="inlineStr">
        <is>
          <t>общая</t>
        </is>
      </c>
    </row>
    <row r="11">
      <c r="A11" s="144" t="n">
        <v>1</v>
      </c>
      <c r="B11" s="144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144" t="n">
        <v>6</v>
      </c>
      <c r="H11" s="144" t="n">
        <v>7</v>
      </c>
    </row>
    <row r="12" customFormat="1" s="142">
      <c r="A12" s="207" t="inlineStr">
        <is>
          <t>Основные работы</t>
        </is>
      </c>
      <c r="B12" s="280" t="n"/>
      <c r="C12" s="280" t="n"/>
      <c r="D12" s="280" t="n"/>
      <c r="E12" s="281" t="n"/>
      <c r="F12" s="287" t="n"/>
      <c r="G12" s="10" t="n"/>
      <c r="H12" s="287">
        <f>SUM(H13:H19)</f>
        <v/>
      </c>
    </row>
    <row r="13" ht="25.5" customHeight="1">
      <c r="A13" s="157" t="n">
        <v>1</v>
      </c>
      <c r="B13" s="143" t="n"/>
      <c r="C13" s="155" t="inlineStr">
        <is>
          <t xml:space="preserve">Таб.1 параграф 5 прим.2, прим. 4 </t>
        </is>
      </c>
      <c r="D13" s="156" t="inlineStr">
        <is>
          <t>Камеральные работы</t>
        </is>
      </c>
      <c r="E13" s="16" t="inlineStr">
        <is>
          <t>руб</t>
        </is>
      </c>
      <c r="F13" s="217" t="n"/>
      <c r="G13" s="288" t="n"/>
      <c r="H13" s="26" t="n">
        <v>1397300.04</v>
      </c>
    </row>
    <row r="14" ht="25.5" customHeight="1">
      <c r="A14" s="157" t="n">
        <v>2</v>
      </c>
      <c r="B14" s="143" t="n"/>
      <c r="C14" s="155" t="inlineStr">
        <is>
          <t>таб.2, параграф 3, прим 3.2, 3.1</t>
        </is>
      </c>
      <c r="D14" s="156" t="inlineStr">
        <is>
          <t xml:space="preserve">Полевые работы </t>
        </is>
      </c>
      <c r="E14" s="16" t="inlineStr">
        <is>
          <t>руб</t>
        </is>
      </c>
      <c r="F14" s="217" t="n"/>
      <c r="G14" s="288" t="n"/>
      <c r="H14" s="26" t="n">
        <v>27470836.69</v>
      </c>
    </row>
    <row r="15" ht="25.5" customHeight="1">
      <c r="A15" s="157" t="n">
        <v>3</v>
      </c>
      <c r="B15" s="143" t="n"/>
      <c r="C15" s="155" t="inlineStr">
        <is>
          <t>таб. 4. параграф 2</t>
        </is>
      </c>
      <c r="D15" s="156" t="inlineStr">
        <is>
          <t>Расходы по внутреннему транспорту (6.25% от полевых работ)</t>
        </is>
      </c>
      <c r="E15" s="16" t="inlineStr">
        <is>
          <t>руб</t>
        </is>
      </c>
      <c r="F15" s="16" t="n">
        <v>0.0625</v>
      </c>
      <c r="G15" s="288">
        <f>H14</f>
        <v/>
      </c>
      <c r="H15" s="26">
        <f>ROUND(F15*G15,2)</f>
        <v/>
      </c>
      <c r="I15" s="289" t="n"/>
    </row>
    <row r="16" ht="25.5" customHeight="1">
      <c r="A16" s="157" t="n">
        <v>4</v>
      </c>
      <c r="B16" s="143" t="n"/>
      <c r="C16" s="155" t="inlineStr">
        <is>
          <t>таб.5 параграф 1</t>
        </is>
      </c>
      <c r="D16" s="156" t="inlineStr">
        <is>
          <t>Расходы по внешнему транспорту (11,50% от полевых работ)</t>
        </is>
      </c>
      <c r="E16" s="16" t="inlineStr">
        <is>
          <t>руб</t>
        </is>
      </c>
      <c r="F16" s="16" t="n">
        <v>0.115</v>
      </c>
      <c r="G16" s="288">
        <f>H14</f>
        <v/>
      </c>
      <c r="H16" s="26">
        <f>ROUND(F16*G16,2)</f>
        <v/>
      </c>
      <c r="I16" s="290" t="n"/>
    </row>
    <row r="17">
      <c r="A17" s="157" t="n">
        <v>5</v>
      </c>
      <c r="B17" s="143" t="n"/>
      <c r="C17" s="155" t="inlineStr">
        <is>
          <t>таб.6 параграф5</t>
        </is>
      </c>
      <c r="D17" s="156" t="inlineStr">
        <is>
          <t>Расходы на содержание базы отряда</t>
        </is>
      </c>
      <c r="E17" s="16" t="inlineStr">
        <is>
          <t>руб</t>
        </is>
      </c>
      <c r="F17" s="217" t="inlineStr">
        <is>
          <t>50 дней</t>
        </is>
      </c>
      <c r="G17" s="288" t="n"/>
      <c r="H17" s="26" t="n">
        <v>9344.26</v>
      </c>
    </row>
    <row r="18" ht="25.5" customHeight="1">
      <c r="A18" s="157" t="n">
        <v>6</v>
      </c>
      <c r="B18" s="143" t="n"/>
      <c r="C18" s="155" t="inlineStr">
        <is>
          <t>п. 3.7</t>
        </is>
      </c>
      <c r="D18" s="156" t="inlineStr">
        <is>
          <t>Расходы по организации и ликвидации работ на объекте</t>
        </is>
      </c>
      <c r="E18" s="16" t="inlineStr">
        <is>
          <t>руб</t>
        </is>
      </c>
      <c r="F18" s="16" t="n">
        <v>0.06</v>
      </c>
      <c r="G18" s="288">
        <f>H14+H15+H17</f>
        <v/>
      </c>
      <c r="H18" s="26">
        <f>ROUND(F18*G18,2)</f>
        <v/>
      </c>
      <c r="I18" s="290" t="n"/>
    </row>
    <row r="19">
      <c r="A19" s="157" t="n">
        <v>7</v>
      </c>
      <c r="B19" s="143" t="n"/>
      <c r="C19" s="155" t="inlineStr">
        <is>
          <t xml:space="preserve">таб. 8, параграф 2 </t>
        </is>
      </c>
      <c r="D19" s="156" t="inlineStr">
        <is>
          <t>Затраты на медицинское обеспечение работ</t>
        </is>
      </c>
      <c r="E19" s="217" t="n"/>
      <c r="F19" s="217" t="n"/>
      <c r="G19" s="288" t="n"/>
      <c r="H19" s="26" t="n">
        <v>350000</v>
      </c>
    </row>
    <row r="22">
      <c r="B22" s="112" t="inlineStr">
        <is>
          <t>Составил ______________________     Е. М. Добровольская</t>
        </is>
      </c>
    </row>
    <row r="23">
      <c r="B23" s="132" t="inlineStr">
        <is>
          <t xml:space="preserve">                         (подпись, инициалы, фамилия)</t>
        </is>
      </c>
    </row>
    <row r="25">
      <c r="B25" s="112" t="inlineStr">
        <is>
          <t>Проверил ______________________        А.В. Костянецкая</t>
        </is>
      </c>
    </row>
    <row r="26">
      <c r="B26" s="132" t="inlineStr">
        <is>
          <t xml:space="preserve">                        (подпись, инициалы, фамилия)</t>
        </is>
      </c>
    </row>
  </sheetData>
  <mergeCells count="12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34"/>
  <sheetViews>
    <sheetView view="pageBreakPreview" workbookViewId="0">
      <selection activeCell="D28" sqref="D28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3" t="inlineStr">
        <is>
          <t>Ресурсная модель</t>
        </is>
      </c>
    </row>
    <row r="6">
      <c r="B6" s="151" t="n"/>
      <c r="C6" s="4" t="n"/>
      <c r="D6" s="4" t="n"/>
      <c r="E6" s="4" t="n"/>
    </row>
    <row r="7" ht="25.5" customHeight="1">
      <c r="B7" s="213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110 кВ.</t>
        </is>
      </c>
    </row>
    <row r="8">
      <c r="B8" s="214" t="inlineStr">
        <is>
          <t>Единица измерения  — 1 га</t>
        </is>
      </c>
    </row>
    <row r="9">
      <c r="B9" s="151" t="n"/>
      <c r="C9" s="4" t="n"/>
      <c r="D9" s="4" t="n"/>
      <c r="E9" s="4" t="n"/>
    </row>
    <row r="10" ht="51" customHeight="1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50">
        <f>'Прил.5 Расчет СМР и ОБ'!J21</f>
        <v/>
      </c>
      <c r="D11" s="148" t="n"/>
      <c r="E11" s="148">
        <f>C11/$C$24</f>
        <v/>
      </c>
      <c r="G11" s="149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50" t="n">
        <v>0</v>
      </c>
      <c r="D13" s="99" t="n"/>
      <c r="E13" s="148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50">
        <f>ROUND((C11)*2.1%,2)</f>
        <v/>
      </c>
      <c r="D14" s="99" t="n"/>
      <c r="E14" s="148" t="n">
        <v>0.021</v>
      </c>
    </row>
    <row r="15">
      <c r="B15" s="99" t="inlineStr">
        <is>
          <t>Пусконаладочные работы</t>
        </is>
      </c>
      <c r="C15" s="150" t="n">
        <v>0</v>
      </c>
      <c r="D15" s="99" t="n"/>
      <c r="E15" s="148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50" t="n">
        <v>0</v>
      </c>
      <c r="D16" s="99" t="n"/>
      <c r="E16" s="148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50">
        <f>ROUND(C11*0%,2)</f>
        <v/>
      </c>
      <c r="D17" s="99" t="n"/>
      <c r="E17" s="148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50" t="n">
        <v>0</v>
      </c>
      <c r="D18" s="99" t="n"/>
      <c r="E18" s="148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50">
        <f>ROUND(C11*0%,2)</f>
        <v/>
      </c>
      <c r="D19" s="99" t="n"/>
      <c r="E19" s="148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50">
        <f>ROUND((C11+C16+C17+C18+C19+C13+C15+C14)*10%,2)</f>
        <v/>
      </c>
      <c r="D20" s="99" t="n"/>
      <c r="E20" s="148" t="n">
        <v>0.1</v>
      </c>
      <c r="G20" s="107" t="n"/>
      <c r="L20" s="149" t="n"/>
    </row>
    <row r="21">
      <c r="B21" s="99" t="inlineStr">
        <is>
          <t>Авторский надзор - 0,2%</t>
        </is>
      </c>
      <c r="C21" s="150" t="n">
        <v>0</v>
      </c>
      <c r="D21" s="99" t="n"/>
      <c r="E21" s="148">
        <f>C21/$C$24</f>
        <v/>
      </c>
      <c r="G21" s="110" t="n"/>
      <c r="L21" s="149" t="n"/>
    </row>
    <row r="22">
      <c r="B22" s="99" t="inlineStr">
        <is>
          <t>ИТОГО сновные работы</t>
        </is>
      </c>
      <c r="C22" s="147">
        <f>C11+C16+C17+C18+C19+C13+C15+C14+C20+C21</f>
        <v/>
      </c>
      <c r="D22" s="99" t="n"/>
      <c r="E22" s="148">
        <f>C22/$C$24</f>
        <v/>
      </c>
    </row>
    <row r="23" ht="13.5" customHeight="1">
      <c r="B23" s="99" t="inlineStr">
        <is>
          <t>Непредвиденные расходы</t>
        </is>
      </c>
      <c r="C23" s="147">
        <f>ROUND(C22*10%,2)</f>
        <v/>
      </c>
      <c r="D23" s="99" t="n"/>
      <c r="E23" s="148" t="n">
        <v>0.1</v>
      </c>
    </row>
    <row r="24">
      <c r="B24" s="99" t="inlineStr">
        <is>
          <t>ВСЕГО:</t>
        </is>
      </c>
      <c r="C24" s="147">
        <f>C23+C22</f>
        <v/>
      </c>
      <c r="D24" s="99" t="n"/>
      <c r="E24" s="148">
        <f>C24/$C$24</f>
        <v/>
      </c>
    </row>
    <row r="25">
      <c r="B25" s="99" t="inlineStr">
        <is>
          <t>ИТОГО ПОКАЗАТЕЛЬ НА ЕД. ИЗМ.</t>
        </is>
      </c>
      <c r="C25" s="147">
        <f>C24/'Прил.5 Расчет СМР и ОБ'!E26</f>
        <v/>
      </c>
      <c r="D25" s="99" t="n"/>
      <c r="E25" s="99" t="n"/>
    </row>
    <row r="26">
      <c r="B26" s="146" t="n"/>
      <c r="C26" s="4" t="n"/>
      <c r="D26" s="4" t="n"/>
      <c r="E26" s="4" t="n"/>
    </row>
    <row r="27">
      <c r="B27" s="146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46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46" t="n"/>
      <c r="C29" s="4" t="n"/>
      <c r="D29" s="4" t="n"/>
      <c r="E29" s="4" t="n"/>
    </row>
    <row r="30">
      <c r="B30" s="146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14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32"/>
  <sheetViews>
    <sheetView view="pageBreakPreview" topLeftCell="A23" zoomScale="70" zoomScaleSheetLayoutView="70" workbookViewId="0">
      <selection activeCell="D28" sqref="D28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3" t="inlineStr">
        <is>
          <t>Расчет стоимости СМР и оборудования</t>
        </is>
      </c>
    </row>
    <row r="5" ht="12.75" customFormat="1" customHeight="1" s="4">
      <c r="A5" s="193" t="n"/>
      <c r="B5" s="193" t="n"/>
      <c r="C5" s="236" t="n"/>
      <c r="D5" s="193" t="n"/>
      <c r="E5" s="193" t="n"/>
      <c r="F5" s="193" t="n"/>
      <c r="G5" s="193" t="n"/>
      <c r="H5" s="193" t="n"/>
      <c r="I5" s="193" t="n"/>
      <c r="J5" s="193" t="n"/>
    </row>
    <row r="6" ht="32.25" customFormat="1" customHeight="1" s="4">
      <c r="A6" s="130" t="inlineStr">
        <is>
          <t>Наименование разрабатываемого показателя УНЦ</t>
        </is>
      </c>
      <c r="B6" s="129" t="n"/>
      <c r="C6" s="129" t="n"/>
      <c r="D6" s="196" t="inlineStr">
        <is>
          <t>Затраты на очистку участков местности от взрывоопасных предметов при строительстве ВЛ (КЛ) 110 кВ</t>
        </is>
      </c>
    </row>
    <row r="7" ht="12.75" customFormat="1" customHeight="1" s="4">
      <c r="A7" s="196" t="inlineStr">
        <is>
          <t>Единица измерения  — 1 га</t>
        </is>
      </c>
      <c r="I7" s="213" t="n"/>
      <c r="J7" s="213" t="n"/>
    </row>
    <row r="8" ht="13.15" customFormat="1" customHeight="1" s="4"/>
    <row r="9" ht="27" customHeight="1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81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81" t="n"/>
      <c r="M9" s="12" t="n"/>
      <c r="N9" s="12" t="n"/>
    </row>
    <row r="10" ht="28.5" customHeight="1">
      <c r="A10" s="283" t="n"/>
      <c r="B10" s="283" t="n"/>
      <c r="C10" s="283" t="n"/>
      <c r="D10" s="283" t="n"/>
      <c r="E10" s="283" t="n"/>
      <c r="F10" s="217" t="inlineStr">
        <is>
          <t>на ед. изм.</t>
        </is>
      </c>
      <c r="G10" s="217" t="inlineStr">
        <is>
          <t>общая</t>
        </is>
      </c>
      <c r="H10" s="283" t="n"/>
      <c r="I10" s="217" t="inlineStr">
        <is>
          <t>на ед. изм.</t>
        </is>
      </c>
      <c r="J10" s="217" t="inlineStr">
        <is>
          <t>общая</t>
        </is>
      </c>
      <c r="M10" s="12" t="n"/>
      <c r="N10" s="12" t="n"/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24" t="n">
        <v>9</v>
      </c>
      <c r="J11" s="224" t="n">
        <v>10</v>
      </c>
      <c r="M11" s="12" t="n"/>
      <c r="N11" s="12" t="n"/>
    </row>
    <row r="12" ht="14.25" customFormat="1" customHeight="1" s="12">
      <c r="A12" s="217" t="n"/>
      <c r="B12" s="215" t="inlineStr">
        <is>
          <t>Основные работы</t>
        </is>
      </c>
      <c r="C12" s="280" t="n"/>
      <c r="D12" s="280" t="n"/>
      <c r="E12" s="280" t="n"/>
      <c r="F12" s="280" t="n"/>
      <c r="G12" s="280" t="n"/>
      <c r="H12" s="281" t="n"/>
      <c r="I12" s="122" t="n"/>
      <c r="J12" s="122" t="n"/>
    </row>
    <row r="13" ht="25.5" customFormat="1" customHeight="1" s="12">
      <c r="A13" s="217" t="n">
        <v>1</v>
      </c>
      <c r="B13" s="155" t="inlineStr">
        <is>
          <t xml:space="preserve">Таб.1 параграф 5 прим.2, прим. 4 </t>
        </is>
      </c>
      <c r="C13" s="156" t="inlineStr">
        <is>
          <t>Камеральные работы</t>
        </is>
      </c>
      <c r="D13" s="16" t="inlineStr">
        <is>
          <t>руб</t>
        </is>
      </c>
      <c r="E13" s="217" t="n"/>
      <c r="F13" s="288" t="n"/>
      <c r="G13" s="26" t="n">
        <v>1397300.04</v>
      </c>
      <c r="H13" s="128">
        <f>G13/$G$20</f>
        <v/>
      </c>
      <c r="I13" s="26" t="n"/>
      <c r="J13" s="26">
        <f>ROUND(G13*Прил.10!$D$15,2)</f>
        <v/>
      </c>
    </row>
    <row r="14" ht="25.5" customFormat="1" customHeight="1" s="12">
      <c r="A14" s="217" t="n">
        <v>2</v>
      </c>
      <c r="B14" s="155" t="inlineStr">
        <is>
          <t>таб.2, параграф 3, прим 3.2, 3.1</t>
        </is>
      </c>
      <c r="C14" s="156" t="inlineStr">
        <is>
          <t xml:space="preserve">Полевые работы </t>
        </is>
      </c>
      <c r="D14" s="16" t="inlineStr">
        <is>
          <t>руб</t>
        </is>
      </c>
      <c r="E14" s="217" t="n"/>
      <c r="F14" s="288" t="n"/>
      <c r="G14" s="26" t="n">
        <v>27470836.69</v>
      </c>
      <c r="H14" s="128">
        <f>G14/$G$20</f>
        <v/>
      </c>
      <c r="I14" s="26" t="n"/>
      <c r="J14" s="26">
        <f>ROUND(G14*Прил.10!$D$15,2)</f>
        <v/>
      </c>
    </row>
    <row r="15" ht="30" customFormat="1" customHeight="1" s="12">
      <c r="A15" s="217" t="n">
        <v>3</v>
      </c>
      <c r="B15" s="155" t="inlineStr">
        <is>
          <t>таб. 4. параграф 2</t>
        </is>
      </c>
      <c r="C15" s="156" t="inlineStr">
        <is>
          <t>Расходы по внутреннему транспорту (6.25% от полевых работ)</t>
        </is>
      </c>
      <c r="D15" s="16" t="inlineStr">
        <is>
          <t>руб</t>
        </is>
      </c>
      <c r="E15" s="16" t="n">
        <v>0.0625</v>
      </c>
      <c r="F15" s="288">
        <f>G14</f>
        <v/>
      </c>
      <c r="G15" s="26">
        <f>ROUND(E15*F15,2)</f>
        <v/>
      </c>
      <c r="H15" s="128">
        <f>G15/$G$20</f>
        <v/>
      </c>
      <c r="I15" s="288">
        <f>J14</f>
        <v/>
      </c>
      <c r="J15" s="26">
        <f>ROUND(I15*E15,2)</f>
        <v/>
      </c>
    </row>
    <row r="16" ht="25.5" customFormat="1" customHeight="1" s="12">
      <c r="A16" s="217" t="n">
        <v>4</v>
      </c>
      <c r="B16" s="155" t="inlineStr">
        <is>
          <t>таб.5 параграф 1</t>
        </is>
      </c>
      <c r="C16" s="156" t="inlineStr">
        <is>
          <t>Расходы по внешнему транспорту (11,50% от полевых работ)</t>
        </is>
      </c>
      <c r="D16" s="16" t="inlineStr">
        <is>
          <t>руб</t>
        </is>
      </c>
      <c r="E16" s="16" t="n">
        <v>0.115</v>
      </c>
      <c r="F16" s="288">
        <f>G14</f>
        <v/>
      </c>
      <c r="G16" s="26">
        <f>ROUND(E16*F16,2)</f>
        <v/>
      </c>
      <c r="H16" s="128">
        <f>G16/$G$20</f>
        <v/>
      </c>
      <c r="I16" s="288">
        <f>J14</f>
        <v/>
      </c>
      <c r="J16" s="26">
        <f>ROUND(I16*E16,2)</f>
        <v/>
      </c>
    </row>
    <row r="17" ht="26.25" customFormat="1" customHeight="1" s="12">
      <c r="A17" s="217" t="n">
        <v>5</v>
      </c>
      <c r="B17" s="155" t="inlineStr">
        <is>
          <t>таб.6 параграф5</t>
        </is>
      </c>
      <c r="C17" s="156" t="inlineStr">
        <is>
          <t>Расходы на содержание базы отряда</t>
        </is>
      </c>
      <c r="D17" s="16" t="inlineStr">
        <is>
          <t>руб</t>
        </is>
      </c>
      <c r="E17" s="217" t="inlineStr">
        <is>
          <t>50 дней</t>
        </is>
      </c>
      <c r="F17" s="288" t="n"/>
      <c r="G17" s="26" t="n">
        <v>9344.26</v>
      </c>
      <c r="H17" s="128">
        <f>G17/$G$20</f>
        <v/>
      </c>
      <c r="I17" s="26" t="n"/>
      <c r="J17" s="26">
        <f>ROUND(G17*Прил.10!$D$15,2)</f>
        <v/>
      </c>
    </row>
    <row r="18" ht="30" customFormat="1" customHeight="1" s="12">
      <c r="A18" s="217" t="n">
        <v>6</v>
      </c>
      <c r="B18" s="155" t="inlineStr">
        <is>
          <t>п. 3.7</t>
        </is>
      </c>
      <c r="C18" s="156" t="inlineStr">
        <is>
          <t>Расходы по организации и ликвидации работ на объекте</t>
        </is>
      </c>
      <c r="D18" s="16" t="inlineStr">
        <is>
          <t>руб</t>
        </is>
      </c>
      <c r="E18" s="16" t="n">
        <v>0.06</v>
      </c>
      <c r="F18" s="288">
        <f>G14+G15+G17</f>
        <v/>
      </c>
      <c r="G18" s="26">
        <f>ROUND(E18*F18,2)</f>
        <v/>
      </c>
      <c r="H18" s="128">
        <f>G18/$G$20</f>
        <v/>
      </c>
      <c r="I18" s="288">
        <f>J14+J15+J17</f>
        <v/>
      </c>
      <c r="J18" s="26">
        <f>ROUND(I18*E18,2)</f>
        <v/>
      </c>
    </row>
    <row r="19" ht="25.5" customFormat="1" customHeight="1" s="12">
      <c r="A19" s="217" t="n">
        <v>7</v>
      </c>
      <c r="B19" s="155" t="inlineStr">
        <is>
          <t xml:space="preserve">таб. 8, параграф 2 </t>
        </is>
      </c>
      <c r="C19" s="156" t="inlineStr">
        <is>
          <t>Затраты на медицинское обеспечение работ</t>
        </is>
      </c>
      <c r="D19" s="217" t="n"/>
      <c r="E19" s="217" t="n"/>
      <c r="F19" s="288" t="n"/>
      <c r="G19" s="26" t="n">
        <v>350000</v>
      </c>
      <c r="H19" s="128">
        <f>G19/$G$20</f>
        <v/>
      </c>
      <c r="I19" s="26" t="n"/>
      <c r="J19" s="26">
        <f>ROUND(G19*Прил.10!$D$15,2)</f>
        <v/>
      </c>
    </row>
    <row r="20" ht="14.25" customFormat="1" customHeight="1" s="12">
      <c r="A20" s="217" t="n"/>
      <c r="B20" s="217" t="n"/>
      <c r="C20" s="215" t="inlineStr">
        <is>
          <t>Итого по разделу «Основные работы»</t>
        </is>
      </c>
      <c r="D20" s="217" t="n"/>
      <c r="E20" s="218" t="n"/>
      <c r="F20" s="26" t="n"/>
      <c r="G20" s="26">
        <f>SUM(G13:G19)</f>
        <v/>
      </c>
      <c r="H20" s="123" t="n">
        <v>1</v>
      </c>
      <c r="I20" s="124" t="n"/>
      <c r="J20" s="26">
        <f>SUM(J13:J19)</f>
        <v/>
      </c>
    </row>
    <row r="21" ht="14.25" customFormat="1" customHeight="1" s="12">
      <c r="A21" s="217" t="n"/>
      <c r="B21" s="217" t="n"/>
      <c r="C21" s="216" t="inlineStr">
        <is>
          <t>ИТОГО ПО РМ</t>
        </is>
      </c>
      <c r="D21" s="217" t="n"/>
      <c r="E21" s="218" t="n"/>
      <c r="F21" s="219" t="n"/>
      <c r="G21" s="26">
        <f>G20</f>
        <v/>
      </c>
      <c r="H21" s="220" t="n"/>
      <c r="I21" s="26" t="n"/>
      <c r="J21" s="26">
        <f>J20</f>
        <v/>
      </c>
    </row>
    <row r="22" ht="14.25" customFormat="1" customHeight="1" s="12">
      <c r="A22" s="217" t="n"/>
      <c r="B22" s="217" t="n"/>
      <c r="C22" s="216" t="inlineStr">
        <is>
          <t>Накладные расходы</t>
        </is>
      </c>
      <c r="D22" s="125" t="n"/>
      <c r="E22" s="218" t="n"/>
      <c r="F22" s="219" t="n"/>
      <c r="G22" s="26" t="n">
        <v>0</v>
      </c>
      <c r="H22" s="220" t="n"/>
      <c r="I22" s="26" t="n"/>
      <c r="J22" s="26" t="n">
        <v>0</v>
      </c>
    </row>
    <row r="23" ht="14.25" customFormat="1" customHeight="1" s="12">
      <c r="A23" s="217" t="n"/>
      <c r="B23" s="217" t="n"/>
      <c r="C23" s="216" t="inlineStr">
        <is>
          <t>Сметная прибыль</t>
        </is>
      </c>
      <c r="D23" s="125" t="n"/>
      <c r="E23" s="218" t="n"/>
      <c r="F23" s="219" t="n"/>
      <c r="G23" s="26" t="n">
        <v>0</v>
      </c>
      <c r="H23" s="220" t="n"/>
      <c r="I23" s="26" t="n"/>
      <c r="J23" s="26" t="n">
        <v>0</v>
      </c>
    </row>
    <row r="24" ht="14.25" customFormat="1" customHeight="1" s="12">
      <c r="A24" s="217" t="n"/>
      <c r="B24" s="217" t="n"/>
      <c r="C24" s="216" t="inlineStr">
        <is>
          <t xml:space="preserve">Итого </t>
        </is>
      </c>
      <c r="D24" s="217" t="n"/>
      <c r="E24" s="218" t="n"/>
      <c r="F24" s="219" t="n"/>
      <c r="G24" s="26">
        <f>ROUND((G20+G22+G23),2)</f>
        <v/>
      </c>
      <c r="H24" s="220" t="n"/>
      <c r="I24" s="26" t="n"/>
      <c r="J24" s="26">
        <f>ROUND((J20+J22+J23),2)</f>
        <v/>
      </c>
    </row>
    <row r="25" ht="14.25" customFormat="1" customHeight="1" s="12">
      <c r="A25" s="217" t="n"/>
      <c r="B25" s="217" t="n"/>
      <c r="C25" s="216" t="inlineStr">
        <is>
          <t>ВСЕГО сновные работы</t>
        </is>
      </c>
      <c r="D25" s="217" t="n"/>
      <c r="E25" s="218" t="n"/>
      <c r="F25" s="219" t="n"/>
      <c r="G25" s="26">
        <f>G24</f>
        <v/>
      </c>
      <c r="H25" s="220" t="n"/>
      <c r="I25" s="26" t="n"/>
      <c r="J25" s="26">
        <f>J24</f>
        <v/>
      </c>
    </row>
    <row r="26" ht="34.5" customFormat="1" customHeight="1" s="12">
      <c r="A26" s="217" t="n"/>
      <c r="B26" s="217" t="n"/>
      <c r="C26" s="216" t="inlineStr">
        <is>
          <t>ИТОГО ПОКАЗАТЕЛЬ НА ЕД. ИЗМ.</t>
        </is>
      </c>
      <c r="D26" s="217" t="inlineStr">
        <is>
          <t>1 га</t>
        </is>
      </c>
      <c r="E26" s="218" t="n">
        <v>91.94</v>
      </c>
      <c r="F26" s="219" t="n"/>
      <c r="G26" s="26">
        <f>G25/E26</f>
        <v/>
      </c>
      <c r="H26" s="220" t="n"/>
      <c r="I26" s="26" t="n"/>
      <c r="J26" s="26">
        <f>J25/E26</f>
        <v/>
      </c>
    </row>
    <row r="28" ht="14.25" customFormat="1" customHeight="1" s="12">
      <c r="A28" s="4" t="inlineStr">
        <is>
          <t>Составил ______________________     Е. М. Добровольская</t>
        </is>
      </c>
    </row>
    <row r="29" ht="14.25" customFormat="1" customHeight="1" s="12">
      <c r="A29" s="27" t="inlineStr">
        <is>
          <t xml:space="preserve">                         (подпись, инициалы, фамилия)</t>
        </is>
      </c>
    </row>
    <row r="30" ht="14.25" customFormat="1" customHeight="1" s="12">
      <c r="A30" s="4" t="n"/>
    </row>
    <row r="31" ht="14.25" customFormat="1" customHeight="1" s="12">
      <c r="A31" s="4" t="inlineStr">
        <is>
          <t>Проверил ______________________        А.В. Костянецкая</t>
        </is>
      </c>
    </row>
    <row r="32" ht="14.25" customFormat="1" customHeight="1" s="12">
      <c r="A32" s="27" t="inlineStr">
        <is>
          <t xml:space="preserve">                        (подпись, инициалы, фамилия)</t>
        </is>
      </c>
    </row>
  </sheetData>
  <mergeCells count="13">
    <mergeCell ref="C9:C10"/>
    <mergeCell ref="B9:B10"/>
    <mergeCell ref="D9:D10"/>
    <mergeCell ref="E9:E10"/>
    <mergeCell ref="H9:H10"/>
    <mergeCell ref="A7:H7"/>
    <mergeCell ref="A9:A10"/>
    <mergeCell ref="B12:H12"/>
    <mergeCell ref="D6:J6"/>
    <mergeCell ref="A4:J4"/>
    <mergeCell ref="H2:J2"/>
    <mergeCell ref="I9:J9"/>
    <mergeCell ref="F9:G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3" workbookViewId="0">
      <selection activeCell="D28" sqref="D2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6" t="inlineStr">
        <is>
          <t>Приложение №6</t>
        </is>
      </c>
    </row>
    <row r="2" ht="21.75" customHeight="1">
      <c r="A2" s="226" t="n"/>
      <c r="B2" s="226" t="n"/>
      <c r="C2" s="226" t="n"/>
      <c r="D2" s="226" t="n"/>
      <c r="E2" s="226" t="n"/>
      <c r="F2" s="226" t="n"/>
      <c r="G2" s="226" t="n"/>
    </row>
    <row r="3">
      <c r="A3" s="193" t="inlineStr">
        <is>
          <t>Расчет стоимости оборудования</t>
        </is>
      </c>
    </row>
    <row r="4" ht="25.5" customHeight="1">
      <c r="A4" s="19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110 кВ.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17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281" t="n"/>
    </row>
    <row r="7">
      <c r="A7" s="283" t="n"/>
      <c r="B7" s="283" t="n"/>
      <c r="C7" s="283" t="n"/>
      <c r="D7" s="283" t="n"/>
      <c r="E7" s="283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>
      <c r="A9" s="99" t="n"/>
      <c r="B9" s="216" t="inlineStr">
        <is>
          <t>ИНЖЕНЕРНОЕ ОБОРУДОВАНИЕ</t>
        </is>
      </c>
      <c r="C9" s="280" t="n"/>
      <c r="D9" s="280" t="n"/>
      <c r="E9" s="280" t="n"/>
      <c r="F9" s="280" t="n"/>
      <c r="G9" s="281" t="n"/>
    </row>
    <row r="10" ht="27" customHeight="1">
      <c r="A10" s="217" t="n"/>
      <c r="B10" s="215" t="n"/>
      <c r="C10" s="216" t="inlineStr">
        <is>
          <t>ИТОГО ИНЖЕНЕРНОЕ ОБОРУДОВАНИЕ</t>
        </is>
      </c>
      <c r="D10" s="215" t="n"/>
      <c r="E10" s="100" t="n"/>
      <c r="F10" s="219" t="n"/>
      <c r="G10" s="219" t="n"/>
    </row>
    <row r="11">
      <c r="A11" s="217" t="n"/>
      <c r="B11" s="216" t="inlineStr">
        <is>
          <t>ТЕХНОЛОГИЧЕСКОЕ ОБОРУДОВАНИЕ</t>
        </is>
      </c>
      <c r="C11" s="280" t="n"/>
      <c r="D11" s="280" t="n"/>
      <c r="E11" s="280" t="n"/>
      <c r="F11" s="280" t="n"/>
      <c r="G11" s="281" t="n"/>
    </row>
    <row r="12">
      <c r="A12" s="217" t="n"/>
      <c r="B12" s="165" t="n"/>
      <c r="C12" s="216" t="n"/>
      <c r="D12" s="217" t="n"/>
      <c r="E12" s="291" t="n"/>
      <c r="F12" s="26" t="n"/>
      <c r="G12" s="26" t="n"/>
    </row>
    <row r="13" ht="25.5" customHeight="1">
      <c r="A13" s="217" t="n"/>
      <c r="B13" s="216" t="n"/>
      <c r="C13" s="216" t="inlineStr">
        <is>
          <t>ИТОГО ТЕХНОЛОГИЧЕСКОЕ ОБОРУДОВАНИЕ</t>
        </is>
      </c>
      <c r="D13" s="216" t="n"/>
      <c r="E13" s="230" t="n"/>
      <c r="F13" s="219" t="n"/>
      <c r="G13" s="26" t="n"/>
    </row>
    <row r="14" ht="19.5" customHeight="1">
      <c r="A14" s="217" t="n"/>
      <c r="B14" s="216" t="n"/>
      <c r="C14" s="216" t="inlineStr">
        <is>
          <t>Всего по разделу «Оборудование»</t>
        </is>
      </c>
      <c r="D14" s="216" t="n"/>
      <c r="E14" s="230" t="n"/>
      <c r="F14" s="219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85" workbookViewId="0">
      <selection activeCell="D28" sqref="D28"/>
    </sheetView>
  </sheetViews>
  <sheetFormatPr baseColWidth="8" defaultRowHeight="15"/>
  <cols>
    <col width="12.7109375" customWidth="1" min="1" max="1"/>
    <col width="45.1406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2" t="n"/>
      <c r="B1" s="112" t="n"/>
      <c r="C1" s="112" t="n"/>
      <c r="D1" s="112" t="inlineStr">
        <is>
          <t>Приложение №7</t>
        </is>
      </c>
    </row>
    <row r="2" ht="15.75" customHeight="1">
      <c r="A2" s="112" t="n"/>
      <c r="B2" s="112" t="n"/>
      <c r="C2" s="112" t="n"/>
      <c r="D2" s="112" t="n"/>
    </row>
    <row r="3" ht="15.75" customHeight="1">
      <c r="A3" s="112" t="n"/>
      <c r="B3" s="142" t="inlineStr">
        <is>
          <t>Расчет показателя УНЦ</t>
        </is>
      </c>
      <c r="C3" s="112" t="n"/>
      <c r="D3" s="112" t="n"/>
    </row>
    <row r="4" ht="15.75" customHeight="1">
      <c r="A4" s="112" t="n"/>
      <c r="B4" s="112" t="n"/>
      <c r="C4" s="112" t="n"/>
      <c r="D4" s="112" t="n"/>
    </row>
    <row r="5" ht="47.25" customHeight="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5.75" customHeight="1">
      <c r="A6" s="112" t="inlineStr">
        <is>
          <t>Единица измерения  — 1 га</t>
        </is>
      </c>
      <c r="B6" s="112" t="n"/>
      <c r="C6" s="112" t="n"/>
      <c r="D6" s="112" t="n"/>
    </row>
    <row r="7" ht="15.75" customHeight="1">
      <c r="A7" s="112" t="n"/>
      <c r="B7" s="112" t="n"/>
      <c r="C7" s="112" t="n"/>
      <c r="D7" s="112" t="n"/>
    </row>
    <row r="8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>
      <c r="A9" s="283" t="n"/>
      <c r="B9" s="283" t="n"/>
      <c r="C9" s="283" t="n"/>
      <c r="D9" s="283" t="n"/>
    </row>
    <row r="10" ht="15.75" customHeight="1">
      <c r="A10" s="206" t="n">
        <v>1</v>
      </c>
      <c r="B10" s="206" t="n">
        <v>2</v>
      </c>
      <c r="C10" s="206" t="n">
        <v>3</v>
      </c>
      <c r="D10" s="206" t="n">
        <v>4</v>
      </c>
    </row>
    <row r="11" ht="63" customHeight="1">
      <c r="A11" s="206" t="inlineStr">
        <is>
          <t>Б6-03</t>
        </is>
      </c>
      <c r="B11" s="172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67">
        <f>D5</f>
        <v/>
      </c>
      <c r="D11" s="16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0" t="inlineStr">
        <is>
          <t>Приложение № 10</t>
        </is>
      </c>
    </row>
    <row r="5" ht="18.75" customHeight="1">
      <c r="B5" s="115" t="n"/>
    </row>
    <row r="6" ht="15.75" customHeight="1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33" t="n"/>
    </row>
    <row r="8">
      <c r="B8" s="233" t="n"/>
      <c r="C8" s="233" t="n"/>
      <c r="D8" s="233" t="n"/>
      <c r="E8" s="233" t="n"/>
    </row>
    <row r="9" ht="47.25" customHeight="1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>
      <c r="B10" s="206" t="n">
        <v>1</v>
      </c>
      <c r="C10" s="206" t="n">
        <v>2</v>
      </c>
      <c r="D10" s="206" t="n">
        <v>3</v>
      </c>
    </row>
    <row r="11" ht="45" customHeight="1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от 01.04.2023г. №17772-ИФ/09 прил.9</t>
        </is>
      </c>
      <c r="D11" s="206" t="n">
        <v>44.29</v>
      </c>
    </row>
    <row r="12" ht="29.25" customHeight="1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от 01.04.2023г. №17772-ИФ/09 прил.9</t>
        </is>
      </c>
      <c r="D12" s="206" t="n">
        <v>13.47</v>
      </c>
    </row>
    <row r="13" ht="29.25" customHeight="1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от 01.04.2023г. №17772-ИФ/09 прил.9</t>
        </is>
      </c>
      <c r="D13" s="206" t="n">
        <v>8.039999999999999</v>
      </c>
    </row>
    <row r="14" ht="30.75" customHeight="1">
      <c r="B14" s="20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06" t="n">
        <v>6.26</v>
      </c>
    </row>
    <row r="15" ht="57" customHeight="1">
      <c r="B15" s="206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206" t="n">
        <v>5.36</v>
      </c>
    </row>
    <row r="16" ht="89.25" customHeight="1">
      <c r="B16" s="206" t="inlineStr">
        <is>
          <t>Временные здания и сооружения</t>
        </is>
      </c>
      <c r="C16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17" t="n">
        <v>0.039</v>
      </c>
    </row>
    <row r="17" ht="78.75" customHeight="1">
      <c r="B17" s="206" t="inlineStr">
        <is>
          <t>Дополнительные затраты при производстве строительно-монтажных работ в зимнее время</t>
        </is>
      </c>
      <c r="C17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17" t="n">
        <v>0.021</v>
      </c>
    </row>
    <row r="18" ht="31.5" customHeight="1">
      <c r="B18" s="206" t="inlineStr">
        <is>
          <t>Строительный контроль</t>
        </is>
      </c>
      <c r="C18" s="206" t="inlineStr">
        <is>
          <t>Постановление Правительства РФ от 21.06.10 г. № 468</t>
        </is>
      </c>
      <c r="D18" s="117" t="n">
        <v>0.0214</v>
      </c>
    </row>
    <row r="19" ht="31.5" customHeight="1">
      <c r="B19" s="206" t="inlineStr">
        <is>
          <t>Авторский надзор - 0,2%</t>
        </is>
      </c>
      <c r="C19" s="206" t="inlineStr">
        <is>
          <t>Приказ от 4.08.2020 № 421/пр п.173</t>
        </is>
      </c>
      <c r="D19" s="117" t="n">
        <v>0.002</v>
      </c>
    </row>
    <row r="20" ht="24" customHeight="1">
      <c r="B20" s="206" t="inlineStr">
        <is>
          <t>Непредвиденные расходы</t>
        </is>
      </c>
      <c r="C20" s="206" t="inlineStr">
        <is>
          <t>Приказ от 4.08.2020 № 421/пр п.179</t>
        </is>
      </c>
      <c r="D20" s="117" t="n">
        <v>0.03</v>
      </c>
    </row>
    <row r="21" ht="18.75" customHeight="1">
      <c r="B21" s="116" t="n"/>
    </row>
    <row r="22" ht="18.75" customHeight="1">
      <c r="B22" s="116" t="n"/>
    </row>
    <row r="23" ht="18.75" customHeight="1">
      <c r="B23" s="116" t="n"/>
    </row>
    <row r="24" ht="18.75" customHeight="1">
      <c r="B24" s="116" t="n"/>
    </row>
    <row r="27">
      <c r="B27" s="4" t="inlineStr">
        <is>
          <t>Составил ______________________        Е.А. Князева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53"/>
  <sheetViews>
    <sheetView view="pageBreakPreview" topLeftCell="A7" workbookViewId="0">
      <selection activeCell="D28" sqref="D2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9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112" t="n"/>
    </row>
    <row r="6" ht="15.75" customHeight="1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112" t="n"/>
    </row>
    <row r="7" ht="110.25" customHeight="1">
      <c r="A7" s="171" t="inlineStr">
        <is>
          <t>1.1</t>
        </is>
      </c>
      <c r="B7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6" t="inlineStr">
        <is>
          <t>С1ср</t>
        </is>
      </c>
      <c r="D7" s="206" t="inlineStr">
        <is>
          <t>-</t>
        </is>
      </c>
      <c r="E7" s="55" t="n">
        <v>47872.94</v>
      </c>
      <c r="F7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71" t="inlineStr">
        <is>
          <t>1.2</t>
        </is>
      </c>
      <c r="B8" s="172" t="inlineStr">
        <is>
          <t>Среднегодовое нормативное число часов работы одного рабочего в месяц, часы (ч.)</t>
        </is>
      </c>
      <c r="C8" s="206" t="inlineStr">
        <is>
          <t>tср</t>
        </is>
      </c>
      <c r="D8" s="206" t="inlineStr">
        <is>
          <t>1973ч/12мес.</t>
        </is>
      </c>
      <c r="E8" s="168">
        <f>1973/12</f>
        <v/>
      </c>
      <c r="F8" s="172" t="inlineStr">
        <is>
          <t>Производственный календарь 2023 год
(40-часов.неделя)</t>
        </is>
      </c>
      <c r="G8" s="173" t="n"/>
    </row>
    <row r="9" ht="15.75" customHeight="1">
      <c r="A9" s="171" t="inlineStr">
        <is>
          <t>1.3</t>
        </is>
      </c>
      <c r="B9" s="172" t="inlineStr">
        <is>
          <t>Коэффициент увеличения</t>
        </is>
      </c>
      <c r="C9" s="206" t="inlineStr">
        <is>
          <t>Кув</t>
        </is>
      </c>
      <c r="D9" s="206" t="inlineStr">
        <is>
          <t>-</t>
        </is>
      </c>
      <c r="E9" s="168" t="n">
        <v>1</v>
      </c>
      <c r="F9" s="172" t="n"/>
      <c r="G9" s="173" t="n"/>
    </row>
    <row r="10" ht="15.75" customHeight="1">
      <c r="A10" s="171" t="inlineStr">
        <is>
          <t>1.4</t>
        </is>
      </c>
      <c r="B10" s="172" t="inlineStr">
        <is>
          <t>Средний разряд работ</t>
        </is>
      </c>
      <c r="C10" s="206" t="n"/>
      <c r="D10" s="206" t="n"/>
      <c r="E10" s="292" t="n">
        <v>3.6</v>
      </c>
      <c r="F10" s="172" t="inlineStr">
        <is>
          <t>РТМ</t>
        </is>
      </c>
      <c r="G10" s="173" t="n"/>
    </row>
    <row r="11" ht="78.75" customHeight="1">
      <c r="A11" s="171" t="inlineStr">
        <is>
          <t>1.5</t>
        </is>
      </c>
      <c r="B11" s="172" t="inlineStr">
        <is>
          <t>Тарифный коэффициент среднего разряда работ</t>
        </is>
      </c>
      <c r="C11" s="206" t="inlineStr">
        <is>
          <t>КТ</t>
        </is>
      </c>
      <c r="D11" s="206" t="inlineStr">
        <is>
          <t>-</t>
        </is>
      </c>
      <c r="E11" s="293" t="n">
        <v>1.278</v>
      </c>
      <c r="F11" s="17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71" t="inlineStr">
        <is>
          <t>1.6</t>
        </is>
      </c>
      <c r="B12" s="114" t="inlineStr">
        <is>
          <t>Коэффициент инфляции, определяемый поквартально</t>
        </is>
      </c>
      <c r="C12" s="206" t="inlineStr">
        <is>
          <t>Кинф</t>
        </is>
      </c>
      <c r="D12" s="206" t="inlineStr">
        <is>
          <t>-</t>
        </is>
      </c>
      <c r="E12" s="294" t="n">
        <v>1.139</v>
      </c>
      <c r="F12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78" t="inlineStr">
        <is>
          <t>1.7</t>
        </is>
      </c>
      <c r="B13" s="179" t="inlineStr">
        <is>
          <t>Размер средств на оплату труда рабочих-строителей в текущем уровне цен (ФОТр.тек.), руб/чел.-ч</t>
        </is>
      </c>
      <c r="C13" s="144" t="inlineStr">
        <is>
          <t>ФОТр.тек.</t>
        </is>
      </c>
      <c r="D13" s="144" t="inlineStr">
        <is>
          <t>(С1ср/tср*КТ*Т*Кув)*Кинф</t>
        </is>
      </c>
      <c r="E13" s="180">
        <f>((E7*E9/E8)*E11)*E12</f>
        <v/>
      </c>
      <c r="F13" s="18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  <row r="14" ht="14.45" customHeight="1">
      <c r="A14" s="182" t="n"/>
      <c r="B14" s="235" t="inlineStr">
        <is>
          <t>Ведущий инженер</t>
        </is>
      </c>
      <c r="C14" s="280" t="n"/>
      <c r="D14" s="280" t="n"/>
      <c r="E14" s="280" t="n"/>
      <c r="F14" s="281" t="n"/>
    </row>
    <row r="15" ht="110.25" customHeight="1">
      <c r="A15" s="171" t="inlineStr">
        <is>
          <t>1.1</t>
        </is>
      </c>
      <c r="B15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6" t="inlineStr">
        <is>
          <t>С1ср</t>
        </is>
      </c>
      <c r="D15" s="206" t="inlineStr">
        <is>
          <t>-</t>
        </is>
      </c>
      <c r="E15" s="55" t="n">
        <v>47872.94</v>
      </c>
      <c r="F15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2" t="n"/>
    </row>
    <row r="16" ht="31.5" customHeight="1">
      <c r="A16" s="171" t="inlineStr">
        <is>
          <t>1.2</t>
        </is>
      </c>
      <c r="B16" s="172" t="inlineStr">
        <is>
          <t>Среднегодовое нормативное число часов работы одного рабочего в месяц, часы (ч.)</t>
        </is>
      </c>
      <c r="C16" s="206" t="inlineStr">
        <is>
          <t>tср</t>
        </is>
      </c>
      <c r="D16" s="206" t="inlineStr">
        <is>
          <t>1973ч/12мес.</t>
        </is>
      </c>
      <c r="E16" s="168">
        <f>1973/12</f>
        <v/>
      </c>
      <c r="F16" s="172" t="inlineStr">
        <is>
          <t>Производственный календарь 2023 год
(40-часов.неделя)</t>
        </is>
      </c>
      <c r="G16" s="173" t="n"/>
    </row>
    <row r="17" ht="15.75" customHeight="1">
      <c r="A17" s="171" t="inlineStr">
        <is>
          <t>1.3</t>
        </is>
      </c>
      <c r="B17" s="172" t="inlineStr">
        <is>
          <t>Коэффициент увеличения</t>
        </is>
      </c>
      <c r="C17" s="206" t="inlineStr">
        <is>
          <t>Кув</t>
        </is>
      </c>
      <c r="D17" s="206" t="inlineStr">
        <is>
          <t>-</t>
        </is>
      </c>
      <c r="E17" s="168" t="n">
        <v>1</v>
      </c>
      <c r="F17" s="172" t="n"/>
      <c r="G17" s="173" t="n"/>
    </row>
    <row r="18" ht="15.75" customHeight="1">
      <c r="A18" s="171" t="inlineStr">
        <is>
          <t>1.4</t>
        </is>
      </c>
      <c r="B18" s="172" t="inlineStr">
        <is>
          <t>Средний разряд работ</t>
        </is>
      </c>
      <c r="C18" s="206" t="n"/>
      <c r="D18" s="206" t="n"/>
      <c r="E18" s="292" t="n"/>
      <c r="F18" s="172" t="inlineStr">
        <is>
          <t>РТМ</t>
        </is>
      </c>
      <c r="G18" s="173" t="n"/>
    </row>
    <row r="19" ht="78.75" customHeight="1">
      <c r="A19" s="178" t="inlineStr">
        <is>
          <t>1.5</t>
        </is>
      </c>
      <c r="B19" s="181" t="inlineStr">
        <is>
          <t>Тарифный коэффициент среднего разряда работ</t>
        </is>
      </c>
      <c r="C19" s="144" t="inlineStr">
        <is>
          <t>КТ</t>
        </is>
      </c>
      <c r="D19" s="144" t="inlineStr">
        <is>
          <t>-</t>
        </is>
      </c>
      <c r="E19" s="295" t="n">
        <v>2.35</v>
      </c>
      <c r="F19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2" t="n"/>
    </row>
    <row r="20" ht="78.75" customHeight="1">
      <c r="A20" s="171" t="inlineStr">
        <is>
          <t>1.6</t>
        </is>
      </c>
      <c r="B20" s="114" t="inlineStr">
        <is>
          <t>Коэффициент инфляции, определяемый поквартально</t>
        </is>
      </c>
      <c r="C20" s="206" t="inlineStr">
        <is>
          <t>Кинф</t>
        </is>
      </c>
      <c r="D20" s="206" t="inlineStr">
        <is>
          <t>-</t>
        </is>
      </c>
      <c r="E20" s="294" t="n">
        <v>1.139</v>
      </c>
      <c r="F20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73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>
      <c r="A21" s="171" t="inlineStr">
        <is>
          <t>1.7</t>
        </is>
      </c>
      <c r="B21" s="184" t="inlineStr">
        <is>
          <t>Размер средств на оплату труда рабочих-строителей в текущем уровне цен (ФОТр.тек.), руб/чел.-ч</t>
        </is>
      </c>
      <c r="C21" s="206" t="inlineStr">
        <is>
          <t>ФОТр.тек.</t>
        </is>
      </c>
      <c r="D21" s="206" t="inlineStr">
        <is>
          <t>(С1ср/tср*КТ*Т*Кув)*Кинф</t>
        </is>
      </c>
      <c r="E21" s="185">
        <f>((E15*E17/E16)*E19)*E20</f>
        <v/>
      </c>
      <c r="F21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2" t="n"/>
    </row>
    <row r="22" ht="15.75" customHeight="1">
      <c r="A22" s="182" t="n"/>
      <c r="B22" s="235" t="inlineStr">
        <is>
          <t>Инженер I категории</t>
        </is>
      </c>
      <c r="C22" s="280" t="n"/>
      <c r="D22" s="280" t="n"/>
      <c r="E22" s="280" t="n"/>
      <c r="F22" s="281" t="n"/>
    </row>
    <row r="23" ht="110.25" customHeight="1">
      <c r="A23" s="171" t="inlineStr">
        <is>
          <t>1.1</t>
        </is>
      </c>
      <c r="B23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6" t="inlineStr">
        <is>
          <t>С1ср</t>
        </is>
      </c>
      <c r="D23" s="206" t="inlineStr">
        <is>
          <t>-</t>
        </is>
      </c>
      <c r="E23" s="55" t="n">
        <v>47872.94</v>
      </c>
      <c r="F23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2" t="n"/>
    </row>
    <row r="24" ht="31.5" customHeight="1">
      <c r="A24" s="171" t="inlineStr">
        <is>
          <t>1.2</t>
        </is>
      </c>
      <c r="B24" s="172" t="inlineStr">
        <is>
          <t>Среднегодовое нормативное число часов работы одного рабочего в месяц, часы (ч.)</t>
        </is>
      </c>
      <c r="C24" s="206" t="inlineStr">
        <is>
          <t>tср</t>
        </is>
      </c>
      <c r="D24" s="206" t="inlineStr">
        <is>
          <t>1973ч/12мес.</t>
        </is>
      </c>
      <c r="E24" s="168">
        <f>1973/12</f>
        <v/>
      </c>
      <c r="F24" s="172" t="inlineStr">
        <is>
          <t>Производственный календарь 2023 год
(40-часов.неделя)</t>
        </is>
      </c>
      <c r="G24" s="173" t="n"/>
    </row>
    <row r="25" ht="15.75" customHeight="1">
      <c r="A25" s="171" t="inlineStr">
        <is>
          <t>1.3</t>
        </is>
      </c>
      <c r="B25" s="172" t="inlineStr">
        <is>
          <t>Коэффициент увеличения</t>
        </is>
      </c>
      <c r="C25" s="206" t="inlineStr">
        <is>
          <t>Кув</t>
        </is>
      </c>
      <c r="D25" s="206" t="inlineStr">
        <is>
          <t>-</t>
        </is>
      </c>
      <c r="E25" s="168" t="n">
        <v>1</v>
      </c>
      <c r="F25" s="172" t="n"/>
      <c r="G25" s="173" t="n"/>
    </row>
    <row r="26" ht="15.75" customHeight="1">
      <c r="A26" s="171" t="inlineStr">
        <is>
          <t>1.4</t>
        </is>
      </c>
      <c r="B26" s="172" t="inlineStr">
        <is>
          <t>Средний разряд работ</t>
        </is>
      </c>
      <c r="C26" s="206" t="n"/>
      <c r="D26" s="206" t="n"/>
      <c r="E26" s="292" t="n">
        <v>1</v>
      </c>
      <c r="F26" s="172" t="inlineStr">
        <is>
          <t>РТМ</t>
        </is>
      </c>
      <c r="G26" s="173" t="n"/>
    </row>
    <row r="27" ht="78.75" customHeight="1">
      <c r="A27" s="178" t="inlineStr">
        <is>
          <t>1.5</t>
        </is>
      </c>
      <c r="B27" s="181" t="inlineStr">
        <is>
          <t>Тарифный коэффициент среднего разряда работ</t>
        </is>
      </c>
      <c r="C27" s="144" t="inlineStr">
        <is>
          <t>КТ</t>
        </is>
      </c>
      <c r="D27" s="144" t="inlineStr">
        <is>
          <t>-</t>
        </is>
      </c>
      <c r="E27" s="295" t="n">
        <v>2.15</v>
      </c>
      <c r="F27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2" t="n"/>
    </row>
    <row r="28" ht="78.75" customHeight="1">
      <c r="A28" s="171" t="inlineStr">
        <is>
          <t>1.6</t>
        </is>
      </c>
      <c r="B28" s="114" t="inlineStr">
        <is>
          <t>Коэффициент инфляции, определяемый поквартально</t>
        </is>
      </c>
      <c r="C28" s="206" t="inlineStr">
        <is>
          <t>Кинф</t>
        </is>
      </c>
      <c r="D28" s="206" t="inlineStr">
        <is>
          <t>-</t>
        </is>
      </c>
      <c r="E28" s="294" t="n">
        <v>1.139</v>
      </c>
      <c r="F28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73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>
      <c r="A29" s="171" t="inlineStr">
        <is>
          <t>1.7</t>
        </is>
      </c>
      <c r="B29" s="184" t="inlineStr">
        <is>
          <t>Размер средств на оплату труда рабочих-строителей в текущем уровне цен (ФОТр.тек.), руб/чел.-ч</t>
        </is>
      </c>
      <c r="C29" s="206" t="inlineStr">
        <is>
          <t>ФОТр.тек.</t>
        </is>
      </c>
      <c r="D29" s="206" t="inlineStr">
        <is>
          <t>(С1ср/tср*КТ*Т*Кув)*Кинф</t>
        </is>
      </c>
      <c r="E29" s="185">
        <f>((E23*E25/E24)*E27)*E28</f>
        <v/>
      </c>
      <c r="F29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2" t="n"/>
    </row>
    <row r="30" ht="15.75" customHeight="1">
      <c r="A30" s="182" t="n"/>
      <c r="B30" s="235" t="inlineStr">
        <is>
          <t>Инженер II категории</t>
        </is>
      </c>
      <c r="C30" s="280" t="n"/>
      <c r="D30" s="280" t="n"/>
      <c r="E30" s="280" t="n"/>
      <c r="F30" s="281" t="n"/>
    </row>
    <row r="31" ht="110.25" customHeight="1">
      <c r="A31" s="171" t="inlineStr">
        <is>
          <t>1.1</t>
        </is>
      </c>
      <c r="B31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06" t="inlineStr">
        <is>
          <t>С1ср</t>
        </is>
      </c>
      <c r="D31" s="206" t="inlineStr">
        <is>
          <t>-</t>
        </is>
      </c>
      <c r="E31" s="55" t="n">
        <v>47872.94</v>
      </c>
      <c r="F31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112" t="n"/>
    </row>
    <row r="32" ht="31.5" customHeight="1">
      <c r="A32" s="171" t="inlineStr">
        <is>
          <t>1.2</t>
        </is>
      </c>
      <c r="B32" s="172" t="inlineStr">
        <is>
          <t>Среднегодовое нормативное число часов работы одного рабочего в месяц, часы (ч.)</t>
        </is>
      </c>
      <c r="C32" s="206" t="inlineStr">
        <is>
          <t>tср</t>
        </is>
      </c>
      <c r="D32" s="206" t="inlineStr">
        <is>
          <t>1973ч/12мес.</t>
        </is>
      </c>
      <c r="E32" s="168">
        <f>1973/12</f>
        <v/>
      </c>
      <c r="F32" s="172" t="inlineStr">
        <is>
          <t>Производственный календарь 2023 год
(40-часов.неделя)</t>
        </is>
      </c>
      <c r="G32" s="173" t="n"/>
    </row>
    <row r="33" ht="15.75" customHeight="1">
      <c r="A33" s="171" t="inlineStr">
        <is>
          <t>1.3</t>
        </is>
      </c>
      <c r="B33" s="172" t="inlineStr">
        <is>
          <t>Коэффициент увеличения</t>
        </is>
      </c>
      <c r="C33" s="206" t="inlineStr">
        <is>
          <t>Кув</t>
        </is>
      </c>
      <c r="D33" s="206" t="inlineStr">
        <is>
          <t>-</t>
        </is>
      </c>
      <c r="E33" s="168" t="n">
        <v>1</v>
      </c>
      <c r="F33" s="172" t="n"/>
      <c r="G33" s="173" t="n"/>
    </row>
    <row r="34" ht="15.75" customHeight="1">
      <c r="A34" s="171" t="inlineStr">
        <is>
          <t>1.4</t>
        </is>
      </c>
      <c r="B34" s="172" t="inlineStr">
        <is>
          <t>Средний разряд работ</t>
        </is>
      </c>
      <c r="C34" s="206" t="n"/>
      <c r="D34" s="206" t="n"/>
      <c r="E34" s="292" t="n">
        <v>2</v>
      </c>
      <c r="F34" s="172" t="inlineStr">
        <is>
          <t>РТМ</t>
        </is>
      </c>
      <c r="G34" s="173" t="n"/>
    </row>
    <row r="35" ht="78.75" customHeight="1">
      <c r="A35" s="178" t="inlineStr">
        <is>
          <t>1.5</t>
        </is>
      </c>
      <c r="B35" s="181" t="inlineStr">
        <is>
          <t>Тарифный коэффициент среднего разряда работ</t>
        </is>
      </c>
      <c r="C35" s="144" t="inlineStr">
        <is>
          <t>КТ</t>
        </is>
      </c>
      <c r="D35" s="144" t="inlineStr">
        <is>
          <t>-</t>
        </is>
      </c>
      <c r="E35" s="295" t="n">
        <v>1.96</v>
      </c>
      <c r="F35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112" t="n"/>
    </row>
    <row r="36" ht="78.75" customHeight="1">
      <c r="A36" s="171" t="inlineStr">
        <is>
          <t>1.6</t>
        </is>
      </c>
      <c r="B36" s="114" t="inlineStr">
        <is>
          <t>Коэффициент инфляции, определяемый поквартально</t>
        </is>
      </c>
      <c r="C36" s="206" t="inlineStr">
        <is>
          <t>Кинф</t>
        </is>
      </c>
      <c r="D36" s="206" t="inlineStr">
        <is>
          <t>-</t>
        </is>
      </c>
      <c r="E36" s="294" t="n">
        <v>1.139</v>
      </c>
      <c r="F36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173" t="inlineStr">
        <is>
          <t>https://economy.gov.ru/material/directions/makroec/prognozy_socialno_ekonomicheskogo_razvitiya/prognoz_socialno_ekonomicheskogo_razvitiya_rf_na_period_do_2024_goda_.html</t>
        </is>
      </c>
    </row>
    <row r="37" ht="63" customHeight="1">
      <c r="A37" s="171" t="inlineStr">
        <is>
          <t>1.7</t>
        </is>
      </c>
      <c r="B37" s="184" t="inlineStr">
        <is>
          <t>Размер средств на оплату труда рабочих-строителей в текущем уровне цен (ФОТр.тек.), руб/чел.-ч</t>
        </is>
      </c>
      <c r="C37" s="206" t="inlineStr">
        <is>
          <t>ФОТр.тек.</t>
        </is>
      </c>
      <c r="D37" s="206" t="inlineStr">
        <is>
          <t>(С1ср/tср*КТ*Т*Кув)*Кинф</t>
        </is>
      </c>
      <c r="E37" s="185">
        <f>((E31*E33/E32)*E35)*E36</f>
        <v/>
      </c>
      <c r="F37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112" t="n"/>
    </row>
    <row r="38" ht="15.75" customHeight="1">
      <c r="A38" s="182" t="n"/>
      <c r="B38" s="235" t="inlineStr">
        <is>
          <t>Инженер III категории</t>
        </is>
      </c>
      <c r="C38" s="280" t="n"/>
      <c r="D38" s="280" t="n"/>
      <c r="E38" s="280" t="n"/>
      <c r="F38" s="281" t="n"/>
    </row>
    <row r="39" ht="110.25" customHeight="1">
      <c r="A39" s="171" t="inlineStr">
        <is>
          <t>1.1</t>
        </is>
      </c>
      <c r="B39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06" t="inlineStr">
        <is>
          <t>С1ср</t>
        </is>
      </c>
      <c r="D39" s="206" t="inlineStr">
        <is>
          <t>-</t>
        </is>
      </c>
      <c r="E39" s="55" t="n">
        <v>47872.94</v>
      </c>
      <c r="F39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112" t="n"/>
    </row>
    <row r="40" ht="31.5" customHeight="1">
      <c r="A40" s="171" t="inlineStr">
        <is>
          <t>1.2</t>
        </is>
      </c>
      <c r="B40" s="172" t="inlineStr">
        <is>
          <t>Среднегодовое нормативное число часов работы одного рабочего в месяц, часы (ч.)</t>
        </is>
      </c>
      <c r="C40" s="206" t="inlineStr">
        <is>
          <t>tср</t>
        </is>
      </c>
      <c r="D40" s="206" t="inlineStr">
        <is>
          <t>1973ч/12мес.</t>
        </is>
      </c>
      <c r="E40" s="168">
        <f>1973/12</f>
        <v/>
      </c>
      <c r="F40" s="172" t="inlineStr">
        <is>
          <t>Производственный календарь 2023 год
(40-часов.неделя)</t>
        </is>
      </c>
      <c r="G40" s="173" t="n"/>
    </row>
    <row r="41" ht="15.75" customHeight="1">
      <c r="A41" s="171" t="inlineStr">
        <is>
          <t>1.3</t>
        </is>
      </c>
      <c r="B41" s="172" t="inlineStr">
        <is>
          <t>Коэффициент увеличения</t>
        </is>
      </c>
      <c r="C41" s="206" t="inlineStr">
        <is>
          <t>Кув</t>
        </is>
      </c>
      <c r="D41" s="206" t="inlineStr">
        <is>
          <t>-</t>
        </is>
      </c>
      <c r="E41" s="168" t="n">
        <v>1</v>
      </c>
      <c r="F41" s="172" t="n"/>
      <c r="G41" s="173" t="n"/>
    </row>
    <row r="42" ht="15.75" customHeight="1">
      <c r="A42" s="171" t="inlineStr">
        <is>
          <t>1.4</t>
        </is>
      </c>
      <c r="B42" s="172" t="inlineStr">
        <is>
          <t>Средний разряд работ</t>
        </is>
      </c>
      <c r="C42" s="206" t="n"/>
      <c r="D42" s="206" t="n"/>
      <c r="E42" s="292" t="n">
        <v>3</v>
      </c>
      <c r="F42" s="172" t="inlineStr">
        <is>
          <t>РТМ</t>
        </is>
      </c>
      <c r="G42" s="173" t="n"/>
    </row>
    <row r="43" ht="78.75" customHeight="1">
      <c r="A43" s="178" t="inlineStr">
        <is>
          <t>1.5</t>
        </is>
      </c>
      <c r="B43" s="181" t="inlineStr">
        <is>
          <t>Тарифный коэффициент среднего разряда работ</t>
        </is>
      </c>
      <c r="C43" s="144" t="inlineStr">
        <is>
          <t>КТ</t>
        </is>
      </c>
      <c r="D43" s="144" t="inlineStr">
        <is>
          <t>-</t>
        </is>
      </c>
      <c r="E43" s="295" t="n">
        <v>1.76</v>
      </c>
      <c r="F43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112" t="n"/>
    </row>
    <row r="44" ht="78.75" customHeight="1">
      <c r="A44" s="171" t="inlineStr">
        <is>
          <t>1.6</t>
        </is>
      </c>
      <c r="B44" s="114" t="inlineStr">
        <is>
          <t>Коэффициент инфляции, определяемый поквартально</t>
        </is>
      </c>
      <c r="C44" s="206" t="inlineStr">
        <is>
          <t>Кинф</t>
        </is>
      </c>
      <c r="D44" s="206" t="inlineStr">
        <is>
          <t>-</t>
        </is>
      </c>
      <c r="E44" s="294" t="n">
        <v>1.139</v>
      </c>
      <c r="F44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173" t="inlineStr">
        <is>
          <t>https://economy.gov.ru/material/directions/makroec/prognozy_socialno_ekonomicheskogo_razvitiya/prognoz_socialno_ekonomicheskogo_razvitiya_rf_na_period_do_2024_goda_.html</t>
        </is>
      </c>
    </row>
    <row r="45" ht="63" customHeight="1">
      <c r="A45" s="171" t="inlineStr">
        <is>
          <t>1.7</t>
        </is>
      </c>
      <c r="B45" s="184" t="inlineStr">
        <is>
          <t>Размер средств на оплату труда рабочих-строителей в текущем уровне цен (ФОТр.тек.), руб/чел.-ч</t>
        </is>
      </c>
      <c r="C45" s="206" t="inlineStr">
        <is>
          <t>ФОТр.тек.</t>
        </is>
      </c>
      <c r="D45" s="206" t="inlineStr">
        <is>
          <t>(С1ср/tср*КТ*Т*Кув)*Кинф</t>
        </is>
      </c>
      <c r="E45" s="185">
        <f>((E39*E41/E40)*E43)*E44</f>
        <v/>
      </c>
      <c r="F45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112" t="n"/>
    </row>
    <row r="46" ht="15.75" customHeight="1">
      <c r="A46" s="182" t="n"/>
      <c r="B46" s="235" t="inlineStr">
        <is>
          <t>Техник I категории</t>
        </is>
      </c>
      <c r="C46" s="280" t="n"/>
      <c r="D46" s="280" t="n"/>
      <c r="E46" s="280" t="n"/>
      <c r="F46" s="281" t="n"/>
    </row>
    <row r="47" ht="110.25" customHeight="1">
      <c r="A47" s="171" t="inlineStr">
        <is>
          <t>1.1</t>
        </is>
      </c>
      <c r="B47" s="17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06" t="inlineStr">
        <is>
          <t>С1ср</t>
        </is>
      </c>
      <c r="D47" s="206" t="inlineStr">
        <is>
          <t>-</t>
        </is>
      </c>
      <c r="E47" s="55" t="n">
        <v>47872.94</v>
      </c>
      <c r="F47" s="17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112" t="n"/>
    </row>
    <row r="48" ht="31.5" customHeight="1">
      <c r="A48" s="171" t="inlineStr">
        <is>
          <t>1.2</t>
        </is>
      </c>
      <c r="B48" s="172" t="inlineStr">
        <is>
          <t>Среднегодовое нормативное число часов работы одного рабочего в месяц, часы (ч.)</t>
        </is>
      </c>
      <c r="C48" s="206" t="inlineStr">
        <is>
          <t>tср</t>
        </is>
      </c>
      <c r="D48" s="206" t="inlineStr">
        <is>
          <t>1973ч/12мес.</t>
        </is>
      </c>
      <c r="E48" s="168">
        <f>1973/12</f>
        <v/>
      </c>
      <c r="F48" s="172" t="inlineStr">
        <is>
          <t>Производственный календарь 2023 год
(40-часов.неделя)</t>
        </is>
      </c>
      <c r="G48" s="173" t="n"/>
    </row>
    <row r="49" ht="15.75" customHeight="1">
      <c r="A49" s="171" t="inlineStr">
        <is>
          <t>1.3</t>
        </is>
      </c>
      <c r="B49" s="172" t="inlineStr">
        <is>
          <t>Коэффициент увеличения</t>
        </is>
      </c>
      <c r="C49" s="206" t="inlineStr">
        <is>
          <t>Кув</t>
        </is>
      </c>
      <c r="D49" s="206" t="inlineStr">
        <is>
          <t>-</t>
        </is>
      </c>
      <c r="E49" s="168" t="n">
        <v>1</v>
      </c>
      <c r="F49" s="172" t="n"/>
      <c r="G49" s="173" t="n"/>
    </row>
    <row r="50" ht="15.75" customHeight="1">
      <c r="A50" s="171" t="inlineStr">
        <is>
          <t>1.4</t>
        </is>
      </c>
      <c r="B50" s="172" t="inlineStr">
        <is>
          <t>Средний разряд работ</t>
        </is>
      </c>
      <c r="C50" s="206" t="n"/>
      <c r="D50" s="206" t="n"/>
      <c r="E50" s="292" t="n">
        <v>1</v>
      </c>
      <c r="F50" s="172" t="inlineStr">
        <is>
          <t>РТМ</t>
        </is>
      </c>
      <c r="G50" s="173" t="n"/>
    </row>
    <row r="51" ht="78.75" customHeight="1">
      <c r="A51" s="178" t="inlineStr">
        <is>
          <t>1.5</t>
        </is>
      </c>
      <c r="B51" s="181" t="inlineStr">
        <is>
          <t>Тарифный коэффициент среднего разряда работ</t>
        </is>
      </c>
      <c r="C51" s="144" t="inlineStr">
        <is>
          <t>КТ</t>
        </is>
      </c>
      <c r="D51" s="144" t="inlineStr">
        <is>
          <t>-</t>
        </is>
      </c>
      <c r="E51" s="295" t="n">
        <v>1.42</v>
      </c>
      <c r="F51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112" t="n"/>
    </row>
    <row r="52" ht="78.75" customHeight="1">
      <c r="A52" s="171" t="inlineStr">
        <is>
          <t>1.6</t>
        </is>
      </c>
      <c r="B52" s="114" t="inlineStr">
        <is>
          <t>Коэффициент инфляции, определяемый поквартально</t>
        </is>
      </c>
      <c r="C52" s="206" t="inlineStr">
        <is>
          <t>Кинф</t>
        </is>
      </c>
      <c r="D52" s="206" t="inlineStr">
        <is>
          <t>-</t>
        </is>
      </c>
      <c r="E52" s="294" t="n">
        <v>1.139</v>
      </c>
      <c r="F52" s="17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173" t="inlineStr">
        <is>
          <t>https://economy.gov.ru/material/directions/makroec/prognozy_socialno_ekonomicheskogo_razvitiya/prognoz_socialno_ekonomicheskogo_razvitiya_rf_na_period_do_2024_goda_.html</t>
        </is>
      </c>
    </row>
    <row r="53" ht="63" customHeight="1">
      <c r="A53" s="171" t="inlineStr">
        <is>
          <t>1.7</t>
        </is>
      </c>
      <c r="B53" s="184" t="inlineStr">
        <is>
          <t>Размер средств на оплату труда рабочих-строителей в текущем уровне цен (ФОТр.тек.), руб/чел.-ч</t>
        </is>
      </c>
      <c r="C53" s="206" t="inlineStr">
        <is>
          <t>ФОТр.тек.</t>
        </is>
      </c>
      <c r="D53" s="206" t="inlineStr">
        <is>
          <t>(С1ср/tср*КТ*Т*Кув)*Кинф</t>
        </is>
      </c>
      <c r="E53" s="185">
        <f>((E47*E49/E48)*E51)*E52</f>
        <v/>
      </c>
      <c r="F53" s="1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112" t="n"/>
    </row>
  </sheetData>
  <mergeCells count="6">
    <mergeCell ref="B30:F30"/>
    <mergeCell ref="A2:F2"/>
    <mergeCell ref="B38:F38"/>
    <mergeCell ref="B46:F46"/>
    <mergeCell ref="B22:F22"/>
    <mergeCell ref="B14:F14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2025-01-24T11:54:21Z</dcterms:modified>
  <cp:lastModifiedBy>112</cp:lastModifiedBy>
  <cp:lastPrinted>2023-11-24T11:39:58Z</cp:lastPrinted>
</cp:coreProperties>
</file>