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51.6" customHeight="1" s="324">
      <c r="B7" s="356" t="inlineStr">
        <is>
          <t>Наименование разрабатываемого показателя УНЦ - 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1-21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4" t="n"/>
    </row>
    <row r="5">
      <c r="A5" s="356" t="n"/>
    </row>
    <row r="6" ht="33.6" customHeight="1" s="324">
      <c r="A6" s="373" t="inlineStr">
        <is>
          <t>Наименование разрабатываемого показателя УНЦ -  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0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238.096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202.09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16.686</v>
      </c>
      <c r="G14" s="276" t="n">
        <v>9.76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6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1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8.800000000000001</v>
      </c>
      <c r="G18" s="244" t="n"/>
      <c r="H18" s="265" t="n">
        <v>110.45</v>
      </c>
    </row>
    <row r="19" customFormat="1" s="315">
      <c r="A19" s="367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1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4.4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1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4.4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1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44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1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44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1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6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49.5" customHeight="1" s="324">
      <c r="A26" s="245" t="n">
        <v>11</v>
      </c>
      <c r="B26" s="366" t="n"/>
      <c r="C26" s="277" t="inlineStr">
        <is>
          <t>Прайс из СД ОП</t>
        </is>
      </c>
      <c r="D26" s="288" t="inlineStr">
        <is>
          <t>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  <c r="E26" s="277" t="inlineStr">
        <is>
          <t>шт</t>
        </is>
      </c>
      <c r="F26" s="277" t="n">
        <v>1</v>
      </c>
      <c r="G26" s="293" t="n">
        <v>591054.3100000001</v>
      </c>
      <c r="H26" s="269">
        <f>ROUND(F26*G26,2)</f>
        <v/>
      </c>
      <c r="I26" s="247" t="n"/>
    </row>
    <row r="27">
      <c r="A27" s="367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1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1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1.02</v>
      </c>
      <c r="G29" s="276" t="n">
        <v>32828.83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1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1" t="n"/>
      <c r="C31" s="277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0.0072</v>
      </c>
      <c r="G31" s="276" t="n">
        <v>68027.78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1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1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1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0.0144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1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0.8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1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1.8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1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44.85608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1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4.9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1" t="n"/>
      <c r="C39" s="277" t="inlineStr">
        <is>
          <t>01.7.15.14-0165</t>
        </is>
      </c>
      <c r="D39" s="276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0.0022</v>
      </c>
      <c r="G39" s="276" t="n">
        <v>12454.55</v>
      </c>
      <c r="H39" s="269">
        <f>ROUND(F39*G39,2)</f>
        <v/>
      </c>
      <c r="I39" s="247" t="n"/>
      <c r="J39" s="254" t="n"/>
    </row>
    <row r="40" ht="25.5" customHeight="1" s="324">
      <c r="A40" s="245" t="n">
        <v>24</v>
      </c>
      <c r="B40" s="371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0.72</v>
      </c>
      <c r="G40" s="276" t="n">
        <v>30.18</v>
      </c>
      <c r="H40" s="269">
        <f>ROUND(F40*G40,2)</f>
        <v/>
      </c>
      <c r="I40" s="247" t="n"/>
      <c r="J40" s="254" t="n"/>
    </row>
    <row r="41" ht="25.5" customHeight="1" s="324">
      <c r="A41" s="245" t="n">
        <v>25</v>
      </c>
      <c r="B41" s="371" t="n"/>
      <c r="C41" s="277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0.000144</v>
      </c>
      <c r="G41" s="276" t="n">
        <v>114236.11</v>
      </c>
      <c r="H41" s="269">
        <f>ROUND(F41*G41,2)</f>
        <v/>
      </c>
      <c r="I41" s="247" t="n"/>
      <c r="J41" s="254" t="n"/>
    </row>
    <row r="42">
      <c r="A42" s="245" t="n">
        <v>26</v>
      </c>
      <c r="B42" s="371" t="n"/>
      <c r="C42" s="277" t="inlineStr">
        <is>
          <t>01.7.15.07-0152</t>
        </is>
      </c>
      <c r="D42" s="276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76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1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1" t="n"/>
      <c r="C44" s="277" t="inlineStr">
        <is>
          <t>01.3.01.05-0009</t>
        </is>
      </c>
      <c r="D44" s="276" t="inlineStr">
        <is>
          <t>Парафин нефтяной твердый Т-1</t>
        </is>
      </c>
      <c r="E44" s="277" t="inlineStr">
        <is>
          <t>т</t>
        </is>
      </c>
      <c r="F44" s="277" t="n">
        <v>0.0004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1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1" t="n"/>
      <c r="C46" s="277" t="inlineStr">
        <is>
          <t>24.3.01.01-0002</t>
        </is>
      </c>
      <c r="D46" s="276" t="inlineStr">
        <is>
          <t>Трубка полихлорвиниловая</t>
        </is>
      </c>
      <c r="E46" s="277" t="inlineStr">
        <is>
          <t>кг</t>
        </is>
      </c>
      <c r="F46" s="277" t="n">
        <v>0.07199999999999999</v>
      </c>
      <c r="G46" s="276" t="n">
        <v>35.69</v>
      </c>
      <c r="H46" s="269">
        <f>ROUND(F46*G46,2)</f>
        <v/>
      </c>
      <c r="I46" s="247" t="n"/>
      <c r="J46" s="254" t="n"/>
    </row>
    <row r="47">
      <c r="A47" s="245" t="n">
        <v>31</v>
      </c>
      <c r="B47" s="371" t="n"/>
      <c r="C47" s="277" t="inlineStr">
        <is>
          <t>20.2.02.01-0013</t>
        </is>
      </c>
      <c r="D47" s="276" t="inlineStr">
        <is>
          <t>Втулки, диаметр 28 мм</t>
        </is>
      </c>
      <c r="E47" s="277" t="inlineStr">
        <is>
          <t>1000 шт</t>
        </is>
      </c>
      <c r="F47" s="277" t="n">
        <v>0.0122</v>
      </c>
      <c r="G47" s="276" t="n">
        <v>176.23</v>
      </c>
      <c r="H47" s="269">
        <f>ROUND(F47*G47,2)</f>
        <v/>
      </c>
      <c r="I47" s="247" t="n"/>
      <c r="J47" s="254" t="n"/>
    </row>
    <row r="48">
      <c r="A48" s="245" t="n">
        <v>32</v>
      </c>
      <c r="B48" s="371" t="n"/>
      <c r="C48" s="277" t="inlineStr">
        <is>
          <t>01.3.01.07-0009</t>
        </is>
      </c>
      <c r="D48" s="276" t="inlineStr">
        <is>
          <t>Спирт этиловый ректификованный технический, сорт I</t>
        </is>
      </c>
      <c r="E48" s="277" t="inlineStr">
        <is>
          <t>кг</t>
        </is>
      </c>
      <c r="F48" s="277" t="n">
        <v>0.0522</v>
      </c>
      <c r="G48" s="276" t="n">
        <v>38.89</v>
      </c>
      <c r="H48" s="269">
        <f>ROUND(F48*G48,2)</f>
        <v/>
      </c>
      <c r="I48" s="247" t="n"/>
      <c r="J48" s="254" t="n"/>
    </row>
    <row r="49">
      <c r="A49" s="245" t="n">
        <v>33</v>
      </c>
      <c r="B49" s="371" t="n"/>
      <c r="C49" s="277" t="inlineStr">
        <is>
          <t>14.4.02.09-0001</t>
        </is>
      </c>
      <c r="D49" s="276" t="inlineStr">
        <is>
          <t>Краска</t>
        </is>
      </c>
      <c r="E49" s="277" t="inlineStr">
        <is>
          <t>кг</t>
        </is>
      </c>
      <c r="F49" s="277" t="n">
        <v>0.07000000000000001</v>
      </c>
      <c r="G49" s="276" t="n">
        <v>28.57</v>
      </c>
      <c r="H49" s="269">
        <f>ROUND(F49*G49,2)</f>
        <v/>
      </c>
      <c r="I49" s="247" t="n"/>
      <c r="J49" s="254" t="n"/>
    </row>
    <row r="50">
      <c r="A50" s="245" t="n">
        <v>34</v>
      </c>
      <c r="B50" s="371" t="n"/>
      <c r="C50" s="277" t="inlineStr">
        <is>
          <t>01.7.07.20-0002</t>
        </is>
      </c>
      <c r="D50" s="276" t="inlineStr">
        <is>
          <t>Тальк молотый, сорт I</t>
        </is>
      </c>
      <c r="E50" s="277" t="inlineStr">
        <is>
          <t>т</t>
        </is>
      </c>
      <c r="F50" s="277" t="n">
        <v>0.00105</v>
      </c>
      <c r="G50" s="276" t="n">
        <v>1819.05</v>
      </c>
      <c r="H50" s="269">
        <f>ROUND(F50*G50,2)</f>
        <v/>
      </c>
      <c r="I50" s="247" t="n"/>
      <c r="J50" s="254" t="n"/>
    </row>
    <row r="51">
      <c r="A51" s="245" t="n">
        <v>35</v>
      </c>
      <c r="B51" s="371" t="n"/>
      <c r="C51" s="277" t="inlineStr">
        <is>
          <t>01.3.05.17-0002</t>
        </is>
      </c>
      <c r="D51" s="276" t="inlineStr">
        <is>
          <t>Канифоль сосновая</t>
        </is>
      </c>
      <c r="E51" s="277" t="inlineStr">
        <is>
          <t>кг</t>
        </is>
      </c>
      <c r="F51" s="277" t="n">
        <v>0.0342</v>
      </c>
      <c r="G51" s="276" t="n">
        <v>27.78</v>
      </c>
      <c r="H51" s="269">
        <f>ROUND(F51*G51,2)</f>
        <v/>
      </c>
      <c r="I51" s="247" t="n"/>
      <c r="J51" s="254" t="n"/>
    </row>
    <row r="52">
      <c r="A52" s="245" t="n">
        <v>36</v>
      </c>
      <c r="B52" s="371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1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3.6e-05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5" t="inlineStr">
        <is>
          <t>Наименование разрабатываемого показателя УНЦ — 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454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453" t="n"/>
      <c r="E29" s="455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3" t="n"/>
      <c r="E30" s="455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453" t="n"/>
      <c r="E31" s="455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3" t="n"/>
      <c r="E32" s="455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0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4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6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2" t="n">
        <v>8.800000000000001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0" t="n"/>
      <c r="B17" s="366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4.4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4.4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44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2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44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6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0" t="n">
        <v>8</v>
      </c>
      <c r="B29" s="380" t="inlineStr">
        <is>
          <t>БЦ.34.37</t>
        </is>
      </c>
      <c r="C29" s="308" t="inlineStr">
        <is>
          <t>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  <c r="D29" s="380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3700000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2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2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2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6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2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2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1.02</v>
      </c>
      <c r="F38" s="276" t="n">
        <v>32828.83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2">
      <c r="A39" s="380" t="n"/>
      <c r="B39" s="204" t="n"/>
      <c r="C39" s="310" t="inlineStr">
        <is>
          <t>Итого основные материалы</t>
        </is>
      </c>
      <c r="D39" s="382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outlineLevel="1" ht="38.25" customFormat="1" customHeight="1" s="322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outlineLevel="1" ht="43.15" customFormat="1" customHeight="1" s="322">
      <c r="A41" s="380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0.0072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outlineLevel="1" ht="38.25" customFormat="1" customHeight="1" s="322">
      <c r="A42" s="380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2">
      <c r="A43" s="380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outlineLevel="1" ht="14.25" customFormat="1" customHeight="1" s="322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0.0144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2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0.8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2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1.8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2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44.85608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2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4.9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2">
      <c r="A49" s="380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0.0022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2">
      <c r="A50" s="380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0.72</v>
      </c>
      <c r="F50" s="275" t="n">
        <v>30.18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outlineLevel="1" ht="25.5" customFormat="1" customHeight="1" s="322">
      <c r="A51" s="380" t="n">
        <v>21</v>
      </c>
      <c r="B51" s="274" t="inlineStr">
        <is>
          <t>10.3.02.03-0013</t>
        </is>
      </c>
      <c r="C51" s="275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3" t="n">
        <v>0.000144</v>
      </c>
      <c r="F51" s="275" t="n">
        <v>114236.11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2">
      <c r="A52" s="380" t="n">
        <v>22</v>
      </c>
      <c r="B52" s="274" t="inlineStr">
        <is>
          <t>01.7.15.07-0152</t>
        </is>
      </c>
      <c r="C52" s="275" t="inlineStr">
        <is>
          <t>Дюбели с шурупом, размер 6x35 мм</t>
        </is>
      </c>
      <c r="D52" s="274" t="inlineStr">
        <is>
          <t>100 шт</t>
        </is>
      </c>
      <c r="E52" s="473" t="n">
        <v>1.75</v>
      </c>
      <c r="F52" s="275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2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outlineLevel="1" ht="14.25" customFormat="1" customHeight="1" s="322">
      <c r="A54" s="380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3" t="n">
        <v>0.0004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2">
      <c r="A55" s="380" t="n">
        <v>25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3" t="n">
        <v>0.3</v>
      </c>
      <c r="F55" s="275" t="n">
        <v>10.57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2">
      <c r="A56" s="380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3" t="n">
        <v>0.07199999999999999</v>
      </c>
      <c r="F56" s="275" t="n">
        <v>35.69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outlineLevel="1" ht="30" customFormat="1" customHeight="1" s="322">
      <c r="A57" s="380" t="n">
        <v>27</v>
      </c>
      <c r="B57" s="274" t="inlineStr">
        <is>
          <t>20.2.02.01-0013</t>
        </is>
      </c>
      <c r="C57" s="275" t="inlineStr">
        <is>
          <t>Втулки, диаметр 28 мм</t>
        </is>
      </c>
      <c r="D57" s="274" t="inlineStr">
        <is>
          <t>1000 шт</t>
        </is>
      </c>
      <c r="E57" s="473" t="n">
        <v>0.0122</v>
      </c>
      <c r="F57" s="275" t="n">
        <v>176.23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outlineLevel="1" ht="25.5" customFormat="1" customHeight="1" s="322">
      <c r="A58" s="380" t="n">
        <v>28</v>
      </c>
      <c r="B58" s="274" t="inlineStr">
        <is>
          <t>01.3.01.07-0009</t>
        </is>
      </c>
      <c r="C58" s="275" t="inlineStr">
        <is>
          <t>Спирт этиловый ректификованный технический, сорт I</t>
        </is>
      </c>
      <c r="D58" s="274" t="inlineStr">
        <is>
          <t>кг</t>
        </is>
      </c>
      <c r="E58" s="473" t="n">
        <v>0.0522</v>
      </c>
      <c r="F58" s="275" t="n">
        <v>38.89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2">
      <c r="A59" s="380" t="n">
        <v>29</v>
      </c>
      <c r="B59" s="274" t="inlineStr">
        <is>
          <t>14.4.02.09-0001</t>
        </is>
      </c>
      <c r="C59" s="275" t="inlineStr">
        <is>
          <t>Краска</t>
        </is>
      </c>
      <c r="D59" s="274" t="inlineStr">
        <is>
          <t>кг</t>
        </is>
      </c>
      <c r="E59" s="473" t="n">
        <v>0.07000000000000001</v>
      </c>
      <c r="F59" s="275" t="n">
        <v>28.57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2">
      <c r="A60" s="380" t="n">
        <v>30</v>
      </c>
      <c r="B60" s="274" t="inlineStr">
        <is>
          <t>01.7.07.20-0002</t>
        </is>
      </c>
      <c r="C60" s="275" t="inlineStr">
        <is>
          <t>Тальк молотый, сорт I</t>
        </is>
      </c>
      <c r="D60" s="274" t="inlineStr">
        <is>
          <t>т</t>
        </is>
      </c>
      <c r="E60" s="473" t="n">
        <v>0.00105</v>
      </c>
      <c r="F60" s="275" t="n">
        <v>1819.05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outlineLevel="1" ht="14.25" customFormat="1" customHeight="1" s="322">
      <c r="A61" s="380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0.0342</v>
      </c>
      <c r="F61" s="275" t="n">
        <v>27.78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2">
      <c r="A62" s="380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2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8" t="n">
        <v>3.6e-05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ht="14.25" customFormat="1" customHeight="1" s="322">
      <c r="A64" s="380" t="n"/>
      <c r="B64" s="380" t="n"/>
      <c r="C64" s="308" t="inlineStr">
        <is>
          <t>Итого прочие материалы</t>
        </is>
      </c>
      <c r="D64" s="380" t="n"/>
      <c r="E64" s="472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2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2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2271.25</v>
      </c>
      <c r="H67" s="391" t="n"/>
      <c r="I67" s="196" t="n"/>
      <c r="J67" s="196">
        <f>ROUND(D67*(J14+J16),2)</f>
        <v/>
      </c>
    </row>
    <row r="68" ht="14.25" customFormat="1" customHeight="1" s="322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1192.01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2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2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79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H31" sqref="H31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МО 1-21 Шкаф с преобразователями дискретных сигналов для контроля маслонаполненного оборудования (контроль одного устройства РПН, 2 устройства ПАС с одним входом (1*I))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4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0" t="n"/>
      <c r="B10" s="366" t="n"/>
      <c r="C10" s="388" t="inlineStr">
        <is>
          <t>ИТОГО ИНЖЕНЕРНОЕ ОБОРУДОВАНИЕ</t>
        </is>
      </c>
      <c r="D10" s="366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4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4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activeCellId="1" sqref="B12 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Д3-27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2025-01-24T11:55:47Z</dcterms:modified>
  <cp:lastModifiedBy>Nikolay Ivanov</cp:lastModifiedBy>
  <cp:lastPrinted>2023-11-26T07:09:43Z</cp:lastPrinted>
</cp:coreProperties>
</file>